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F945CB2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財政課\04　財政公表\財政状況資料集\2021（R03）年度決算分\230928 （1006〆）【依頼】令和３年度財政状況資料集の作成について（2回目）\03 町→県（0922〆）\01 起案\"/>
    </mc:Choice>
  </mc:AlternateContent>
  <bookViews>
    <workbookView xWindow="0" yWindow="0" windowWidth="15360" windowHeight="7635"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BE35" i="10"/>
  <c r="C35" i="10"/>
  <c r="C34" i="10"/>
  <c r="U34" i="10" l="1"/>
  <c r="U35" i="10" s="1"/>
  <c r="U36"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CO34" i="10" s="1"/>
  <c r="CO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<sst xmlns="http://schemas.openxmlformats.org/spreadsheetml/2006/main" count="1143" uniqueCount="632">
  <si>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</si>
  <si>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</si>
  <si>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</si>
  <si>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</si>
  <si>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</si>
  <si>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</si>
  <si>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</si>
  <si>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</si>
  <si>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</si>
  <si>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</si>
  <si>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</si>
  <si>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</si>
  <si>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</si>
  <si>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</si>
  <si>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</si>
  <si>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</si>
  <si>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</si>
  <si>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</si>
  <si>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</si>
  <si>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</si>
  <si>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</si>
  <si>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</si>
  <si>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</si>
  <si>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</si>
  <si>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</si>
  <si>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</si>
  <si>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</si>
  <si>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</si>
  <si>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</si>
  <si>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</si>
  <si>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</si>
  <si>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</si>
  <si>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</si>
  <si>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</si>
  <si>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</si>
  <si>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</si>
  <si>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</si>
  <si>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</si>
  <si>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</si>
  <si>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</si>
  <si>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</si>
  <si>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</si>
  <si>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</si>
  <si>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</si>
  <si>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</si>
  <si>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</si>
  <si>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</si>
  <si>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</si>
  <si>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</si>
  <si>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</si>
  <si>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</si>
  <si>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</si>
  <si>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</si>
  <si>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</si>
  <si>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</si>
  <si>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</si>
  <si>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</si>
  <si>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</si>
  <si>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</si>
  <si>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</si>
  <si>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</si>
  <si>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</si>
  <si>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</si>
  <si>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</si>
  <si>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</si>
  <si>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</si>
  <si>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</si>
  <si>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</si>
  <si>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</si>
  <si>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</si>
  <si>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</si>
  <si>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</si>
  <si>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</si>
  <si>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</si>
  <si>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</si>
  <si>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</si>
  <si>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</si>
  <si>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</si>
  <si>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</si>
  <si>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</si>
  <si>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</si>
  <si>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</si>
  <si>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</si>
  <si>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</si>
  <si>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</si>
  <si>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</si>
  <si>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</si>
  <si>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</si>
  <si>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</si>
  <si>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</si>
  <si>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</si>
  <si>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</si>
  <si>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</si>
  <si>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</si>
  <si>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</si>
  <si>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</si>
  <si>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</si>
  <si>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</si>
  <si>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</si>
  <si>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</si>
  <si>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</si>
  <si>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</si>
  <si>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</si>
  <si>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</si>
  <si>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</si>
  <si>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</si>
  <si>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</si>
  <si>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</si>
  <si>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</si>
  <si>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</si>
  <si>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</si>
  <si>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</si>
  <si>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</si>
  <si>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</si>
  <si>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</si>
  <si>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</si>
  <si>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</si>
  <si>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</si>
  <si>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</si>
  <si>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</si>
  <si>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</si>
  <si>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</si>
  <si>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</si>
  <si>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</si>
  <si>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</si>
  <si>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</si>
  <si>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</si>
  <si>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</si>
  <si>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</si>
  <si>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</si>
  <si>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</si>
  <si>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</si>
  <si>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</si>
  <si>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</si>
  <si>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</si>
  <si>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</si>
  <si>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</si>
  <si>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</si>
  <si>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</si>
  <si>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</si>
  <si>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</si>
  <si>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</si>
  <si>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</si>
  <si>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</si>
  <si>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</si>
  <si>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</si>
  <si>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</si>
  <si>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</si>
  <si>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</si>
  <si>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</si>
  <si>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</si>
  <si>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</si>
  <si>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</si>
  <si>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</si>
  <si>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</si>
  <si>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</si>
  <si>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</si>
  <si>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</si>
  <si>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</si>
  <si>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</si>
  <si>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</si>
  <si>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</si>
  <si>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</si>
  <si>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</si>
  <si>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</si>
  <si>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</si>
  <si>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</si>
  <si>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</si>
  <si>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</si>
  <si>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</si>
  <si>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</si>
  <si>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</si>
  <si>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</si>
  <si>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</si>
  <si>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</si>
  <si>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</si>
  <si>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</si>
  <si>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</si>
  <si>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</si>
  <si>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</si>
  <si>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</si>
  <si>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</si>
  <si>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</si>
  <si>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</si>
  <si>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</si>
  <si>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</si>
  <si>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</si>
  <si>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</si>
  <si>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</si>
  <si>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</si>
  <si>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</si>
  <si>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</si>
  <si>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</si>
  <si>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</si>
  <si>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</si>
  <si>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</si>
  <si>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</si>
  <si>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</si>
  <si>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</si>
  <si>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</si>
  <si>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</si>
  <si>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</si>
  <si>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</si>
  <si>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</si>
  <si>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</si>
  <si>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</si>
  <si>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</si>
  <si>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</si>
  <si>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</si>
  <si>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</si>
  <si>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</si>
  <si>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</si>
  <si>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</si>
  <si>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</si>
  <si>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佐賀県有田町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</si>
  <si>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</si>
  <si>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</si>
  <si>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</si>
  <si>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</si>
  <si>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</si>
  <si>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</si>
  <si>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</si>
  <si>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</si>
  <si>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</si>
  <si>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</si>
  <si>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</si>
  <si>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</si>
  <si>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</si>
  <si>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</si>
  <si>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</si>
  <si>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</si>
  <si>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</si>
  <si>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</si>
  <si>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</si>
  <si>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</si>
  <si>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</si>
  <si>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</si>
  <si>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</si>
  <si>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</si>
  <si>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</si>
  <si>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</si>
  <si>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</si>
  <si>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</si>
  <si>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　　固定資産税</t>
    <phoneticPr fontId="5"/>
  </si>
  <si>
    <t>商工費</t>
  </si>
  <si>
    <t>特別地方消費税交付金</t>
  </si>
  <si>
    <t>土木費</t>
  </si>
  <si>
    <t>自動車取得税交付金</t>
  </si>
  <si>
    <t>消防費</t>
  </si>
  <si>
    <t>軽油引取税交付金</t>
  </si>
  <si>
    <t>　　市町村たばこ税</t>
    <phoneticPr fontId="5"/>
  </si>
  <si>
    <t>教育費</t>
  </si>
  <si>
    <t>自動車税環境性能割交付金</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</si>
  <si>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</si>
  <si>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</si>
  <si>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</si>
  <si>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</si>
  <si>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</si>
  <si>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</si>
  <si>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</si>
  <si>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</si>
  <si>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</si>
  <si>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</si>
  <si>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</si>
  <si>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</si>
  <si>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</si>
  <si>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</si>
  <si>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</si>
  <si>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</si>
  <si>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</si>
  <si>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人件費</t>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</si>
  <si>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</si>
  <si>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</si>
  <si>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</si>
  <si>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</si>
  <si>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</si>
  <si>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</si>
  <si>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</si>
  <si>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</si>
  <si>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</si>
  <si>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</si>
  <si>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</si>
  <si>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</si>
  <si>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</si>
  <si>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</si>
  <si>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</si>
  <si>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</si>
  <si>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</si>
  <si>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</si>
  <si>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</si>
  <si>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</si>
  <si>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</si>
  <si>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</si>
  <si>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</si>
  <si>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</si>
  <si>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</si>
  <si>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</si>
  <si>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</si>
  <si>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</si>
  <si>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加入世帯数(世帯)</t>
  </si>
  <si>
    <t>諸収入</t>
  </si>
  <si>
    <t>宅地造成</t>
    <phoneticPr fontId="5"/>
  </si>
  <si>
    <t>被保険者数(人)</t>
  </si>
  <si>
    <t>地方債</t>
  </si>
  <si>
    <t>上水道</t>
    <phoneticPr fontId="5"/>
  </si>
  <si>
    <t>　うち減収補塡債(特例分)</t>
    <rPh sb="4" eb="5">
      <t>シュウ</t>
    </rPh>
    <rPh sb="9" eb="10">
      <t>トク</t>
    </rPh>
    <rPh sb="10" eb="11">
      <t>レイ</t>
    </rPh>
    <rPh sb="11" eb="12">
      <t>ブン</t>
    </rPh>
    <phoneticPr fontId="16"/>
  </si>
  <si>
    <t>国民健康保険</t>
    <phoneticPr fontId="5"/>
  </si>
  <si>
    <t>投資的経費計</t>
    <rPh sb="5" eb="6">
      <t>ケイ</t>
    </rPh>
    <phoneticPr fontId="5"/>
  </si>
  <si>
    <t>　　うち人件費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</si>
  <si>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</si>
  <si>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</si>
  <si>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</si>
  <si>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</si>
  <si>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</si>
  <si>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佐賀県有田町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</si>
  <si>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</si>
  <si>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</si>
  <si>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</si>
  <si>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</si>
  <si>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</si>
  <si>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</si>
  <si>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</si>
  <si>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</si>
  <si>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</si>
  <si>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</si>
  <si>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</si>
  <si>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</si>
  <si>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</si>
  <si>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</si>
  <si>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</si>
  <si>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</si>
  <si>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</si>
  <si>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</si>
  <si>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</si>
  <si>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</si>
  <si>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</si>
  <si>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</si>
  <si>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</si>
  <si>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</si>
  <si>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</si>
  <si>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</si>
  <si>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</si>
  <si>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</si>
  <si>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</si>
  <si>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</si>
  <si>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</si>
  <si>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</si>
  <si>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</si>
  <si>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</si>
  <si>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有田町国民健康保険特別会計</t>
    <phoneticPr fontId="5"/>
  </si>
  <si>
    <t>有田町介護保険特別会計</t>
    <phoneticPr fontId="5"/>
  </si>
  <si>
    <t>有田町後期高齢者医療特別会計</t>
    <phoneticPr fontId="5"/>
  </si>
  <si>
    <t>有田町水道事業会計</t>
    <phoneticPr fontId="5"/>
  </si>
  <si>
    <t>法適用企業</t>
    <phoneticPr fontId="5"/>
  </si>
  <si>
    <t>有田町公共下水道事業会計</t>
    <phoneticPr fontId="5"/>
  </si>
  <si>
    <t>有田町浄化槽整備推進事業会計</t>
    <phoneticPr fontId="5"/>
  </si>
  <si>
    <t>法適用企業</t>
    <phoneticPr fontId="5"/>
  </si>
  <si>
    <t>有田町農業集落排水事業会計</t>
    <phoneticPr fontId="5"/>
  </si>
  <si>
    <t>有田南部工業団地造成事業特別会計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</si>
  <si>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</si>
  <si>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</si>
  <si>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</si>
  <si>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</si>
  <si>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</si>
  <si>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</si>
  <si>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</si>
  <si>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</si>
  <si>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</si>
  <si>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</si>
  <si>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</si>
  <si>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</si>
  <si>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</si>
  <si>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</si>
  <si>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</si>
  <si>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</si>
  <si>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</si>
  <si>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</si>
  <si>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</si>
  <si>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</si>
  <si>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</si>
  <si>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</si>
  <si>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</si>
  <si>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</si>
  <si>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</si>
  <si>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</si>
  <si>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</si>
  <si>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</si>
  <si>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</si>
  <si>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</si>
  <si>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</si>
  <si>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</si>
  <si>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</si>
  <si>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</si>
  <si>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</si>
  <si>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</si>
  <si>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</si>
  <si>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</si>
  <si>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</si>
  <si>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</si>
  <si>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</si>
  <si>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</si>
  <si>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</si>
  <si>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</si>
  <si>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</si>
  <si>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</si>
  <si>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</si>
  <si>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</si>
  <si>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</si>
  <si>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</si>
  <si>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</si>
  <si>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</si>
  <si>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</si>
  <si>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</si>
  <si>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</si>
  <si>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</si>
  <si>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</si>
  <si>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</si>
  <si>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</si>
  <si>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</si>
  <si>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</si>
  <si>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有田町公共下水道事業会計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</si>
  <si>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</si>
  <si>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</si>
  <si>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有田町浄化槽整備推進事業会計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</si>
  <si>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</si>
  <si>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有田町農業集落排水事業会計</t>
    <phoneticPr fontId="5"/>
  </si>
  <si>
    <t>(Ｆ)</t>
    <phoneticPr fontId="5"/>
  </si>
  <si>
    <t>有田町水道事業会計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</si>
  <si>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</si>
  <si>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</si>
  <si>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</si>
  <si>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</si>
  <si>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</si>
  <si>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</si>
  <si>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</si>
  <si>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</si>
  <si>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</si>
  <si>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</si>
  <si>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</si>
  <si>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</si>
  <si>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</si>
  <si>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</si>
  <si>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</si>
  <si>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</si>
  <si>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</si>
  <si>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</si>
  <si>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</si>
  <si>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</si>
  <si>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</si>
  <si>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</si>
  <si>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</si>
  <si>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</si>
  <si>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</si>
  <si>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</si>
  <si>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</si>
  <si>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</si>
  <si>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</si>
  <si>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</si>
  <si>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</si>
  <si>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</si>
  <si>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</si>
  <si>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</si>
  <si>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</si>
  <si>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</si>
  <si>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</si>
  <si>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</si>
  <si>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</si>
  <si>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</si>
  <si>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</si>
  <si>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</si>
  <si>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</si>
  <si>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</si>
  <si>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</si>
  <si>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</si>
  <si>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</si>
  <si>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</si>
  <si>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</si>
  <si>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</si>
  <si>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</si>
  <si>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</si>
  <si>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</si>
  <si>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</si>
  <si>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</si>
  <si>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</si>
  <si>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</si>
  <si>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</si>
  <si>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</si>
  <si>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</si>
  <si>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</si>
  <si>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</si>
  <si>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</si>
  <si>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</si>
  <si>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</si>
  <si>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</si>
  <si>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</si>
  <si>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</si>
  <si>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</si>
  <si>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</si>
  <si>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</si>
  <si>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</si>
  <si>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</si>
  <si>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</si>
  <si>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</si>
  <si>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</si>
  <si>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</si>
  <si>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</si>
  <si>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</si>
  <si>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</si>
  <si>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</si>
  <si>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</si>
  <si>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</si>
  <si>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1.07</t>
  </si>
  <si>
    <t>有田町水道事業会計</t>
  </si>
  <si>
    <t>一般会計</t>
  </si>
  <si>
    <t>有田町浄化槽整備推進事業会計</t>
  </si>
  <si>
    <t>有田町公共下水道事業会計</t>
  </si>
  <si>
    <t>有田町介護保険特別会計</t>
  </si>
  <si>
    <t>有田町国民健康保険特別会計</t>
  </si>
  <si>
    <t>有田町農業集落排水事業会計</t>
  </si>
  <si>
    <t>有田町後期高齢者医療特別会計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</si>
  <si>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</si>
  <si>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</si>
  <si>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</si>
  <si>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</si>
  <si>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</si>
  <si>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</si>
  <si>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</si>
  <si>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</si>
  <si>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</si>
  <si>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</si>
  <si>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</si>
  <si>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有田磁石場組合</t>
    <rPh sb="0" eb="2">
      <t>アリタ</t>
    </rPh>
    <rPh sb="2" eb="4">
      <t>ジセキ</t>
    </rPh>
    <rPh sb="4" eb="5">
      <t>バ</t>
    </rPh>
    <rPh sb="5" eb="7">
      <t>クミアイ</t>
    </rPh>
    <phoneticPr fontId="2"/>
  </si>
  <si>
    <t>伊万里・有田地区医療福祉組合（一般）</t>
    <rPh sb="0" eb="3">
      <t>イマリ</t>
    </rPh>
    <rPh sb="4" eb="6">
      <t>アリタ</t>
    </rPh>
    <rPh sb="6" eb="8">
      <t>チク</t>
    </rPh>
    <rPh sb="8" eb="10">
      <t>イリョウ</t>
    </rPh>
    <rPh sb="10" eb="12">
      <t>フクシ</t>
    </rPh>
    <rPh sb="12" eb="14">
      <t>クミアイ</t>
    </rPh>
    <rPh sb="15" eb="17">
      <t>イッパン</t>
    </rPh>
    <phoneticPr fontId="2"/>
  </si>
  <si>
    <t>伊万里・有田地区医療福祉組合（医療）</t>
    <rPh sb="0" eb="3">
      <t>イマリ</t>
    </rPh>
    <rPh sb="4" eb="6">
      <t>アリタ</t>
    </rPh>
    <rPh sb="6" eb="8">
      <t>チク</t>
    </rPh>
    <rPh sb="8" eb="10">
      <t>イリョウ</t>
    </rPh>
    <rPh sb="10" eb="12">
      <t>フクシ</t>
    </rPh>
    <rPh sb="12" eb="14">
      <t>クミアイ</t>
    </rPh>
    <rPh sb="15" eb="17">
      <t>イリョウ</t>
    </rPh>
    <phoneticPr fontId="2"/>
  </si>
  <si>
    <t>伊万里・有田地区医療福祉組合（介護）</t>
    <rPh sb="0" eb="3">
      <t>イマリ</t>
    </rPh>
    <rPh sb="4" eb="6">
      <t>アリタ</t>
    </rPh>
    <rPh sb="6" eb="8">
      <t>チク</t>
    </rPh>
    <rPh sb="8" eb="10">
      <t>イリョウ</t>
    </rPh>
    <rPh sb="10" eb="12">
      <t>フクシ</t>
    </rPh>
    <rPh sb="12" eb="14">
      <t>クミアイ</t>
    </rPh>
    <rPh sb="15" eb="17">
      <t>カイゴ</t>
    </rPh>
    <phoneticPr fontId="2"/>
  </si>
  <si>
    <t>伊万里・有田地区衛生組合</t>
    <rPh sb="0" eb="3">
      <t>イマリ</t>
    </rPh>
    <rPh sb="4" eb="6">
      <t>アリタ</t>
    </rPh>
    <rPh sb="6" eb="8">
      <t>チク</t>
    </rPh>
    <rPh sb="8" eb="10">
      <t>エイセイ</t>
    </rPh>
    <rPh sb="10" eb="12">
      <t>クミアイ</t>
    </rPh>
    <phoneticPr fontId="2"/>
  </si>
  <si>
    <t>佐賀県後期高齢者医療広域連合（一般）</t>
    <rPh sb="0" eb="3">
      <t>サガケン</t>
    </rPh>
    <rPh sb="3" eb="5">
      <t>コウキ</t>
    </rPh>
    <rPh sb="5" eb="8">
      <t>コウレイシャ</t>
    </rPh>
    <rPh sb="8" eb="10">
      <t>イリョウ</t>
    </rPh>
    <rPh sb="10" eb="12">
      <t>コウイキ</t>
    </rPh>
    <rPh sb="12" eb="14">
      <t>レンゴウ</t>
    </rPh>
    <rPh sb="15" eb="17">
      <t>イッパン</t>
    </rPh>
    <phoneticPr fontId="2"/>
  </si>
  <si>
    <t>佐賀県後期高齢者医療広域連合（医療）</t>
    <rPh sb="0" eb="3">
      <t>サガケン</t>
    </rPh>
    <rPh sb="3" eb="5">
      <t>コウキ</t>
    </rPh>
    <rPh sb="5" eb="8">
      <t>コウレイシャ</t>
    </rPh>
    <rPh sb="8" eb="10">
      <t>イリョウ</t>
    </rPh>
    <rPh sb="10" eb="12">
      <t>コウイキ</t>
    </rPh>
    <rPh sb="12" eb="14">
      <t>レンゴウ</t>
    </rPh>
    <rPh sb="15" eb="17">
      <t>イリョウ</t>
    </rPh>
    <phoneticPr fontId="2"/>
  </si>
  <si>
    <t>佐賀県市町総合事務組合（一般）</t>
    <rPh sb="0" eb="3">
      <t>サガケン</t>
    </rPh>
    <rPh sb="3" eb="4">
      <t>シ</t>
    </rPh>
    <rPh sb="4" eb="5">
      <t>マチ</t>
    </rPh>
    <rPh sb="5" eb="7">
      <t>ソウゴウ</t>
    </rPh>
    <rPh sb="7" eb="9">
      <t>ジム</t>
    </rPh>
    <rPh sb="9" eb="11">
      <t>クミアイ</t>
    </rPh>
    <rPh sb="12" eb="14">
      <t>イッパン</t>
    </rPh>
    <phoneticPr fontId="2"/>
  </si>
  <si>
    <t>佐賀県市町総合事務組合（交通災害）</t>
    <rPh sb="0" eb="3">
      <t>サガケン</t>
    </rPh>
    <rPh sb="3" eb="4">
      <t>シ</t>
    </rPh>
    <rPh sb="4" eb="5">
      <t>マチ</t>
    </rPh>
    <rPh sb="5" eb="7">
      <t>ソウゴウ</t>
    </rPh>
    <rPh sb="7" eb="9">
      <t>ジム</t>
    </rPh>
    <rPh sb="9" eb="11">
      <t>クミアイ</t>
    </rPh>
    <rPh sb="12" eb="14">
      <t>コウツウ</t>
    </rPh>
    <rPh sb="14" eb="16">
      <t>サイガイ</t>
    </rPh>
    <phoneticPr fontId="2"/>
  </si>
  <si>
    <t>佐賀県西部広域環境組合</t>
    <rPh sb="0" eb="5">
      <t>サガケンセイブ</t>
    </rPh>
    <rPh sb="5" eb="7">
      <t>コウイキ</t>
    </rPh>
    <rPh sb="7" eb="9">
      <t>カンキョウ</t>
    </rPh>
    <rPh sb="9" eb="11">
      <t>クミアイ</t>
    </rPh>
    <phoneticPr fontId="2"/>
  </si>
  <si>
    <t>伊万里・有田消防組合</t>
    <rPh sb="0" eb="3">
      <t>イマリ</t>
    </rPh>
    <rPh sb="4" eb="6">
      <t>アリタ</t>
    </rPh>
    <rPh sb="6" eb="8">
      <t>ショウボウ</t>
    </rPh>
    <rPh sb="8" eb="10">
      <t>クミアイ</t>
    </rPh>
    <phoneticPr fontId="2"/>
  </si>
  <si>
    <t>-</t>
    <phoneticPr fontId="2"/>
  </si>
  <si>
    <t>-</t>
    <phoneticPr fontId="2"/>
  </si>
  <si>
    <t>-</t>
    <phoneticPr fontId="2"/>
  </si>
  <si>
    <t>-</t>
    <phoneticPr fontId="2"/>
  </si>
  <si>
    <t>-</t>
    <phoneticPr fontId="2"/>
  </si>
  <si>
    <t>有田町土地開発公社</t>
    <rPh sb="0" eb="3">
      <t>アリタチョウ</t>
    </rPh>
    <rPh sb="3" eb="5">
      <t>トチ</t>
    </rPh>
    <rPh sb="5" eb="7">
      <t>カイハツ</t>
    </rPh>
    <rPh sb="7" eb="9">
      <t>コウシャ</t>
    </rPh>
    <phoneticPr fontId="2"/>
  </si>
  <si>
    <t>窯業教育振興会</t>
    <rPh sb="0" eb="2">
      <t>ヨウギョウ</t>
    </rPh>
    <rPh sb="2" eb="4">
      <t>キョウイク</t>
    </rPh>
    <rPh sb="4" eb="6">
      <t>シンコウ</t>
    </rPh>
    <rPh sb="6" eb="7">
      <t>カイ</t>
    </rPh>
    <phoneticPr fontId="2"/>
  </si>
  <si>
    <t>-</t>
    <phoneticPr fontId="2"/>
  </si>
  <si>
    <t>-</t>
    <phoneticPr fontId="2"/>
  </si>
  <si>
    <t>-</t>
    <phoneticPr fontId="2"/>
  </si>
  <si>
    <t>○</t>
    <phoneticPr fontId="2"/>
  </si>
  <si>
    <t>有田町ふるさと応援基金</t>
    <rPh sb="0" eb="3">
      <t>アリタチョウ</t>
    </rPh>
    <rPh sb="7" eb="9">
      <t>オウエン</t>
    </rPh>
    <rPh sb="9" eb="11">
      <t>キキン</t>
    </rPh>
    <phoneticPr fontId="5"/>
  </si>
  <si>
    <t>合併振興基金</t>
    <rPh sb="0" eb="2">
      <t>ガッペイ</t>
    </rPh>
    <rPh sb="2" eb="4">
      <t>シンコウ</t>
    </rPh>
    <rPh sb="4" eb="6">
      <t>キキン</t>
    </rPh>
    <phoneticPr fontId="5"/>
  </si>
  <si>
    <t>教育施設整備基金</t>
    <rPh sb="0" eb="2">
      <t>キョウイク</t>
    </rPh>
    <rPh sb="2" eb="4">
      <t>シセツ</t>
    </rPh>
    <rPh sb="4" eb="6">
      <t>セイビ</t>
    </rPh>
    <rPh sb="6" eb="8">
      <t>キキン</t>
    </rPh>
    <phoneticPr fontId="5"/>
  </si>
  <si>
    <t>庁舎等施設整備基金</t>
    <rPh sb="0" eb="2">
      <t>チョウシャ</t>
    </rPh>
    <rPh sb="2" eb="3">
      <t>トウ</t>
    </rPh>
    <rPh sb="3" eb="5">
      <t>シセツ</t>
    </rPh>
    <rPh sb="5" eb="7">
      <t>セイビ</t>
    </rPh>
    <rPh sb="7" eb="9">
      <t>キキン</t>
    </rPh>
    <phoneticPr fontId="5"/>
  </si>
  <si>
    <t>有田町病院事業清算基金</t>
    <rPh sb="0" eb="3">
      <t>アリタチョウ</t>
    </rPh>
    <rPh sb="3" eb="5">
      <t>ビョウイン</t>
    </rPh>
    <rPh sb="5" eb="7">
      <t>ジギョウ</t>
    </rPh>
    <rPh sb="7" eb="9">
      <t>セイサン</t>
    </rPh>
    <rPh sb="9" eb="11">
      <t>キキン</t>
    </rPh>
    <phoneticPr fontId="5"/>
  </si>
  <si>
    <t xml:space="preserve">※8：職員の状況については、令和3年地方公務員給与実態調査に基づいている。 </t>
    <phoneticPr fontId="2"/>
  </si>
  <si>
    <t>目的別歳出の状況（単位 千円・％）</t>
    <phoneticPr fontId="5"/>
  </si>
  <si>
    <t>-</t>
    <phoneticPr fontId="5"/>
  </si>
  <si>
    <t>地方譲与税</t>
    <phoneticPr fontId="5"/>
  </si>
  <si>
    <t>　法定普通税</t>
    <phoneticPr fontId="5"/>
  </si>
  <si>
    <t>　　市町村民税</t>
    <phoneticPr fontId="5"/>
  </si>
  <si>
    <t>　　　所得割</t>
    <phoneticPr fontId="5"/>
  </si>
  <si>
    <t>分離課税所得割交付金</t>
    <phoneticPr fontId="25"/>
  </si>
  <si>
    <t>　　　法人均等割</t>
    <phoneticPr fontId="5"/>
  </si>
  <si>
    <t>　　　法人税割</t>
    <phoneticPr fontId="5"/>
  </si>
  <si>
    <t>　　　うち純固定資産税</t>
    <phoneticPr fontId="5"/>
  </si>
  <si>
    <t>　　軽自動車税</t>
    <phoneticPr fontId="5"/>
  </si>
  <si>
    <t>　　鉱産税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</si>
  <si>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</si>
  <si>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</si>
  <si>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</si>
  <si>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</si>
  <si>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</si>
  <si>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</si>
  <si>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</si>
  <si>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</si>
  <si>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</si>
  <si>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</si>
  <si>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</si>
  <si>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</si>
  <si>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</si>
  <si>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震災復興特別交付税</t>
    <phoneticPr fontId="25"/>
  </si>
  <si>
    <t>(一般財源計)</t>
    <phoneticPr fontId="5"/>
  </si>
  <si>
    <t>　扶助費</t>
    <phoneticPr fontId="5"/>
  </si>
  <si>
    <t>交通安全対策特別交付金</t>
    <phoneticPr fontId="5"/>
  </si>
  <si>
    <t>　公債費</t>
    <phoneticPr fontId="5"/>
  </si>
  <si>
    <t>　うち元金</t>
    <phoneticPr fontId="25"/>
  </si>
  <si>
    <t>　うち利子</t>
    <phoneticPr fontId="25"/>
  </si>
  <si>
    <t>・計</t>
    <phoneticPr fontId="5"/>
  </si>
  <si>
    <t>一時借入金利子</t>
    <phoneticPr fontId="5"/>
  </si>
  <si>
    <t>　維持補修費</t>
    <phoneticPr fontId="5"/>
  </si>
  <si>
    <t>合計</t>
    <phoneticPr fontId="5"/>
  </si>
  <si>
    <t>下水道</t>
    <phoneticPr fontId="5"/>
  </si>
  <si>
    <t>病院</t>
    <phoneticPr fontId="5"/>
  </si>
  <si>
    <t>　繰出金</t>
    <phoneticPr fontId="5"/>
  </si>
  <si>
    <t>　積立金</t>
    <phoneticPr fontId="5"/>
  </si>
  <si>
    <t>被保険者
1人当り</t>
    <phoneticPr fontId="5"/>
  </si>
  <si>
    <t>保険税(料)収入額</t>
    <phoneticPr fontId="5"/>
  </si>
  <si>
    <t>　投資・出資金・貸付金</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</si>
  <si>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</si>
  <si>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</si>
  <si>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</si>
  <si>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</si>
  <si>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</si>
  <si>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</si>
  <si>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</si>
  <si>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</si>
  <si>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</si>
  <si>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</si>
  <si>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</si>
  <si>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</si>
  <si>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</si>
  <si>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</si>
  <si>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</si>
  <si>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将来負担比率は、算定なしとなったが、有形固定資産減価償却率は、類似団体と比較して高い水準にある。
　平成28年度に策定した公共施設等総合管理計画において、既存施設を更新する場合は原則として統廃合や複合化することとし、将来的な町民ニーズを視野に入れたうえで、保有する施設の適正量を見極め、縮減を図る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</si>
  <si>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</si>
  <si>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</si>
  <si>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</si>
  <si>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</si>
  <si>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</si>
  <si>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</si>
  <si>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</si>
  <si>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</si>
  <si>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を上回っている。令和３年度において実質公債費比率が減少しているが、その主な要因は、実質公債費率の算定対象となる平成30年度（単年度比率：10.47360）が外れたためである。平成30年度に、毎年の償還金繰出に加え、特別会計の起債の借換えに伴う償還金繰出を行っていた。将来負担比率については平成30年度から縮小を続け、令和２年度で「算定なし」となった。その主な要因は、ふるさと応援基金（償還充当可能基金）の基金残高の伸びによるものと思われる。
　令和３年度以降、合併特例事業債に加え、過疎対策事業債の積極活用を行っており、今後実質公債費比率は増加傾向が続くと考えられるため、公債費の適正化には力を入れる必要がある。
　また、将来負担比率についてはふるさと応援寄附金が順調なうちは算定されないと見込まれるが、確定している収入ではないため地方債残高を抑制するよう努めていく。</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</si>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</sst>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96248</c:v>
                </c:pt>
                <c:pt idx="4">
                  <c:v>76413</c:v>
                </c:pt>
              </c:numCache>
            </c:numRef>
          </c:val>
          <c:smooth val="0"/>
          <c:extLst>
            <c:ext xmlns:c16="http://schemas.microsoft.com/office/drawing/2014/chart" uri="{C3380CC4-5D6E-409C-BE32-E72D297353CC}">
              <c16:uniqueId val="{00000000-46CE-4E91-B291-86756886A1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79961</c:v>
                </c:pt>
                <c:pt idx="1">
                  <c:v>24366</c:v>
                </c:pt>
                <c:pt idx="2">
                  <c:v>72123</c:v>
                </c:pt>
                <c:pt idx="3">
                  <c:v>72760</c:v>
                </c:pt>
                <c:pt idx="4">
                  <c:v>67453</c:v>
                </c:pt>
              </c:numCache>
            </c:numRef>
          </c:val>
          <c:smooth val="0"/>
          <c:extLst>
            <c:ext xmlns:c16="http://schemas.microsoft.com/office/drawing/2014/chart" uri="{C3380CC4-5D6E-409C-BE32-E72D297353CC}">
              <c16:uniqueId val="{00000001-46CE-4E91-B291-86756886A1F3}"/>
            </c:ext>
          </c:extLst>
        </c:ser>
        <c:dLbls>
          <c:showLegendKey val="0"/>
          <c:showVal val="0"/>
          <c:showCatName val="0"/>
          <c:showSerName val="0"/>
          <c:showPercent val="0"/>
          <c:showBubbleSize val="0"/>
        </c:dLbls>
        <c:marker val="1"/>
        <c:smooth val="0"/>
        <c:axId val="488065288"/>
        <c:axId val="488068520"/>
      </c:lineChart>
      <c:catAx>
        <c:axId val="488065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068520"/>
        <c:crosses val="autoZero"/>
        <c:auto val="1"/>
        <c:lblAlgn val="ctr"/>
        <c:lblOffset val="100"/>
        <c:tickLblSkip val="1"/>
        <c:tickMarkSkip val="1"/>
        <c:noMultiLvlLbl val="0"/>
      </c:catAx>
      <c:valAx>
        <c:axId val="488068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065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6.61</c:v>
                </c:pt>
                <c:pt idx="1">
                  <c:v>5.12</c:v>
                </c:pt>
                <c:pt idx="2">
                  <c:v>2.63</c:v>
                </c:pt>
                <c:pt idx="3">
                  <c:v>5.27</c:v>
                </c:pt>
                <c:pt idx="4">
                  <c:v>7.89</c:v>
                </c:pt>
              </c:numCache>
            </c:numRef>
          </c:val>
          <c:extLst>
            <c:ext xmlns:c16="http://schemas.microsoft.com/office/drawing/2014/chart" uri="{C3380CC4-5D6E-409C-BE32-E72D297353CC}">
              <c16:uniqueId val="{00000000-DA32-4204-B60E-07A6863CB7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36.520000000000003</c:v>
                </c:pt>
                <c:pt idx="1">
                  <c:v>39.31</c:v>
                </c:pt>
                <c:pt idx="2">
                  <c:v>40.82</c:v>
                </c:pt>
                <c:pt idx="3">
                  <c:v>38.01</c:v>
                </c:pt>
                <c:pt idx="4">
                  <c:v>38.82</c:v>
                </c:pt>
              </c:numCache>
            </c:numRef>
          </c:val>
          <c:extLst>
            <c:ext xmlns:c16="http://schemas.microsoft.com/office/drawing/2014/chart" uri="{C3380CC4-5D6E-409C-BE32-E72D297353CC}">
              <c16:uniqueId val="{00000001-DA32-4204-B60E-07A6863CB71C}"/>
            </c:ext>
          </c:extLst>
        </c:ser>
        <c:dLbls>
          <c:showLegendKey val="0"/>
          <c:showVal val="0"/>
          <c:showCatName val="0"/>
          <c:showSerName val="0"/>
          <c:showPercent val="0"/>
          <c:showBubbleSize val="0"/>
        </c:dLbls>
        <c:gapWidth val="250"/>
        <c:overlap val="100"/>
        <c:axId val="483852576"/>
        <c:axId val="483852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5.04</c:v>
                </c:pt>
                <c:pt idx="1">
                  <c:v>1.06</c:v>
                </c:pt>
                <c:pt idx="2">
                  <c:v>-1.07</c:v>
                </c:pt>
                <c:pt idx="3">
                  <c:v>0.94</c:v>
                </c:pt>
                <c:pt idx="4">
                  <c:v>5.43</c:v>
                </c:pt>
              </c:numCache>
            </c:numRef>
          </c:val>
          <c:smooth val="0"/>
          <c:extLst>
            <c:ext xmlns:c16="http://schemas.microsoft.com/office/drawing/2014/chart" uri="{C3380CC4-5D6E-409C-BE32-E72D297353CC}">
              <c16:uniqueId val="{00000002-DA32-4204-B60E-07A6863CB71C}"/>
            </c:ext>
          </c:extLst>
        </c:ser>
        <c:dLbls>
          <c:showLegendKey val="0"/>
          <c:showVal val="0"/>
          <c:showCatName val="0"/>
          <c:showSerName val="0"/>
          <c:showPercent val="0"/>
          <c:showBubbleSize val="0"/>
        </c:dLbls>
        <c:marker val="1"/>
        <c:smooth val="0"/>
        <c:axId val="483852576"/>
        <c:axId val="483852960"/>
      </c:lineChart>
      <c:catAx>
        <c:axId val="48385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852960"/>
        <c:crosses val="autoZero"/>
        <c:auto val="1"/>
        <c:lblAlgn val="ctr"/>
        <c:lblOffset val="100"/>
        <c:tickLblSkip val="1"/>
        <c:tickMarkSkip val="1"/>
        <c:noMultiLvlLbl val="0"/>
      </c:catAx>
      <c:valAx>
        <c:axId val="48385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85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B3B-469F-8969-D053D87A96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3B-469F-8969-D053D87A9621}"/>
            </c:ext>
          </c:extLst>
        </c:ser>
        <c:ser>
          <c:idx val="2"/>
          <c:order val="2"/>
          <c:tx>
            <c:strRef>
              <c:f>データシート!$A$29</c:f>
              <c:strCache>
                <c:ptCount val="1"/>
                <c:pt idx="0">
                  <c:v>有田町後期高齢者医療特別会計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0.17</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6B3B-469F-8969-D053D87A9621}"/>
            </c:ext>
          </c:extLst>
        </c:ser>
        <c:ser>
          <c:idx val="3"/>
          <c:order val="3"/>
          <c:tx>
            <c:strRef>
              <c:f>データシート!$A$30</c:f>
              <c:strCache>
                <c:ptCount val="1"/>
                <c:pt idx="0">
                  <c:v>有田町農業集落排水事業会計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0.24</c:v>
                </c:pt>
                <c:pt idx="2">
                  <c:v>#N/A</c:v>
                </c:pt>
                <c:pt idx="3">
                  <c:v>0.24</c:v>
                </c:pt>
                <c:pt idx="4">
                  <c:v>#N/A</c:v>
                </c:pt>
                <c:pt idx="5">
                  <c:v>0.26</c:v>
                </c:pt>
                <c:pt idx="6">
                  <c:v>#N/A</c:v>
                </c:pt>
                <c:pt idx="7">
                  <c:v>0.3</c:v>
                </c:pt>
                <c:pt idx="8">
                  <c:v>#N/A</c:v>
                </c:pt>
                <c:pt idx="9">
                  <c:v>0.37</c:v>
                </c:pt>
              </c:numCache>
            </c:numRef>
          </c:val>
          <c:extLst>
            <c:ext xmlns:c16="http://schemas.microsoft.com/office/drawing/2014/chart" uri="{C3380CC4-5D6E-409C-BE32-E72D297353CC}">
              <c16:uniqueId val="{00000003-6B3B-469F-8969-D053D87A9621}"/>
            </c:ext>
          </c:extLst>
        </c:ser>
        <c:ser>
          <c:idx val="4"/>
          <c:order val="4"/>
          <c:tx>
            <c:strRef>
              <c:f>データシート!$A$31</c:f>
              <c:strCache>
                <c:ptCount val="1"/>
                <c:pt idx="0">
                  <c:v>有田町国民健康保険特別会計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2.44</c:v>
                </c:pt>
                <c:pt idx="2">
                  <c:v>#N/A</c:v>
                </c:pt>
                <c:pt idx="3">
                  <c:v>0.67</c:v>
                </c:pt>
                <c:pt idx="4">
                  <c:v>#N/A</c:v>
                </c:pt>
                <c:pt idx="5">
                  <c:v>1.17</c:v>
                </c:pt>
                <c:pt idx="6">
                  <c:v>#N/A</c:v>
                </c:pt>
                <c:pt idx="7">
                  <c:v>1.1000000000000001</c:v>
                </c:pt>
                <c:pt idx="8">
                  <c:v>#N/A</c:v>
                </c:pt>
                <c:pt idx="9">
                  <c:v>0.77</c:v>
                </c:pt>
              </c:numCache>
            </c:numRef>
          </c:val>
          <c:extLst>
            <c:ext xmlns:c16="http://schemas.microsoft.com/office/drawing/2014/chart" uri="{C3380CC4-5D6E-409C-BE32-E72D297353CC}">
              <c16:uniqueId val="{00000004-6B3B-469F-8969-D053D87A9621}"/>
            </c:ext>
          </c:extLst>
        </c:ser>
        <c:ser>
          <c:idx val="5"/>
          <c:order val="5"/>
          <c:tx>
            <c:strRef>
              <c:f>データシート!$A$32</c:f>
              <c:strCache>
                <c:ptCount val="1"/>
                <c:pt idx="0">
                  <c:v>有田町介護保険特別会計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2.73</c:v>
                </c:pt>
                <c:pt idx="2">
                  <c:v>#N/A</c:v>
                </c:pt>
                <c:pt idx="3">
                  <c:v>1.69</c:v>
                </c:pt>
                <c:pt idx="4">
                  <c:v>#N/A</c:v>
                </c:pt>
                <c:pt idx="5">
                  <c:v>1.18</c:v>
                </c:pt>
                <c:pt idx="6">
                  <c:v>#N/A</c:v>
                </c:pt>
                <c:pt idx="7">
                  <c:v>1.63</c:v>
                </c:pt>
                <c:pt idx="8">
                  <c:v>#N/A</c:v>
                </c:pt>
                <c:pt idx="9">
                  <c:v>1.7</c:v>
                </c:pt>
              </c:numCache>
            </c:numRef>
          </c:val>
          <c:extLst>
            <c:ext xmlns:c16="http://schemas.microsoft.com/office/drawing/2014/chart" uri="{C3380CC4-5D6E-409C-BE32-E72D297353CC}">
              <c16:uniqueId val="{00000005-6B3B-469F-8969-D053D87A9621}"/>
            </c:ext>
          </c:extLst>
        </c:ser>
        <c:ser>
          <c:idx val="6"/>
          <c:order val="6"/>
          <c:tx>
            <c:strRef>
              <c:f>データシート!$A$33</c:f>
              <c:strCache>
                <c:ptCount val="1"/>
                <c:pt idx="0">
                  <c:v>有田町公共下水道事業会計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c:v>
                </c:pt>
                <c:pt idx="2">
                  <c:v>#N/A</c:v>
                </c:pt>
                <c:pt idx="3">
                  <c:v>0.87</c:v>
                </c:pt>
                <c:pt idx="4">
                  <c:v>#N/A</c:v>
                </c:pt>
                <c:pt idx="5">
                  <c:v>2.04</c:v>
                </c:pt>
                <c:pt idx="6">
                  <c:v>#N/A</c:v>
                </c:pt>
                <c:pt idx="7">
                  <c:v>2.94</c:v>
                </c:pt>
                <c:pt idx="8">
                  <c:v>#N/A</c:v>
                </c:pt>
                <c:pt idx="9">
                  <c:v>3.41</c:v>
                </c:pt>
              </c:numCache>
            </c:numRef>
          </c:val>
          <c:extLst>
            <c:ext xmlns:c16="http://schemas.microsoft.com/office/drawing/2014/chart" uri="{C3380CC4-5D6E-409C-BE32-E72D297353CC}">
              <c16:uniqueId val="{00000006-6B3B-469F-8969-D053D87A9621}"/>
            </c:ext>
          </c:extLst>
        </c:ser>
        <c:ser>
          <c:idx val="7"/>
          <c:order val="7"/>
          <c:tx>
            <c:strRef>
              <c:f>データシート!$A$34</c:f>
              <c:strCache>
                <c:ptCount val="1"/>
                <c:pt idx="0">
                  <c:v>有田町浄化槽整備推進事業会計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3.49</c:v>
                </c:pt>
                <c:pt idx="2">
                  <c:v>#N/A</c:v>
                </c:pt>
                <c:pt idx="3">
                  <c:v>3.45</c:v>
                </c:pt>
                <c:pt idx="4">
                  <c:v>#N/A</c:v>
                </c:pt>
                <c:pt idx="5">
                  <c:v>3.74</c:v>
                </c:pt>
                <c:pt idx="6">
                  <c:v>#N/A</c:v>
                </c:pt>
                <c:pt idx="7">
                  <c:v>3.94</c:v>
                </c:pt>
                <c:pt idx="8">
                  <c:v>#N/A</c:v>
                </c:pt>
                <c:pt idx="9">
                  <c:v>4.0199999999999996</c:v>
                </c:pt>
              </c:numCache>
            </c:numRef>
          </c:val>
          <c:extLst>
            <c:ext xmlns:c16="http://schemas.microsoft.com/office/drawing/2014/chart" uri="{C3380CC4-5D6E-409C-BE32-E72D297353CC}">
              <c16:uniqueId val="{00000007-6B3B-469F-8969-D053D87A962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c:v>
                </c:pt>
                <c:pt idx="2">
                  <c:v>#N/A</c:v>
                </c:pt>
                <c:pt idx="3">
                  <c:v>5.1100000000000003</c:v>
                </c:pt>
                <c:pt idx="4">
                  <c:v>#N/A</c:v>
                </c:pt>
                <c:pt idx="5">
                  <c:v>2.62</c:v>
                </c:pt>
                <c:pt idx="6">
                  <c:v>#N/A</c:v>
                </c:pt>
                <c:pt idx="7">
                  <c:v>5.27</c:v>
                </c:pt>
                <c:pt idx="8">
                  <c:v>#N/A</c:v>
                </c:pt>
                <c:pt idx="9">
                  <c:v>7.89</c:v>
                </c:pt>
              </c:numCache>
            </c:numRef>
          </c:val>
          <c:extLst>
            <c:ext xmlns:c16="http://schemas.microsoft.com/office/drawing/2014/chart" uri="{C3380CC4-5D6E-409C-BE32-E72D297353CC}">
              <c16:uniqueId val="{00000008-6B3B-469F-8969-D053D87A9621}"/>
            </c:ext>
          </c:extLst>
        </c:ser>
        <c:ser>
          <c:idx val="9"/>
          <c:order val="9"/>
          <c:tx>
            <c:strRef>
              <c:f>データシート!$A$36</c:f>
              <c:strCache>
                <c:ptCount val="1"/>
                <c:pt idx="0">
                  <c:v>有田町水道事業会計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12.53</c:v>
                </c:pt>
                <c:pt idx="2">
                  <c:v>#N/A</c:v>
                </c:pt>
                <c:pt idx="3">
                  <c:v>12.85</c:v>
                </c:pt>
                <c:pt idx="4">
                  <c:v>#N/A</c:v>
                </c:pt>
                <c:pt idx="5">
                  <c:v>13.8</c:v>
                </c:pt>
                <c:pt idx="6">
                  <c:v>#N/A</c:v>
                </c:pt>
                <c:pt idx="7">
                  <c:v>12.71</c:v>
                </c:pt>
                <c:pt idx="8">
                  <c:v>#N/A</c:v>
                </c:pt>
                <c:pt idx="9">
                  <c:v>12.67</c:v>
                </c:pt>
              </c:numCache>
            </c:numRef>
          </c:val>
          <c:extLst>
            <c:ext xmlns:c16="http://schemas.microsoft.com/office/drawing/2014/chart" uri="{C3380CC4-5D6E-409C-BE32-E72D297353CC}">
              <c16:uniqueId val="{00000009-6B3B-469F-8969-D053D87A9621}"/>
            </c:ext>
          </c:extLst>
        </c:ser>
        <c:dLbls>
          <c:showLegendKey val="0"/>
          <c:showVal val="0"/>
          <c:showCatName val="0"/>
          <c:showSerName val="0"/>
          <c:showPercent val="0"/>
          <c:showBubbleSize val="0"/>
        </c:dLbls>
        <c:gapWidth val="150"/>
        <c:overlap val="100"/>
        <c:axId val="492447272"/>
        <c:axId val="492447656"/>
      </c:barChart>
      <c:catAx>
        <c:axId val="492447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447656"/>
        <c:crosses val="autoZero"/>
        <c:auto val="1"/>
        <c:lblAlgn val="ctr"/>
        <c:lblOffset val="100"/>
        <c:tickLblSkip val="1"/>
        <c:tickMarkSkip val="1"/>
        <c:noMultiLvlLbl val="0"/>
      </c:catAx>
      <c:valAx>
        <c:axId val="492447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447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972</c:v>
                </c:pt>
                <c:pt idx="5">
                  <c:v>977</c:v>
                </c:pt>
                <c:pt idx="8">
                  <c:v>967</c:v>
                </c:pt>
                <c:pt idx="11">
                  <c:v>959</c:v>
                </c:pt>
                <c:pt idx="14">
                  <c:v>953</c:v>
                </c:pt>
              </c:numCache>
            </c:numRef>
          </c:val>
          <c:extLst>
            <c:ext xmlns:c16="http://schemas.microsoft.com/office/drawing/2014/chart" uri="{C3380CC4-5D6E-409C-BE32-E72D297353CC}">
              <c16:uniqueId val="{00000000-6561-417B-A1BA-B7D50716FC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61-417B-A1BA-B7D50716FC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2</c:v>
                </c:pt>
                <c:pt idx="6">
                  <c:v>1</c:v>
                </c:pt>
                <c:pt idx="9">
                  <c:v>0</c:v>
                </c:pt>
                <c:pt idx="12">
                  <c:v>0</c:v>
                </c:pt>
              </c:numCache>
            </c:numRef>
          </c:val>
          <c:extLst>
            <c:ext xmlns:c16="http://schemas.microsoft.com/office/drawing/2014/chart" uri="{C3380CC4-5D6E-409C-BE32-E72D297353CC}">
              <c16:uniqueId val="{00000002-6561-417B-A1BA-B7D50716FC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110</c:v>
                </c:pt>
                <c:pt idx="3">
                  <c:v>175</c:v>
                </c:pt>
                <c:pt idx="6">
                  <c:v>156</c:v>
                </c:pt>
                <c:pt idx="9">
                  <c:v>163</c:v>
                </c:pt>
                <c:pt idx="12">
                  <c:v>156</c:v>
                </c:pt>
              </c:numCache>
            </c:numRef>
          </c:val>
          <c:extLst>
            <c:ext xmlns:c16="http://schemas.microsoft.com/office/drawing/2014/chart" uri="{C3380CC4-5D6E-409C-BE32-E72D297353CC}">
              <c16:uniqueId val="{00000003-6561-417B-A1BA-B7D50716FC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378</c:v>
                </c:pt>
                <c:pt idx="3">
                  <c:v>456</c:v>
                </c:pt>
                <c:pt idx="6">
                  <c:v>349</c:v>
                </c:pt>
                <c:pt idx="9">
                  <c:v>342</c:v>
                </c:pt>
                <c:pt idx="12">
                  <c:v>349</c:v>
                </c:pt>
              </c:numCache>
            </c:numRef>
          </c:val>
          <c:extLst>
            <c:ext xmlns:c16="http://schemas.microsoft.com/office/drawing/2014/chart" uri="{C3380CC4-5D6E-409C-BE32-E72D297353CC}">
              <c16:uniqueId val="{00000004-6561-417B-A1BA-B7D50716FC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61-417B-A1BA-B7D50716FC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61-417B-A1BA-B7D50716FC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842</c:v>
                </c:pt>
                <c:pt idx="3">
                  <c:v>843</c:v>
                </c:pt>
                <c:pt idx="6">
                  <c:v>860</c:v>
                </c:pt>
                <c:pt idx="9">
                  <c:v>867</c:v>
                </c:pt>
                <c:pt idx="12">
                  <c:v>869</c:v>
                </c:pt>
              </c:numCache>
            </c:numRef>
          </c:val>
          <c:extLst>
            <c:ext xmlns:c16="http://schemas.microsoft.com/office/drawing/2014/chart" uri="{C3380CC4-5D6E-409C-BE32-E72D297353CC}">
              <c16:uniqueId val="{00000007-6561-417B-A1BA-B7D50716FC0C}"/>
            </c:ext>
          </c:extLst>
        </c:ser>
        <c:dLbls>
          <c:showLegendKey val="0"/>
          <c:showVal val="0"/>
          <c:showCatName val="0"/>
          <c:showSerName val="0"/>
          <c:showPercent val="0"/>
          <c:showBubbleSize val="0"/>
        </c:dLbls>
        <c:gapWidth val="100"/>
        <c:overlap val="100"/>
        <c:axId val="494810592"/>
        <c:axId val="494810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362</c:v>
                </c:pt>
                <c:pt idx="2">
                  <c:v>#N/A</c:v>
                </c:pt>
                <c:pt idx="3">
                  <c:v>#N/A</c:v>
                </c:pt>
                <c:pt idx="4">
                  <c:v>499</c:v>
                </c:pt>
                <c:pt idx="5">
                  <c:v>#N/A</c:v>
                </c:pt>
                <c:pt idx="6">
                  <c:v>#N/A</c:v>
                </c:pt>
                <c:pt idx="7">
                  <c:v>399</c:v>
                </c:pt>
                <c:pt idx="8">
                  <c:v>#N/A</c:v>
                </c:pt>
                <c:pt idx="9">
                  <c:v>#N/A</c:v>
                </c:pt>
                <c:pt idx="10">
                  <c:v>413</c:v>
                </c:pt>
                <c:pt idx="11">
                  <c:v>#N/A</c:v>
                </c:pt>
                <c:pt idx="12">
                  <c:v>#N/A</c:v>
                </c:pt>
                <c:pt idx="13">
                  <c:v>421</c:v>
                </c:pt>
                <c:pt idx="14">
                  <c:v>#N/A</c:v>
                </c:pt>
              </c:numCache>
            </c:numRef>
          </c:val>
          <c:smooth val="0"/>
          <c:extLst>
            <c:ext xmlns:c16="http://schemas.microsoft.com/office/drawing/2014/chart" uri="{C3380CC4-5D6E-409C-BE32-E72D297353CC}">
              <c16:uniqueId val="{00000008-6561-417B-A1BA-B7D50716FC0C}"/>
            </c:ext>
          </c:extLst>
        </c:ser>
        <c:dLbls>
          <c:showLegendKey val="0"/>
          <c:showVal val="0"/>
          <c:showCatName val="0"/>
          <c:showSerName val="0"/>
          <c:showPercent val="0"/>
          <c:showBubbleSize val="0"/>
        </c:dLbls>
        <c:marker val="1"/>
        <c:smooth val="0"/>
        <c:axId val="494810592"/>
        <c:axId val="494810976"/>
      </c:lineChart>
      <c:catAx>
        <c:axId val="4948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810976"/>
        <c:crosses val="autoZero"/>
        <c:auto val="1"/>
        <c:lblAlgn val="ctr"/>
        <c:lblOffset val="100"/>
        <c:tickLblSkip val="1"/>
        <c:tickMarkSkip val="1"/>
        <c:noMultiLvlLbl val="0"/>
      </c:catAx>
      <c:valAx>
        <c:axId val="49481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8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10544</c:v>
                </c:pt>
                <c:pt idx="5">
                  <c:v>11239</c:v>
                </c:pt>
                <c:pt idx="8">
                  <c:v>11385</c:v>
                </c:pt>
                <c:pt idx="11">
                  <c:v>11762</c:v>
                </c:pt>
                <c:pt idx="14">
                  <c:v>11616</c:v>
                </c:pt>
              </c:numCache>
            </c:numRef>
          </c:val>
          <c:extLst>
            <c:ext xmlns:c16="http://schemas.microsoft.com/office/drawing/2014/chart" uri="{C3380CC4-5D6E-409C-BE32-E72D297353CC}">
              <c16:uniqueId val="{00000000-1F51-45B3-8226-56E16EE78D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1F51-45B3-8226-56E16EE78D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5748</c:v>
                </c:pt>
                <c:pt idx="5">
                  <c:v>6451</c:v>
                </c:pt>
                <c:pt idx="8">
                  <c:v>6912</c:v>
                </c:pt>
                <c:pt idx="11">
                  <c:v>7453</c:v>
                </c:pt>
                <c:pt idx="14">
                  <c:v>8216</c:v>
                </c:pt>
              </c:numCache>
            </c:numRef>
          </c:val>
          <c:extLst>
            <c:ext xmlns:c16="http://schemas.microsoft.com/office/drawing/2014/chart" uri="{C3380CC4-5D6E-409C-BE32-E72D297353CC}">
              <c16:uniqueId val="{00000002-1F51-45B3-8226-56E16EE78D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51-45B3-8226-56E16EE78D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51-45B3-8226-56E16EE78D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51-45B3-8226-56E16EE78D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1770</c:v>
                </c:pt>
                <c:pt idx="3">
                  <c:v>1546</c:v>
                </c:pt>
                <c:pt idx="6">
                  <c:v>1540</c:v>
                </c:pt>
                <c:pt idx="9">
                  <c:v>1026</c:v>
                </c:pt>
                <c:pt idx="12">
                  <c:v>752</c:v>
                </c:pt>
              </c:numCache>
            </c:numRef>
          </c:val>
          <c:extLst>
            <c:ext xmlns:c16="http://schemas.microsoft.com/office/drawing/2014/chart" uri="{C3380CC4-5D6E-409C-BE32-E72D297353CC}">
              <c16:uniqueId val="{00000006-1F51-45B3-8226-56E16EE78D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1393</c:v>
                </c:pt>
                <c:pt idx="3">
                  <c:v>1319</c:v>
                </c:pt>
                <c:pt idx="6">
                  <c:v>1169</c:v>
                </c:pt>
                <c:pt idx="9">
                  <c:v>1146</c:v>
                </c:pt>
                <c:pt idx="12">
                  <c:v>1071</c:v>
                </c:pt>
              </c:numCache>
            </c:numRef>
          </c:val>
          <c:extLst>
            <c:ext xmlns:c16="http://schemas.microsoft.com/office/drawing/2014/chart" uri="{C3380CC4-5D6E-409C-BE32-E72D297353CC}">
              <c16:uniqueId val="{00000007-1F51-45B3-8226-56E16EE78D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5499</c:v>
                </c:pt>
                <c:pt idx="3">
                  <c:v>5265</c:v>
                </c:pt>
                <c:pt idx="6">
                  <c:v>5504</c:v>
                </c:pt>
                <c:pt idx="9">
                  <c:v>5503</c:v>
                </c:pt>
                <c:pt idx="12">
                  <c:v>5526</c:v>
                </c:pt>
              </c:numCache>
            </c:numRef>
          </c:val>
          <c:extLst>
            <c:ext xmlns:c16="http://schemas.microsoft.com/office/drawing/2014/chart" uri="{C3380CC4-5D6E-409C-BE32-E72D297353CC}">
              <c16:uniqueId val="{00000008-1F51-45B3-8226-56E16EE78D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51-45B3-8226-56E16EE78D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10235</c:v>
                </c:pt>
                <c:pt idx="3">
                  <c:v>10154</c:v>
                </c:pt>
                <c:pt idx="6">
                  <c:v>10498</c:v>
                </c:pt>
                <c:pt idx="9">
                  <c:v>11225</c:v>
                </c:pt>
                <c:pt idx="12">
                  <c:v>11256</c:v>
                </c:pt>
              </c:numCache>
            </c:numRef>
          </c:val>
          <c:extLst>
            <c:ext xmlns:c16="http://schemas.microsoft.com/office/drawing/2014/chart" uri="{C3380CC4-5D6E-409C-BE32-E72D297353CC}">
              <c16:uniqueId val="{0000000A-1F51-45B3-8226-56E16EE78D9F}"/>
            </c:ext>
          </c:extLst>
        </c:ser>
        <c:dLbls>
          <c:showLegendKey val="0"/>
          <c:showVal val="0"/>
          <c:showCatName val="0"/>
          <c:showSerName val="0"/>
          <c:showPercent val="0"/>
          <c:showBubbleSize val="0"/>
        </c:dLbls>
        <c:gapWidth val="100"/>
        <c:overlap val="100"/>
        <c:axId val="492804992"/>
        <c:axId val="492805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2603</c:v>
                </c:pt>
                <c:pt idx="2">
                  <c:v>#N/A</c:v>
                </c:pt>
                <c:pt idx="3">
                  <c:v>#N/A</c:v>
                </c:pt>
                <c:pt idx="4">
                  <c:v>594</c:v>
                </c:pt>
                <c:pt idx="5">
                  <c:v>#N/A</c:v>
                </c:pt>
                <c:pt idx="6">
                  <c:v>#N/A</c:v>
                </c:pt>
                <c:pt idx="7">
                  <c:v>414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51-45B3-8226-56E16EE78D9F}"/>
            </c:ext>
          </c:extLst>
        </c:ser>
        <c:dLbls>
          <c:showLegendKey val="0"/>
          <c:showVal val="0"/>
          <c:showCatName val="0"/>
          <c:showSerName val="0"/>
          <c:showPercent val="0"/>
          <c:showBubbleSize val="0"/>
        </c:dLbls>
        <c:marker val="1"/>
        <c:smooth val="0"/>
        <c:axId val="492804992"/>
        <c:axId val="492805376"/>
      </c:lineChart>
      <c:catAx>
        <c:axId val="49280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2805376"/>
        <c:crosses val="autoZero"/>
        <c:auto val="1"/>
        <c:lblAlgn val="ctr"/>
        <c:lblOffset val="100"/>
        <c:tickLblSkip val="1"/>
        <c:tickMarkSkip val="1"/>
        <c:noMultiLvlLbl val="0"/>
      </c:catAx>
      <c:valAx>
        <c:axId val="49280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80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2326</c:v>
                </c:pt>
                <c:pt idx="1">
                  <c:v>2222</c:v>
                </c:pt>
                <c:pt idx="2">
                  <c:v>2380</c:v>
                </c:pt>
              </c:numCache>
            </c:numRef>
          </c:val>
          <c:extLst>
            <c:ext xmlns:c16="http://schemas.microsoft.com/office/drawing/2014/chart" uri="{C3380CC4-5D6E-409C-BE32-E72D297353CC}">
              <c16:uniqueId val="{00000000-2E2E-426C-BD60-2CD77BFE10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140</c:v>
                </c:pt>
                <c:pt idx="1">
                  <c:v>141</c:v>
                </c:pt>
                <c:pt idx="2">
                  <c:v>330</c:v>
                </c:pt>
              </c:numCache>
            </c:numRef>
          </c:val>
          <c:extLst>
            <c:ext xmlns:c16="http://schemas.microsoft.com/office/drawing/2014/chart" uri="{C3380CC4-5D6E-409C-BE32-E72D297353CC}">
              <c16:uniqueId val="{00000001-2E2E-426C-BD60-2CD77BFE10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4514</c:v>
                </c:pt>
                <c:pt idx="1">
                  <c:v>5125</c:v>
                </c:pt>
                <c:pt idx="2">
                  <c:v>5607</c:v>
                </c:pt>
              </c:numCache>
            </c:numRef>
          </c:val>
          <c:extLst>
            <c:ext xmlns:c16="http://schemas.microsoft.com/office/drawing/2014/chart" uri="{C3380CC4-5D6E-409C-BE32-E72D297353CC}">
              <c16:uniqueId val="{00000002-2E2E-426C-BD60-2CD77BFE1001}"/>
            </c:ext>
          </c:extLst>
        </c:ser>
        <c:dLbls>
          <c:showLegendKey val="0"/>
          <c:showVal val="0"/>
          <c:showCatName val="0"/>
          <c:showSerName val="0"/>
          <c:showPercent val="0"/>
          <c:showBubbleSize val="0"/>
        </c:dLbls>
        <c:gapWidth val="120"/>
        <c:overlap val="100"/>
        <c:axId val="487879376"/>
        <c:axId val="495163512"/>
      </c:barChart>
      <c:catAx>
        <c:axId val="48787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163512"/>
        <c:crosses val="autoZero"/>
        <c:auto val="1"/>
        <c:lblAlgn val="ctr"/>
        <c:lblOffset val="100"/>
        <c:tickLblSkip val="1"/>
        <c:tickMarkSkip val="1"/>
        <c:noMultiLvlLbl val="0"/>
      </c:catAx>
      <c:valAx>
        <c:axId val="495163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787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{6B01953F-EE24-428F-B886-2BF8E9BAE8FA}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DC3-4FED-A7C0-6BA8F1AAE4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{4ADA6C86-3AF5-420A-A14B-EE7407D4EC14}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C3-4FED-A7C0-6BA8F1AAE4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{2CF36FC0-6E7C-4127-8E66-5DA19D92A880}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C3-4FED-A7C0-6BA8F1AAE4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{4935D55E-157A-4852-858C-01A8349F6C6C}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C3-4FED-A7C0-6BA8F1AAE4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{A253DD3F-969A-4CF0-B753-3FAC88DBD8CD}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C3-4FED-A7C0-6BA8F1AAE49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{08C0D122-172A-4EC2-973A-F8A045AC43CE}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DC3-4FED-A7C0-6BA8F1AAE49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{6ED3087C-473A-4A91-8E74-539C6ECA9A18}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DC3-4FED-A7C0-6BA8F1AAE49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{DBF76704-EDB6-4063-AA5F-08E80EB7176A}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DC3-4FED-A7C0-6BA8F1AAE49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{FBB495C9-69F4-41C2-A693-F02E66E525A5}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DC3-4FED-A7C0-6BA8F1AAE4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62.1</c:v>
                </c:pt>
                <c:pt idx="16">
                  <c:v>63.6</c:v>
                </c:pt>
                <c:pt idx="24">
                  <c:v>64.900000000000006</c:v>
                </c:pt>
                <c:pt idx="32">
                  <c:v>65.7</c:v>
                </c:pt>
              </c:numCache>
            </c:numRef>
          </c:xVal>
          <c:yVal>
            <c:numRef>
              <c:f>公会計指標分析・財政指標組合せ分析表!$BP$51:$DC$51</c:f>
              <c:numCache>
                <c:formatCode>#,##0.0;"▲ "#,##0.0</c:formatCode>
                <c:ptCount val="40"/>
                <c:pt idx="0">
                  <c:v>54.2</c:v>
                </c:pt>
                <c:pt idx="8">
                  <c:v>12.4</c:v>
                </c:pt>
                <c:pt idx="16">
                  <c:v>8.6999999999999993</c:v>
                </c:pt>
              </c:numCache>
            </c:numRef>
          </c:yVal>
          <c:smooth val="0"/>
          <c:extLst>
            <c:ext xmlns:c16="http://schemas.microsoft.com/office/drawing/2014/chart" uri="{C3380CC4-5D6E-409C-BE32-E72D297353CC}">
              <c16:uniqueId val="{00000009-0DC3-4FED-A7C0-6BA8F1AAE4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{D2C74A4F-D9F2-4B3E-96C0-0FF3ECEB6156}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DC3-4FED-A7C0-6BA8F1AAE4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{BA9E13A7-3F04-44C4-8F33-45240E6373A4}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C3-4FED-A7C0-6BA8F1AAE4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{739D8E80-7957-4137-8C6D-9A6C20E08A64}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C3-4FED-A7C0-6BA8F1AAE4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{608853CB-B5B3-4364-8F2C-0FF4AE40F7E9}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C3-4FED-A7C0-6BA8F1AAE4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{B8472D73-E9C5-42D5-8AFE-7151340AD8DD}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C3-4FED-A7C0-6BA8F1AAE49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{DA91284A-4756-4D2E-B197-4CC93A9E7C17}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DC3-4FED-A7C0-6BA8F1AAE49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{0CAA1389-3C36-4B23-A28B-DB675DF7C4E9}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DC3-4FED-A7C0-6BA8F1AAE49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{D9324B2F-8A62-4970-B0AE-B4514179FDB4}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DC3-4FED-A7C0-6BA8F1AAE49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{58404A03-C870-49FB-AA62-5F32395BF75A}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DC3-4FED-A7C0-6BA8F1AAE4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61.2</c:v>
                </c:pt>
                <c:pt idx="32">
                  <c:v>62.8</c:v>
                </c:pt>
              </c:numCache>
            </c:numRef>
          </c:xVal>
          <c:yVal>
            <c:numRef>
              <c:f>公会計指標分析・財政指標組合せ分析表!$BP$55:$DC$55</c:f>
              <c:numCache>
                <c:formatCode>#,##0.0;"▲ "#,##0.0</c:formatCode>
                <c:ptCount val="40"/>
                <c:pt idx="0">
                  <c:v>20.2</c:v>
                </c:pt>
                <c:pt idx="8">
                  <c:v>18.2</c:v>
                </c:pt>
                <c:pt idx="16">
                  <c:v>20.3</c:v>
                </c:pt>
                <c:pt idx="24">
                  <c:v>12.8</c:v>
                </c:pt>
                <c:pt idx="32">
                  <c:v>0</c:v>
                </c:pt>
              </c:numCache>
            </c:numRef>
          </c:yVal>
          <c:smooth val="0"/>
          <c:extLst>
            <c:ext xmlns:c16="http://schemas.microsoft.com/office/drawing/2014/chart" uri="{C3380CC4-5D6E-409C-BE32-E72D297353CC}">
              <c16:uniqueId val="{00000013-0DC3-4FED-A7C0-6BA8F1AAE49D}"/>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{F288D671-3159-4F5D-9269-52E3202C4F68}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F87-4900-92E2-0FB6594271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{76D63FD9-7AC4-41FF-9B36-93E0FFAA91A2}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87-4900-92E2-0FB6594271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{8E5B70BC-1FC0-4F27-AE9D-11CD9693B6CA}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87-4900-92E2-0FB6594271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{241D6DAA-0AB6-400F-88C6-8E2AC99376C8}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87-4900-92E2-0FB6594271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{D94BEE7D-1A77-4559-ABFF-966D5EC7750C}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87-4900-92E2-0FB659427195}"/>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{2B1A58F1-8FB7-4EB8-B0B3-CF547F49A981}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F87-4900-92E2-0FB65942719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{B61784EF-654E-4C02-BF96-CDF268D01D8E}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F87-4900-92E2-0FB65942719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{2EB49DB0-81AF-4186-9057-D3CF3F01FE78}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F87-4900-92E2-0FB65942719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{97F93CA6-409E-485D-AA45-33084D64B69E}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F87-4900-92E2-0FB6594271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8.1999999999999993</c:v>
                </c:pt>
                <c:pt idx="16">
                  <c:v>8.8000000000000007</c:v>
                </c:pt>
                <c:pt idx="24">
                  <c:v>9.1</c:v>
                </c:pt>
                <c:pt idx="32">
                  <c:v>8.3000000000000007</c:v>
                </c:pt>
              </c:numCache>
            </c:numRef>
          </c:xVal>
          <c:yVal>
            <c:numRef>
              <c:f>公会計指標分析・財政指標組合せ分析表!$BP$73:$DC$73</c:f>
              <c:numCache>
                <c:formatCode>#,##0.0;"▲ "#,##0.0</c:formatCode>
                <c:ptCount val="40"/>
                <c:pt idx="0">
                  <c:v>54.2</c:v>
                </c:pt>
                <c:pt idx="8">
                  <c:v>12.4</c:v>
                </c:pt>
                <c:pt idx="16">
                  <c:v>8.6999999999999993</c:v>
                </c:pt>
              </c:numCache>
            </c:numRef>
          </c:yVal>
          <c:smooth val="0"/>
          <c:extLst>
            <c:ext xmlns:c16="http://schemas.microsoft.com/office/drawing/2014/chart" uri="{C3380CC4-5D6E-409C-BE32-E72D297353CC}">
              <c16:uniqueId val="{00000009-8F87-4900-92E2-0FB6594271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5.215297960760518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{23F2F955-54F5-4A5F-8CA7-AB1CBD74B6A6}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F87-4900-92E2-0FB6594271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{8B951B1A-21B6-4277-8101-82ACBA31E3B8}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87-4900-92E2-0FB6594271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{4DEF8AFB-16D7-43AE-9D0E-8B8896F49C18}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87-4900-92E2-0FB6594271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{9D198CE1-B425-40D1-B90F-CF58FEA4114D}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87-4900-92E2-0FB6594271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{4C75CC47-2F82-4FFA-8D00-F1DBED4DAEC3}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87-4900-92E2-0FB659427195}"/>
                </c:ext>
              </c:extLst>
            </c:dLbl>
            <c:dLbl>
              <c:idx val="8"/>
              <c:layout>
                <c:manualLayout>
                  <c:x val="-1.8235628084249993E-2"/>
                  <c:y val="-7.268031456798279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{63E8BC39-02EE-44B5-A91E-BBFF6F1294AA}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F87-4900-92E2-0FB65942719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{EC2CD132-7E7E-401F-A1FB-1CE63F082486}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F87-4900-92E2-0FB65942719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{9F9D7302-4416-484E-9DA1-1F44A29C2A6F}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F87-4900-92E2-0FB65942719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{027282D7-2AEF-4DA3-9285-C4420583DBEF}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F87-4900-92E2-0FB6594271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7.3</c:v>
                </c:pt>
                <c:pt idx="32">
                  <c:v>7.2</c:v>
                </c:pt>
              </c:numCache>
            </c:numRef>
          </c:xVal>
          <c:yVal>
            <c:numRef>
              <c:f>公会計指標分析・財政指標組合せ分析表!$BP$77:$DC$77</c:f>
              <c:numCache>
                <c:formatCode>#,##0.0;"▲ "#,##0.0</c:formatCode>
                <c:ptCount val="40"/>
                <c:pt idx="0">
                  <c:v>20.2</c:v>
                </c:pt>
                <c:pt idx="8">
                  <c:v>18.2</c:v>
                </c:pt>
                <c:pt idx="16">
                  <c:v>20.3</c:v>
                </c:pt>
                <c:pt idx="24">
                  <c:v>12.8</c:v>
                </c:pt>
                <c:pt idx="32">
                  <c:v>0</c:v>
                </c:pt>
              </c:numCache>
            </c:numRef>
          </c:yVal>
          <c:smooth val="0"/>
          <c:extLst>
            <c:ext xmlns:c16="http://schemas.microsoft.com/office/drawing/2014/chart" uri="{C3380CC4-5D6E-409C-BE32-E72D297353CC}">
              <c16:uniqueId val="{00000013-8F87-4900-92E2-0FB659427195}"/>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前年度</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と比べて８</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421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これは、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算入公債費</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等が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953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百万円に</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したことによる。特に</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、清掃費に係る地方債について、交付税措置が終了したこと</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13.9</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百万円）によるところが大きい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今後は旧合併特例事業の本償還が始まるため、さらに元利償還金の増加が見込まれる。また、公共下水道事業も下水道接続事業を推進しており、工事に係る公営企業債が急増することも考えられる。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満期一括償還地方債は発行していない。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将来負担比率の分子は、前年度</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と比べて</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913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1,228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将来負担額については、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組合等負担等見込額の減（▲</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百万円）および退職手当負担見込額の減（▲</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274</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百万円）を受け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総額として減少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295</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充当可能財源等は、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617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19,832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特に</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充当可能基金であるふるさと応援寄附金基金の増（</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475</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よるところが大きい。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基金への積立てが大きかったため、全体では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短期的にはふるさと応援基金への積立てが大きいため増となっているが、中長期的には減少傾向になると見込まれる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有田町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ふるさと応援基金：①未来を担う有田の人づくり、②食と器、③有田の原風景の保存と活用、④地域医療と福祉の充実、⑤住民の融和と連携、⑥個性豊かな活力あるふるさとづくり　に関する施策の推進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・合併振興基金：町民の連携の強化および一体感の醸成ならびに町の振興</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有田町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病院事業清算基金：病院事業の清算および伊万里有田共立病院建設事業に係る地方債の償還など</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：教育関係施設</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有田町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ふるさと応援基金：ふるさと応援寄附金の積立て</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・合併振興基金：合併支援措置としての旧合併特例事業債（基金造成分）の積立て</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有田町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病院事業清算基金：病院建設事業債の償還財源として取崩し</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：利息の積立て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利息の積立て</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有田町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百万円程度の寄附金が今後も継続すると見込み、うち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百万円程度を積み立てる予定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・合併振興基金：果実分および特例債償還終了分を、町の一体感醸成にかかる事業の財源として取り崩していく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有田町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病院事業清算基金：当面の間、出資債の償還財源として、毎年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百万円程度を取り崩していく予定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・教育施設整備基金：施設統廃合の方向性が決定するまでは利息積立てのみを行う予定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施設統廃合の方向性が決定するまでは利息積立てのみを行う予定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繰越金の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および利息を積み立て、取崩しはなかった。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令和３年度こそ取崩しがなかったが、現状の財政運営では財源不足による取崩額が増加していく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と見込んでいる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ため、財政健全化に努める必要がある。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臨時財政対策債償還基金費および</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今後も利息積立てを行っていく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19,265
19,127
65.85
13,532,788
12,962,411
483,838
6,129,229
11,255,616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本町の有形固定資産減価償却率は、令和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ポイント高くなっている。現状を確認すると、築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年以上経過した公共施設等が全体床面積の半数近くを占めており、近い将来、更新等が必要な施設を多く保有している。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及び令和２年度に策定した公共施設等個別施設計画において、公共施設全体の状況を把握し、長期的な視点をもって統廃合、更新、長寿命化等を計画的に行うことで、財政負担を軽減・平準化していくことと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9" name="直線コネクタ 68"/>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0"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1" name="直線コネクタ 70"/>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2"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3" name="直線コネクタ 72"/>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4"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5" name="フローチャート: 判断 74"/>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6" name="フローチャート: 判断 75"/>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7" name="フローチャート: 判断 76"/>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8" name="フローチャート: 判断 77"/>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148167</xdr:rowOff>
    </xdr:from>
    <xdr:to>
      <xdr:col>7</xdr:col>
      <xdr:colOff>187325</xdr:colOff>
      <xdr:row>30</xdr:row>
      <xdr:rowOff>78317</xdr:rowOff>
    </xdr:to>
    <xdr:sp macro="" textlink="">
      <xdr:nvSpPr>
        <xdr:cNvPr id="79" name="フローチャート: 判断 78"/>
        <xdr:cNvSpPr/>
      </xdr:nvSpPr>
      <xdr:spPr>
        <a:xfrm>
          <a:off x="1714500" y="58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100330</xdr:rowOff>
    </xdr:from>
    <xdr:to>
      <xdr:col>23</xdr:col>
      <xdr:colOff>136525</xdr:colOff>
      <xdr:row>32</xdr:row>
      <xdr:rowOff>30480</xdr:rowOff>
    </xdr:to>
    <xdr:sp macro="" textlink="">
      <xdr:nvSpPr>
        <xdr:cNvPr id="85" name="楕円 84"/>
        <xdr:cNvSpPr/>
      </xdr:nvSpPr>
      <xdr:spPr>
        <a:xfrm>
          <a:off x="47117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78757</xdr:rowOff>
    </xdr:from>
    <xdr:ext cx="405111" cy="259045"/>
    <xdr:sp macro="" textlink="">
      <xdr:nvSpPr>
        <xdr:cNvPr id="86" name="有形固定資産減価償却率該当値テキスト"/>
        <xdr:cNvSpPr txBox="1"/>
      </xdr:nvSpPr>
      <xdr:spPr>
        <a:xfrm>
          <a:off x="48133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71543</xdr:rowOff>
    </xdr:from>
    <xdr:to>
      <xdr:col>19</xdr:col>
      <xdr:colOff>187325</xdr:colOff>
      <xdr:row>32</xdr:row>
      <xdr:rowOff>1693</xdr:rowOff>
    </xdr:to>
    <xdr:sp macro="" textlink="">
      <xdr:nvSpPr>
        <xdr:cNvPr id="87" name="楕円 86"/>
        <xdr:cNvSpPr/>
      </xdr:nvSpPr>
      <xdr:spPr>
        <a:xfrm>
          <a:off x="4000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122343</xdr:rowOff>
    </xdr:from>
    <xdr:to>
      <xdr:col>23</xdr:col>
      <xdr:colOff>85725</xdr:colOff>
      <xdr:row>31</xdr:row>
      <xdr:rowOff>151130</xdr:rowOff>
    </xdr:to>
    <xdr:cxnSp macro="">
      <xdr:nvCxnSpPr>
        <xdr:cNvPr id="88" name="直線コネクタ 87"/>
        <xdr:cNvCxnSpPr/>
      </xdr:nvCxnSpPr>
      <xdr:spPr>
        <a:xfrm>
          <a:off x="4051300" y="6208818"/>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9" name="楕円 88"/>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122343</xdr:rowOff>
    </xdr:to>
    <xdr:cxnSp macro="">
      <xdr:nvCxnSpPr>
        <xdr:cNvPr id="90" name="直線コネクタ 89"/>
        <xdr:cNvCxnSpPr/>
      </xdr:nvCxnSpPr>
      <xdr:spPr>
        <a:xfrm>
          <a:off x="3289300" y="616204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91" name="楕円 90"/>
        <xdr:cNvSpPr/>
      </xdr:nvSpPr>
      <xdr:spPr>
        <a:xfrm>
          <a:off x="2476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31</xdr:row>
      <xdr:rowOff>75565</xdr:rowOff>
    </xdr:to>
    <xdr:cxnSp macro="">
      <xdr:nvCxnSpPr>
        <xdr:cNvPr id="92" name="直線コネクタ 91"/>
        <xdr:cNvCxnSpPr/>
      </xdr:nvCxnSpPr>
      <xdr:spPr>
        <a:xfrm>
          <a:off x="2527300" y="610806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9102</xdr:rowOff>
    </xdr:from>
    <xdr:to>
      <xdr:col>7</xdr:col>
      <xdr:colOff>187325</xdr:colOff>
      <xdr:row>30</xdr:row>
      <xdr:rowOff>110702</xdr:rowOff>
    </xdr:to>
    <xdr:sp macro="" textlink="">
      <xdr:nvSpPr>
        <xdr:cNvPr id="93" name="楕円 92"/>
        <xdr:cNvSpPr/>
      </xdr:nvSpPr>
      <xdr:spPr>
        <a:xfrm>
          <a:off x="1714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59902</xdr:rowOff>
    </xdr:from>
    <xdr:to>
      <xdr:col>11</xdr:col>
      <xdr:colOff>136525</xdr:colOff>
      <xdr:row>31</xdr:row>
      <xdr:rowOff>21590</xdr:rowOff>
    </xdr:to>
    <xdr:cxnSp macro="">
      <xdr:nvCxnSpPr>
        <xdr:cNvPr id="94" name="直線コネクタ 93"/>
        <xdr:cNvCxnSpPr/>
      </xdr:nvCxnSpPr>
      <xdr:spPr>
        <a:xfrm>
          <a:off x="1765300" y="5974927"/>
          <a:ext cx="762000" cy="1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95"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6" name="n_2aveValue有形固定資産減価償却率"/>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7"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94844</xdr:rowOff>
    </xdr:from>
    <xdr:ext cx="405111" cy="259045"/>
    <xdr:sp macro="" textlink="">
      <xdr:nvSpPr>
        <xdr:cNvPr id="98" name="n_4aveValue有形固定資産減価償却率"/>
        <xdr:cNvSpPr txBox="1"/>
      </xdr:nvSpPr>
      <xdr:spPr>
        <a:xfrm>
          <a:off x="1562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164270</xdr:rowOff>
    </xdr:from>
    <xdr:ext cx="405111" cy="259045"/>
    <xdr:sp macro="" textlink="">
      <xdr:nvSpPr>
        <xdr:cNvPr id="99" name="n_1mainValue有形固定資産減価償却率"/>
        <xdr:cNvSpPr txBox="1"/>
      </xdr:nvSpPr>
      <xdr:spPr>
        <a:xfrm>
          <a:off x="38360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100" name="n_2mainValue有形固定資産減価償却率"/>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101" name="n_3mainValue有形固定資産減価償却率"/>
        <xdr:cNvSpPr txBox="1"/>
      </xdr:nvSpPr>
      <xdr:spPr>
        <a:xfrm>
          <a:off x="2324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102" name="n_4mainValue有形固定資産減価償却率"/>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年度決算の状況における債務償還比率は、類似団体を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年度まで実施の合併振興基金の造成事業、平成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年度にかけて行った有田小学校の改築事業など、近年旧合併特例事業債を積極的に活用していることから、当該比率は今後も高い水準で推移すると考えられる。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今後の推移を注視し、債務償還比率の上昇を抑えるよう努めていく。</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3" name="直線コネクタ 132"/>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4" name="債務償還比率最小値テキスト"/>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5" name="直線コネクタ 134"/>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8" name="債務償還比率平均値テキスト"/>
        <xdr:cNvSpPr txBox="1"/>
      </xdr:nvSpPr>
      <xdr:spPr>
        <a:xfrm>
          <a:off x="14846300" y="5695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9" name="フローチャート: 判断 138"/>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0" name="フローチャート: 判断 139"/>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58075</xdr:rowOff>
    </xdr:from>
    <xdr:to>
      <xdr:col>68</xdr:col>
      <xdr:colOff>123825</xdr:colOff>
      <xdr:row>31</xdr:row>
      <xdr:rowOff>159675</xdr:rowOff>
    </xdr:to>
    <xdr:sp macro="" textlink="">
      <xdr:nvSpPr>
        <xdr:cNvPr id="141" name="フローチャート: 判断 140"/>
        <xdr:cNvSpPr/>
      </xdr:nvSpPr>
      <xdr:spPr>
        <a:xfrm>
          <a:off x="13271500" y="61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36331</xdr:rowOff>
    </xdr:from>
    <xdr:to>
      <xdr:col>64</xdr:col>
      <xdr:colOff>123825</xdr:colOff>
      <xdr:row>31</xdr:row>
      <xdr:rowOff>137931</xdr:rowOff>
    </xdr:to>
    <xdr:sp macro="" textlink="">
      <xdr:nvSpPr>
        <xdr:cNvPr id="142" name="フローチャート: 判断 141"/>
        <xdr:cNvSpPr/>
      </xdr:nvSpPr>
      <xdr:spPr>
        <a:xfrm>
          <a:off x="12509500" y="612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36640</xdr:rowOff>
    </xdr:from>
    <xdr:to>
      <xdr:col>60</xdr:col>
      <xdr:colOff>123825</xdr:colOff>
      <xdr:row>31</xdr:row>
      <xdr:rowOff>138240</xdr:rowOff>
    </xdr:to>
    <xdr:sp macro="" textlink="">
      <xdr:nvSpPr>
        <xdr:cNvPr id="143" name="フローチャート: 判断 142"/>
        <xdr:cNvSpPr/>
      </xdr:nvSpPr>
      <xdr:spPr>
        <a:xfrm>
          <a:off x="11747500" y="612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86414</xdr:rowOff>
    </xdr:from>
    <xdr:to>
      <xdr:col>76</xdr:col>
      <xdr:colOff>73025</xdr:colOff>
      <xdr:row>31</xdr:row>
      <xdr:rowOff>16564</xdr:rowOff>
    </xdr:to>
    <xdr:sp macro="" textlink="">
      <xdr:nvSpPr>
        <xdr:cNvPr id="149" name="楕円 148"/>
        <xdr:cNvSpPr/>
      </xdr:nvSpPr>
      <xdr:spPr>
        <a:xfrm>
          <a:off x="14744700" y="60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64841</xdr:rowOff>
    </xdr:from>
    <xdr:ext cx="469744" cy="259045"/>
    <xdr:sp macro="" textlink="">
      <xdr:nvSpPr>
        <xdr:cNvPr id="150" name="債務償還比率該当値テキスト"/>
        <xdr:cNvSpPr txBox="1"/>
      </xdr:nvSpPr>
      <xdr:spPr>
        <a:xfrm>
          <a:off x="14846300" y="597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52560</xdr:rowOff>
    </xdr:from>
    <xdr:to>
      <xdr:col>72</xdr:col>
      <xdr:colOff>123825</xdr:colOff>
      <xdr:row>32</xdr:row>
      <xdr:rowOff>154160</xdr:rowOff>
    </xdr:to>
    <xdr:sp macro="" textlink="">
      <xdr:nvSpPr>
        <xdr:cNvPr id="151" name="楕円 150"/>
        <xdr:cNvSpPr/>
      </xdr:nvSpPr>
      <xdr:spPr>
        <a:xfrm>
          <a:off x="14033500" y="631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137214</xdr:rowOff>
    </xdr:from>
    <xdr:to>
      <xdr:col>76</xdr:col>
      <xdr:colOff>22225</xdr:colOff>
      <xdr:row>32</xdr:row>
      <xdr:rowOff>103360</xdr:rowOff>
    </xdr:to>
    <xdr:cxnSp macro="">
      <xdr:nvCxnSpPr>
        <xdr:cNvPr id="152" name="直線コネクタ 151"/>
        <xdr:cNvCxnSpPr/>
      </xdr:nvCxnSpPr>
      <xdr:spPr>
        <a:xfrm flipV="1">
          <a:off x="14084300" y="6052239"/>
          <a:ext cx="711200" cy="30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118564</xdr:rowOff>
    </xdr:from>
    <xdr:to>
      <xdr:col>68</xdr:col>
      <xdr:colOff>123825</xdr:colOff>
      <xdr:row>33</xdr:row>
      <xdr:rowOff>48714</xdr:rowOff>
    </xdr:to>
    <xdr:sp macro="" textlink="">
      <xdr:nvSpPr>
        <xdr:cNvPr id="153" name="楕円 152"/>
        <xdr:cNvSpPr/>
      </xdr:nvSpPr>
      <xdr:spPr>
        <a:xfrm>
          <a:off x="13271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103360</xdr:rowOff>
    </xdr:from>
    <xdr:to>
      <xdr:col>72</xdr:col>
      <xdr:colOff>73025</xdr:colOff>
      <xdr:row>32</xdr:row>
      <xdr:rowOff>169364</xdr:rowOff>
    </xdr:to>
    <xdr:cxnSp macro="">
      <xdr:nvCxnSpPr>
        <xdr:cNvPr id="154" name="直線コネクタ 153"/>
        <xdr:cNvCxnSpPr/>
      </xdr:nvCxnSpPr>
      <xdr:spPr>
        <a:xfrm flipV="1">
          <a:off x="13322300" y="6361285"/>
          <a:ext cx="762000" cy="6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127</xdr:rowOff>
    </xdr:from>
    <xdr:to>
      <xdr:col>64</xdr:col>
      <xdr:colOff>123825</xdr:colOff>
      <xdr:row>32</xdr:row>
      <xdr:rowOff>101727</xdr:rowOff>
    </xdr:to>
    <xdr:sp macro="" textlink="">
      <xdr:nvSpPr>
        <xdr:cNvPr id="155" name="楕円 154"/>
        <xdr:cNvSpPr/>
      </xdr:nvSpPr>
      <xdr:spPr>
        <a:xfrm>
          <a:off x="12509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50927</xdr:rowOff>
    </xdr:from>
    <xdr:to>
      <xdr:col>68</xdr:col>
      <xdr:colOff>73025</xdr:colOff>
      <xdr:row>32</xdr:row>
      <xdr:rowOff>169364</xdr:rowOff>
    </xdr:to>
    <xdr:cxnSp macro="">
      <xdr:nvCxnSpPr>
        <xdr:cNvPr id="156" name="直線コネクタ 155"/>
        <xdr:cNvCxnSpPr/>
      </xdr:nvCxnSpPr>
      <xdr:spPr>
        <a:xfrm>
          <a:off x="12560300" y="6308852"/>
          <a:ext cx="762000" cy="1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148944</xdr:rowOff>
    </xdr:from>
    <xdr:to>
      <xdr:col>60</xdr:col>
      <xdr:colOff>123825</xdr:colOff>
      <xdr:row>33</xdr:row>
      <xdr:rowOff>79094</xdr:rowOff>
    </xdr:to>
    <xdr:sp macro="" textlink="">
      <xdr:nvSpPr>
        <xdr:cNvPr id="157" name="楕円 156"/>
        <xdr:cNvSpPr/>
      </xdr:nvSpPr>
      <xdr:spPr>
        <a:xfrm>
          <a:off x="11747500" y="64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50927</xdr:rowOff>
    </xdr:from>
    <xdr:to>
      <xdr:col>64</xdr:col>
      <xdr:colOff>73025</xdr:colOff>
      <xdr:row>33</xdr:row>
      <xdr:rowOff>28294</xdr:rowOff>
    </xdr:to>
    <xdr:cxnSp macro="">
      <xdr:nvCxnSpPr>
        <xdr:cNvPr id="158" name="直線コネクタ 157"/>
        <xdr:cNvCxnSpPr/>
      </xdr:nvCxnSpPr>
      <xdr:spPr>
        <a:xfrm flipV="1">
          <a:off x="11798300" y="6308852"/>
          <a:ext cx="762000" cy="14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9" name="n_1aveValue債務償還比率"/>
        <xdr:cNvSpPr txBox="1"/>
      </xdr:nvSpPr>
      <xdr:spPr>
        <a:xfrm>
          <a:off x="13836727" y="58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4752</xdr:rowOff>
    </xdr:from>
    <xdr:ext cx="469744" cy="259045"/>
    <xdr:sp macro="" textlink="">
      <xdr:nvSpPr>
        <xdr:cNvPr id="160" name="n_2aveValue債務償還比率"/>
        <xdr:cNvSpPr txBox="1"/>
      </xdr:nvSpPr>
      <xdr:spPr>
        <a:xfrm>
          <a:off x="13087427" y="59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154458</xdr:rowOff>
    </xdr:from>
    <xdr:ext cx="469744" cy="259045"/>
    <xdr:sp macro="" textlink="">
      <xdr:nvSpPr>
        <xdr:cNvPr id="161" name="n_3aveValue債務償還比率"/>
        <xdr:cNvSpPr txBox="1"/>
      </xdr:nvSpPr>
      <xdr:spPr>
        <a:xfrm>
          <a:off x="12325427" y="589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154767</xdr:rowOff>
    </xdr:from>
    <xdr:ext cx="469744" cy="259045"/>
    <xdr:sp macro="" textlink="">
      <xdr:nvSpPr>
        <xdr:cNvPr id="162" name="n_4aveValue債務償還比率"/>
        <xdr:cNvSpPr txBox="1"/>
      </xdr:nvSpPr>
      <xdr:spPr>
        <a:xfrm>
          <a:off x="11563427" y="589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145287</xdr:rowOff>
    </xdr:from>
    <xdr:ext cx="469744" cy="259045"/>
    <xdr:sp macro="" textlink="">
      <xdr:nvSpPr>
        <xdr:cNvPr id="163" name="n_1mainValue債務償還比率"/>
        <xdr:cNvSpPr txBox="1"/>
      </xdr:nvSpPr>
      <xdr:spPr>
        <a:xfrm>
          <a:off x="13836727" y="640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39840</xdr:rowOff>
    </xdr:from>
    <xdr:ext cx="469744" cy="259045"/>
    <xdr:sp macro="" textlink="">
      <xdr:nvSpPr>
        <xdr:cNvPr id="164" name="n_2mainValue債務償還比率"/>
        <xdr:cNvSpPr txBox="1"/>
      </xdr:nvSpPr>
      <xdr:spPr>
        <a:xfrm>
          <a:off x="13087427" y="64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92854</xdr:rowOff>
    </xdr:from>
    <xdr:ext cx="469744" cy="259045"/>
    <xdr:sp macro="" textlink="">
      <xdr:nvSpPr>
        <xdr:cNvPr id="165" name="n_3mainValue債務償還比率"/>
        <xdr:cNvSpPr txBox="1"/>
      </xdr:nvSpPr>
      <xdr:spPr>
        <a:xfrm>
          <a:off x="12325427"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70221</xdr:rowOff>
    </xdr:from>
    <xdr:ext cx="469744" cy="259045"/>
    <xdr:sp macro="" textlink="">
      <xdr:nvSpPr>
        <xdr:cNvPr id="166" name="n_4mainValue債務償還比率"/>
        <xdr:cNvSpPr txBox="1"/>
      </xdr:nvSpPr>
      <xdr:spPr>
        <a:xfrm>
          <a:off x="11563427" y="64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19,265
19,127
65.85
13,532,788
12,962,411
483,838
6,129,229
11,255,616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126365</xdr:rowOff>
    </xdr:from>
    <xdr:to>
      <xdr:col>24</xdr:col>
      <xdr:colOff>114300</xdr:colOff>
      <xdr:row>39</xdr:row>
      <xdr:rowOff>56515</xdr:rowOff>
    </xdr:to>
    <xdr:sp macro="" textlink="">
      <xdr:nvSpPr>
        <xdr:cNvPr id="73" name="楕円 72"/>
        <xdr:cNvSpPr/>
      </xdr:nvSpPr>
      <xdr:spPr>
        <a:xfrm>
          <a:off x="4584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104792</xdr:rowOff>
    </xdr:from>
    <xdr:ext cx="405111" cy="259045"/>
    <xdr:sp macro="" textlink="">
      <xdr:nvSpPr>
        <xdr:cNvPr id="74" name="【道路】&#10;有形固定資産減価償却率該当値テキスト"/>
        <xdr:cNvSpPr txBox="1"/>
      </xdr:nvSpPr>
      <xdr:spPr>
        <a:xfrm>
          <a:off x="4673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5" name="楕円 74"/>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39</xdr:row>
      <xdr:rowOff>5715</xdr:rowOff>
    </xdr:to>
    <xdr:cxnSp macro="">
      <xdr:nvCxnSpPr>
        <xdr:cNvPr id="76" name="直線コネクタ 75"/>
        <xdr:cNvCxnSpPr/>
      </xdr:nvCxnSpPr>
      <xdr:spPr>
        <a:xfrm>
          <a:off x="3797300" y="66598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61595</xdr:rowOff>
    </xdr:from>
    <xdr:to>
      <xdr:col>15</xdr:col>
      <xdr:colOff>101600</xdr:colOff>
      <xdr:row>38</xdr:row>
      <xdr:rowOff>163195</xdr:rowOff>
    </xdr:to>
    <xdr:sp macro="" textlink="">
      <xdr:nvSpPr>
        <xdr:cNvPr id="77" name="楕円 76"/>
        <xdr:cNvSpPr/>
      </xdr:nvSpPr>
      <xdr:spPr>
        <a:xfrm>
          <a:off x="2857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112395</xdr:rowOff>
    </xdr:from>
    <xdr:to>
      <xdr:col>19</xdr:col>
      <xdr:colOff>177800</xdr:colOff>
      <xdr:row>38</xdr:row>
      <xdr:rowOff>144780</xdr:rowOff>
    </xdr:to>
    <xdr:cxnSp macro="">
      <xdr:nvCxnSpPr>
        <xdr:cNvPr id="78" name="直線コネクタ 77"/>
        <xdr:cNvCxnSpPr/>
      </xdr:nvCxnSpPr>
      <xdr:spPr>
        <a:xfrm>
          <a:off x="2908300" y="6627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79" name="楕円 78"/>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112395</xdr:rowOff>
    </xdr:to>
    <xdr:cxnSp macro="">
      <xdr:nvCxnSpPr>
        <xdr:cNvPr id="80" name="直線コネクタ 79"/>
        <xdr:cNvCxnSpPr/>
      </xdr:nvCxnSpPr>
      <xdr:spPr>
        <a:xfrm>
          <a:off x="2019300" y="6591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81" name="楕円 80"/>
        <xdr:cNvSpPr/>
      </xdr:nvSpPr>
      <xdr:spPr>
        <a:xfrm>
          <a:off x="107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76200</xdr:rowOff>
    </xdr:to>
    <xdr:cxnSp macro="">
      <xdr:nvCxnSpPr>
        <xdr:cNvPr id="82" name="直線コネクタ 81"/>
        <xdr:cNvCxnSpPr/>
      </xdr:nvCxnSpPr>
      <xdr:spPr>
        <a:xfrm>
          <a:off x="1130300" y="6557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87" name="n_1main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154322</xdr:rowOff>
    </xdr:from>
    <xdr:ext cx="405111" cy="259045"/>
    <xdr:sp macro="" textlink="">
      <xdr:nvSpPr>
        <xdr:cNvPr id="88" name="n_2mainValue【道路】&#10;有形固定資産減価償却率"/>
        <xdr:cNvSpPr txBox="1"/>
      </xdr:nvSpPr>
      <xdr:spPr>
        <a:xfrm>
          <a:off x="2705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9" name="n_3main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83837</xdr:rowOff>
    </xdr:from>
    <xdr:ext cx="405111" cy="259045"/>
    <xdr:sp macro="" textlink="">
      <xdr:nvSpPr>
        <xdr:cNvPr id="90" name="n_4mainValue【道路】&#10;有形固定資産減価償却率"/>
        <xdr:cNvSpPr txBox="1"/>
      </xdr:nvSpPr>
      <xdr:spPr>
        <a:xfrm>
          <a:off x="927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73813</xdr:rowOff>
    </xdr:from>
    <xdr:to>
      <xdr:col>46</xdr:col>
      <xdr:colOff>38100</xdr:colOff>
      <xdr:row>42</xdr:row>
      <xdr:rowOff>3963</xdr:rowOff>
    </xdr:to>
    <xdr:sp macro="" textlink="">
      <xdr:nvSpPr>
        <xdr:cNvPr id="120" name="フローチャート: 判断 119"/>
        <xdr:cNvSpPr/>
      </xdr:nvSpPr>
      <xdr:spPr>
        <a:xfrm>
          <a:off x="8699500" y="710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73767</xdr:rowOff>
    </xdr:from>
    <xdr:to>
      <xdr:col>41</xdr:col>
      <xdr:colOff>101600</xdr:colOff>
      <xdr:row>42</xdr:row>
      <xdr:rowOff>3917</xdr:rowOff>
    </xdr:to>
    <xdr:sp macro="" textlink="">
      <xdr:nvSpPr>
        <xdr:cNvPr id="121" name="フローチャート: 判断 120"/>
        <xdr:cNvSpPr/>
      </xdr:nvSpPr>
      <xdr:spPr>
        <a:xfrm>
          <a:off x="7810500" y="710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74136</xdr:rowOff>
    </xdr:from>
    <xdr:to>
      <xdr:col>36</xdr:col>
      <xdr:colOff>165100</xdr:colOff>
      <xdr:row>42</xdr:row>
      <xdr:rowOff>4286</xdr:rowOff>
    </xdr:to>
    <xdr:sp macro="" textlink="">
      <xdr:nvSpPr>
        <xdr:cNvPr id="122" name="フローチャート: 判断 121"/>
        <xdr:cNvSpPr/>
      </xdr:nvSpPr>
      <xdr:spPr>
        <a:xfrm>
          <a:off x="6921500" y="710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67350</xdr:rowOff>
    </xdr:from>
    <xdr:to>
      <xdr:col>55</xdr:col>
      <xdr:colOff>50800</xdr:colOff>
      <xdr:row>41</xdr:row>
      <xdr:rowOff>168950</xdr:rowOff>
    </xdr:to>
    <xdr:sp macro="" textlink="">
      <xdr:nvSpPr>
        <xdr:cNvPr id="128" name="楕円 127"/>
        <xdr:cNvSpPr/>
      </xdr:nvSpPr>
      <xdr:spPr>
        <a:xfrm>
          <a:off x="10426700" y="70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67543</xdr:rowOff>
    </xdr:from>
    <xdr:to>
      <xdr:col>50</xdr:col>
      <xdr:colOff>165100</xdr:colOff>
      <xdr:row>41</xdr:row>
      <xdr:rowOff>169143</xdr:rowOff>
    </xdr:to>
    <xdr:sp macro="" textlink="">
      <xdr:nvSpPr>
        <xdr:cNvPr id="130" name="楕円 129"/>
        <xdr:cNvSpPr/>
      </xdr:nvSpPr>
      <xdr:spPr>
        <a:xfrm>
          <a:off x="9588500" y="70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118150</xdr:rowOff>
    </xdr:from>
    <xdr:to>
      <xdr:col>55</xdr:col>
      <xdr:colOff>0</xdr:colOff>
      <xdr:row>41</xdr:row>
      <xdr:rowOff>118343</xdr:rowOff>
    </xdr:to>
    <xdr:cxnSp macro="">
      <xdr:nvCxnSpPr>
        <xdr:cNvPr id="131" name="直線コネクタ 130"/>
        <xdr:cNvCxnSpPr/>
      </xdr:nvCxnSpPr>
      <xdr:spPr>
        <a:xfrm flipV="1">
          <a:off x="9639300" y="7147600"/>
          <a:ext cx="8382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67797</xdr:rowOff>
    </xdr:from>
    <xdr:to>
      <xdr:col>46</xdr:col>
      <xdr:colOff>38100</xdr:colOff>
      <xdr:row>41</xdr:row>
      <xdr:rowOff>169397</xdr:rowOff>
    </xdr:to>
    <xdr:sp macro="" textlink="">
      <xdr:nvSpPr>
        <xdr:cNvPr id="132" name="楕円 131"/>
        <xdr:cNvSpPr/>
      </xdr:nvSpPr>
      <xdr:spPr>
        <a:xfrm>
          <a:off x="8699500" y="70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118343</xdr:rowOff>
    </xdr:from>
    <xdr:to>
      <xdr:col>50</xdr:col>
      <xdr:colOff>114300</xdr:colOff>
      <xdr:row>41</xdr:row>
      <xdr:rowOff>118597</xdr:rowOff>
    </xdr:to>
    <xdr:cxnSp macro="">
      <xdr:nvCxnSpPr>
        <xdr:cNvPr id="133" name="直線コネクタ 132"/>
        <xdr:cNvCxnSpPr/>
      </xdr:nvCxnSpPr>
      <xdr:spPr>
        <a:xfrm flipV="1">
          <a:off x="8750300" y="714779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68018</xdr:rowOff>
    </xdr:from>
    <xdr:to>
      <xdr:col>41</xdr:col>
      <xdr:colOff>101600</xdr:colOff>
      <xdr:row>41</xdr:row>
      <xdr:rowOff>169618</xdr:rowOff>
    </xdr:to>
    <xdr:sp macro="" textlink="">
      <xdr:nvSpPr>
        <xdr:cNvPr id="134" name="楕円 133"/>
        <xdr:cNvSpPr/>
      </xdr:nvSpPr>
      <xdr:spPr>
        <a:xfrm>
          <a:off x="7810500" y="70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118597</xdr:rowOff>
    </xdr:from>
    <xdr:to>
      <xdr:col>45</xdr:col>
      <xdr:colOff>177800</xdr:colOff>
      <xdr:row>41</xdr:row>
      <xdr:rowOff>118818</xdr:rowOff>
    </xdr:to>
    <xdr:cxnSp macro="">
      <xdr:nvCxnSpPr>
        <xdr:cNvPr id="135" name="直線コネクタ 134"/>
        <xdr:cNvCxnSpPr/>
      </xdr:nvCxnSpPr>
      <xdr:spPr>
        <a:xfrm flipV="1">
          <a:off x="7861300" y="7148047"/>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68205</xdr:rowOff>
    </xdr:from>
    <xdr:to>
      <xdr:col>36</xdr:col>
      <xdr:colOff>165100</xdr:colOff>
      <xdr:row>41</xdr:row>
      <xdr:rowOff>169805</xdr:rowOff>
    </xdr:to>
    <xdr:sp macro="" textlink="">
      <xdr:nvSpPr>
        <xdr:cNvPr id="136" name="楕円 135"/>
        <xdr:cNvSpPr/>
      </xdr:nvSpPr>
      <xdr:spPr>
        <a:xfrm>
          <a:off x="6921500" y="70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118818</xdr:rowOff>
    </xdr:from>
    <xdr:to>
      <xdr:col>41</xdr:col>
      <xdr:colOff>50800</xdr:colOff>
      <xdr:row>41</xdr:row>
      <xdr:rowOff>119005</xdr:rowOff>
    </xdr:to>
    <xdr:cxnSp macro="">
      <xdr:nvCxnSpPr>
        <xdr:cNvPr id="137" name="直線コネクタ 136"/>
        <xdr:cNvCxnSpPr/>
      </xdr:nvCxnSpPr>
      <xdr:spPr>
        <a:xfrm flipV="1">
          <a:off x="6972300" y="7148268"/>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166540</xdr:rowOff>
    </xdr:from>
    <xdr:ext cx="469744" cy="259045"/>
    <xdr:sp macro="" textlink="">
      <xdr:nvSpPr>
        <xdr:cNvPr id="139" name="n_2aveValue【道路】&#10;一人当たり延長"/>
        <xdr:cNvSpPr txBox="1"/>
      </xdr:nvSpPr>
      <xdr:spPr>
        <a:xfrm>
          <a:off x="8515427" y="71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166494</xdr:rowOff>
    </xdr:from>
    <xdr:ext cx="469744" cy="259045"/>
    <xdr:sp macro="" textlink="">
      <xdr:nvSpPr>
        <xdr:cNvPr id="140" name="n_3aveValue【道路】&#10;一人当たり延長"/>
        <xdr:cNvSpPr txBox="1"/>
      </xdr:nvSpPr>
      <xdr:spPr>
        <a:xfrm>
          <a:off x="7626427" y="719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166863</xdr:rowOff>
    </xdr:from>
    <xdr:ext cx="469744" cy="259045"/>
    <xdr:sp macro="" textlink="">
      <xdr:nvSpPr>
        <xdr:cNvPr id="141" name="n_4aveValue【道路】&#10;一人当たり延長"/>
        <xdr:cNvSpPr txBox="1"/>
      </xdr:nvSpPr>
      <xdr:spPr>
        <a:xfrm>
          <a:off x="6737427" y="71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160270</xdr:rowOff>
    </xdr:from>
    <xdr:ext cx="534377" cy="259045"/>
    <xdr:sp macro="" textlink="">
      <xdr:nvSpPr>
        <xdr:cNvPr id="142" name="n_1mainValue【道路】&#10;一人当たり延長"/>
        <xdr:cNvSpPr txBox="1"/>
      </xdr:nvSpPr>
      <xdr:spPr>
        <a:xfrm>
          <a:off x="9359411" y="71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14474</xdr:rowOff>
    </xdr:from>
    <xdr:ext cx="534377" cy="259045"/>
    <xdr:sp macro="" textlink="">
      <xdr:nvSpPr>
        <xdr:cNvPr id="143" name="n_2mainValue【道路】&#10;一人当たり延長"/>
        <xdr:cNvSpPr txBox="1"/>
      </xdr:nvSpPr>
      <xdr:spPr>
        <a:xfrm>
          <a:off x="8483111" y="687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14695</xdr:rowOff>
    </xdr:from>
    <xdr:ext cx="534377" cy="259045"/>
    <xdr:sp macro="" textlink="">
      <xdr:nvSpPr>
        <xdr:cNvPr id="144" name="n_3mainValue【道路】&#10;一人当たり延長"/>
        <xdr:cNvSpPr txBox="1"/>
      </xdr:nvSpPr>
      <xdr:spPr>
        <a:xfrm>
          <a:off x="7594111" y="687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14882</xdr:rowOff>
    </xdr:from>
    <xdr:ext cx="534377" cy="259045"/>
    <xdr:sp macro="" textlink="">
      <xdr:nvSpPr>
        <xdr:cNvPr id="145" name="n_4mainValue【道路】&#10;一人当たり延長"/>
        <xdr:cNvSpPr txBox="1"/>
      </xdr:nvSpPr>
      <xdr:spPr>
        <a:xfrm>
          <a:off x="6705111" y="68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97790</xdr:rowOff>
    </xdr:from>
    <xdr:to>
      <xdr:col>15</xdr:col>
      <xdr:colOff>101600</xdr:colOff>
      <xdr:row>60</xdr:row>
      <xdr:rowOff>27940</xdr:rowOff>
    </xdr:to>
    <xdr:sp macro="" textlink="">
      <xdr:nvSpPr>
        <xdr:cNvPr id="178" name="フローチャート: 判断 177"/>
        <xdr:cNvSpPr/>
      </xdr:nvSpPr>
      <xdr:spPr>
        <a:xfrm>
          <a:off x="2857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71120</xdr:rowOff>
    </xdr:from>
    <xdr:to>
      <xdr:col>10</xdr:col>
      <xdr:colOff>165100</xdr:colOff>
      <xdr:row>60</xdr:row>
      <xdr:rowOff>1270</xdr:rowOff>
    </xdr:to>
    <xdr:sp macro="" textlink="">
      <xdr:nvSpPr>
        <xdr:cNvPr id="179" name="フローチャート: 判断 178"/>
        <xdr:cNvSpPr/>
      </xdr:nvSpPr>
      <xdr:spPr>
        <a:xfrm>
          <a:off x="1968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40640</xdr:rowOff>
    </xdr:from>
    <xdr:to>
      <xdr:col>6</xdr:col>
      <xdr:colOff>38100</xdr:colOff>
      <xdr:row>59</xdr:row>
      <xdr:rowOff>142240</xdr:rowOff>
    </xdr:to>
    <xdr:sp macro="" textlink="">
      <xdr:nvSpPr>
        <xdr:cNvPr id="180" name="フローチャート: 判断 179"/>
        <xdr:cNvSpPr/>
      </xdr:nvSpPr>
      <xdr:spPr>
        <a:xfrm>
          <a:off x="1079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78740</xdr:rowOff>
    </xdr:from>
    <xdr:to>
      <xdr:col>24</xdr:col>
      <xdr:colOff>114300</xdr:colOff>
      <xdr:row>61</xdr:row>
      <xdr:rowOff>8890</xdr:rowOff>
    </xdr:to>
    <xdr:sp macro="" textlink="">
      <xdr:nvSpPr>
        <xdr:cNvPr id="186" name="楕円 185"/>
        <xdr:cNvSpPr/>
      </xdr:nvSpPr>
      <xdr:spPr>
        <a:xfrm>
          <a:off x="4584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57167</xdr:rowOff>
    </xdr:from>
    <xdr:ext cx="405111" cy="259045"/>
    <xdr:sp macro="" textlink="">
      <xdr:nvSpPr>
        <xdr:cNvPr id="187" name="【橋りょう・トンネル】&#10;有形固定資産減価償却率該当値テキスト"/>
        <xdr:cNvSpPr txBox="1"/>
      </xdr:nvSpPr>
      <xdr:spPr>
        <a:xfrm>
          <a:off x="46736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188" name="楕円 187"/>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129540</xdr:rowOff>
    </xdr:to>
    <xdr:cxnSp macro="">
      <xdr:nvCxnSpPr>
        <xdr:cNvPr id="189" name="直線コネクタ 188"/>
        <xdr:cNvCxnSpPr/>
      </xdr:nvCxnSpPr>
      <xdr:spPr>
        <a:xfrm>
          <a:off x="3797300" y="10386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90" name="楕円 189"/>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99060</xdr:rowOff>
    </xdr:to>
    <xdr:cxnSp macro="">
      <xdr:nvCxnSpPr>
        <xdr:cNvPr id="191" name="直線コネクタ 190"/>
        <xdr:cNvCxnSpPr/>
      </xdr:nvCxnSpPr>
      <xdr:spPr>
        <a:xfrm>
          <a:off x="2908300" y="10355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92" name="楕円 191"/>
        <xdr:cNvSpPr/>
      </xdr:nvSpPr>
      <xdr:spPr>
        <a:xfrm>
          <a:off x="1968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43815</xdr:rowOff>
    </xdr:from>
    <xdr:to>
      <xdr:col>15</xdr:col>
      <xdr:colOff>50800</xdr:colOff>
      <xdr:row>60</xdr:row>
      <xdr:rowOff>68580</xdr:rowOff>
    </xdr:to>
    <xdr:cxnSp macro="">
      <xdr:nvCxnSpPr>
        <xdr:cNvPr id="193" name="直線コネクタ 192"/>
        <xdr:cNvCxnSpPr/>
      </xdr:nvCxnSpPr>
      <xdr:spPr>
        <a:xfrm>
          <a:off x="2019300" y="103308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135890</xdr:rowOff>
    </xdr:from>
    <xdr:to>
      <xdr:col>6</xdr:col>
      <xdr:colOff>38100</xdr:colOff>
      <xdr:row>60</xdr:row>
      <xdr:rowOff>66040</xdr:rowOff>
    </xdr:to>
    <xdr:sp macro="" textlink="">
      <xdr:nvSpPr>
        <xdr:cNvPr id="194" name="楕円 193"/>
        <xdr:cNvSpPr/>
      </xdr:nvSpPr>
      <xdr:spPr>
        <a:xfrm>
          <a:off x="1079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15240</xdr:rowOff>
    </xdr:from>
    <xdr:to>
      <xdr:col>10</xdr:col>
      <xdr:colOff>114300</xdr:colOff>
      <xdr:row>60</xdr:row>
      <xdr:rowOff>43815</xdr:rowOff>
    </xdr:to>
    <xdr:cxnSp macro="">
      <xdr:nvCxnSpPr>
        <xdr:cNvPr id="195" name="直線コネクタ 194"/>
        <xdr:cNvCxnSpPr/>
      </xdr:nvCxnSpPr>
      <xdr:spPr>
        <a:xfrm>
          <a:off x="1130300" y="103022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197" name="n_2aveValue【橋りょう・トンネ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17797</xdr:rowOff>
    </xdr:from>
    <xdr:ext cx="405111" cy="259045"/>
    <xdr:sp macro="" textlink="">
      <xdr:nvSpPr>
        <xdr:cNvPr id="198" name="n_3aveValue【橋りょう・トンネル】&#10;有形固定資産減価償却率"/>
        <xdr:cNvSpPr txBox="1"/>
      </xdr:nvSpPr>
      <xdr:spPr>
        <a:xfrm>
          <a:off x="1816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199" name="n_4aveValue【橋りょう・トンネル】&#10;有形固定資産減価償却率"/>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140987</xdr:rowOff>
    </xdr:from>
    <xdr:ext cx="405111" cy="259045"/>
    <xdr:sp macro="" textlink="">
      <xdr:nvSpPr>
        <xdr:cNvPr id="200" name="n_1mainValue【橋りょう・トンネル】&#10;有形固定資産減価償却率"/>
        <xdr:cNvSpPr txBox="1"/>
      </xdr:nvSpPr>
      <xdr:spPr>
        <a:xfrm>
          <a:off x="3582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201" name="n_2mainValue【橋りょう・トンネ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202" name="n_3mainValue【橋りょう・トンネ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57167</xdr:rowOff>
    </xdr:from>
    <xdr:ext cx="405111" cy="259045"/>
    <xdr:sp macro="" textlink="">
      <xdr:nvSpPr>
        <xdr:cNvPr id="203" name="n_4mainValue【橋りょう・トンネル】&#10;有形固定資産減価償却率"/>
        <xdr:cNvSpPr txBox="1"/>
      </xdr:nvSpPr>
      <xdr:spPr>
        <a:xfrm>
          <a:off x="927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74154</xdr:rowOff>
    </xdr:from>
    <xdr:to>
      <xdr:col>46</xdr:col>
      <xdr:colOff>38100</xdr:colOff>
      <xdr:row>64</xdr:row>
      <xdr:rowOff>4304</xdr:rowOff>
    </xdr:to>
    <xdr:sp macro="" textlink="">
      <xdr:nvSpPr>
        <xdr:cNvPr id="233" name="フローチャート: 判断 232"/>
        <xdr:cNvSpPr/>
      </xdr:nvSpPr>
      <xdr:spPr>
        <a:xfrm>
          <a:off x="8699500" y="1087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76753</xdr:rowOff>
    </xdr:from>
    <xdr:to>
      <xdr:col>41</xdr:col>
      <xdr:colOff>101600</xdr:colOff>
      <xdr:row>64</xdr:row>
      <xdr:rowOff>6903</xdr:rowOff>
    </xdr:to>
    <xdr:sp macro="" textlink="">
      <xdr:nvSpPr>
        <xdr:cNvPr id="234" name="フローチャート: 判断 233"/>
        <xdr:cNvSpPr/>
      </xdr:nvSpPr>
      <xdr:spPr>
        <a:xfrm>
          <a:off x="7810500" y="1087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76988</xdr:rowOff>
    </xdr:from>
    <xdr:to>
      <xdr:col>36</xdr:col>
      <xdr:colOff>165100</xdr:colOff>
      <xdr:row>64</xdr:row>
      <xdr:rowOff>7138</xdr:rowOff>
    </xdr:to>
    <xdr:sp macro="" textlink="">
      <xdr:nvSpPr>
        <xdr:cNvPr id="235" name="フローチャート: 判断 234"/>
        <xdr:cNvSpPr/>
      </xdr:nvSpPr>
      <xdr:spPr>
        <a:xfrm>
          <a:off x="6921500" y="1087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25591</xdr:rowOff>
    </xdr:from>
    <xdr:to>
      <xdr:col>55</xdr:col>
      <xdr:colOff>50800</xdr:colOff>
      <xdr:row>63</xdr:row>
      <xdr:rowOff>127191</xdr:rowOff>
    </xdr:to>
    <xdr:sp macro="" textlink="">
      <xdr:nvSpPr>
        <xdr:cNvPr id="241" name="楕円 240"/>
        <xdr:cNvSpPr/>
      </xdr:nvSpPr>
      <xdr:spPr>
        <a:xfrm>
          <a:off x="10426700" y="108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157611</xdr:rowOff>
    </xdr:from>
    <xdr:ext cx="599010" cy="259045"/>
    <xdr:sp macro="" textlink="">
      <xdr:nvSpPr>
        <xdr:cNvPr id="242" name="【橋りょう・トンネル】&#10;一人当たり有形固定資産（償却資産）額該当値テキスト"/>
        <xdr:cNvSpPr txBox="1"/>
      </xdr:nvSpPr>
      <xdr:spPr>
        <a:xfrm>
          <a:off x="10515600" y="1078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26668</xdr:rowOff>
    </xdr:from>
    <xdr:to>
      <xdr:col>50</xdr:col>
      <xdr:colOff>165100</xdr:colOff>
      <xdr:row>63</xdr:row>
      <xdr:rowOff>128268</xdr:rowOff>
    </xdr:to>
    <xdr:sp macro="" textlink="">
      <xdr:nvSpPr>
        <xdr:cNvPr id="243" name="楕円 242"/>
        <xdr:cNvSpPr/>
      </xdr:nvSpPr>
      <xdr:spPr>
        <a:xfrm>
          <a:off x="9588500" y="1082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76391</xdr:rowOff>
    </xdr:from>
    <xdr:to>
      <xdr:col>55</xdr:col>
      <xdr:colOff>0</xdr:colOff>
      <xdr:row>63</xdr:row>
      <xdr:rowOff>77468</xdr:rowOff>
    </xdr:to>
    <xdr:cxnSp macro="">
      <xdr:nvCxnSpPr>
        <xdr:cNvPr id="244" name="直線コネクタ 243"/>
        <xdr:cNvCxnSpPr/>
      </xdr:nvCxnSpPr>
      <xdr:spPr>
        <a:xfrm flipV="1">
          <a:off x="9639300" y="10877741"/>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28144</xdr:rowOff>
    </xdr:from>
    <xdr:to>
      <xdr:col>46</xdr:col>
      <xdr:colOff>38100</xdr:colOff>
      <xdr:row>63</xdr:row>
      <xdr:rowOff>129744</xdr:rowOff>
    </xdr:to>
    <xdr:sp macro="" textlink="">
      <xdr:nvSpPr>
        <xdr:cNvPr id="245" name="楕円 244"/>
        <xdr:cNvSpPr/>
      </xdr:nvSpPr>
      <xdr:spPr>
        <a:xfrm>
          <a:off x="8699500" y="108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77468</xdr:rowOff>
    </xdr:from>
    <xdr:to>
      <xdr:col>50</xdr:col>
      <xdr:colOff>114300</xdr:colOff>
      <xdr:row>63</xdr:row>
      <xdr:rowOff>78944</xdr:rowOff>
    </xdr:to>
    <xdr:cxnSp macro="">
      <xdr:nvCxnSpPr>
        <xdr:cNvPr id="246" name="直線コネクタ 245"/>
        <xdr:cNvCxnSpPr/>
      </xdr:nvCxnSpPr>
      <xdr:spPr>
        <a:xfrm flipV="1">
          <a:off x="8750300" y="10878818"/>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29960</xdr:rowOff>
    </xdr:from>
    <xdr:to>
      <xdr:col>41</xdr:col>
      <xdr:colOff>101600</xdr:colOff>
      <xdr:row>63</xdr:row>
      <xdr:rowOff>131560</xdr:rowOff>
    </xdr:to>
    <xdr:sp macro="" textlink="">
      <xdr:nvSpPr>
        <xdr:cNvPr id="247" name="楕円 246"/>
        <xdr:cNvSpPr/>
      </xdr:nvSpPr>
      <xdr:spPr>
        <a:xfrm>
          <a:off x="7810500" y="10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78944</xdr:rowOff>
    </xdr:from>
    <xdr:to>
      <xdr:col>45</xdr:col>
      <xdr:colOff>177800</xdr:colOff>
      <xdr:row>63</xdr:row>
      <xdr:rowOff>80760</xdr:rowOff>
    </xdr:to>
    <xdr:cxnSp macro="">
      <xdr:nvCxnSpPr>
        <xdr:cNvPr id="248" name="直線コネクタ 247"/>
        <xdr:cNvCxnSpPr/>
      </xdr:nvCxnSpPr>
      <xdr:spPr>
        <a:xfrm flipV="1">
          <a:off x="7861300" y="10880294"/>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31118</xdr:rowOff>
    </xdr:from>
    <xdr:to>
      <xdr:col>36</xdr:col>
      <xdr:colOff>165100</xdr:colOff>
      <xdr:row>63</xdr:row>
      <xdr:rowOff>132718</xdr:rowOff>
    </xdr:to>
    <xdr:sp macro="" textlink="">
      <xdr:nvSpPr>
        <xdr:cNvPr id="249" name="楕円 248"/>
        <xdr:cNvSpPr/>
      </xdr:nvSpPr>
      <xdr:spPr>
        <a:xfrm>
          <a:off x="6921500" y="108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80760</xdr:rowOff>
    </xdr:from>
    <xdr:to>
      <xdr:col>41</xdr:col>
      <xdr:colOff>50800</xdr:colOff>
      <xdr:row>63</xdr:row>
      <xdr:rowOff>81918</xdr:rowOff>
    </xdr:to>
    <xdr:cxnSp macro="">
      <xdr:nvCxnSpPr>
        <xdr:cNvPr id="250" name="直線コネクタ 249"/>
        <xdr:cNvCxnSpPr/>
      </xdr:nvCxnSpPr>
      <xdr:spPr>
        <a:xfrm flipV="1">
          <a:off x="6972300" y="10882110"/>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166881</xdr:rowOff>
    </xdr:from>
    <xdr:ext cx="599010" cy="259045"/>
    <xdr:sp macro="" textlink="">
      <xdr:nvSpPr>
        <xdr:cNvPr id="252" name="n_2aveValue【橋りょう・トンネル】&#10;一人当たり有形固定資産（償却資産）額"/>
        <xdr:cNvSpPr txBox="1"/>
      </xdr:nvSpPr>
      <xdr:spPr>
        <a:xfrm>
          <a:off x="8450795" y="1096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169480</xdr:rowOff>
    </xdr:from>
    <xdr:ext cx="599010" cy="259045"/>
    <xdr:sp macro="" textlink="">
      <xdr:nvSpPr>
        <xdr:cNvPr id="253" name="n_3aveValue【橋りょう・トンネル】&#10;一人当たり有形固定資産（償却資産）額"/>
        <xdr:cNvSpPr txBox="1"/>
      </xdr:nvSpPr>
      <xdr:spPr>
        <a:xfrm>
          <a:off x="7561795" y="1097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169715</xdr:rowOff>
    </xdr:from>
    <xdr:ext cx="599010" cy="259045"/>
    <xdr:sp macro="" textlink="">
      <xdr:nvSpPr>
        <xdr:cNvPr id="254" name="n_4aveValue【橋りょう・トンネル】&#10;一人当たり有形固定資産（償却資産）額"/>
        <xdr:cNvSpPr txBox="1"/>
      </xdr:nvSpPr>
      <xdr:spPr>
        <a:xfrm>
          <a:off x="6672795" y="1097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119395</xdr:rowOff>
    </xdr:from>
    <xdr:ext cx="599010" cy="259045"/>
    <xdr:sp macro="" textlink="">
      <xdr:nvSpPr>
        <xdr:cNvPr id="255" name="n_1mainValue【橋りょう・トンネル】&#10;一人当たり有形固定資産（償却資産）額"/>
        <xdr:cNvSpPr txBox="1"/>
      </xdr:nvSpPr>
      <xdr:spPr>
        <a:xfrm>
          <a:off x="9327095" y="1092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146271</xdr:rowOff>
    </xdr:from>
    <xdr:ext cx="599010" cy="259045"/>
    <xdr:sp macro="" textlink="">
      <xdr:nvSpPr>
        <xdr:cNvPr id="256" name="n_2mainValue【橋りょう・トンネル】&#10;一人当たり有形固定資産（償却資産）額"/>
        <xdr:cNvSpPr txBox="1"/>
      </xdr:nvSpPr>
      <xdr:spPr>
        <a:xfrm>
          <a:off x="8450795" y="1060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148087</xdr:rowOff>
    </xdr:from>
    <xdr:ext cx="599010" cy="259045"/>
    <xdr:sp macro="" textlink="">
      <xdr:nvSpPr>
        <xdr:cNvPr id="257" name="n_3mainValue【橋りょう・トンネル】&#10;一人当たり有形固定資産（償却資産）額"/>
        <xdr:cNvSpPr txBox="1"/>
      </xdr:nvSpPr>
      <xdr:spPr>
        <a:xfrm>
          <a:off x="7561795" y="1060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149245</xdr:rowOff>
    </xdr:from>
    <xdr:ext cx="599010" cy="259045"/>
    <xdr:sp macro="" textlink="">
      <xdr:nvSpPr>
        <xdr:cNvPr id="258" name="n_4mainValue【橋りょう・トンネル】&#10;一人当たり有形固定資産（償却資産）額"/>
        <xdr:cNvSpPr txBox="1"/>
      </xdr:nvSpPr>
      <xdr:spPr>
        <a:xfrm>
          <a:off x="6672795" y="1060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91" name="フローチャート: 判断 290"/>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53975</xdr:rowOff>
    </xdr:from>
    <xdr:to>
      <xdr:col>10</xdr:col>
      <xdr:colOff>165100</xdr:colOff>
      <xdr:row>82</xdr:row>
      <xdr:rowOff>155575</xdr:rowOff>
    </xdr:to>
    <xdr:sp macro="" textlink="">
      <xdr:nvSpPr>
        <xdr:cNvPr id="292" name="フローチャート: 判断 291"/>
        <xdr:cNvSpPr/>
      </xdr:nvSpPr>
      <xdr:spPr>
        <a:xfrm>
          <a:off x="1968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141605</xdr:rowOff>
    </xdr:from>
    <xdr:to>
      <xdr:col>6</xdr:col>
      <xdr:colOff>38100</xdr:colOff>
      <xdr:row>82</xdr:row>
      <xdr:rowOff>71755</xdr:rowOff>
    </xdr:to>
    <xdr:sp macro="" textlink="">
      <xdr:nvSpPr>
        <xdr:cNvPr id="293" name="フローチャート: 判断 292"/>
        <xdr:cNvSpPr/>
      </xdr:nvSpPr>
      <xdr:spPr>
        <a:xfrm>
          <a:off x="1079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299" name="楕円 298"/>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300" name="【公営住宅】&#10;有形固定資産減価償却率該当値テキスト"/>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130175</xdr:rowOff>
    </xdr:from>
    <xdr:to>
      <xdr:col>20</xdr:col>
      <xdr:colOff>38100</xdr:colOff>
      <xdr:row>84</xdr:row>
      <xdr:rowOff>60325</xdr:rowOff>
    </xdr:to>
    <xdr:sp macro="" textlink="">
      <xdr:nvSpPr>
        <xdr:cNvPr id="301" name="楕円 300"/>
        <xdr:cNvSpPr/>
      </xdr:nvSpPr>
      <xdr:spPr>
        <a:xfrm>
          <a:off x="3746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xdr:rowOff>
    </xdr:from>
    <xdr:to>
      <xdr:col>24</xdr:col>
      <xdr:colOff>63500</xdr:colOff>
      <xdr:row>84</xdr:row>
      <xdr:rowOff>49530</xdr:rowOff>
    </xdr:to>
    <xdr:cxnSp macro="">
      <xdr:nvCxnSpPr>
        <xdr:cNvPr id="302" name="直線コネクタ 301"/>
        <xdr:cNvCxnSpPr/>
      </xdr:nvCxnSpPr>
      <xdr:spPr>
        <a:xfrm>
          <a:off x="3797300" y="144113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303" name="楕円 302"/>
        <xdr:cNvSpPr/>
      </xdr:nvSpPr>
      <xdr:spPr>
        <a:xfrm>
          <a:off x="2857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140970</xdr:rowOff>
    </xdr:from>
    <xdr:to>
      <xdr:col>19</xdr:col>
      <xdr:colOff>177800</xdr:colOff>
      <xdr:row>84</xdr:row>
      <xdr:rowOff>9525</xdr:rowOff>
    </xdr:to>
    <xdr:cxnSp macro="">
      <xdr:nvCxnSpPr>
        <xdr:cNvPr id="304" name="直線コネクタ 303"/>
        <xdr:cNvCxnSpPr/>
      </xdr:nvCxnSpPr>
      <xdr:spPr>
        <a:xfrm>
          <a:off x="2908300" y="14371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50164</xdr:rowOff>
    </xdr:from>
    <xdr:to>
      <xdr:col>10</xdr:col>
      <xdr:colOff>165100</xdr:colOff>
      <xdr:row>83</xdr:row>
      <xdr:rowOff>151764</xdr:rowOff>
    </xdr:to>
    <xdr:sp macro="" textlink="">
      <xdr:nvSpPr>
        <xdr:cNvPr id="305" name="楕円 304"/>
        <xdr:cNvSpPr/>
      </xdr:nvSpPr>
      <xdr:spPr>
        <a:xfrm>
          <a:off x="1968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100964</xdr:rowOff>
    </xdr:from>
    <xdr:to>
      <xdr:col>15</xdr:col>
      <xdr:colOff>50800</xdr:colOff>
      <xdr:row>83</xdr:row>
      <xdr:rowOff>140970</xdr:rowOff>
    </xdr:to>
    <xdr:cxnSp macro="">
      <xdr:nvCxnSpPr>
        <xdr:cNvPr id="306" name="直線コネクタ 305"/>
        <xdr:cNvCxnSpPr/>
      </xdr:nvCxnSpPr>
      <xdr:spPr>
        <a:xfrm>
          <a:off x="2019300" y="143313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10161</xdr:rowOff>
    </xdr:from>
    <xdr:to>
      <xdr:col>6</xdr:col>
      <xdr:colOff>38100</xdr:colOff>
      <xdr:row>83</xdr:row>
      <xdr:rowOff>111761</xdr:rowOff>
    </xdr:to>
    <xdr:sp macro="" textlink="">
      <xdr:nvSpPr>
        <xdr:cNvPr id="307" name="楕円 306"/>
        <xdr:cNvSpPr/>
      </xdr:nvSpPr>
      <xdr:spPr>
        <a:xfrm>
          <a:off x="1079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60961</xdr:rowOff>
    </xdr:from>
    <xdr:to>
      <xdr:col>10</xdr:col>
      <xdr:colOff>114300</xdr:colOff>
      <xdr:row>83</xdr:row>
      <xdr:rowOff>100964</xdr:rowOff>
    </xdr:to>
    <xdr:cxnSp macro="">
      <xdr:nvCxnSpPr>
        <xdr:cNvPr id="308" name="直線コネクタ 307"/>
        <xdr:cNvCxnSpPr/>
      </xdr:nvCxnSpPr>
      <xdr:spPr>
        <a:xfrm>
          <a:off x="1130300" y="142913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0"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652</xdr:rowOff>
    </xdr:from>
    <xdr:ext cx="405111" cy="259045"/>
    <xdr:sp macro="" textlink="">
      <xdr:nvSpPr>
        <xdr:cNvPr id="311" name="n_3aveValue【公営住宅】&#10;有形固定資産減価償却率"/>
        <xdr:cNvSpPr txBox="1"/>
      </xdr:nvSpPr>
      <xdr:spPr>
        <a:xfrm>
          <a:off x="18167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88282</xdr:rowOff>
    </xdr:from>
    <xdr:ext cx="405111" cy="259045"/>
    <xdr:sp macro="" textlink="">
      <xdr:nvSpPr>
        <xdr:cNvPr id="312" name="n_4aveValue【公営住宅】&#10;有形固定資産減価償却率"/>
        <xdr:cNvSpPr txBox="1"/>
      </xdr:nvSpPr>
      <xdr:spPr>
        <a:xfrm>
          <a:off x="927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51452</xdr:rowOff>
    </xdr:from>
    <xdr:ext cx="405111" cy="259045"/>
    <xdr:sp macro="" textlink="">
      <xdr:nvSpPr>
        <xdr:cNvPr id="313" name="n_1mainValue【公営住宅】&#10;有形固定資産減価償却率"/>
        <xdr:cNvSpPr txBox="1"/>
      </xdr:nvSpPr>
      <xdr:spPr>
        <a:xfrm>
          <a:off x="35820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314" name="n_2mainValue【公営住宅】&#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142891</xdr:rowOff>
    </xdr:from>
    <xdr:ext cx="405111" cy="259045"/>
    <xdr:sp macro="" textlink="">
      <xdr:nvSpPr>
        <xdr:cNvPr id="315" name="n_3mainValue【公営住宅】&#10;有形固定資産減価償却率"/>
        <xdr:cNvSpPr txBox="1"/>
      </xdr:nvSpPr>
      <xdr:spPr>
        <a:xfrm>
          <a:off x="1816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102888</xdr:rowOff>
    </xdr:from>
    <xdr:ext cx="405111" cy="259045"/>
    <xdr:sp macro="" textlink="">
      <xdr:nvSpPr>
        <xdr:cNvPr id="316" name="n_4mainValue【公営住宅】&#10;有形固定資産減価償却率"/>
        <xdr:cNvSpPr txBox="1"/>
      </xdr:nvSpPr>
      <xdr:spPr>
        <a:xfrm>
          <a:off x="927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19141</xdr:rowOff>
    </xdr:from>
    <xdr:to>
      <xdr:col>46</xdr:col>
      <xdr:colOff>38100</xdr:colOff>
      <xdr:row>86</xdr:row>
      <xdr:rowOff>120741</xdr:rowOff>
    </xdr:to>
    <xdr:sp macro="" textlink="">
      <xdr:nvSpPr>
        <xdr:cNvPr id="350" name="フローチャート: 判断 349"/>
        <xdr:cNvSpPr/>
      </xdr:nvSpPr>
      <xdr:spPr>
        <a:xfrm>
          <a:off x="8699500" y="1476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19304</xdr:rowOff>
    </xdr:from>
    <xdr:to>
      <xdr:col>41</xdr:col>
      <xdr:colOff>101600</xdr:colOff>
      <xdr:row>86</xdr:row>
      <xdr:rowOff>120904</xdr:rowOff>
    </xdr:to>
    <xdr:sp macro="" textlink="">
      <xdr:nvSpPr>
        <xdr:cNvPr id="351" name="フローチャート: 判断 350"/>
        <xdr:cNvSpPr/>
      </xdr:nvSpPr>
      <xdr:spPr>
        <a:xfrm>
          <a:off x="7810500" y="1476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29590</xdr:rowOff>
    </xdr:from>
    <xdr:to>
      <xdr:col>36</xdr:col>
      <xdr:colOff>165100</xdr:colOff>
      <xdr:row>86</xdr:row>
      <xdr:rowOff>131190</xdr:rowOff>
    </xdr:to>
    <xdr:sp macro="" textlink="">
      <xdr:nvSpPr>
        <xdr:cNvPr id="352" name="フローチャート: 判断 351"/>
        <xdr:cNvSpPr/>
      </xdr:nvSpPr>
      <xdr:spPr>
        <a:xfrm>
          <a:off x="6921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33999</xdr:rowOff>
    </xdr:from>
    <xdr:to>
      <xdr:col>55</xdr:col>
      <xdr:colOff>50800</xdr:colOff>
      <xdr:row>86</xdr:row>
      <xdr:rowOff>135599</xdr:rowOff>
    </xdr:to>
    <xdr:sp macro="" textlink="">
      <xdr:nvSpPr>
        <xdr:cNvPr id="358" name="楕円 357"/>
        <xdr:cNvSpPr/>
      </xdr:nvSpPr>
      <xdr:spPr>
        <a:xfrm>
          <a:off x="10426700" y="147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120376</xdr:rowOff>
    </xdr:from>
    <xdr:ext cx="469744" cy="259045"/>
    <xdr:sp macro="" textlink="">
      <xdr:nvSpPr>
        <xdr:cNvPr id="359" name="【公営住宅】&#10;一人当たり面積該当値テキスト"/>
        <xdr:cNvSpPr txBox="1"/>
      </xdr:nvSpPr>
      <xdr:spPr>
        <a:xfrm>
          <a:off x="10515600" y="1469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35142</xdr:rowOff>
    </xdr:from>
    <xdr:to>
      <xdr:col>50</xdr:col>
      <xdr:colOff>165100</xdr:colOff>
      <xdr:row>86</xdr:row>
      <xdr:rowOff>136742</xdr:rowOff>
    </xdr:to>
    <xdr:sp macro="" textlink="">
      <xdr:nvSpPr>
        <xdr:cNvPr id="360" name="楕円 359"/>
        <xdr:cNvSpPr/>
      </xdr:nvSpPr>
      <xdr:spPr>
        <a:xfrm>
          <a:off x="9588500" y="147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84799</xdr:rowOff>
    </xdr:from>
    <xdr:to>
      <xdr:col>55</xdr:col>
      <xdr:colOff>0</xdr:colOff>
      <xdr:row>86</xdr:row>
      <xdr:rowOff>85942</xdr:rowOff>
    </xdr:to>
    <xdr:cxnSp macro="">
      <xdr:nvCxnSpPr>
        <xdr:cNvPr id="361" name="直線コネクタ 360"/>
        <xdr:cNvCxnSpPr/>
      </xdr:nvCxnSpPr>
      <xdr:spPr>
        <a:xfrm flipV="1">
          <a:off x="9639300" y="1482949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36449</xdr:rowOff>
    </xdr:from>
    <xdr:to>
      <xdr:col>46</xdr:col>
      <xdr:colOff>38100</xdr:colOff>
      <xdr:row>86</xdr:row>
      <xdr:rowOff>138049</xdr:rowOff>
    </xdr:to>
    <xdr:sp macro="" textlink="">
      <xdr:nvSpPr>
        <xdr:cNvPr id="362" name="楕円 361"/>
        <xdr:cNvSpPr/>
      </xdr:nvSpPr>
      <xdr:spPr>
        <a:xfrm>
          <a:off x="8699500" y="147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85942</xdr:rowOff>
    </xdr:from>
    <xdr:to>
      <xdr:col>50</xdr:col>
      <xdr:colOff>114300</xdr:colOff>
      <xdr:row>86</xdr:row>
      <xdr:rowOff>87249</xdr:rowOff>
    </xdr:to>
    <xdr:cxnSp macro="">
      <xdr:nvCxnSpPr>
        <xdr:cNvPr id="363" name="直線コネクタ 362"/>
        <xdr:cNvCxnSpPr/>
      </xdr:nvCxnSpPr>
      <xdr:spPr>
        <a:xfrm flipV="1">
          <a:off x="8750300" y="14830642"/>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37592</xdr:rowOff>
    </xdr:from>
    <xdr:to>
      <xdr:col>41</xdr:col>
      <xdr:colOff>101600</xdr:colOff>
      <xdr:row>86</xdr:row>
      <xdr:rowOff>139192</xdr:rowOff>
    </xdr:to>
    <xdr:sp macro="" textlink="">
      <xdr:nvSpPr>
        <xdr:cNvPr id="364" name="楕円 363"/>
        <xdr:cNvSpPr/>
      </xdr:nvSpPr>
      <xdr:spPr>
        <a:xfrm>
          <a:off x="7810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87249</xdr:rowOff>
    </xdr:from>
    <xdr:to>
      <xdr:col>45</xdr:col>
      <xdr:colOff>177800</xdr:colOff>
      <xdr:row>86</xdr:row>
      <xdr:rowOff>88392</xdr:rowOff>
    </xdr:to>
    <xdr:cxnSp macro="">
      <xdr:nvCxnSpPr>
        <xdr:cNvPr id="365" name="直線コネクタ 364"/>
        <xdr:cNvCxnSpPr/>
      </xdr:nvCxnSpPr>
      <xdr:spPr>
        <a:xfrm flipV="1">
          <a:off x="7861300" y="148319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38571</xdr:rowOff>
    </xdr:from>
    <xdr:to>
      <xdr:col>36</xdr:col>
      <xdr:colOff>165100</xdr:colOff>
      <xdr:row>86</xdr:row>
      <xdr:rowOff>140171</xdr:rowOff>
    </xdr:to>
    <xdr:sp macro="" textlink="">
      <xdr:nvSpPr>
        <xdr:cNvPr id="366" name="楕円 365"/>
        <xdr:cNvSpPr/>
      </xdr:nvSpPr>
      <xdr:spPr>
        <a:xfrm>
          <a:off x="6921500" y="1478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88392</xdr:rowOff>
    </xdr:from>
    <xdr:to>
      <xdr:col>41</xdr:col>
      <xdr:colOff>50800</xdr:colOff>
      <xdr:row>86</xdr:row>
      <xdr:rowOff>89371</xdr:rowOff>
    </xdr:to>
    <xdr:cxnSp macro="">
      <xdr:nvCxnSpPr>
        <xdr:cNvPr id="367" name="直線コネクタ 366"/>
        <xdr:cNvCxnSpPr/>
      </xdr:nvCxnSpPr>
      <xdr:spPr>
        <a:xfrm flipV="1">
          <a:off x="6972300" y="1483309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137268</xdr:rowOff>
    </xdr:from>
    <xdr:ext cx="469744" cy="259045"/>
    <xdr:sp macro="" textlink="">
      <xdr:nvSpPr>
        <xdr:cNvPr id="369" name="n_2aveValue【公営住宅】&#10;一人当たり面積"/>
        <xdr:cNvSpPr txBox="1"/>
      </xdr:nvSpPr>
      <xdr:spPr>
        <a:xfrm>
          <a:off x="8515427" y="1453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137431</xdr:rowOff>
    </xdr:from>
    <xdr:ext cx="469744" cy="259045"/>
    <xdr:sp macro="" textlink="">
      <xdr:nvSpPr>
        <xdr:cNvPr id="370" name="n_3aveValue【公営住宅】&#10;一人当たり面積"/>
        <xdr:cNvSpPr txBox="1"/>
      </xdr:nvSpPr>
      <xdr:spPr>
        <a:xfrm>
          <a:off x="7626427" y="1453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147717</xdr:rowOff>
    </xdr:from>
    <xdr:ext cx="469744" cy="259045"/>
    <xdr:sp macro="" textlink="">
      <xdr:nvSpPr>
        <xdr:cNvPr id="371" name="n_4aveValue【公営住宅】&#10;一人当たり面積"/>
        <xdr:cNvSpPr txBox="1"/>
      </xdr:nvSpPr>
      <xdr:spPr>
        <a:xfrm>
          <a:off x="67374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127869</xdr:rowOff>
    </xdr:from>
    <xdr:ext cx="469744" cy="259045"/>
    <xdr:sp macro="" textlink="">
      <xdr:nvSpPr>
        <xdr:cNvPr id="372" name="n_1mainValue【公営住宅】&#10;一人当たり面積"/>
        <xdr:cNvSpPr txBox="1"/>
      </xdr:nvSpPr>
      <xdr:spPr>
        <a:xfrm>
          <a:off x="9391727" y="1487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129176</xdr:rowOff>
    </xdr:from>
    <xdr:ext cx="469744" cy="259045"/>
    <xdr:sp macro="" textlink="">
      <xdr:nvSpPr>
        <xdr:cNvPr id="373" name="n_2mainValue【公営住宅】&#10;一人当たり面積"/>
        <xdr:cNvSpPr txBox="1"/>
      </xdr:nvSpPr>
      <xdr:spPr>
        <a:xfrm>
          <a:off x="8515427" y="148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130319</xdr:rowOff>
    </xdr:from>
    <xdr:ext cx="469744" cy="259045"/>
    <xdr:sp macro="" textlink="">
      <xdr:nvSpPr>
        <xdr:cNvPr id="374" name="n_3mainValue【公営住宅】&#10;一人当たり面積"/>
        <xdr:cNvSpPr txBox="1"/>
      </xdr:nvSpPr>
      <xdr:spPr>
        <a:xfrm>
          <a:off x="76264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131298</xdr:rowOff>
    </xdr:from>
    <xdr:ext cx="469744" cy="259045"/>
    <xdr:sp macro="" textlink="">
      <xdr:nvSpPr>
        <xdr:cNvPr id="375" name="n_4mainValue【公営住宅】&#10;一人当たり面積"/>
        <xdr:cNvSpPr txBox="1"/>
      </xdr:nvSpPr>
      <xdr:spPr>
        <a:xfrm>
          <a:off x="6737427" y="1487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2" name="【認定こども園・幼稚園・保育所】&#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5" name="フローチャート: 判断 424"/>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6" name="フローチャート: 判断 425"/>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7" name="フローチャート: 判断 426"/>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15603</xdr:rowOff>
    </xdr:from>
    <xdr:to>
      <xdr:col>85</xdr:col>
      <xdr:colOff>177800</xdr:colOff>
      <xdr:row>37</xdr:row>
      <xdr:rowOff>117203</xdr:rowOff>
    </xdr:to>
    <xdr:sp macro="" textlink="">
      <xdr:nvSpPr>
        <xdr:cNvPr id="433" name="楕円 432"/>
        <xdr:cNvSpPr/>
      </xdr:nvSpPr>
      <xdr:spPr>
        <a:xfrm>
          <a:off x="16268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38480</xdr:rowOff>
    </xdr:from>
    <xdr:ext cx="405111" cy="259045"/>
    <xdr:sp macro="" textlink="">
      <xdr:nvSpPr>
        <xdr:cNvPr id="434" name="【認定こども園・幼稚園・保育所】&#10;有形固定資産減価償却率該当値テキスト"/>
        <xdr:cNvSpPr txBox="1"/>
      </xdr:nvSpPr>
      <xdr:spPr>
        <a:xfrm>
          <a:off x="16357600"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435" name="楕円 434"/>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66403</xdr:rowOff>
    </xdr:from>
    <xdr:to>
      <xdr:col>85</xdr:col>
      <xdr:colOff>127000</xdr:colOff>
      <xdr:row>38</xdr:row>
      <xdr:rowOff>53340</xdr:rowOff>
    </xdr:to>
    <xdr:cxnSp macro="">
      <xdr:nvCxnSpPr>
        <xdr:cNvPr id="436" name="直線コネクタ 435"/>
        <xdr:cNvCxnSpPr/>
      </xdr:nvCxnSpPr>
      <xdr:spPr>
        <a:xfrm flipV="1">
          <a:off x="15481300" y="6410053"/>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7" name="楕円 436"/>
        <xdr:cNvSpPr/>
      </xdr:nvSpPr>
      <xdr:spPr>
        <a:xfrm>
          <a:off x="14541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159476</xdr:rowOff>
    </xdr:from>
    <xdr:to>
      <xdr:col>81</xdr:col>
      <xdr:colOff>50800</xdr:colOff>
      <xdr:row>38</xdr:row>
      <xdr:rowOff>53340</xdr:rowOff>
    </xdr:to>
    <xdr:cxnSp macro="">
      <xdr:nvCxnSpPr>
        <xdr:cNvPr id="438" name="直線コネクタ 437"/>
        <xdr:cNvCxnSpPr/>
      </xdr:nvCxnSpPr>
      <xdr:spPr>
        <a:xfrm>
          <a:off x="14592300" y="65031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43361</xdr:rowOff>
    </xdr:from>
    <xdr:to>
      <xdr:col>72</xdr:col>
      <xdr:colOff>38100</xdr:colOff>
      <xdr:row>37</xdr:row>
      <xdr:rowOff>144961</xdr:rowOff>
    </xdr:to>
    <xdr:sp macro="" textlink="">
      <xdr:nvSpPr>
        <xdr:cNvPr id="439" name="楕円 438"/>
        <xdr:cNvSpPr/>
      </xdr:nvSpPr>
      <xdr:spPr>
        <a:xfrm>
          <a:off x="13652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94161</xdr:rowOff>
    </xdr:from>
    <xdr:to>
      <xdr:col>76</xdr:col>
      <xdr:colOff>114300</xdr:colOff>
      <xdr:row>37</xdr:row>
      <xdr:rowOff>159476</xdr:rowOff>
    </xdr:to>
    <xdr:cxnSp macro="">
      <xdr:nvCxnSpPr>
        <xdr:cNvPr id="440" name="直線コネクタ 439"/>
        <xdr:cNvCxnSpPr/>
      </xdr:nvCxnSpPr>
      <xdr:spPr>
        <a:xfrm>
          <a:off x="13703300" y="643781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154396</xdr:rowOff>
    </xdr:from>
    <xdr:to>
      <xdr:col>67</xdr:col>
      <xdr:colOff>101600</xdr:colOff>
      <xdr:row>37</xdr:row>
      <xdr:rowOff>84546</xdr:rowOff>
    </xdr:to>
    <xdr:sp macro="" textlink="">
      <xdr:nvSpPr>
        <xdr:cNvPr id="441" name="楕円 440"/>
        <xdr:cNvSpPr/>
      </xdr:nvSpPr>
      <xdr:spPr>
        <a:xfrm>
          <a:off x="12763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33746</xdr:rowOff>
    </xdr:from>
    <xdr:to>
      <xdr:col>71</xdr:col>
      <xdr:colOff>177800</xdr:colOff>
      <xdr:row>37</xdr:row>
      <xdr:rowOff>94161</xdr:rowOff>
    </xdr:to>
    <xdr:cxnSp macro="">
      <xdr:nvCxnSpPr>
        <xdr:cNvPr id="442" name="直線コネクタ 441"/>
        <xdr:cNvCxnSpPr/>
      </xdr:nvCxnSpPr>
      <xdr:spPr>
        <a:xfrm>
          <a:off x="12814300" y="637739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443" name="n_1aveValue【認定こども園・幼稚園・保育所】&#10;有形固定資産減価償却率"/>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4" name="n_2aveValue【認定こども園・幼稚園・保育所】&#10;有形固定資産減価償却率"/>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5" name="n_3aveValue【認定こども園・幼稚園・保育所】&#10;有形固定資産減価償却率"/>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6"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120667</xdr:rowOff>
    </xdr:from>
    <xdr:ext cx="405111" cy="259045"/>
    <xdr:sp macro="" textlink="">
      <xdr:nvSpPr>
        <xdr:cNvPr id="447" name="n_1mainValue【認定こども園・幼稚園・保育所】&#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8" name="n_2main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161488</xdr:rowOff>
    </xdr:from>
    <xdr:ext cx="405111" cy="259045"/>
    <xdr:sp macro="" textlink="">
      <xdr:nvSpPr>
        <xdr:cNvPr id="449" name="n_3mainValue【認定こども園・幼稚園・保育所】&#10;有形固定資産減価償却率"/>
        <xdr:cNvSpPr txBox="1"/>
      </xdr:nvSpPr>
      <xdr:spPr>
        <a:xfrm>
          <a:off x="13500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101073</xdr:rowOff>
    </xdr:from>
    <xdr:ext cx="405111" cy="259045"/>
    <xdr:sp macro="" textlink="">
      <xdr:nvSpPr>
        <xdr:cNvPr id="450" name="n_4mainValue【認定こども園・幼稚園・保育所】&#10;有形固定資産減価償却率"/>
        <xdr:cNvSpPr txBox="1"/>
      </xdr:nvSpPr>
      <xdr:spPr>
        <a:xfrm>
          <a:off x="12611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481" name="【認定こども園・幼稚園・保育所】&#10;一人当たり面積平均値テキスト"/>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121738</xdr:rowOff>
    </xdr:from>
    <xdr:to>
      <xdr:col>107</xdr:col>
      <xdr:colOff>101600</xdr:colOff>
      <xdr:row>40</xdr:row>
      <xdr:rowOff>51888</xdr:rowOff>
    </xdr:to>
    <xdr:sp macro="" textlink="">
      <xdr:nvSpPr>
        <xdr:cNvPr id="484" name="フローチャート: 判断 483"/>
        <xdr:cNvSpPr/>
      </xdr:nvSpPr>
      <xdr:spPr>
        <a:xfrm>
          <a:off x="20383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138067</xdr:rowOff>
    </xdr:from>
    <xdr:to>
      <xdr:col>102</xdr:col>
      <xdr:colOff>165100</xdr:colOff>
      <xdr:row>40</xdr:row>
      <xdr:rowOff>68217</xdr:rowOff>
    </xdr:to>
    <xdr:sp macro="" textlink="">
      <xdr:nvSpPr>
        <xdr:cNvPr id="485" name="フローチャート: 判断 484"/>
        <xdr:cNvSpPr/>
      </xdr:nvSpPr>
      <xdr:spPr>
        <a:xfrm>
          <a:off x="19494500" y="682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138067</xdr:rowOff>
    </xdr:from>
    <xdr:to>
      <xdr:col>98</xdr:col>
      <xdr:colOff>38100</xdr:colOff>
      <xdr:row>40</xdr:row>
      <xdr:rowOff>68217</xdr:rowOff>
    </xdr:to>
    <xdr:sp macro="" textlink="">
      <xdr:nvSpPr>
        <xdr:cNvPr id="486" name="フローチャート: 判断 485"/>
        <xdr:cNvSpPr/>
      </xdr:nvSpPr>
      <xdr:spPr>
        <a:xfrm>
          <a:off x="18605500" y="682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100512</xdr:rowOff>
    </xdr:from>
    <xdr:to>
      <xdr:col>116</xdr:col>
      <xdr:colOff>114300</xdr:colOff>
      <xdr:row>41</xdr:row>
      <xdr:rowOff>30662</xdr:rowOff>
    </xdr:to>
    <xdr:sp macro="" textlink="">
      <xdr:nvSpPr>
        <xdr:cNvPr id="492" name="楕円 491"/>
        <xdr:cNvSpPr/>
      </xdr:nvSpPr>
      <xdr:spPr>
        <a:xfrm>
          <a:off x="221107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78939</xdr:rowOff>
    </xdr:from>
    <xdr:ext cx="469744" cy="259045"/>
    <xdr:sp macro="" textlink="">
      <xdr:nvSpPr>
        <xdr:cNvPr id="493" name="【認定こども園・幼稚園・保育所】&#10;一人当たり面積該当値テキスト"/>
        <xdr:cNvSpPr txBox="1"/>
      </xdr:nvSpPr>
      <xdr:spPr>
        <a:xfrm>
          <a:off x="22199600" y="69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95613</xdr:rowOff>
    </xdr:from>
    <xdr:to>
      <xdr:col>112</xdr:col>
      <xdr:colOff>38100</xdr:colOff>
      <xdr:row>40</xdr:row>
      <xdr:rowOff>25763</xdr:rowOff>
    </xdr:to>
    <xdr:sp macro="" textlink="">
      <xdr:nvSpPr>
        <xdr:cNvPr id="494" name="楕円 493"/>
        <xdr:cNvSpPr/>
      </xdr:nvSpPr>
      <xdr:spPr>
        <a:xfrm>
          <a:off x="21272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146413</xdr:rowOff>
    </xdr:from>
    <xdr:to>
      <xdr:col>116</xdr:col>
      <xdr:colOff>63500</xdr:colOff>
      <xdr:row>40</xdr:row>
      <xdr:rowOff>151312</xdr:rowOff>
    </xdr:to>
    <xdr:cxnSp macro="">
      <xdr:nvCxnSpPr>
        <xdr:cNvPr id="495" name="直線コネクタ 494"/>
        <xdr:cNvCxnSpPr/>
      </xdr:nvCxnSpPr>
      <xdr:spPr>
        <a:xfrm>
          <a:off x="21323300" y="6832963"/>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96" name="楕円 495"/>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146413</xdr:rowOff>
    </xdr:from>
    <xdr:to>
      <xdr:col>111</xdr:col>
      <xdr:colOff>177800</xdr:colOff>
      <xdr:row>39</xdr:row>
      <xdr:rowOff>156210</xdr:rowOff>
    </xdr:to>
    <xdr:cxnSp macro="">
      <xdr:nvCxnSpPr>
        <xdr:cNvPr id="497" name="直線コネクタ 496"/>
        <xdr:cNvCxnSpPr/>
      </xdr:nvCxnSpPr>
      <xdr:spPr>
        <a:xfrm flipV="1">
          <a:off x="20434300" y="68329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108676</xdr:rowOff>
    </xdr:from>
    <xdr:to>
      <xdr:col>102</xdr:col>
      <xdr:colOff>165100</xdr:colOff>
      <xdr:row>40</xdr:row>
      <xdr:rowOff>38826</xdr:rowOff>
    </xdr:to>
    <xdr:sp macro="" textlink="">
      <xdr:nvSpPr>
        <xdr:cNvPr id="498" name="楕円 497"/>
        <xdr:cNvSpPr/>
      </xdr:nvSpPr>
      <xdr:spPr>
        <a:xfrm>
          <a:off x="19494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159476</xdr:rowOff>
    </xdr:to>
    <xdr:cxnSp macro="">
      <xdr:nvCxnSpPr>
        <xdr:cNvPr id="499" name="直線コネクタ 498"/>
        <xdr:cNvCxnSpPr/>
      </xdr:nvCxnSpPr>
      <xdr:spPr>
        <a:xfrm flipV="1">
          <a:off x="19545300" y="68427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115207</xdr:rowOff>
    </xdr:from>
    <xdr:to>
      <xdr:col>98</xdr:col>
      <xdr:colOff>38100</xdr:colOff>
      <xdr:row>40</xdr:row>
      <xdr:rowOff>45357</xdr:rowOff>
    </xdr:to>
    <xdr:sp macro="" textlink="">
      <xdr:nvSpPr>
        <xdr:cNvPr id="500" name="楕円 499"/>
        <xdr:cNvSpPr/>
      </xdr:nvSpPr>
      <xdr:spPr>
        <a:xfrm>
          <a:off x="18605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159476</xdr:rowOff>
    </xdr:from>
    <xdr:to>
      <xdr:col>102</xdr:col>
      <xdr:colOff>114300</xdr:colOff>
      <xdr:row>39</xdr:row>
      <xdr:rowOff>166007</xdr:rowOff>
    </xdr:to>
    <xdr:cxnSp macro="">
      <xdr:nvCxnSpPr>
        <xdr:cNvPr id="501" name="直線コネクタ 500"/>
        <xdr:cNvCxnSpPr/>
      </xdr:nvCxnSpPr>
      <xdr:spPr>
        <a:xfrm flipV="1">
          <a:off x="18656300" y="6846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2" name="n_1aveValue【認定こども園・幼稚園・保育所】&#10;一人当たり面積"/>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43015</xdr:rowOff>
    </xdr:from>
    <xdr:ext cx="469744" cy="259045"/>
    <xdr:sp macro="" textlink="">
      <xdr:nvSpPr>
        <xdr:cNvPr id="503" name="n_2aveValue【認定こども園・幼稚園・保育所】&#10;一人当たり面積"/>
        <xdr:cNvSpPr txBox="1"/>
      </xdr:nvSpPr>
      <xdr:spPr>
        <a:xfrm>
          <a:off x="201994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59344</xdr:rowOff>
    </xdr:from>
    <xdr:ext cx="469744" cy="259045"/>
    <xdr:sp macro="" textlink="">
      <xdr:nvSpPr>
        <xdr:cNvPr id="504" name="n_3aveValue【認定こども園・幼稚園・保育所】&#10;一人当たり面積"/>
        <xdr:cNvSpPr txBox="1"/>
      </xdr:nvSpPr>
      <xdr:spPr>
        <a:xfrm>
          <a:off x="19310427" y="69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59344</xdr:rowOff>
    </xdr:from>
    <xdr:ext cx="469744" cy="259045"/>
    <xdr:sp macro="" textlink="">
      <xdr:nvSpPr>
        <xdr:cNvPr id="505" name="n_4aveValue【認定こども園・幼稚園・保育所】&#10;一人当たり面積"/>
        <xdr:cNvSpPr txBox="1"/>
      </xdr:nvSpPr>
      <xdr:spPr>
        <a:xfrm>
          <a:off x="18421427" y="69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16890</xdr:rowOff>
    </xdr:from>
    <xdr:ext cx="469744" cy="259045"/>
    <xdr:sp macro="" textlink="">
      <xdr:nvSpPr>
        <xdr:cNvPr id="506" name="n_1mainValue【認定こども園・幼稚園・保育所】&#10;一人当たり面積"/>
        <xdr:cNvSpPr txBox="1"/>
      </xdr:nvSpPr>
      <xdr:spPr>
        <a:xfrm>
          <a:off x="210757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7" name="n_2main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55353</xdr:rowOff>
    </xdr:from>
    <xdr:ext cx="469744" cy="259045"/>
    <xdr:sp macro="" textlink="">
      <xdr:nvSpPr>
        <xdr:cNvPr id="508" name="n_3mainValue【認定こども園・幼稚園・保育所】&#10;一人当たり面積"/>
        <xdr:cNvSpPr txBox="1"/>
      </xdr:nvSpPr>
      <xdr:spPr>
        <a:xfrm>
          <a:off x="19310427" y="657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61884</xdr:rowOff>
    </xdr:from>
    <xdr:ext cx="469744" cy="259045"/>
    <xdr:sp macro="" textlink="">
      <xdr:nvSpPr>
        <xdr:cNvPr id="509" name="n_4mainValue【認定こども園・幼稚園・保育所】&#10;一人当たり面積"/>
        <xdr:cNvSpPr txBox="1"/>
      </xdr:nvSpPr>
      <xdr:spPr>
        <a:xfrm>
          <a:off x="18421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39" name="【学校施設】&#10;有形固定資産減価償却率平均値テキスト"/>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2" name="フローチャート: 判断 541"/>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3" name="フローチャート: 判断 542"/>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4" name="フローチャート: 判断 543"/>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50" name="楕円 549"/>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166387</xdr:rowOff>
    </xdr:from>
    <xdr:ext cx="405111" cy="259045"/>
    <xdr:sp macro="" textlink="">
      <xdr:nvSpPr>
        <xdr:cNvPr id="551" name="【学校施設】&#10;有形固定資産減価償却率該当値テキスト"/>
        <xdr:cNvSpPr txBox="1"/>
      </xdr:nvSpPr>
      <xdr:spPr>
        <a:xfrm>
          <a:off x="16357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23495</xdr:rowOff>
    </xdr:from>
    <xdr:to>
      <xdr:col>81</xdr:col>
      <xdr:colOff>101600</xdr:colOff>
      <xdr:row>60</xdr:row>
      <xdr:rowOff>125095</xdr:rowOff>
    </xdr:to>
    <xdr:sp macro="" textlink="">
      <xdr:nvSpPr>
        <xdr:cNvPr id="552" name="楕円 551"/>
        <xdr:cNvSpPr/>
      </xdr:nvSpPr>
      <xdr:spPr>
        <a:xfrm>
          <a:off x="15430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74295</xdr:rowOff>
    </xdr:to>
    <xdr:cxnSp macro="">
      <xdr:nvCxnSpPr>
        <xdr:cNvPr id="553" name="直線コネクタ 552"/>
        <xdr:cNvCxnSpPr/>
      </xdr:nvCxnSpPr>
      <xdr:spPr>
        <a:xfrm flipV="1">
          <a:off x="15481300" y="103098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54" name="楕円 553"/>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74295</xdr:rowOff>
    </xdr:to>
    <xdr:cxnSp macro="">
      <xdr:nvCxnSpPr>
        <xdr:cNvPr id="555" name="直線コネクタ 554"/>
        <xdr:cNvCxnSpPr/>
      </xdr:nvCxnSpPr>
      <xdr:spPr>
        <a:xfrm>
          <a:off x="14592300" y="10325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56" name="楕円 555"/>
        <xdr:cNvSpPr/>
      </xdr:nvSpPr>
      <xdr:spPr>
        <a:xfrm>
          <a:off x="13652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41910</xdr:rowOff>
    </xdr:to>
    <xdr:cxnSp macro="">
      <xdr:nvCxnSpPr>
        <xdr:cNvPr id="557" name="直線コネクタ 556"/>
        <xdr:cNvCxnSpPr/>
      </xdr:nvCxnSpPr>
      <xdr:spPr>
        <a:xfrm flipV="1">
          <a:off x="13703300" y="10325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88265</xdr:rowOff>
    </xdr:from>
    <xdr:to>
      <xdr:col>67</xdr:col>
      <xdr:colOff>101600</xdr:colOff>
      <xdr:row>60</xdr:row>
      <xdr:rowOff>18415</xdr:rowOff>
    </xdr:to>
    <xdr:sp macro="" textlink="">
      <xdr:nvSpPr>
        <xdr:cNvPr id="558" name="楕円 557"/>
        <xdr:cNvSpPr/>
      </xdr:nvSpPr>
      <xdr:spPr>
        <a:xfrm>
          <a:off x="12763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139065</xdr:rowOff>
    </xdr:from>
    <xdr:to>
      <xdr:col>71</xdr:col>
      <xdr:colOff>177800</xdr:colOff>
      <xdr:row>60</xdr:row>
      <xdr:rowOff>41910</xdr:rowOff>
    </xdr:to>
    <xdr:cxnSp macro="">
      <xdr:nvCxnSpPr>
        <xdr:cNvPr id="559" name="直線コネクタ 558"/>
        <xdr:cNvCxnSpPr/>
      </xdr:nvCxnSpPr>
      <xdr:spPr>
        <a:xfrm>
          <a:off x="12814300" y="102546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1"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2" name="n_3ave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3" name="n_4aveValue【学校施設】&#10;有形固定資産減価償却率"/>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116222</xdr:rowOff>
    </xdr:from>
    <xdr:ext cx="405111" cy="259045"/>
    <xdr:sp macro="" textlink="">
      <xdr:nvSpPr>
        <xdr:cNvPr id="564" name="n_1mainValue【学校施設】&#10;有形固定資産減価償却率"/>
        <xdr:cNvSpPr txBox="1"/>
      </xdr:nvSpPr>
      <xdr:spPr>
        <a:xfrm>
          <a:off x="15266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mainValue【学校施設】&#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main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67" name="n_4main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95"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53442</xdr:rowOff>
    </xdr:from>
    <xdr:to>
      <xdr:col>107</xdr:col>
      <xdr:colOff>101600</xdr:colOff>
      <xdr:row>62</xdr:row>
      <xdr:rowOff>155042</xdr:rowOff>
    </xdr:to>
    <xdr:sp macro="" textlink="">
      <xdr:nvSpPr>
        <xdr:cNvPr id="598" name="フローチャート: 判断 597"/>
        <xdr:cNvSpPr/>
      </xdr:nvSpPr>
      <xdr:spPr>
        <a:xfrm>
          <a:off x="20383500" y="1068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599" name="フローチャート: 判断 598"/>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73101</xdr:rowOff>
    </xdr:from>
    <xdr:to>
      <xdr:col>98</xdr:col>
      <xdr:colOff>38100</xdr:colOff>
      <xdr:row>63</xdr:row>
      <xdr:rowOff>3251</xdr:rowOff>
    </xdr:to>
    <xdr:sp macro="" textlink="">
      <xdr:nvSpPr>
        <xdr:cNvPr id="600" name="フローチャート: 判断 599"/>
        <xdr:cNvSpPr/>
      </xdr:nvSpPr>
      <xdr:spPr>
        <a:xfrm>
          <a:off x="18605500" y="10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29667</xdr:rowOff>
    </xdr:from>
    <xdr:to>
      <xdr:col>116</xdr:col>
      <xdr:colOff>114300</xdr:colOff>
      <xdr:row>61</xdr:row>
      <xdr:rowOff>131267</xdr:rowOff>
    </xdr:to>
    <xdr:sp macro="" textlink="">
      <xdr:nvSpPr>
        <xdr:cNvPr id="606" name="楕円 605"/>
        <xdr:cNvSpPr/>
      </xdr:nvSpPr>
      <xdr:spPr>
        <a:xfrm>
          <a:off x="22110700" y="1048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52544</xdr:rowOff>
    </xdr:from>
    <xdr:ext cx="469744" cy="259045"/>
    <xdr:sp macro="" textlink="">
      <xdr:nvSpPr>
        <xdr:cNvPr id="607" name="【学校施設】&#10;一人当たり面積該当値テキスト"/>
        <xdr:cNvSpPr txBox="1"/>
      </xdr:nvSpPr>
      <xdr:spPr>
        <a:xfrm>
          <a:off x="22199600" y="1033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40640</xdr:rowOff>
    </xdr:from>
    <xdr:to>
      <xdr:col>112</xdr:col>
      <xdr:colOff>38100</xdr:colOff>
      <xdr:row>61</xdr:row>
      <xdr:rowOff>142240</xdr:rowOff>
    </xdr:to>
    <xdr:sp macro="" textlink="">
      <xdr:nvSpPr>
        <xdr:cNvPr id="608" name="楕円 607"/>
        <xdr:cNvSpPr/>
      </xdr:nvSpPr>
      <xdr:spPr>
        <a:xfrm>
          <a:off x="2127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80467</xdr:rowOff>
    </xdr:from>
    <xdr:to>
      <xdr:col>116</xdr:col>
      <xdr:colOff>63500</xdr:colOff>
      <xdr:row>61</xdr:row>
      <xdr:rowOff>91440</xdr:rowOff>
    </xdr:to>
    <xdr:cxnSp macro="">
      <xdr:nvCxnSpPr>
        <xdr:cNvPr id="609" name="直線コネクタ 608"/>
        <xdr:cNvCxnSpPr/>
      </xdr:nvCxnSpPr>
      <xdr:spPr>
        <a:xfrm flipV="1">
          <a:off x="21323300" y="10538917"/>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54356</xdr:rowOff>
    </xdr:from>
    <xdr:to>
      <xdr:col>107</xdr:col>
      <xdr:colOff>101600</xdr:colOff>
      <xdr:row>61</xdr:row>
      <xdr:rowOff>155956</xdr:rowOff>
    </xdr:to>
    <xdr:sp macro="" textlink="">
      <xdr:nvSpPr>
        <xdr:cNvPr id="610" name="楕円 609"/>
        <xdr:cNvSpPr/>
      </xdr:nvSpPr>
      <xdr:spPr>
        <a:xfrm>
          <a:off x="20383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91440</xdr:rowOff>
    </xdr:from>
    <xdr:to>
      <xdr:col>111</xdr:col>
      <xdr:colOff>177800</xdr:colOff>
      <xdr:row>61</xdr:row>
      <xdr:rowOff>105156</xdr:rowOff>
    </xdr:to>
    <xdr:cxnSp macro="">
      <xdr:nvCxnSpPr>
        <xdr:cNvPr id="611" name="直線コネクタ 610"/>
        <xdr:cNvCxnSpPr/>
      </xdr:nvCxnSpPr>
      <xdr:spPr>
        <a:xfrm flipV="1">
          <a:off x="20434300" y="1054989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117449</xdr:rowOff>
    </xdr:from>
    <xdr:to>
      <xdr:col>102</xdr:col>
      <xdr:colOff>165100</xdr:colOff>
      <xdr:row>61</xdr:row>
      <xdr:rowOff>47599</xdr:rowOff>
    </xdr:to>
    <xdr:sp macro="" textlink="">
      <xdr:nvSpPr>
        <xdr:cNvPr id="612" name="楕円 611"/>
        <xdr:cNvSpPr/>
      </xdr:nvSpPr>
      <xdr:spPr>
        <a:xfrm>
          <a:off x="19494500"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168249</xdr:rowOff>
    </xdr:from>
    <xdr:to>
      <xdr:col>107</xdr:col>
      <xdr:colOff>50800</xdr:colOff>
      <xdr:row>61</xdr:row>
      <xdr:rowOff>105156</xdr:rowOff>
    </xdr:to>
    <xdr:cxnSp macro="">
      <xdr:nvCxnSpPr>
        <xdr:cNvPr id="613" name="直線コネクタ 612"/>
        <xdr:cNvCxnSpPr/>
      </xdr:nvCxnSpPr>
      <xdr:spPr>
        <a:xfrm>
          <a:off x="19545300" y="10455249"/>
          <a:ext cx="8890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128880</xdr:rowOff>
    </xdr:from>
    <xdr:to>
      <xdr:col>98</xdr:col>
      <xdr:colOff>38100</xdr:colOff>
      <xdr:row>61</xdr:row>
      <xdr:rowOff>59030</xdr:rowOff>
    </xdr:to>
    <xdr:sp macro="" textlink="">
      <xdr:nvSpPr>
        <xdr:cNvPr id="614" name="楕円 613"/>
        <xdr:cNvSpPr/>
      </xdr:nvSpPr>
      <xdr:spPr>
        <a:xfrm>
          <a:off x="18605500" y="104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168249</xdr:rowOff>
    </xdr:from>
    <xdr:to>
      <xdr:col>102</xdr:col>
      <xdr:colOff>114300</xdr:colOff>
      <xdr:row>61</xdr:row>
      <xdr:rowOff>8230</xdr:rowOff>
    </xdr:to>
    <xdr:cxnSp macro="">
      <xdr:nvCxnSpPr>
        <xdr:cNvPr id="615" name="直線コネクタ 614"/>
        <xdr:cNvCxnSpPr/>
      </xdr:nvCxnSpPr>
      <xdr:spPr>
        <a:xfrm flipV="1">
          <a:off x="18656300" y="1045524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146169</xdr:rowOff>
    </xdr:from>
    <xdr:ext cx="469744" cy="259045"/>
    <xdr:sp macro="" textlink="">
      <xdr:nvSpPr>
        <xdr:cNvPr id="617" name="n_2aveValue【学校施設】&#10;一人当たり面積"/>
        <xdr:cNvSpPr txBox="1"/>
      </xdr:nvSpPr>
      <xdr:spPr>
        <a:xfrm>
          <a:off x="20199427" y="107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18" name="n_3aveValue【学校施設】&#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165828</xdr:rowOff>
    </xdr:from>
    <xdr:ext cx="469744" cy="259045"/>
    <xdr:sp macro="" textlink="">
      <xdr:nvSpPr>
        <xdr:cNvPr id="619" name="n_4aveValue【学校施設】&#10;一人当たり面積"/>
        <xdr:cNvSpPr txBox="1"/>
      </xdr:nvSpPr>
      <xdr:spPr>
        <a:xfrm>
          <a:off x="18421427" y="1079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133367</xdr:rowOff>
    </xdr:from>
    <xdr:ext cx="469744" cy="259045"/>
    <xdr:sp macro="" textlink="">
      <xdr:nvSpPr>
        <xdr:cNvPr id="620" name="n_1mainValue【学校施設】&#10;一人当たり面積"/>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621" name="n_2main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64126</xdr:rowOff>
    </xdr:from>
    <xdr:ext cx="469744" cy="259045"/>
    <xdr:sp macro="" textlink="">
      <xdr:nvSpPr>
        <xdr:cNvPr id="622" name="n_3mainValue【学校施設】&#10;一人当たり面積"/>
        <xdr:cNvSpPr txBox="1"/>
      </xdr:nvSpPr>
      <xdr:spPr>
        <a:xfrm>
          <a:off x="19310427" y="101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75557</xdr:rowOff>
    </xdr:from>
    <xdr:ext cx="469744" cy="259045"/>
    <xdr:sp macro="" textlink="">
      <xdr:nvSpPr>
        <xdr:cNvPr id="623" name="n_4mainValue【学校施設】&#10;一人当たり面積"/>
        <xdr:cNvSpPr txBox="1"/>
      </xdr:nvSpPr>
      <xdr:spPr>
        <a:xfrm>
          <a:off x="18421427" y="101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62" name="直線コネクタ 661"/>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65"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66" name="直線コネクタ 665"/>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667" name="【公民館】&#10;有形固定資産減価償却率平均値テキスト"/>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68" name="フローチャート: 判断 667"/>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69" name="フローチャート: 判断 668"/>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70" name="フローチャート: 判断 669"/>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43687</xdr:rowOff>
    </xdr:from>
    <xdr:to>
      <xdr:col>72</xdr:col>
      <xdr:colOff>38100</xdr:colOff>
      <xdr:row>103</xdr:row>
      <xdr:rowOff>145287</xdr:rowOff>
    </xdr:to>
    <xdr:sp macro="" textlink="">
      <xdr:nvSpPr>
        <xdr:cNvPr id="671" name="フローチャート: 判断 670"/>
        <xdr:cNvSpPr/>
      </xdr:nvSpPr>
      <xdr:spPr>
        <a:xfrm>
          <a:off x="13652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18542</xdr:rowOff>
    </xdr:from>
    <xdr:to>
      <xdr:col>67</xdr:col>
      <xdr:colOff>101600</xdr:colOff>
      <xdr:row>103</xdr:row>
      <xdr:rowOff>120142</xdr:rowOff>
    </xdr:to>
    <xdr:sp macro="" textlink="">
      <xdr:nvSpPr>
        <xdr:cNvPr id="672" name="フローチャート: 判断 671"/>
        <xdr:cNvSpPr/>
      </xdr:nvSpPr>
      <xdr:spPr>
        <a:xfrm>
          <a:off x="127635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43687</xdr:rowOff>
    </xdr:from>
    <xdr:to>
      <xdr:col>85</xdr:col>
      <xdr:colOff>177800</xdr:colOff>
      <xdr:row>106</xdr:row>
      <xdr:rowOff>145287</xdr:rowOff>
    </xdr:to>
    <xdr:sp macro="" textlink="">
      <xdr:nvSpPr>
        <xdr:cNvPr id="678" name="楕円 677"/>
        <xdr:cNvSpPr/>
      </xdr:nvSpPr>
      <xdr:spPr>
        <a:xfrm>
          <a:off x="16268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22114</xdr:rowOff>
    </xdr:from>
    <xdr:ext cx="405111" cy="259045"/>
    <xdr:sp macro="" textlink="">
      <xdr:nvSpPr>
        <xdr:cNvPr id="679" name="【公民館】&#10;有形固定資産減価償却率該当値テキスト"/>
        <xdr:cNvSpPr txBox="1"/>
      </xdr:nvSpPr>
      <xdr:spPr>
        <a:xfrm>
          <a:off x="16357600"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169418</xdr:rowOff>
    </xdr:from>
    <xdr:to>
      <xdr:col>81</xdr:col>
      <xdr:colOff>101600</xdr:colOff>
      <xdr:row>106</xdr:row>
      <xdr:rowOff>99568</xdr:rowOff>
    </xdr:to>
    <xdr:sp macro="" textlink="">
      <xdr:nvSpPr>
        <xdr:cNvPr id="680" name="楕円 679"/>
        <xdr:cNvSpPr/>
      </xdr:nvSpPr>
      <xdr:spPr>
        <a:xfrm>
          <a:off x="15430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48768</xdr:rowOff>
    </xdr:from>
    <xdr:to>
      <xdr:col>85</xdr:col>
      <xdr:colOff>127000</xdr:colOff>
      <xdr:row>106</xdr:row>
      <xdr:rowOff>94487</xdr:rowOff>
    </xdr:to>
    <xdr:cxnSp macro="">
      <xdr:nvCxnSpPr>
        <xdr:cNvPr id="681" name="直線コネクタ 680"/>
        <xdr:cNvCxnSpPr/>
      </xdr:nvCxnSpPr>
      <xdr:spPr>
        <a:xfrm>
          <a:off x="15481300" y="182224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123698</xdr:rowOff>
    </xdr:from>
    <xdr:to>
      <xdr:col>76</xdr:col>
      <xdr:colOff>165100</xdr:colOff>
      <xdr:row>106</xdr:row>
      <xdr:rowOff>53848</xdr:rowOff>
    </xdr:to>
    <xdr:sp macro="" textlink="">
      <xdr:nvSpPr>
        <xdr:cNvPr id="682" name="楕円 681"/>
        <xdr:cNvSpPr/>
      </xdr:nvSpPr>
      <xdr:spPr>
        <a:xfrm>
          <a:off x="14541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xdr:rowOff>
    </xdr:from>
    <xdr:to>
      <xdr:col>81</xdr:col>
      <xdr:colOff>50800</xdr:colOff>
      <xdr:row>106</xdr:row>
      <xdr:rowOff>48768</xdr:rowOff>
    </xdr:to>
    <xdr:cxnSp macro="">
      <xdr:nvCxnSpPr>
        <xdr:cNvPr id="683" name="直線コネクタ 682"/>
        <xdr:cNvCxnSpPr/>
      </xdr:nvCxnSpPr>
      <xdr:spPr>
        <a:xfrm>
          <a:off x="14592300" y="18176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77978</xdr:rowOff>
    </xdr:from>
    <xdr:to>
      <xdr:col>72</xdr:col>
      <xdr:colOff>38100</xdr:colOff>
      <xdr:row>106</xdr:row>
      <xdr:rowOff>8128</xdr:rowOff>
    </xdr:to>
    <xdr:sp macro="" textlink="">
      <xdr:nvSpPr>
        <xdr:cNvPr id="684" name="楕円 683"/>
        <xdr:cNvSpPr/>
      </xdr:nvSpPr>
      <xdr:spPr>
        <a:xfrm>
          <a:off x="13652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128778</xdr:rowOff>
    </xdr:from>
    <xdr:to>
      <xdr:col>76</xdr:col>
      <xdr:colOff>114300</xdr:colOff>
      <xdr:row>106</xdr:row>
      <xdr:rowOff>3048</xdr:rowOff>
    </xdr:to>
    <xdr:cxnSp macro="">
      <xdr:nvCxnSpPr>
        <xdr:cNvPr id="685" name="直線コネクタ 684"/>
        <xdr:cNvCxnSpPr/>
      </xdr:nvCxnSpPr>
      <xdr:spPr>
        <a:xfrm>
          <a:off x="13703300" y="181310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48261</xdr:rowOff>
    </xdr:from>
    <xdr:to>
      <xdr:col>67</xdr:col>
      <xdr:colOff>101600</xdr:colOff>
      <xdr:row>106</xdr:row>
      <xdr:rowOff>149861</xdr:rowOff>
    </xdr:to>
    <xdr:sp macro="" textlink="">
      <xdr:nvSpPr>
        <xdr:cNvPr id="686" name="楕円 685"/>
        <xdr:cNvSpPr/>
      </xdr:nvSpPr>
      <xdr:spPr>
        <a:xfrm>
          <a:off x="1276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128778</xdr:rowOff>
    </xdr:from>
    <xdr:to>
      <xdr:col>71</xdr:col>
      <xdr:colOff>177800</xdr:colOff>
      <xdr:row>106</xdr:row>
      <xdr:rowOff>99061</xdr:rowOff>
    </xdr:to>
    <xdr:cxnSp macro="">
      <xdr:nvCxnSpPr>
        <xdr:cNvPr id="687" name="直線コネクタ 686"/>
        <xdr:cNvCxnSpPr/>
      </xdr:nvCxnSpPr>
      <xdr:spPr>
        <a:xfrm flipV="1">
          <a:off x="12814300" y="1813102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688" name="n_1aveValue【公民館】&#10;有形固定資産減価償却率"/>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89"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161814</xdr:rowOff>
    </xdr:from>
    <xdr:ext cx="405111" cy="259045"/>
    <xdr:sp macro="" textlink="">
      <xdr:nvSpPr>
        <xdr:cNvPr id="690" name="n_3aveValue【公民館】&#10;有形固定資産減価償却率"/>
        <xdr:cNvSpPr txBox="1"/>
      </xdr:nvSpPr>
      <xdr:spPr>
        <a:xfrm>
          <a:off x="13500744" y="1747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136669</xdr:rowOff>
    </xdr:from>
    <xdr:ext cx="405111" cy="259045"/>
    <xdr:sp macro="" textlink="">
      <xdr:nvSpPr>
        <xdr:cNvPr id="691" name="n_4aveValue【公民館】&#10;有形固定資産減価償却率"/>
        <xdr:cNvSpPr txBox="1"/>
      </xdr:nvSpPr>
      <xdr:spPr>
        <a:xfrm>
          <a:off x="12611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90695</xdr:rowOff>
    </xdr:from>
    <xdr:ext cx="405111" cy="259045"/>
    <xdr:sp macro="" textlink="">
      <xdr:nvSpPr>
        <xdr:cNvPr id="692" name="n_1mainValue【公民館】&#10;有形固定資産減価償却率"/>
        <xdr:cNvSpPr txBox="1"/>
      </xdr:nvSpPr>
      <xdr:spPr>
        <a:xfrm>
          <a:off x="15266044" y="1826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44975</xdr:rowOff>
    </xdr:from>
    <xdr:ext cx="405111" cy="259045"/>
    <xdr:sp macro="" textlink="">
      <xdr:nvSpPr>
        <xdr:cNvPr id="693" name="n_2mainValue【公民館】&#10;有形固定資産減価償却率"/>
        <xdr:cNvSpPr txBox="1"/>
      </xdr:nvSpPr>
      <xdr:spPr>
        <a:xfrm>
          <a:off x="143897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170705</xdr:rowOff>
    </xdr:from>
    <xdr:ext cx="405111" cy="259045"/>
    <xdr:sp macro="" textlink="">
      <xdr:nvSpPr>
        <xdr:cNvPr id="694" name="n_3mainValue【公民館】&#10;有形固定資産減価償却率"/>
        <xdr:cNvSpPr txBox="1"/>
      </xdr:nvSpPr>
      <xdr:spPr>
        <a:xfrm>
          <a:off x="13500744" y="1817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140988</xdr:rowOff>
    </xdr:from>
    <xdr:ext cx="405111" cy="259045"/>
    <xdr:sp macro="" textlink="">
      <xdr:nvSpPr>
        <xdr:cNvPr id="695" name="n_4mainValue【公民館】&#10;有形固定資産減価償却率"/>
        <xdr:cNvSpPr txBox="1"/>
      </xdr:nvSpPr>
      <xdr:spPr>
        <a:xfrm>
          <a:off x="12611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1" name="直線コネクタ 720"/>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4"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5" name="直線コネクタ 724"/>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726" name="【公民館】&#10;一人当たり面積平均値テキスト"/>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27" name="フローチャート: 判断 726"/>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28" name="フローチャート: 判断 727"/>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125005</xdr:rowOff>
    </xdr:from>
    <xdr:to>
      <xdr:col>107</xdr:col>
      <xdr:colOff>101600</xdr:colOff>
      <xdr:row>108</xdr:row>
      <xdr:rowOff>55155</xdr:rowOff>
    </xdr:to>
    <xdr:sp macro="" textlink="">
      <xdr:nvSpPr>
        <xdr:cNvPr id="729" name="フローチャート: 判断 728"/>
        <xdr:cNvSpPr/>
      </xdr:nvSpPr>
      <xdr:spPr>
        <a:xfrm>
          <a:off x="20383500" y="1847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30" name="フローチャート: 判断 729"/>
        <xdr:cNvSpPr/>
      </xdr:nvSpPr>
      <xdr:spPr>
        <a:xfrm>
          <a:off x="19494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131536</xdr:rowOff>
    </xdr:from>
    <xdr:to>
      <xdr:col>98</xdr:col>
      <xdr:colOff>38100</xdr:colOff>
      <xdr:row>108</xdr:row>
      <xdr:rowOff>61686</xdr:rowOff>
    </xdr:to>
    <xdr:sp macro="" textlink="">
      <xdr:nvSpPr>
        <xdr:cNvPr id="731" name="フローチャート: 判断 730"/>
        <xdr:cNvSpPr/>
      </xdr:nvSpPr>
      <xdr:spPr>
        <a:xfrm>
          <a:off x="18605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72752</xdr:rowOff>
    </xdr:from>
    <xdr:to>
      <xdr:col>116</xdr:col>
      <xdr:colOff>114300</xdr:colOff>
      <xdr:row>109</xdr:row>
      <xdr:rowOff>2902</xdr:rowOff>
    </xdr:to>
    <xdr:sp macro="" textlink="">
      <xdr:nvSpPr>
        <xdr:cNvPr id="737" name="楕円 736"/>
        <xdr:cNvSpPr/>
      </xdr:nvSpPr>
      <xdr:spPr>
        <a:xfrm>
          <a:off x="221107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159129</xdr:rowOff>
    </xdr:from>
    <xdr:ext cx="469744" cy="259045"/>
    <xdr:sp macro="" textlink="">
      <xdr:nvSpPr>
        <xdr:cNvPr id="738" name="【公民館】&#10;一人当たり面積該当値テキスト"/>
        <xdr:cNvSpPr txBox="1"/>
      </xdr:nvSpPr>
      <xdr:spPr>
        <a:xfrm>
          <a:off x="22199600" y="185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72752</xdr:rowOff>
    </xdr:from>
    <xdr:to>
      <xdr:col>112</xdr:col>
      <xdr:colOff>38100</xdr:colOff>
      <xdr:row>109</xdr:row>
      <xdr:rowOff>2902</xdr:rowOff>
    </xdr:to>
    <xdr:sp macro="" textlink="">
      <xdr:nvSpPr>
        <xdr:cNvPr id="739" name="楕円 738"/>
        <xdr:cNvSpPr/>
      </xdr:nvSpPr>
      <xdr:spPr>
        <a:xfrm>
          <a:off x="21272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123552</xdr:rowOff>
    </xdr:from>
    <xdr:to>
      <xdr:col>116</xdr:col>
      <xdr:colOff>63500</xdr:colOff>
      <xdr:row>108</xdr:row>
      <xdr:rowOff>123552</xdr:rowOff>
    </xdr:to>
    <xdr:cxnSp macro="">
      <xdr:nvCxnSpPr>
        <xdr:cNvPr id="740" name="直線コネクタ 739"/>
        <xdr:cNvCxnSpPr/>
      </xdr:nvCxnSpPr>
      <xdr:spPr>
        <a:xfrm>
          <a:off x="21323300" y="18640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74386</xdr:rowOff>
    </xdr:from>
    <xdr:to>
      <xdr:col>107</xdr:col>
      <xdr:colOff>101600</xdr:colOff>
      <xdr:row>109</xdr:row>
      <xdr:rowOff>4536</xdr:rowOff>
    </xdr:to>
    <xdr:sp macro="" textlink="">
      <xdr:nvSpPr>
        <xdr:cNvPr id="741" name="楕円 740"/>
        <xdr:cNvSpPr/>
      </xdr:nvSpPr>
      <xdr:spPr>
        <a:xfrm>
          <a:off x="20383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123552</xdr:rowOff>
    </xdr:from>
    <xdr:to>
      <xdr:col>111</xdr:col>
      <xdr:colOff>177800</xdr:colOff>
      <xdr:row>108</xdr:row>
      <xdr:rowOff>125186</xdr:rowOff>
    </xdr:to>
    <xdr:cxnSp macro="">
      <xdr:nvCxnSpPr>
        <xdr:cNvPr id="742" name="直線コネクタ 741"/>
        <xdr:cNvCxnSpPr/>
      </xdr:nvCxnSpPr>
      <xdr:spPr>
        <a:xfrm flipV="1">
          <a:off x="20434300" y="1864015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76019</xdr:rowOff>
    </xdr:from>
    <xdr:to>
      <xdr:col>102</xdr:col>
      <xdr:colOff>165100</xdr:colOff>
      <xdr:row>109</xdr:row>
      <xdr:rowOff>6169</xdr:rowOff>
    </xdr:to>
    <xdr:sp macro="" textlink="">
      <xdr:nvSpPr>
        <xdr:cNvPr id="743" name="楕円 742"/>
        <xdr:cNvSpPr/>
      </xdr:nvSpPr>
      <xdr:spPr>
        <a:xfrm>
          <a:off x="19494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125186</xdr:rowOff>
    </xdr:from>
    <xdr:to>
      <xdr:col>107</xdr:col>
      <xdr:colOff>50800</xdr:colOff>
      <xdr:row>108</xdr:row>
      <xdr:rowOff>126819</xdr:rowOff>
    </xdr:to>
    <xdr:cxnSp macro="">
      <xdr:nvCxnSpPr>
        <xdr:cNvPr id="744" name="直線コネクタ 743"/>
        <xdr:cNvCxnSpPr/>
      </xdr:nvCxnSpPr>
      <xdr:spPr>
        <a:xfrm flipV="1">
          <a:off x="19545300" y="1864178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76019</xdr:rowOff>
    </xdr:from>
    <xdr:to>
      <xdr:col>98</xdr:col>
      <xdr:colOff>38100</xdr:colOff>
      <xdr:row>109</xdr:row>
      <xdr:rowOff>6169</xdr:rowOff>
    </xdr:to>
    <xdr:sp macro="" textlink="">
      <xdr:nvSpPr>
        <xdr:cNvPr id="745" name="楕円 744"/>
        <xdr:cNvSpPr/>
      </xdr:nvSpPr>
      <xdr:spPr>
        <a:xfrm>
          <a:off x="18605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126819</xdr:rowOff>
    </xdr:from>
    <xdr:to>
      <xdr:col>102</xdr:col>
      <xdr:colOff>114300</xdr:colOff>
      <xdr:row>108</xdr:row>
      <xdr:rowOff>126819</xdr:rowOff>
    </xdr:to>
    <xdr:cxnSp macro="">
      <xdr:nvCxnSpPr>
        <xdr:cNvPr id="746" name="直線コネクタ 745"/>
        <xdr:cNvCxnSpPr/>
      </xdr:nvCxnSpPr>
      <xdr:spPr>
        <a:xfrm>
          <a:off x="18656300" y="186434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7" name="n_1aveValue【公民館】&#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71682</xdr:rowOff>
    </xdr:from>
    <xdr:ext cx="469744" cy="259045"/>
    <xdr:sp macro="" textlink="">
      <xdr:nvSpPr>
        <xdr:cNvPr id="748" name="n_2aveValue【公民館】&#10;一人当たり面積"/>
        <xdr:cNvSpPr txBox="1"/>
      </xdr:nvSpPr>
      <xdr:spPr>
        <a:xfrm>
          <a:off x="20199427" y="1824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78213</xdr:rowOff>
    </xdr:from>
    <xdr:ext cx="469744" cy="259045"/>
    <xdr:sp macro="" textlink="">
      <xdr:nvSpPr>
        <xdr:cNvPr id="749" name="n_3aveValue【公民館】&#10;一人当たり面積"/>
        <xdr:cNvSpPr txBox="1"/>
      </xdr:nvSpPr>
      <xdr:spPr>
        <a:xfrm>
          <a:off x="19310427" y="182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78213</xdr:rowOff>
    </xdr:from>
    <xdr:ext cx="469744" cy="259045"/>
    <xdr:sp macro="" textlink="">
      <xdr:nvSpPr>
        <xdr:cNvPr id="750" name="n_4aveValue【公民館】&#10;一人当たり面積"/>
        <xdr:cNvSpPr txBox="1"/>
      </xdr:nvSpPr>
      <xdr:spPr>
        <a:xfrm>
          <a:off x="18421427" y="182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165479</xdr:rowOff>
    </xdr:from>
    <xdr:ext cx="469744" cy="259045"/>
    <xdr:sp macro="" textlink="">
      <xdr:nvSpPr>
        <xdr:cNvPr id="751" name="n_1mainValue【公民館】&#10;一人当たり面積"/>
        <xdr:cNvSpPr txBox="1"/>
      </xdr:nvSpPr>
      <xdr:spPr>
        <a:xfrm>
          <a:off x="21075727" y="1868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167113</xdr:rowOff>
    </xdr:from>
    <xdr:ext cx="469744" cy="259045"/>
    <xdr:sp macro="" textlink="">
      <xdr:nvSpPr>
        <xdr:cNvPr id="752" name="n_2mainValue【公民館】&#10;一人当たり面積"/>
        <xdr:cNvSpPr txBox="1"/>
      </xdr:nvSpPr>
      <xdr:spPr>
        <a:xfrm>
          <a:off x="20199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168746</xdr:rowOff>
    </xdr:from>
    <xdr:ext cx="469744" cy="259045"/>
    <xdr:sp macro="" textlink="">
      <xdr:nvSpPr>
        <xdr:cNvPr id="753" name="n_3mainValue【公民館】&#10;一人当たり面積"/>
        <xdr:cNvSpPr txBox="1"/>
      </xdr:nvSpPr>
      <xdr:spPr>
        <a:xfrm>
          <a:off x="19310427" y="1868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168746</xdr:rowOff>
    </xdr:from>
    <xdr:ext cx="469744" cy="259045"/>
    <xdr:sp macro="" textlink="">
      <xdr:nvSpPr>
        <xdr:cNvPr id="754" name="n_4mainValue【公民館】&#10;一人当たり面積"/>
        <xdr:cNvSpPr txBox="1"/>
      </xdr:nvSpPr>
      <xdr:spPr>
        <a:xfrm>
          <a:off x="18421427" y="1868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本町は、公共施設の保有量が全国平均と比較して多い一方、築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老朽化した施設の割合が多いため、有形固定資産減価償却率が高い施設がある。高い施設は、公営住宅、公民館、図書館、体育館・プールである。また、一人当たりの施設の保有量が特に多い施設は、道路、橋りょう、学校施設、一般廃棄物処理施設、、保健センターである。橋りょう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年に、長寿命化修繕計画を策定し、維持更新費用の縮減・平準化を進めている。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今後、公共施設等総合管理計画に掲げた施設保有量の縮減を進めるとともに、施設の維持管理経費の縮減を図る。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19,265
19,127
65.85
13,532,788
12,962,411
483,838
6,129,229
11,255,616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76019</xdr:rowOff>
    </xdr:from>
    <xdr:to>
      <xdr:col>24</xdr:col>
      <xdr:colOff>114300</xdr:colOff>
      <xdr:row>40</xdr:row>
      <xdr:rowOff>6169</xdr:rowOff>
    </xdr:to>
    <xdr:sp macro="" textlink="">
      <xdr:nvSpPr>
        <xdr:cNvPr id="74" name="楕円 73"/>
        <xdr:cNvSpPr/>
      </xdr:nvSpPr>
      <xdr:spPr>
        <a:xfrm>
          <a:off x="4584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54446</xdr:rowOff>
    </xdr:from>
    <xdr:ext cx="405111" cy="259045"/>
    <xdr:sp macro="" textlink="">
      <xdr:nvSpPr>
        <xdr:cNvPr id="75" name="【図書館】&#10;有形固定資産減価償却率該当値テキスト"/>
        <xdr:cNvSpPr txBox="1"/>
      </xdr:nvSpPr>
      <xdr:spPr>
        <a:xfrm>
          <a:off x="4673600"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6" name="楕円 75"/>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126819</xdr:rowOff>
    </xdr:to>
    <xdr:cxnSp macro="">
      <xdr:nvCxnSpPr>
        <xdr:cNvPr id="77" name="直線コネクタ 76"/>
        <xdr:cNvCxnSpPr/>
      </xdr:nvCxnSpPr>
      <xdr:spPr>
        <a:xfrm>
          <a:off x="3797300" y="679704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22134</xdr:rowOff>
    </xdr:from>
    <xdr:to>
      <xdr:col>15</xdr:col>
      <xdr:colOff>101600</xdr:colOff>
      <xdr:row>39</xdr:row>
      <xdr:rowOff>123734</xdr:rowOff>
    </xdr:to>
    <xdr:sp macro="" textlink="">
      <xdr:nvSpPr>
        <xdr:cNvPr id="78" name="楕円 77"/>
        <xdr:cNvSpPr/>
      </xdr:nvSpPr>
      <xdr:spPr>
        <a:xfrm>
          <a:off x="2857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72934</xdr:rowOff>
    </xdr:from>
    <xdr:to>
      <xdr:col>19</xdr:col>
      <xdr:colOff>177800</xdr:colOff>
      <xdr:row>39</xdr:row>
      <xdr:rowOff>110490</xdr:rowOff>
    </xdr:to>
    <xdr:cxnSp macro="">
      <xdr:nvCxnSpPr>
        <xdr:cNvPr id="79" name="直線コネクタ 78"/>
        <xdr:cNvCxnSpPr/>
      </xdr:nvCxnSpPr>
      <xdr:spPr>
        <a:xfrm>
          <a:off x="2908300" y="67594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154396</xdr:rowOff>
    </xdr:from>
    <xdr:to>
      <xdr:col>10</xdr:col>
      <xdr:colOff>165100</xdr:colOff>
      <xdr:row>39</xdr:row>
      <xdr:rowOff>84546</xdr:rowOff>
    </xdr:to>
    <xdr:sp macro="" textlink="">
      <xdr:nvSpPr>
        <xdr:cNvPr id="80" name="楕円 79"/>
        <xdr:cNvSpPr/>
      </xdr:nvSpPr>
      <xdr:spPr>
        <a:xfrm>
          <a:off x="1968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33746</xdr:rowOff>
    </xdr:from>
    <xdr:to>
      <xdr:col>15</xdr:col>
      <xdr:colOff>50800</xdr:colOff>
      <xdr:row>39</xdr:row>
      <xdr:rowOff>72934</xdr:rowOff>
    </xdr:to>
    <xdr:cxnSp macro="">
      <xdr:nvCxnSpPr>
        <xdr:cNvPr id="81" name="直線コネクタ 80"/>
        <xdr:cNvCxnSpPr/>
      </xdr:nvCxnSpPr>
      <xdr:spPr>
        <a:xfrm>
          <a:off x="2019300" y="672029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2" name="n_1aveValue【図書館】&#10;有形固定資産減価償却率"/>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3"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4"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5"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6" name="n_1mainValue【図書館】&#10;有形固定資産減価償却率"/>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114861</xdr:rowOff>
    </xdr:from>
    <xdr:ext cx="405111" cy="259045"/>
    <xdr:sp macro="" textlink="">
      <xdr:nvSpPr>
        <xdr:cNvPr id="87" name="n_2mainValue【図書館】&#10;有形固定資産減価償却率"/>
        <xdr:cNvSpPr txBox="1"/>
      </xdr:nvSpPr>
      <xdr:spPr>
        <a:xfrm>
          <a:off x="2705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75673</xdr:rowOff>
    </xdr:from>
    <xdr:ext cx="405111" cy="259045"/>
    <xdr:sp macro="" textlink="">
      <xdr:nvSpPr>
        <xdr:cNvPr id="88" name="n_3mainValue【図書館】&#10;有形固定資産減価償却率"/>
        <xdr:cNvSpPr txBox="1"/>
      </xdr:nvSpPr>
      <xdr:spPr>
        <a:xfrm>
          <a:off x="1816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0" name="直線コネクタ 109"/>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1"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2" name="直線コネクタ 111"/>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3" name="【図書館】&#10;一人当たり面積最大値テキスト"/>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4" name="直線コネクタ 113"/>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5" name="【図書館】&#10;一人当たり面積平均値テキスト"/>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6" name="フローチャート: 判断 115"/>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17" name="フローチャート: 判断 116"/>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8" name="フローチャート: 判断 117"/>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164846</xdr:rowOff>
    </xdr:from>
    <xdr:to>
      <xdr:col>41</xdr:col>
      <xdr:colOff>101600</xdr:colOff>
      <xdr:row>40</xdr:row>
      <xdr:rowOff>94996</xdr:rowOff>
    </xdr:to>
    <xdr:sp macro="" textlink="">
      <xdr:nvSpPr>
        <xdr:cNvPr id="119" name="フローチャート: 判断 118"/>
        <xdr:cNvSpPr/>
      </xdr:nvSpPr>
      <xdr:spPr>
        <a:xfrm>
          <a:off x="781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164846</xdr:rowOff>
    </xdr:from>
    <xdr:to>
      <xdr:col>36</xdr:col>
      <xdr:colOff>165100</xdr:colOff>
      <xdr:row>40</xdr:row>
      <xdr:rowOff>94996</xdr:rowOff>
    </xdr:to>
    <xdr:sp macro="" textlink="">
      <xdr:nvSpPr>
        <xdr:cNvPr id="120" name="フローチャート: 判断 119"/>
        <xdr:cNvSpPr/>
      </xdr:nvSpPr>
      <xdr:spPr>
        <a:xfrm>
          <a:off x="6921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103124</xdr:rowOff>
    </xdr:from>
    <xdr:to>
      <xdr:col>55</xdr:col>
      <xdr:colOff>50800</xdr:colOff>
      <xdr:row>41</xdr:row>
      <xdr:rowOff>33274</xdr:rowOff>
    </xdr:to>
    <xdr:sp macro="" textlink="">
      <xdr:nvSpPr>
        <xdr:cNvPr id="126" name="楕円 125"/>
        <xdr:cNvSpPr/>
      </xdr:nvSpPr>
      <xdr:spPr>
        <a:xfrm>
          <a:off x="104267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18051</xdr:rowOff>
    </xdr:from>
    <xdr:ext cx="469744" cy="259045"/>
    <xdr:sp macro="" textlink="">
      <xdr:nvSpPr>
        <xdr:cNvPr id="127" name="【図書館】&#10;一人当たり面積該当値テキスト"/>
        <xdr:cNvSpPr txBox="1"/>
      </xdr:nvSpPr>
      <xdr:spPr>
        <a:xfrm>
          <a:off x="10515600" y="68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103124</xdr:rowOff>
    </xdr:from>
    <xdr:to>
      <xdr:col>50</xdr:col>
      <xdr:colOff>165100</xdr:colOff>
      <xdr:row>41</xdr:row>
      <xdr:rowOff>33274</xdr:rowOff>
    </xdr:to>
    <xdr:sp macro="" textlink="">
      <xdr:nvSpPr>
        <xdr:cNvPr id="128" name="楕円 127"/>
        <xdr:cNvSpPr/>
      </xdr:nvSpPr>
      <xdr:spPr>
        <a:xfrm>
          <a:off x="9588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153924</xdr:rowOff>
    </xdr:from>
    <xdr:to>
      <xdr:col>55</xdr:col>
      <xdr:colOff>0</xdr:colOff>
      <xdr:row>40</xdr:row>
      <xdr:rowOff>153924</xdr:rowOff>
    </xdr:to>
    <xdr:cxnSp macro="">
      <xdr:nvCxnSpPr>
        <xdr:cNvPr id="129" name="直線コネクタ 128"/>
        <xdr:cNvCxnSpPr/>
      </xdr:nvCxnSpPr>
      <xdr:spPr>
        <a:xfrm>
          <a:off x="9639300" y="701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30" name="楕円 129"/>
        <xdr:cNvSpPr/>
      </xdr:nvSpPr>
      <xdr:spPr>
        <a:xfrm>
          <a:off x="8699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153924</xdr:rowOff>
    </xdr:from>
    <xdr:to>
      <xdr:col>50</xdr:col>
      <xdr:colOff>114300</xdr:colOff>
      <xdr:row>40</xdr:row>
      <xdr:rowOff>158496</xdr:rowOff>
    </xdr:to>
    <xdr:cxnSp macro="">
      <xdr:nvCxnSpPr>
        <xdr:cNvPr id="131" name="直線コネクタ 130"/>
        <xdr:cNvCxnSpPr/>
      </xdr:nvCxnSpPr>
      <xdr:spPr>
        <a:xfrm flipV="1">
          <a:off x="8750300" y="701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107696</xdr:rowOff>
    </xdr:from>
    <xdr:to>
      <xdr:col>41</xdr:col>
      <xdr:colOff>101600</xdr:colOff>
      <xdr:row>41</xdr:row>
      <xdr:rowOff>37846</xdr:rowOff>
    </xdr:to>
    <xdr:sp macro="" textlink="">
      <xdr:nvSpPr>
        <xdr:cNvPr id="132" name="楕円 131"/>
        <xdr:cNvSpPr/>
      </xdr:nvSpPr>
      <xdr:spPr>
        <a:xfrm>
          <a:off x="7810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158496</xdr:rowOff>
    </xdr:from>
    <xdr:to>
      <xdr:col>45</xdr:col>
      <xdr:colOff>177800</xdr:colOff>
      <xdr:row>40</xdr:row>
      <xdr:rowOff>158496</xdr:rowOff>
    </xdr:to>
    <xdr:cxnSp macro="">
      <xdr:nvCxnSpPr>
        <xdr:cNvPr id="133" name="直線コネクタ 132"/>
        <xdr:cNvCxnSpPr/>
      </xdr:nvCxnSpPr>
      <xdr:spPr>
        <a:xfrm>
          <a:off x="7861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4" name="n_1aveValue【図書館】&#10;一人当たり面積"/>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35"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111523</xdr:rowOff>
    </xdr:from>
    <xdr:ext cx="469744" cy="259045"/>
    <xdr:sp macro="" textlink="">
      <xdr:nvSpPr>
        <xdr:cNvPr id="136" name="n_3aveValue【図書館】&#10;一人当たり面積"/>
        <xdr:cNvSpPr txBox="1"/>
      </xdr:nvSpPr>
      <xdr:spPr>
        <a:xfrm>
          <a:off x="7626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111523</xdr:rowOff>
    </xdr:from>
    <xdr:ext cx="469744" cy="259045"/>
    <xdr:sp macro="" textlink="">
      <xdr:nvSpPr>
        <xdr:cNvPr id="137" name="n_4aveValue【図書館】&#10;一人当たり面積"/>
        <xdr:cNvSpPr txBox="1"/>
      </xdr:nvSpPr>
      <xdr:spPr>
        <a:xfrm>
          <a:off x="6737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24401</xdr:rowOff>
    </xdr:from>
    <xdr:ext cx="469744" cy="259045"/>
    <xdr:sp macro="" textlink="">
      <xdr:nvSpPr>
        <xdr:cNvPr id="138" name="n_1mainValue【図書館】&#10;一人当たり面積"/>
        <xdr:cNvSpPr txBox="1"/>
      </xdr:nvSpPr>
      <xdr:spPr>
        <a:xfrm>
          <a:off x="93917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39" name="n_2mainValue【図書館】&#10;一人当たり面積"/>
        <xdr:cNvSpPr txBox="1"/>
      </xdr:nvSpPr>
      <xdr:spPr>
        <a:xfrm>
          <a:off x="8515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28973</xdr:rowOff>
    </xdr:from>
    <xdr:ext cx="469744" cy="259045"/>
    <xdr:sp macro="" textlink="">
      <xdr:nvSpPr>
        <xdr:cNvPr id="140" name="n_3mainValue【図書館】&#10;一人当たり面積"/>
        <xdr:cNvSpPr txBox="1"/>
      </xdr:nvSpPr>
      <xdr:spPr>
        <a:xfrm>
          <a:off x="7626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65" name="直線コネクタ 164"/>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68"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69" name="直線コネクタ 168"/>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0" name="【体育館・プール】&#10;有形固定資産減価償却率平均値テキスト"/>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1" name="フローチャート: 判断 170"/>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2" name="フローチャート: 判断 171"/>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73" name="フローチャート: 判断 172"/>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74" name="フローチャート: 判断 173"/>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5" name="フローチャート: 判断 174"/>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71120</xdr:rowOff>
    </xdr:from>
    <xdr:to>
      <xdr:col>24</xdr:col>
      <xdr:colOff>114300</xdr:colOff>
      <xdr:row>62</xdr:row>
      <xdr:rowOff>1270</xdr:rowOff>
    </xdr:to>
    <xdr:sp macro="" textlink="">
      <xdr:nvSpPr>
        <xdr:cNvPr id="181" name="楕円 180"/>
        <xdr:cNvSpPr/>
      </xdr:nvSpPr>
      <xdr:spPr>
        <a:xfrm>
          <a:off x="4584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49547</xdr:rowOff>
    </xdr:from>
    <xdr:ext cx="405111" cy="259045"/>
    <xdr:sp macro="" textlink="">
      <xdr:nvSpPr>
        <xdr:cNvPr id="182" name="【体育館・プール】&#10;有形固定資産減価償却率該当値テキスト"/>
        <xdr:cNvSpPr txBox="1"/>
      </xdr:nvSpPr>
      <xdr:spPr>
        <a:xfrm>
          <a:off x="46736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69215</xdr:rowOff>
    </xdr:from>
    <xdr:to>
      <xdr:col>20</xdr:col>
      <xdr:colOff>38100</xdr:colOff>
      <xdr:row>61</xdr:row>
      <xdr:rowOff>170815</xdr:rowOff>
    </xdr:to>
    <xdr:sp macro="" textlink="">
      <xdr:nvSpPr>
        <xdr:cNvPr id="183" name="楕円 182"/>
        <xdr:cNvSpPr/>
      </xdr:nvSpPr>
      <xdr:spPr>
        <a:xfrm>
          <a:off x="3746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120015</xdr:rowOff>
    </xdr:from>
    <xdr:to>
      <xdr:col>24</xdr:col>
      <xdr:colOff>63500</xdr:colOff>
      <xdr:row>61</xdr:row>
      <xdr:rowOff>121920</xdr:rowOff>
    </xdr:to>
    <xdr:cxnSp macro="">
      <xdr:nvCxnSpPr>
        <xdr:cNvPr id="184" name="直線コネクタ 183"/>
        <xdr:cNvCxnSpPr/>
      </xdr:nvCxnSpPr>
      <xdr:spPr>
        <a:xfrm>
          <a:off x="3797300" y="105784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23495</xdr:rowOff>
    </xdr:from>
    <xdr:to>
      <xdr:col>15</xdr:col>
      <xdr:colOff>101600</xdr:colOff>
      <xdr:row>61</xdr:row>
      <xdr:rowOff>125095</xdr:rowOff>
    </xdr:to>
    <xdr:sp macro="" textlink="">
      <xdr:nvSpPr>
        <xdr:cNvPr id="185" name="楕円 184"/>
        <xdr:cNvSpPr/>
      </xdr:nvSpPr>
      <xdr:spPr>
        <a:xfrm>
          <a:off x="2857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74295</xdr:rowOff>
    </xdr:from>
    <xdr:to>
      <xdr:col>19</xdr:col>
      <xdr:colOff>177800</xdr:colOff>
      <xdr:row>61</xdr:row>
      <xdr:rowOff>120015</xdr:rowOff>
    </xdr:to>
    <xdr:cxnSp macro="">
      <xdr:nvCxnSpPr>
        <xdr:cNvPr id="186" name="直線コネクタ 185"/>
        <xdr:cNvCxnSpPr/>
      </xdr:nvCxnSpPr>
      <xdr:spPr>
        <a:xfrm>
          <a:off x="2908300" y="105327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87" name="楕円 186"/>
        <xdr:cNvSpPr/>
      </xdr:nvSpPr>
      <xdr:spPr>
        <a:xfrm>
          <a:off x="1968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28575</xdr:rowOff>
    </xdr:from>
    <xdr:to>
      <xdr:col>15</xdr:col>
      <xdr:colOff>50800</xdr:colOff>
      <xdr:row>61</xdr:row>
      <xdr:rowOff>74295</xdr:rowOff>
    </xdr:to>
    <xdr:cxnSp macro="">
      <xdr:nvCxnSpPr>
        <xdr:cNvPr id="188" name="直線コネクタ 187"/>
        <xdr:cNvCxnSpPr/>
      </xdr:nvCxnSpPr>
      <xdr:spPr>
        <a:xfrm>
          <a:off x="2019300" y="10487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109220</xdr:rowOff>
    </xdr:from>
    <xdr:to>
      <xdr:col>6</xdr:col>
      <xdr:colOff>38100</xdr:colOff>
      <xdr:row>61</xdr:row>
      <xdr:rowOff>39370</xdr:rowOff>
    </xdr:to>
    <xdr:sp macro="" textlink="">
      <xdr:nvSpPr>
        <xdr:cNvPr id="189" name="楕円 188"/>
        <xdr:cNvSpPr/>
      </xdr:nvSpPr>
      <xdr:spPr>
        <a:xfrm>
          <a:off x="107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61</xdr:row>
      <xdr:rowOff>28575</xdr:rowOff>
    </xdr:to>
    <xdr:cxnSp macro="">
      <xdr:nvCxnSpPr>
        <xdr:cNvPr id="190" name="直線コネクタ 189"/>
        <xdr:cNvCxnSpPr/>
      </xdr:nvCxnSpPr>
      <xdr:spPr>
        <a:xfrm>
          <a:off x="1130300" y="10447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1"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92" name="n_2aveValue【体育館・プー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3"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4"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161942</xdr:rowOff>
    </xdr:from>
    <xdr:ext cx="405111" cy="259045"/>
    <xdr:sp macro="" textlink="">
      <xdr:nvSpPr>
        <xdr:cNvPr id="195" name="n_1mainValue【体育館・プール】&#10;有形固定資産減価償却率"/>
        <xdr:cNvSpPr txBox="1"/>
      </xdr:nvSpPr>
      <xdr:spPr>
        <a:xfrm>
          <a:off x="3582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116222</xdr:rowOff>
    </xdr:from>
    <xdr:ext cx="405111" cy="259045"/>
    <xdr:sp macro="" textlink="">
      <xdr:nvSpPr>
        <xdr:cNvPr id="196" name="n_2mainValue【体育館・プール】&#10;有形固定資産減価償却率"/>
        <xdr:cNvSpPr txBox="1"/>
      </xdr:nvSpPr>
      <xdr:spPr>
        <a:xfrm>
          <a:off x="2705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97" name="n_3mainValue【体育館・プール】&#10;有形固定資産減価償却率"/>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198" name="n_4mainValue【体育館・プール】&#10;有形固定資産減価償却率"/>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9" name="直線コネクタ 20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0" name="テキスト ボックス 20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1" name="直線コネクタ 21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2" name="テキスト ボックス 21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3" name="直線コネクタ 21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4" name="テキスト ボックス 21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5" name="直線コネクタ 21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6" name="テキスト ボックス 21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7" name="直線コネクタ 21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8" name="テキスト ボックス 21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9" name="直線コネクタ 21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0" name="テキスト ボックス 21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24" name="直線コネクタ 223"/>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25"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6" name="直線コネクタ 225"/>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27" name="【体育館・プール】&#10;一人当たり面積最大値テキスト"/>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28" name="直線コネクタ 227"/>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29" name="【体育館・プール】&#10;一人当たり面積平均値テキスト"/>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0" name="フローチャート: 判断 229"/>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1" name="フローチャート: 判断 230"/>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71665</xdr:rowOff>
    </xdr:from>
    <xdr:to>
      <xdr:col>46</xdr:col>
      <xdr:colOff>38100</xdr:colOff>
      <xdr:row>64</xdr:row>
      <xdr:rowOff>1815</xdr:rowOff>
    </xdr:to>
    <xdr:sp macro="" textlink="">
      <xdr:nvSpPr>
        <xdr:cNvPr id="232" name="フローチャート: 判断 231"/>
        <xdr:cNvSpPr/>
      </xdr:nvSpPr>
      <xdr:spPr>
        <a:xfrm>
          <a:off x="8699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67310</xdr:rowOff>
    </xdr:from>
    <xdr:to>
      <xdr:col>41</xdr:col>
      <xdr:colOff>101600</xdr:colOff>
      <xdr:row>63</xdr:row>
      <xdr:rowOff>168910</xdr:rowOff>
    </xdr:to>
    <xdr:sp macro="" textlink="">
      <xdr:nvSpPr>
        <xdr:cNvPr id="233" name="フローチャート: 判断 232"/>
        <xdr:cNvSpPr/>
      </xdr:nvSpPr>
      <xdr:spPr>
        <a:xfrm>
          <a:off x="7810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73841</xdr:rowOff>
    </xdr:from>
    <xdr:to>
      <xdr:col>36</xdr:col>
      <xdr:colOff>165100</xdr:colOff>
      <xdr:row>64</xdr:row>
      <xdr:rowOff>3991</xdr:rowOff>
    </xdr:to>
    <xdr:sp macro="" textlink="">
      <xdr:nvSpPr>
        <xdr:cNvPr id="234" name="フローチャート: 判断 233"/>
        <xdr:cNvSpPr/>
      </xdr:nvSpPr>
      <xdr:spPr>
        <a:xfrm>
          <a:off x="69215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103777</xdr:rowOff>
    </xdr:from>
    <xdr:to>
      <xdr:col>55</xdr:col>
      <xdr:colOff>50800</xdr:colOff>
      <xdr:row>63</xdr:row>
      <xdr:rowOff>33927</xdr:rowOff>
    </xdr:to>
    <xdr:sp macro="" textlink="">
      <xdr:nvSpPr>
        <xdr:cNvPr id="240" name="楕円 239"/>
        <xdr:cNvSpPr/>
      </xdr:nvSpPr>
      <xdr:spPr>
        <a:xfrm>
          <a:off x="10426700" y="107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82204</xdr:rowOff>
    </xdr:from>
    <xdr:ext cx="469744" cy="259045"/>
    <xdr:sp macro="" textlink="">
      <xdr:nvSpPr>
        <xdr:cNvPr id="241" name="【体育館・プール】&#10;一人当たり面積該当値テキスト"/>
        <xdr:cNvSpPr txBox="1"/>
      </xdr:nvSpPr>
      <xdr:spPr>
        <a:xfrm>
          <a:off x="10515600"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42" name="楕円 241"/>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154577</xdr:rowOff>
    </xdr:to>
    <xdr:cxnSp macro="">
      <xdr:nvCxnSpPr>
        <xdr:cNvPr id="243" name="直線コネクタ 242"/>
        <xdr:cNvCxnSpPr/>
      </xdr:nvCxnSpPr>
      <xdr:spPr>
        <a:xfrm>
          <a:off x="9639300" y="10744200"/>
          <a:ext cx="8382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70031</xdr:rowOff>
    </xdr:from>
    <xdr:to>
      <xdr:col>46</xdr:col>
      <xdr:colOff>38100</xdr:colOff>
      <xdr:row>63</xdr:row>
      <xdr:rowOff>181</xdr:rowOff>
    </xdr:to>
    <xdr:sp macro="" textlink="">
      <xdr:nvSpPr>
        <xdr:cNvPr id="244" name="楕円 243"/>
        <xdr:cNvSpPr/>
      </xdr:nvSpPr>
      <xdr:spPr>
        <a:xfrm>
          <a:off x="8699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114300</xdr:rowOff>
    </xdr:from>
    <xdr:to>
      <xdr:col>50</xdr:col>
      <xdr:colOff>114300</xdr:colOff>
      <xdr:row>62</xdr:row>
      <xdr:rowOff>120831</xdr:rowOff>
    </xdr:to>
    <xdr:cxnSp macro="">
      <xdr:nvCxnSpPr>
        <xdr:cNvPr id="245" name="直線コネクタ 244"/>
        <xdr:cNvCxnSpPr/>
      </xdr:nvCxnSpPr>
      <xdr:spPr>
        <a:xfrm flipV="1">
          <a:off x="8750300" y="107442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74385</xdr:rowOff>
    </xdr:from>
    <xdr:to>
      <xdr:col>41</xdr:col>
      <xdr:colOff>101600</xdr:colOff>
      <xdr:row>63</xdr:row>
      <xdr:rowOff>4535</xdr:rowOff>
    </xdr:to>
    <xdr:sp macro="" textlink="">
      <xdr:nvSpPr>
        <xdr:cNvPr id="246" name="楕円 245"/>
        <xdr:cNvSpPr/>
      </xdr:nvSpPr>
      <xdr:spPr>
        <a:xfrm>
          <a:off x="7810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120831</xdr:rowOff>
    </xdr:from>
    <xdr:to>
      <xdr:col>45</xdr:col>
      <xdr:colOff>177800</xdr:colOff>
      <xdr:row>62</xdr:row>
      <xdr:rowOff>125185</xdr:rowOff>
    </xdr:to>
    <xdr:cxnSp macro="">
      <xdr:nvCxnSpPr>
        <xdr:cNvPr id="247" name="直線コネクタ 246"/>
        <xdr:cNvCxnSpPr/>
      </xdr:nvCxnSpPr>
      <xdr:spPr>
        <a:xfrm flipV="1">
          <a:off x="7861300" y="10750731"/>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78740</xdr:rowOff>
    </xdr:from>
    <xdr:to>
      <xdr:col>36</xdr:col>
      <xdr:colOff>165100</xdr:colOff>
      <xdr:row>63</xdr:row>
      <xdr:rowOff>8890</xdr:rowOff>
    </xdr:to>
    <xdr:sp macro="" textlink="">
      <xdr:nvSpPr>
        <xdr:cNvPr id="248" name="楕円 247"/>
        <xdr:cNvSpPr/>
      </xdr:nvSpPr>
      <xdr:spPr>
        <a:xfrm>
          <a:off x="6921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125185</xdr:rowOff>
    </xdr:from>
    <xdr:to>
      <xdr:col>41</xdr:col>
      <xdr:colOff>50800</xdr:colOff>
      <xdr:row>62</xdr:row>
      <xdr:rowOff>129540</xdr:rowOff>
    </xdr:to>
    <xdr:cxnSp macro="">
      <xdr:nvCxnSpPr>
        <xdr:cNvPr id="249" name="直線コネクタ 248"/>
        <xdr:cNvCxnSpPr/>
      </xdr:nvCxnSpPr>
      <xdr:spPr>
        <a:xfrm flipV="1">
          <a:off x="6972300" y="1075508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0" name="n_1aveValue【体育館・プール】&#10;一人当たり面積"/>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164392</xdr:rowOff>
    </xdr:from>
    <xdr:ext cx="469744" cy="259045"/>
    <xdr:sp macro="" textlink="">
      <xdr:nvSpPr>
        <xdr:cNvPr id="251" name="n_2aveValue【体育館・プール】&#10;一人当たり面積"/>
        <xdr:cNvSpPr txBox="1"/>
      </xdr:nvSpPr>
      <xdr:spPr>
        <a:xfrm>
          <a:off x="8515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160037</xdr:rowOff>
    </xdr:from>
    <xdr:ext cx="469744" cy="259045"/>
    <xdr:sp macro="" textlink="">
      <xdr:nvSpPr>
        <xdr:cNvPr id="252" name="n_3aveValue【体育館・プール】&#10;一人当たり面積"/>
        <xdr:cNvSpPr txBox="1"/>
      </xdr:nvSpPr>
      <xdr:spPr>
        <a:xfrm>
          <a:off x="7626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166568</xdr:rowOff>
    </xdr:from>
    <xdr:ext cx="469744" cy="259045"/>
    <xdr:sp macro="" textlink="">
      <xdr:nvSpPr>
        <xdr:cNvPr id="253" name="n_4aveValue【体育館・プール】&#10;一人当たり面積"/>
        <xdr:cNvSpPr txBox="1"/>
      </xdr:nvSpPr>
      <xdr:spPr>
        <a:xfrm>
          <a:off x="6737427" y="1096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54" name="n_1mainValue【体育館・プール】&#10;一人当たり面積"/>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16708</xdr:rowOff>
    </xdr:from>
    <xdr:ext cx="469744" cy="259045"/>
    <xdr:sp macro="" textlink="">
      <xdr:nvSpPr>
        <xdr:cNvPr id="255" name="n_2mainValue【体育館・プール】&#10;一人当たり面積"/>
        <xdr:cNvSpPr txBox="1"/>
      </xdr:nvSpPr>
      <xdr:spPr>
        <a:xfrm>
          <a:off x="8515427" y="1047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21062</xdr:rowOff>
    </xdr:from>
    <xdr:ext cx="469744" cy="259045"/>
    <xdr:sp macro="" textlink="">
      <xdr:nvSpPr>
        <xdr:cNvPr id="256" name="n_3mainValue【体育館・プール】&#10;一人当たり面積"/>
        <xdr:cNvSpPr txBox="1"/>
      </xdr:nvSpPr>
      <xdr:spPr>
        <a:xfrm>
          <a:off x="76264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25417</xdr:rowOff>
    </xdr:from>
    <xdr:ext cx="469744" cy="259045"/>
    <xdr:sp macro="" textlink="">
      <xdr:nvSpPr>
        <xdr:cNvPr id="257" name="n_4mainValue【体育館・プール】&#10;一人当たり面積"/>
        <xdr:cNvSpPr txBox="1"/>
      </xdr:nvSpPr>
      <xdr:spPr>
        <a:xfrm>
          <a:off x="67374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0" name="テキスト ボックス 2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1" name="直線コネクタ 3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2" name="テキスト ボックス 3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3" name="直線コネクタ 3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4" name="テキスト ボックス 3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5" name="直線コネクタ 3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6" name="テキスト ボックス 3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7" name="直線コネクタ 3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8" name="テキスト ボックス 3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9" name="直線コネクタ 3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0" name="テキスト ボックス 3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1" name="直線コネクタ 3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2" name="テキスト ボックス 3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315" name="直線コネクタ 314"/>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16"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17" name="直線コネクタ 316"/>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318" name="【一般廃棄物処理施設】&#10;有形固定資産減価償却率最大値テキスト"/>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19" name="直線コネクタ 318"/>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320" name="【一般廃棄物処理施設】&#10;有形固定資産減価償却率平均値テキスト"/>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321" name="フローチャート: 判断 320"/>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322" name="フローチャート: 判断 321"/>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108676</xdr:rowOff>
    </xdr:from>
    <xdr:to>
      <xdr:col>76</xdr:col>
      <xdr:colOff>165100</xdr:colOff>
      <xdr:row>39</xdr:row>
      <xdr:rowOff>38826</xdr:rowOff>
    </xdr:to>
    <xdr:sp macro="" textlink="">
      <xdr:nvSpPr>
        <xdr:cNvPr id="323" name="フローチャート: 判断 322"/>
        <xdr:cNvSpPr/>
      </xdr:nvSpPr>
      <xdr:spPr>
        <a:xfrm>
          <a:off x="14541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102144</xdr:rowOff>
    </xdr:from>
    <xdr:to>
      <xdr:col>72</xdr:col>
      <xdr:colOff>38100</xdr:colOff>
      <xdr:row>39</xdr:row>
      <xdr:rowOff>32294</xdr:rowOff>
    </xdr:to>
    <xdr:sp macro="" textlink="">
      <xdr:nvSpPr>
        <xdr:cNvPr id="324" name="フローチャート: 判断 323"/>
        <xdr:cNvSpPr/>
      </xdr:nvSpPr>
      <xdr:spPr>
        <a:xfrm>
          <a:off x="13652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325" name="フローチャート: 判断 324"/>
        <xdr:cNvSpPr/>
      </xdr:nvSpPr>
      <xdr:spPr>
        <a:xfrm>
          <a:off x="12763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31" name="楕円 330"/>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332" name="【一般廃棄物処理施設】&#10;有形固定資産減価償却率該当値テキスト"/>
        <xdr:cNvSpPr txBox="1"/>
      </xdr:nvSpPr>
      <xdr:spPr>
        <a:xfrm>
          <a:off x="16357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159294</xdr:rowOff>
    </xdr:from>
    <xdr:to>
      <xdr:col>81</xdr:col>
      <xdr:colOff>101600</xdr:colOff>
      <xdr:row>37</xdr:row>
      <xdr:rowOff>89444</xdr:rowOff>
    </xdr:to>
    <xdr:sp macro="" textlink="">
      <xdr:nvSpPr>
        <xdr:cNvPr id="333" name="楕円 332"/>
        <xdr:cNvSpPr/>
      </xdr:nvSpPr>
      <xdr:spPr>
        <a:xfrm>
          <a:off x="15430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38644</xdr:rowOff>
    </xdr:from>
    <xdr:to>
      <xdr:col>85</xdr:col>
      <xdr:colOff>127000</xdr:colOff>
      <xdr:row>37</xdr:row>
      <xdr:rowOff>110490</xdr:rowOff>
    </xdr:to>
    <xdr:cxnSp macro="">
      <xdr:nvCxnSpPr>
        <xdr:cNvPr id="334" name="直線コネクタ 333"/>
        <xdr:cNvCxnSpPr/>
      </xdr:nvCxnSpPr>
      <xdr:spPr>
        <a:xfrm>
          <a:off x="15481300" y="638229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335" name="楕円 334"/>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38644</xdr:rowOff>
    </xdr:to>
    <xdr:cxnSp macro="">
      <xdr:nvCxnSpPr>
        <xdr:cNvPr id="336" name="直線コネクタ 335"/>
        <xdr:cNvCxnSpPr/>
      </xdr:nvCxnSpPr>
      <xdr:spPr>
        <a:xfrm>
          <a:off x="14592300" y="632187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31931</xdr:rowOff>
    </xdr:from>
    <xdr:to>
      <xdr:col>72</xdr:col>
      <xdr:colOff>38100</xdr:colOff>
      <xdr:row>36</xdr:row>
      <xdr:rowOff>133531</xdr:rowOff>
    </xdr:to>
    <xdr:sp macro="" textlink="">
      <xdr:nvSpPr>
        <xdr:cNvPr id="337" name="楕円 336"/>
        <xdr:cNvSpPr/>
      </xdr:nvSpPr>
      <xdr:spPr>
        <a:xfrm>
          <a:off x="13652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82731</xdr:rowOff>
    </xdr:from>
    <xdr:to>
      <xdr:col>76</xdr:col>
      <xdr:colOff>114300</xdr:colOff>
      <xdr:row>36</xdr:row>
      <xdr:rowOff>149678</xdr:rowOff>
    </xdr:to>
    <xdr:cxnSp macro="">
      <xdr:nvCxnSpPr>
        <xdr:cNvPr id="338" name="直線コネクタ 337"/>
        <xdr:cNvCxnSpPr/>
      </xdr:nvCxnSpPr>
      <xdr:spPr>
        <a:xfrm>
          <a:off x="13703300" y="625493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154396</xdr:rowOff>
    </xdr:from>
    <xdr:to>
      <xdr:col>67</xdr:col>
      <xdr:colOff>101600</xdr:colOff>
      <xdr:row>36</xdr:row>
      <xdr:rowOff>84546</xdr:rowOff>
    </xdr:to>
    <xdr:sp macro="" textlink="">
      <xdr:nvSpPr>
        <xdr:cNvPr id="339" name="楕円 338"/>
        <xdr:cNvSpPr/>
      </xdr:nvSpPr>
      <xdr:spPr>
        <a:xfrm>
          <a:off x="12763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33746</xdr:rowOff>
    </xdr:from>
    <xdr:to>
      <xdr:col>71</xdr:col>
      <xdr:colOff>177800</xdr:colOff>
      <xdr:row>36</xdr:row>
      <xdr:rowOff>82731</xdr:rowOff>
    </xdr:to>
    <xdr:cxnSp macro="">
      <xdr:nvCxnSpPr>
        <xdr:cNvPr id="340" name="直線コネクタ 339"/>
        <xdr:cNvCxnSpPr/>
      </xdr:nvCxnSpPr>
      <xdr:spPr>
        <a:xfrm>
          <a:off x="12814300" y="620594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341" name="n_1aveValue【一般廃棄物処理施設】&#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29953</xdr:rowOff>
    </xdr:from>
    <xdr:ext cx="405111" cy="259045"/>
    <xdr:sp macro="" textlink="">
      <xdr:nvSpPr>
        <xdr:cNvPr id="342" name="n_2aveValue【一般廃棄物処理施設】&#10;有形固定資産減価償却率"/>
        <xdr:cNvSpPr txBox="1"/>
      </xdr:nvSpPr>
      <xdr:spPr>
        <a:xfrm>
          <a:off x="14389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23421</xdr:rowOff>
    </xdr:from>
    <xdr:ext cx="405111" cy="259045"/>
    <xdr:sp macro="" textlink="">
      <xdr:nvSpPr>
        <xdr:cNvPr id="343" name="n_3aveValue【一般廃棄物処理施設】&#10;有形固定資産減価償却率"/>
        <xdr:cNvSpPr txBox="1"/>
      </xdr:nvSpPr>
      <xdr:spPr>
        <a:xfrm>
          <a:off x="13500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561</xdr:rowOff>
    </xdr:from>
    <xdr:ext cx="405111" cy="259045"/>
    <xdr:sp macro="" textlink="">
      <xdr:nvSpPr>
        <xdr:cNvPr id="344" name="n_4aveValue【一般廃棄物処理施設】&#10;有形固定資産減価償却率"/>
        <xdr:cNvSpPr txBox="1"/>
      </xdr:nvSpPr>
      <xdr:spPr>
        <a:xfrm>
          <a:off x="12611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105971</xdr:rowOff>
    </xdr:from>
    <xdr:ext cx="405111" cy="259045"/>
    <xdr:sp macro="" textlink="">
      <xdr:nvSpPr>
        <xdr:cNvPr id="345" name="n_1mainValue【一般廃棄物処理施設】&#10;有形固定資産減価償却率"/>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346" name="n_2mainValue【一般廃棄物処理施設】&#10;有形固定資産減価償却率"/>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150058</xdr:rowOff>
    </xdr:from>
    <xdr:ext cx="405111" cy="259045"/>
    <xdr:sp macro="" textlink="">
      <xdr:nvSpPr>
        <xdr:cNvPr id="347" name="n_3mainValue【一般廃棄物処理施設】&#10;有形固定資産減価償却率"/>
        <xdr:cNvSpPr txBox="1"/>
      </xdr:nvSpPr>
      <xdr:spPr>
        <a:xfrm>
          <a:off x="13500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101073</xdr:rowOff>
    </xdr:from>
    <xdr:ext cx="405111" cy="259045"/>
    <xdr:sp macro="" textlink="">
      <xdr:nvSpPr>
        <xdr:cNvPr id="348" name="n_4mainValue【一般廃棄物処理施設】&#10;有形固定資産減価償却率"/>
        <xdr:cNvSpPr txBox="1"/>
      </xdr:nvSpPr>
      <xdr:spPr>
        <a:xfrm>
          <a:off x="12611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9" name="直線コネクタ 3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0" name="テキスト ボックス 3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1" name="直線コネクタ 3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2" name="テキスト ボックス 36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3" name="直線コネクタ 3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4" name="テキスト ボックス 36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5" name="直線コネクタ 3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6" name="テキスト ボックス 36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7" name="直線コネクタ 3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8" name="テキスト ボックス 3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9" name="直線コネクタ 3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0" name="テキスト ボックス 3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374" name="直線コネクタ 373"/>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375" name="【一般廃棄物処理施設】&#10;一人当たり有形固定資産（償却資産）額最小値テキスト"/>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376" name="直線コネクタ 375"/>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377" name="【一般廃棄物処理施設】&#10;一人当たり有形固定資産（償却資産）額最大値テキスト"/>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378" name="直線コネクタ 377"/>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379" name="【一般廃棄物処理施設】&#10;一人当たり有形固定資産（償却資産）額平均値テキスト"/>
        <xdr:cNvSpPr txBox="1"/>
      </xdr:nvSpPr>
      <xdr:spPr>
        <a:xfrm>
          <a:off x="22199600" y="683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380" name="フローチャート: 判断 379"/>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381" name="フローチャート: 判断 380"/>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145986</xdr:rowOff>
    </xdr:from>
    <xdr:to>
      <xdr:col>107</xdr:col>
      <xdr:colOff>101600</xdr:colOff>
      <xdr:row>41</xdr:row>
      <xdr:rowOff>76136</xdr:rowOff>
    </xdr:to>
    <xdr:sp macro="" textlink="">
      <xdr:nvSpPr>
        <xdr:cNvPr id="382" name="フローチャート: 判断 381"/>
        <xdr:cNvSpPr/>
      </xdr:nvSpPr>
      <xdr:spPr>
        <a:xfrm>
          <a:off x="20383500" y="70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148929</xdr:rowOff>
    </xdr:from>
    <xdr:to>
      <xdr:col>102</xdr:col>
      <xdr:colOff>165100</xdr:colOff>
      <xdr:row>41</xdr:row>
      <xdr:rowOff>79079</xdr:rowOff>
    </xdr:to>
    <xdr:sp macro="" textlink="">
      <xdr:nvSpPr>
        <xdr:cNvPr id="383" name="フローチャート: 判断 382"/>
        <xdr:cNvSpPr/>
      </xdr:nvSpPr>
      <xdr:spPr>
        <a:xfrm>
          <a:off x="19494500" y="70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158214</xdr:rowOff>
    </xdr:from>
    <xdr:to>
      <xdr:col>98</xdr:col>
      <xdr:colOff>38100</xdr:colOff>
      <xdr:row>41</xdr:row>
      <xdr:rowOff>88364</xdr:rowOff>
    </xdr:to>
    <xdr:sp macro="" textlink="">
      <xdr:nvSpPr>
        <xdr:cNvPr id="384" name="フローチャート: 判断 383"/>
        <xdr:cNvSpPr/>
      </xdr:nvSpPr>
      <xdr:spPr>
        <a:xfrm>
          <a:off x="18605500" y="701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161692</xdr:rowOff>
    </xdr:from>
    <xdr:to>
      <xdr:col>116</xdr:col>
      <xdr:colOff>114300</xdr:colOff>
      <xdr:row>39</xdr:row>
      <xdr:rowOff>91842</xdr:rowOff>
    </xdr:to>
    <xdr:sp macro="" textlink="">
      <xdr:nvSpPr>
        <xdr:cNvPr id="390" name="楕円 389"/>
        <xdr:cNvSpPr/>
      </xdr:nvSpPr>
      <xdr:spPr>
        <a:xfrm>
          <a:off x="22110700" y="66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13119</xdr:rowOff>
    </xdr:from>
    <xdr:ext cx="599010" cy="259045"/>
    <xdr:sp macro="" textlink="">
      <xdr:nvSpPr>
        <xdr:cNvPr id="391" name="【一般廃棄物処理施設】&#10;一人当たり有形固定資産（償却資産）額該当値テキスト"/>
        <xdr:cNvSpPr txBox="1"/>
      </xdr:nvSpPr>
      <xdr:spPr>
        <a:xfrm>
          <a:off x="22199600" y="652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150202</xdr:rowOff>
    </xdr:from>
    <xdr:to>
      <xdr:col>112</xdr:col>
      <xdr:colOff>38100</xdr:colOff>
      <xdr:row>39</xdr:row>
      <xdr:rowOff>80352</xdr:rowOff>
    </xdr:to>
    <xdr:sp macro="" textlink="">
      <xdr:nvSpPr>
        <xdr:cNvPr id="392" name="楕円 391"/>
        <xdr:cNvSpPr/>
      </xdr:nvSpPr>
      <xdr:spPr>
        <a:xfrm>
          <a:off x="21272500" y="66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29552</xdr:rowOff>
    </xdr:from>
    <xdr:to>
      <xdr:col>116</xdr:col>
      <xdr:colOff>63500</xdr:colOff>
      <xdr:row>39</xdr:row>
      <xdr:rowOff>41042</xdr:rowOff>
    </xdr:to>
    <xdr:cxnSp macro="">
      <xdr:nvCxnSpPr>
        <xdr:cNvPr id="393" name="直線コネクタ 392"/>
        <xdr:cNvCxnSpPr/>
      </xdr:nvCxnSpPr>
      <xdr:spPr>
        <a:xfrm>
          <a:off x="21323300" y="671610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169349</xdr:rowOff>
    </xdr:from>
    <xdr:to>
      <xdr:col>107</xdr:col>
      <xdr:colOff>101600</xdr:colOff>
      <xdr:row>39</xdr:row>
      <xdr:rowOff>99499</xdr:rowOff>
    </xdr:to>
    <xdr:sp macro="" textlink="">
      <xdr:nvSpPr>
        <xdr:cNvPr id="394" name="楕円 393"/>
        <xdr:cNvSpPr/>
      </xdr:nvSpPr>
      <xdr:spPr>
        <a:xfrm>
          <a:off x="20383500" y="6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29552</xdr:rowOff>
    </xdr:from>
    <xdr:to>
      <xdr:col>111</xdr:col>
      <xdr:colOff>177800</xdr:colOff>
      <xdr:row>39</xdr:row>
      <xdr:rowOff>48699</xdr:rowOff>
    </xdr:to>
    <xdr:cxnSp macro="">
      <xdr:nvCxnSpPr>
        <xdr:cNvPr id="395" name="直線コネクタ 394"/>
        <xdr:cNvCxnSpPr/>
      </xdr:nvCxnSpPr>
      <xdr:spPr>
        <a:xfrm flipV="1">
          <a:off x="20434300" y="6716102"/>
          <a:ext cx="889000" cy="1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170921</xdr:rowOff>
    </xdr:from>
    <xdr:to>
      <xdr:col>102</xdr:col>
      <xdr:colOff>165100</xdr:colOff>
      <xdr:row>39</xdr:row>
      <xdr:rowOff>101071</xdr:rowOff>
    </xdr:to>
    <xdr:sp macro="" textlink="">
      <xdr:nvSpPr>
        <xdr:cNvPr id="396" name="楕円 395"/>
        <xdr:cNvSpPr/>
      </xdr:nvSpPr>
      <xdr:spPr>
        <a:xfrm>
          <a:off x="19494500" y="66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48699</xdr:rowOff>
    </xdr:from>
    <xdr:to>
      <xdr:col>107</xdr:col>
      <xdr:colOff>50800</xdr:colOff>
      <xdr:row>39</xdr:row>
      <xdr:rowOff>50271</xdr:rowOff>
    </xdr:to>
    <xdr:cxnSp macro="">
      <xdr:nvCxnSpPr>
        <xdr:cNvPr id="397" name="直線コネクタ 396"/>
        <xdr:cNvCxnSpPr/>
      </xdr:nvCxnSpPr>
      <xdr:spPr>
        <a:xfrm flipV="1">
          <a:off x="19545300" y="6735249"/>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12847</xdr:rowOff>
    </xdr:from>
    <xdr:to>
      <xdr:col>98</xdr:col>
      <xdr:colOff>38100</xdr:colOff>
      <xdr:row>39</xdr:row>
      <xdr:rowOff>114447</xdr:rowOff>
    </xdr:to>
    <xdr:sp macro="" textlink="">
      <xdr:nvSpPr>
        <xdr:cNvPr id="398" name="楕円 397"/>
        <xdr:cNvSpPr/>
      </xdr:nvSpPr>
      <xdr:spPr>
        <a:xfrm>
          <a:off x="18605500" y="66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50271</xdr:rowOff>
    </xdr:from>
    <xdr:to>
      <xdr:col>102</xdr:col>
      <xdr:colOff>114300</xdr:colOff>
      <xdr:row>39</xdr:row>
      <xdr:rowOff>63647</xdr:rowOff>
    </xdr:to>
    <xdr:cxnSp macro="">
      <xdr:nvCxnSpPr>
        <xdr:cNvPr id="399" name="直線コネクタ 398"/>
        <xdr:cNvCxnSpPr/>
      </xdr:nvCxnSpPr>
      <xdr:spPr>
        <a:xfrm flipV="1">
          <a:off x="18656300" y="6736821"/>
          <a:ext cx="8890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67946</xdr:rowOff>
    </xdr:from>
    <xdr:ext cx="599010" cy="259045"/>
    <xdr:sp macro="" textlink="">
      <xdr:nvSpPr>
        <xdr:cNvPr id="400" name="n_1aveValue【一般廃棄物処理施設】&#10;一人当たり有形固定資産（償却資産）額"/>
        <xdr:cNvSpPr txBox="1"/>
      </xdr:nvSpPr>
      <xdr:spPr>
        <a:xfrm>
          <a:off x="21011095" y="69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67263</xdr:rowOff>
    </xdr:from>
    <xdr:ext cx="534377" cy="259045"/>
    <xdr:sp macro="" textlink="">
      <xdr:nvSpPr>
        <xdr:cNvPr id="401" name="n_2aveValue【一般廃棄物処理施設】&#10;一人当たり有形固定資産（償却資産）額"/>
        <xdr:cNvSpPr txBox="1"/>
      </xdr:nvSpPr>
      <xdr:spPr>
        <a:xfrm>
          <a:off x="20167111" y="70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70206</xdr:rowOff>
    </xdr:from>
    <xdr:ext cx="534377" cy="259045"/>
    <xdr:sp macro="" textlink="">
      <xdr:nvSpPr>
        <xdr:cNvPr id="402" name="n_3aveValue【一般廃棄物処理施設】&#10;一人当たり有形固定資産（償却資産）額"/>
        <xdr:cNvSpPr txBox="1"/>
      </xdr:nvSpPr>
      <xdr:spPr>
        <a:xfrm>
          <a:off x="19278111" y="70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79491</xdr:rowOff>
    </xdr:from>
    <xdr:ext cx="534377" cy="259045"/>
    <xdr:sp macro="" textlink="">
      <xdr:nvSpPr>
        <xdr:cNvPr id="403" name="n_4aveValue【一般廃棄物処理施設】&#10;一人当たり有形固定資産（償却資産）額"/>
        <xdr:cNvSpPr txBox="1"/>
      </xdr:nvSpPr>
      <xdr:spPr>
        <a:xfrm>
          <a:off x="18389111" y="71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96879</xdr:rowOff>
    </xdr:from>
    <xdr:ext cx="599010" cy="259045"/>
    <xdr:sp macro="" textlink="">
      <xdr:nvSpPr>
        <xdr:cNvPr id="404" name="n_1mainValue【一般廃棄物処理施設】&#10;一人当たり有形固定資産（償却資産）額"/>
        <xdr:cNvSpPr txBox="1"/>
      </xdr:nvSpPr>
      <xdr:spPr>
        <a:xfrm>
          <a:off x="21011095" y="644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116026</xdr:rowOff>
    </xdr:from>
    <xdr:ext cx="599010" cy="259045"/>
    <xdr:sp macro="" textlink="">
      <xdr:nvSpPr>
        <xdr:cNvPr id="405" name="n_2mainValue【一般廃棄物処理施設】&#10;一人当たり有形固定資産（償却資産）額"/>
        <xdr:cNvSpPr txBox="1"/>
      </xdr:nvSpPr>
      <xdr:spPr>
        <a:xfrm>
          <a:off x="20134795" y="645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117597</xdr:rowOff>
    </xdr:from>
    <xdr:ext cx="599010" cy="259045"/>
    <xdr:sp macro="" textlink="">
      <xdr:nvSpPr>
        <xdr:cNvPr id="406" name="n_3mainValue【一般廃棄物処理施設】&#10;一人当たり有形固定資産（償却資産）額"/>
        <xdr:cNvSpPr txBox="1"/>
      </xdr:nvSpPr>
      <xdr:spPr>
        <a:xfrm>
          <a:off x="19245795" y="646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130974</xdr:rowOff>
    </xdr:from>
    <xdr:ext cx="599010" cy="259045"/>
    <xdr:sp macro="" textlink="">
      <xdr:nvSpPr>
        <xdr:cNvPr id="407" name="n_4mainValue【一般廃棄物処理施設】&#10;一人当たり有形固定資産（償却資産）額"/>
        <xdr:cNvSpPr txBox="1"/>
      </xdr:nvSpPr>
      <xdr:spPr>
        <a:xfrm>
          <a:off x="18356795" y="647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432" name="直線コネクタ 431"/>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3"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4" name="直線コネクタ 433"/>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435" name="【保健センター・保健所】&#10;有形固定資産減価償却率最大値テキスト"/>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436" name="直線コネクタ 435"/>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108602</xdr:rowOff>
    </xdr:from>
    <xdr:ext cx="405111" cy="259045"/>
    <xdr:sp macro="" textlink="">
      <xdr:nvSpPr>
        <xdr:cNvPr id="437" name="【保健センター・保健所】&#10;有形固定資産減価償却率平均値テキスト"/>
        <xdr:cNvSpPr txBox="1"/>
      </xdr:nvSpPr>
      <xdr:spPr>
        <a:xfrm>
          <a:off x="163576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438" name="フローチャート: 判断 437"/>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439" name="フローチャート: 判断 438"/>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88265</xdr:rowOff>
    </xdr:from>
    <xdr:to>
      <xdr:col>76</xdr:col>
      <xdr:colOff>165100</xdr:colOff>
      <xdr:row>59</xdr:row>
      <xdr:rowOff>18415</xdr:rowOff>
    </xdr:to>
    <xdr:sp macro="" textlink="">
      <xdr:nvSpPr>
        <xdr:cNvPr id="440" name="フローチャート: 判断 439"/>
        <xdr:cNvSpPr/>
      </xdr:nvSpPr>
      <xdr:spPr>
        <a:xfrm>
          <a:off x="14541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61595</xdr:rowOff>
    </xdr:from>
    <xdr:to>
      <xdr:col>72</xdr:col>
      <xdr:colOff>38100</xdr:colOff>
      <xdr:row>58</xdr:row>
      <xdr:rowOff>163195</xdr:rowOff>
    </xdr:to>
    <xdr:sp macro="" textlink="">
      <xdr:nvSpPr>
        <xdr:cNvPr id="441" name="フローチャート: 判断 440"/>
        <xdr:cNvSpPr/>
      </xdr:nvSpPr>
      <xdr:spPr>
        <a:xfrm>
          <a:off x="1365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442" name="フローチャート: 判断 441"/>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46355</xdr:rowOff>
    </xdr:from>
    <xdr:to>
      <xdr:col>85</xdr:col>
      <xdr:colOff>177800</xdr:colOff>
      <xdr:row>56</xdr:row>
      <xdr:rowOff>147955</xdr:rowOff>
    </xdr:to>
    <xdr:sp macro="" textlink="">
      <xdr:nvSpPr>
        <xdr:cNvPr id="448" name="楕円 447"/>
        <xdr:cNvSpPr/>
      </xdr:nvSpPr>
      <xdr:spPr>
        <a:xfrm>
          <a:off x="162687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170832</xdr:rowOff>
    </xdr:from>
    <xdr:ext cx="405111" cy="259045"/>
    <xdr:sp macro="" textlink="">
      <xdr:nvSpPr>
        <xdr:cNvPr id="449" name="【保健センター・保健所】&#10;有形固定資産減価償却率該当値テキスト"/>
        <xdr:cNvSpPr txBox="1"/>
      </xdr:nvSpPr>
      <xdr:spPr>
        <a:xfrm>
          <a:off x="16357600" y="9600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2540</xdr:rowOff>
    </xdr:from>
    <xdr:to>
      <xdr:col>81</xdr:col>
      <xdr:colOff>101600</xdr:colOff>
      <xdr:row>56</xdr:row>
      <xdr:rowOff>104140</xdr:rowOff>
    </xdr:to>
    <xdr:sp macro="" textlink="">
      <xdr:nvSpPr>
        <xdr:cNvPr id="450" name="楕円 449"/>
        <xdr:cNvSpPr/>
      </xdr:nvSpPr>
      <xdr:spPr>
        <a:xfrm>
          <a:off x="15430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53340</xdr:rowOff>
    </xdr:from>
    <xdr:to>
      <xdr:col>85</xdr:col>
      <xdr:colOff>127000</xdr:colOff>
      <xdr:row>56</xdr:row>
      <xdr:rowOff>97155</xdr:rowOff>
    </xdr:to>
    <xdr:cxnSp macro="">
      <xdr:nvCxnSpPr>
        <xdr:cNvPr id="451" name="直線コネクタ 450"/>
        <xdr:cNvCxnSpPr/>
      </xdr:nvCxnSpPr>
      <xdr:spPr>
        <a:xfrm>
          <a:off x="15481300" y="96545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126365</xdr:rowOff>
    </xdr:from>
    <xdr:to>
      <xdr:col>76</xdr:col>
      <xdr:colOff>165100</xdr:colOff>
      <xdr:row>56</xdr:row>
      <xdr:rowOff>56515</xdr:rowOff>
    </xdr:to>
    <xdr:sp macro="" textlink="">
      <xdr:nvSpPr>
        <xdr:cNvPr id="452" name="楕円 451"/>
        <xdr:cNvSpPr/>
      </xdr:nvSpPr>
      <xdr:spPr>
        <a:xfrm>
          <a:off x="14541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5715</xdr:rowOff>
    </xdr:from>
    <xdr:to>
      <xdr:col>81</xdr:col>
      <xdr:colOff>50800</xdr:colOff>
      <xdr:row>56</xdr:row>
      <xdr:rowOff>53340</xdr:rowOff>
    </xdr:to>
    <xdr:cxnSp macro="">
      <xdr:nvCxnSpPr>
        <xdr:cNvPr id="453" name="直線コネクタ 452"/>
        <xdr:cNvCxnSpPr/>
      </xdr:nvCxnSpPr>
      <xdr:spPr>
        <a:xfrm>
          <a:off x="14592300" y="96069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80645</xdr:rowOff>
    </xdr:from>
    <xdr:to>
      <xdr:col>72</xdr:col>
      <xdr:colOff>38100</xdr:colOff>
      <xdr:row>56</xdr:row>
      <xdr:rowOff>10795</xdr:rowOff>
    </xdr:to>
    <xdr:sp macro="" textlink="">
      <xdr:nvSpPr>
        <xdr:cNvPr id="454" name="楕円 453"/>
        <xdr:cNvSpPr/>
      </xdr:nvSpPr>
      <xdr:spPr>
        <a:xfrm>
          <a:off x="136525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131445</xdr:rowOff>
    </xdr:from>
    <xdr:to>
      <xdr:col>76</xdr:col>
      <xdr:colOff>114300</xdr:colOff>
      <xdr:row>56</xdr:row>
      <xdr:rowOff>5715</xdr:rowOff>
    </xdr:to>
    <xdr:cxnSp macro="">
      <xdr:nvCxnSpPr>
        <xdr:cNvPr id="455" name="直線コネクタ 454"/>
        <xdr:cNvCxnSpPr/>
      </xdr:nvCxnSpPr>
      <xdr:spPr>
        <a:xfrm>
          <a:off x="13703300" y="95611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36830</xdr:rowOff>
    </xdr:from>
    <xdr:to>
      <xdr:col>67</xdr:col>
      <xdr:colOff>101600</xdr:colOff>
      <xdr:row>55</xdr:row>
      <xdr:rowOff>138430</xdr:rowOff>
    </xdr:to>
    <xdr:sp macro="" textlink="">
      <xdr:nvSpPr>
        <xdr:cNvPr id="456" name="楕円 455"/>
        <xdr:cNvSpPr/>
      </xdr:nvSpPr>
      <xdr:spPr>
        <a:xfrm>
          <a:off x="127635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87630</xdr:rowOff>
    </xdr:from>
    <xdr:to>
      <xdr:col>71</xdr:col>
      <xdr:colOff>177800</xdr:colOff>
      <xdr:row>55</xdr:row>
      <xdr:rowOff>131445</xdr:rowOff>
    </xdr:to>
    <xdr:cxnSp macro="">
      <xdr:nvCxnSpPr>
        <xdr:cNvPr id="457" name="直線コネクタ 456"/>
        <xdr:cNvCxnSpPr/>
      </xdr:nvCxnSpPr>
      <xdr:spPr>
        <a:xfrm>
          <a:off x="12814300" y="95173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13352</xdr:rowOff>
    </xdr:from>
    <xdr:ext cx="405111" cy="259045"/>
    <xdr:sp macro="" textlink="">
      <xdr:nvSpPr>
        <xdr:cNvPr id="458" name="n_1aveValue【保健センター・保健所】&#10;有形固定資産減価償却率"/>
        <xdr:cNvSpPr txBox="1"/>
      </xdr:nvSpPr>
      <xdr:spPr>
        <a:xfrm>
          <a:off x="152660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9542</xdr:rowOff>
    </xdr:from>
    <xdr:ext cx="405111" cy="259045"/>
    <xdr:sp macro="" textlink="">
      <xdr:nvSpPr>
        <xdr:cNvPr id="459" name="n_2aveValue【保健センター・保健所】&#10;有形固定資産減価償却率"/>
        <xdr:cNvSpPr txBox="1"/>
      </xdr:nvSpPr>
      <xdr:spPr>
        <a:xfrm>
          <a:off x="143897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154322</xdr:rowOff>
    </xdr:from>
    <xdr:ext cx="405111" cy="259045"/>
    <xdr:sp macro="" textlink="">
      <xdr:nvSpPr>
        <xdr:cNvPr id="460" name="n_3aveValue【保健センター・保健所】&#10;有形固定資産減価償却率"/>
        <xdr:cNvSpPr txBox="1"/>
      </xdr:nvSpPr>
      <xdr:spPr>
        <a:xfrm>
          <a:off x="135007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144797</xdr:rowOff>
    </xdr:from>
    <xdr:ext cx="405111" cy="259045"/>
    <xdr:sp macro="" textlink="">
      <xdr:nvSpPr>
        <xdr:cNvPr id="461" name="n_4aveValue【保健センター・保健所】&#10;有形固定資産減価償却率"/>
        <xdr:cNvSpPr txBox="1"/>
      </xdr:nvSpPr>
      <xdr:spPr>
        <a:xfrm>
          <a:off x="12611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120667</xdr:rowOff>
    </xdr:from>
    <xdr:ext cx="405111" cy="259045"/>
    <xdr:sp macro="" textlink="">
      <xdr:nvSpPr>
        <xdr:cNvPr id="462" name="n_1mainValue【保健センター・保健所】&#10;有形固定資産減価償却率"/>
        <xdr:cNvSpPr txBox="1"/>
      </xdr:nvSpPr>
      <xdr:spPr>
        <a:xfrm>
          <a:off x="1526604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73042</xdr:rowOff>
    </xdr:from>
    <xdr:ext cx="405111" cy="259045"/>
    <xdr:sp macro="" textlink="">
      <xdr:nvSpPr>
        <xdr:cNvPr id="463" name="n_2mainValue【保健センター・保健所】&#10;有形固定資産減価償却率"/>
        <xdr:cNvSpPr txBox="1"/>
      </xdr:nvSpPr>
      <xdr:spPr>
        <a:xfrm>
          <a:off x="14389744" y="933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27322</xdr:rowOff>
    </xdr:from>
    <xdr:ext cx="405111" cy="259045"/>
    <xdr:sp macro="" textlink="">
      <xdr:nvSpPr>
        <xdr:cNvPr id="464" name="n_3mainValue【保健センター・保健所】&#10;有形固定資産減価償却率"/>
        <xdr:cNvSpPr txBox="1"/>
      </xdr:nvSpPr>
      <xdr:spPr>
        <a:xfrm>
          <a:off x="13500744" y="928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154957</xdr:rowOff>
    </xdr:from>
    <xdr:ext cx="405111" cy="259045"/>
    <xdr:sp macro="" textlink="">
      <xdr:nvSpPr>
        <xdr:cNvPr id="465" name="n_4mainValue【保健センター・保健所】&#10;有形固定資産減価償却率"/>
        <xdr:cNvSpPr txBox="1"/>
      </xdr:nvSpPr>
      <xdr:spPr>
        <a:xfrm>
          <a:off x="12611744"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489" name="直線コネクタ 488"/>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490"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491" name="直線コネクタ 490"/>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492" name="【保健センター・保健所】&#10;一人当たり面積最大値テキスト"/>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493" name="直線コネクタ 492"/>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xdr:rowOff>
    </xdr:from>
    <xdr:ext cx="469744" cy="259045"/>
    <xdr:sp macro="" textlink="">
      <xdr:nvSpPr>
        <xdr:cNvPr id="494" name="【保健センター・保健所】&#10;一人当たり面積平均値テキスト"/>
        <xdr:cNvSpPr txBox="1"/>
      </xdr:nvSpPr>
      <xdr:spPr>
        <a:xfrm>
          <a:off x="2219960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495" name="フローチャート: 判断 494"/>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496" name="フローチャート: 判断 495"/>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97" name="フローチャート: 判断 496"/>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98" name="フローチャート: 判断 49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158750</xdr:rowOff>
    </xdr:from>
    <xdr:to>
      <xdr:col>98</xdr:col>
      <xdr:colOff>38100</xdr:colOff>
      <xdr:row>63</xdr:row>
      <xdr:rowOff>88900</xdr:rowOff>
    </xdr:to>
    <xdr:sp macro="" textlink="">
      <xdr:nvSpPr>
        <xdr:cNvPr id="499" name="フローチャート: 判断 498"/>
        <xdr:cNvSpPr/>
      </xdr:nvSpPr>
      <xdr:spPr>
        <a:xfrm>
          <a:off x="18605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78740</xdr:rowOff>
    </xdr:from>
    <xdr:to>
      <xdr:col>116</xdr:col>
      <xdr:colOff>114300</xdr:colOff>
      <xdr:row>61</xdr:row>
      <xdr:rowOff>8890</xdr:rowOff>
    </xdr:to>
    <xdr:sp macro="" textlink="">
      <xdr:nvSpPr>
        <xdr:cNvPr id="505" name="楕円 504"/>
        <xdr:cNvSpPr/>
      </xdr:nvSpPr>
      <xdr:spPr>
        <a:xfrm>
          <a:off x="22110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101617</xdr:rowOff>
    </xdr:from>
    <xdr:ext cx="469744" cy="259045"/>
    <xdr:sp macro="" textlink="">
      <xdr:nvSpPr>
        <xdr:cNvPr id="506" name="【保健センター・保健所】&#10;一人当たり面積該当値テキスト"/>
        <xdr:cNvSpPr txBox="1"/>
      </xdr:nvSpPr>
      <xdr:spPr>
        <a:xfrm>
          <a:off x="22199600"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507" name="楕円 506"/>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129540</xdr:rowOff>
    </xdr:from>
    <xdr:to>
      <xdr:col>116</xdr:col>
      <xdr:colOff>63500</xdr:colOff>
      <xdr:row>60</xdr:row>
      <xdr:rowOff>137160</xdr:rowOff>
    </xdr:to>
    <xdr:cxnSp macro="">
      <xdr:nvCxnSpPr>
        <xdr:cNvPr id="508" name="直線コネクタ 507"/>
        <xdr:cNvCxnSpPr/>
      </xdr:nvCxnSpPr>
      <xdr:spPr>
        <a:xfrm flipV="1">
          <a:off x="21323300" y="10416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97790</xdr:rowOff>
    </xdr:from>
    <xdr:to>
      <xdr:col>107</xdr:col>
      <xdr:colOff>101600</xdr:colOff>
      <xdr:row>61</xdr:row>
      <xdr:rowOff>27940</xdr:rowOff>
    </xdr:to>
    <xdr:sp macro="" textlink="">
      <xdr:nvSpPr>
        <xdr:cNvPr id="509" name="楕円 508"/>
        <xdr:cNvSpPr/>
      </xdr:nvSpPr>
      <xdr:spPr>
        <a:xfrm>
          <a:off x="20383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60</xdr:row>
      <xdr:rowOff>148590</xdr:rowOff>
    </xdr:to>
    <xdr:cxnSp macro="">
      <xdr:nvCxnSpPr>
        <xdr:cNvPr id="510" name="直線コネクタ 509"/>
        <xdr:cNvCxnSpPr/>
      </xdr:nvCxnSpPr>
      <xdr:spPr>
        <a:xfrm flipV="1">
          <a:off x="20434300" y="10424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105410</xdr:rowOff>
    </xdr:from>
    <xdr:to>
      <xdr:col>102</xdr:col>
      <xdr:colOff>165100</xdr:colOff>
      <xdr:row>61</xdr:row>
      <xdr:rowOff>35560</xdr:rowOff>
    </xdr:to>
    <xdr:sp macro="" textlink="">
      <xdr:nvSpPr>
        <xdr:cNvPr id="511" name="楕円 510"/>
        <xdr:cNvSpPr/>
      </xdr:nvSpPr>
      <xdr:spPr>
        <a:xfrm>
          <a:off x="19494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148590</xdr:rowOff>
    </xdr:from>
    <xdr:to>
      <xdr:col>107</xdr:col>
      <xdr:colOff>50800</xdr:colOff>
      <xdr:row>60</xdr:row>
      <xdr:rowOff>156210</xdr:rowOff>
    </xdr:to>
    <xdr:cxnSp macro="">
      <xdr:nvCxnSpPr>
        <xdr:cNvPr id="512" name="直線コネクタ 511"/>
        <xdr:cNvCxnSpPr/>
      </xdr:nvCxnSpPr>
      <xdr:spPr>
        <a:xfrm flipV="1">
          <a:off x="19545300" y="104355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113030</xdr:rowOff>
    </xdr:from>
    <xdr:to>
      <xdr:col>98</xdr:col>
      <xdr:colOff>38100</xdr:colOff>
      <xdr:row>61</xdr:row>
      <xdr:rowOff>43180</xdr:rowOff>
    </xdr:to>
    <xdr:sp macro="" textlink="">
      <xdr:nvSpPr>
        <xdr:cNvPr id="513" name="楕円 512"/>
        <xdr:cNvSpPr/>
      </xdr:nvSpPr>
      <xdr:spPr>
        <a:xfrm>
          <a:off x="18605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156210</xdr:rowOff>
    </xdr:from>
    <xdr:to>
      <xdr:col>102</xdr:col>
      <xdr:colOff>114300</xdr:colOff>
      <xdr:row>60</xdr:row>
      <xdr:rowOff>163830</xdr:rowOff>
    </xdr:to>
    <xdr:cxnSp macro="">
      <xdr:nvCxnSpPr>
        <xdr:cNvPr id="514" name="直線コネクタ 513"/>
        <xdr:cNvCxnSpPr/>
      </xdr:nvCxnSpPr>
      <xdr:spPr>
        <a:xfrm flipV="1">
          <a:off x="18656300" y="10443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515" name="n_1aveValue【保健センター・保健所】&#10;一人当たり面積"/>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516" name="n_2aveValue【保健センター・保健所】&#10;一人当たり面積"/>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517"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518" name="n_4aveValue【保健センター・保健所】&#10;一人当たり面積"/>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33037</xdr:rowOff>
    </xdr:from>
    <xdr:ext cx="469744" cy="259045"/>
    <xdr:sp macro="" textlink="">
      <xdr:nvSpPr>
        <xdr:cNvPr id="519" name="n_1mainValue【保健センター・保健所】&#10;一人当たり面積"/>
        <xdr:cNvSpPr txBox="1"/>
      </xdr:nvSpPr>
      <xdr:spPr>
        <a:xfrm>
          <a:off x="21075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44467</xdr:rowOff>
    </xdr:from>
    <xdr:ext cx="469744" cy="259045"/>
    <xdr:sp macro="" textlink="">
      <xdr:nvSpPr>
        <xdr:cNvPr id="520" name="n_2mainValue【保健センター・保健所】&#10;一人当たり面積"/>
        <xdr:cNvSpPr txBox="1"/>
      </xdr:nvSpPr>
      <xdr:spPr>
        <a:xfrm>
          <a:off x="20199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52087</xdr:rowOff>
    </xdr:from>
    <xdr:ext cx="469744" cy="259045"/>
    <xdr:sp macro="" textlink="">
      <xdr:nvSpPr>
        <xdr:cNvPr id="521" name="n_3mainValue【保健センター・保健所】&#10;一人当たり面積"/>
        <xdr:cNvSpPr txBox="1"/>
      </xdr:nvSpPr>
      <xdr:spPr>
        <a:xfrm>
          <a:off x="1931042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59707</xdr:rowOff>
    </xdr:from>
    <xdr:ext cx="469744" cy="259045"/>
    <xdr:sp macro="" textlink="">
      <xdr:nvSpPr>
        <xdr:cNvPr id="522" name="n_4mainValue【保健センター・保健所】&#10;一人当たり面積"/>
        <xdr:cNvSpPr txBox="1"/>
      </xdr:nvSpPr>
      <xdr:spPr>
        <a:xfrm>
          <a:off x="184214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547" name="直線コネクタ 546"/>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550" name="【消防施設】&#10;有形固定資産減価償却率最大値テキスト"/>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551" name="直線コネクタ 550"/>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52"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53" name="フローチャート: 判断 552"/>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554" name="フローチャート: 判断 553"/>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555" name="フローチャート: 判断 554"/>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84455</xdr:rowOff>
    </xdr:from>
    <xdr:to>
      <xdr:col>72</xdr:col>
      <xdr:colOff>38100</xdr:colOff>
      <xdr:row>82</xdr:row>
      <xdr:rowOff>14605</xdr:rowOff>
    </xdr:to>
    <xdr:sp macro="" textlink="">
      <xdr:nvSpPr>
        <xdr:cNvPr id="556" name="フローチャート: 判断 555"/>
        <xdr:cNvSpPr/>
      </xdr:nvSpPr>
      <xdr:spPr>
        <a:xfrm>
          <a:off x="13652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557" name="フローチャート: 判断 556"/>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143511</xdr:rowOff>
    </xdr:from>
    <xdr:to>
      <xdr:col>85</xdr:col>
      <xdr:colOff>177800</xdr:colOff>
      <xdr:row>83</xdr:row>
      <xdr:rowOff>73661</xdr:rowOff>
    </xdr:to>
    <xdr:sp macro="" textlink="">
      <xdr:nvSpPr>
        <xdr:cNvPr id="563" name="楕円 562"/>
        <xdr:cNvSpPr/>
      </xdr:nvSpPr>
      <xdr:spPr>
        <a:xfrm>
          <a:off x="16268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121938</xdr:rowOff>
    </xdr:from>
    <xdr:ext cx="405111" cy="259045"/>
    <xdr:sp macro="" textlink="">
      <xdr:nvSpPr>
        <xdr:cNvPr id="564" name="【消防施設】&#10;有形固定資産減価償却率該当値テキスト"/>
        <xdr:cNvSpPr txBox="1"/>
      </xdr:nvSpPr>
      <xdr:spPr>
        <a:xfrm>
          <a:off x="16357600"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8255</xdr:rowOff>
    </xdr:from>
    <xdr:to>
      <xdr:col>81</xdr:col>
      <xdr:colOff>101600</xdr:colOff>
      <xdr:row>82</xdr:row>
      <xdr:rowOff>109855</xdr:rowOff>
    </xdr:to>
    <xdr:sp macro="" textlink="">
      <xdr:nvSpPr>
        <xdr:cNvPr id="565" name="楕円 564"/>
        <xdr:cNvSpPr/>
      </xdr:nvSpPr>
      <xdr:spPr>
        <a:xfrm>
          <a:off x="15430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59055</xdr:rowOff>
    </xdr:from>
    <xdr:to>
      <xdr:col>85</xdr:col>
      <xdr:colOff>127000</xdr:colOff>
      <xdr:row>83</xdr:row>
      <xdr:rowOff>22861</xdr:rowOff>
    </xdr:to>
    <xdr:cxnSp macro="">
      <xdr:nvCxnSpPr>
        <xdr:cNvPr id="566" name="直線コネクタ 565"/>
        <xdr:cNvCxnSpPr/>
      </xdr:nvCxnSpPr>
      <xdr:spPr>
        <a:xfrm>
          <a:off x="15481300" y="14117955"/>
          <a:ext cx="8382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48261</xdr:rowOff>
    </xdr:from>
    <xdr:to>
      <xdr:col>76</xdr:col>
      <xdr:colOff>165100</xdr:colOff>
      <xdr:row>84</xdr:row>
      <xdr:rowOff>149861</xdr:rowOff>
    </xdr:to>
    <xdr:sp macro="" textlink="">
      <xdr:nvSpPr>
        <xdr:cNvPr id="567" name="楕円 566"/>
        <xdr:cNvSpPr/>
      </xdr:nvSpPr>
      <xdr:spPr>
        <a:xfrm>
          <a:off x="14541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59055</xdr:rowOff>
    </xdr:from>
    <xdr:to>
      <xdr:col>81</xdr:col>
      <xdr:colOff>50800</xdr:colOff>
      <xdr:row>84</xdr:row>
      <xdr:rowOff>99061</xdr:rowOff>
    </xdr:to>
    <xdr:cxnSp macro="">
      <xdr:nvCxnSpPr>
        <xdr:cNvPr id="568" name="直線コネクタ 567"/>
        <xdr:cNvCxnSpPr/>
      </xdr:nvCxnSpPr>
      <xdr:spPr>
        <a:xfrm flipV="1">
          <a:off x="14592300" y="14117955"/>
          <a:ext cx="889000" cy="3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48261</xdr:rowOff>
    </xdr:from>
    <xdr:to>
      <xdr:col>72</xdr:col>
      <xdr:colOff>38100</xdr:colOff>
      <xdr:row>84</xdr:row>
      <xdr:rowOff>149861</xdr:rowOff>
    </xdr:to>
    <xdr:sp macro="" textlink="">
      <xdr:nvSpPr>
        <xdr:cNvPr id="569" name="楕円 568"/>
        <xdr:cNvSpPr/>
      </xdr:nvSpPr>
      <xdr:spPr>
        <a:xfrm>
          <a:off x="1365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99061</xdr:rowOff>
    </xdr:from>
    <xdr:to>
      <xdr:col>76</xdr:col>
      <xdr:colOff>114300</xdr:colOff>
      <xdr:row>84</xdr:row>
      <xdr:rowOff>99061</xdr:rowOff>
    </xdr:to>
    <xdr:cxnSp macro="">
      <xdr:nvCxnSpPr>
        <xdr:cNvPr id="570" name="直線コネクタ 569"/>
        <xdr:cNvCxnSpPr/>
      </xdr:nvCxnSpPr>
      <xdr:spPr>
        <a:xfrm>
          <a:off x="13703300" y="1450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571" name="n_1aveValue【消防施設】&#10;有形固定資産減価償却率"/>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572" name="n_2aveValue【消防施設】&#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31132</xdr:rowOff>
    </xdr:from>
    <xdr:ext cx="405111" cy="259045"/>
    <xdr:sp macro="" textlink="">
      <xdr:nvSpPr>
        <xdr:cNvPr id="573" name="n_3aveValue【消防施設】&#10;有形固定資産減価償却率"/>
        <xdr:cNvSpPr txBox="1"/>
      </xdr:nvSpPr>
      <xdr:spPr>
        <a:xfrm>
          <a:off x="13500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574"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100982</xdr:rowOff>
    </xdr:from>
    <xdr:ext cx="405111" cy="259045"/>
    <xdr:sp macro="" textlink="">
      <xdr:nvSpPr>
        <xdr:cNvPr id="575" name="n_1mainValue【消防施設】&#10;有形固定資産減価償却率"/>
        <xdr:cNvSpPr txBox="1"/>
      </xdr:nvSpPr>
      <xdr:spPr>
        <a:xfrm>
          <a:off x="15266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140988</xdr:rowOff>
    </xdr:from>
    <xdr:ext cx="405111" cy="259045"/>
    <xdr:sp macro="" textlink="">
      <xdr:nvSpPr>
        <xdr:cNvPr id="576" name="n_2mainValue【消防施設】&#10;有形固定資産減価償却率"/>
        <xdr:cNvSpPr txBox="1"/>
      </xdr:nvSpPr>
      <xdr:spPr>
        <a:xfrm>
          <a:off x="14389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140988</xdr:rowOff>
    </xdr:from>
    <xdr:ext cx="405111" cy="259045"/>
    <xdr:sp macro="" textlink="">
      <xdr:nvSpPr>
        <xdr:cNvPr id="577" name="n_3mainValue【消防施設】&#10;有形固定資産減価償却率"/>
        <xdr:cNvSpPr txBox="1"/>
      </xdr:nvSpPr>
      <xdr:spPr>
        <a:xfrm>
          <a:off x="13500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599" name="直線コネクタ 598"/>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1" name="直線コネクタ 60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602" name="【消防施設】&#10;一人当たり面積最大値テキスト"/>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603" name="直線コネクタ 602"/>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604" name="【消防施設】&#10;一人当たり面積平均値テキスト"/>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05" name="フローチャート: 判断 604"/>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606" name="フローチャート: 判断 605"/>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3302</xdr:rowOff>
    </xdr:from>
    <xdr:to>
      <xdr:col>107</xdr:col>
      <xdr:colOff>101600</xdr:colOff>
      <xdr:row>85</xdr:row>
      <xdr:rowOff>104902</xdr:rowOff>
    </xdr:to>
    <xdr:sp macro="" textlink="">
      <xdr:nvSpPr>
        <xdr:cNvPr id="607" name="フローチャート: 判断 606"/>
        <xdr:cNvSpPr/>
      </xdr:nvSpPr>
      <xdr:spPr>
        <a:xfrm>
          <a:off x="20383500"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608" name="フローチャート: 判断 607"/>
        <xdr:cNvSpPr/>
      </xdr:nvSpPr>
      <xdr:spPr>
        <a:xfrm>
          <a:off x="19494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1015</xdr:rowOff>
    </xdr:from>
    <xdr:to>
      <xdr:col>98</xdr:col>
      <xdr:colOff>38100</xdr:colOff>
      <xdr:row>85</xdr:row>
      <xdr:rowOff>102615</xdr:rowOff>
    </xdr:to>
    <xdr:sp macro="" textlink="">
      <xdr:nvSpPr>
        <xdr:cNvPr id="609" name="フローチャート: 判断 608"/>
        <xdr:cNvSpPr/>
      </xdr:nvSpPr>
      <xdr:spPr>
        <a:xfrm>
          <a:off x="186055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167894</xdr:rowOff>
    </xdr:from>
    <xdr:to>
      <xdr:col>116</xdr:col>
      <xdr:colOff>114300</xdr:colOff>
      <xdr:row>85</xdr:row>
      <xdr:rowOff>98044</xdr:rowOff>
    </xdr:to>
    <xdr:sp macro="" textlink="">
      <xdr:nvSpPr>
        <xdr:cNvPr id="615" name="楕円 614"/>
        <xdr:cNvSpPr/>
      </xdr:nvSpPr>
      <xdr:spPr>
        <a:xfrm>
          <a:off x="22110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146321</xdr:rowOff>
    </xdr:from>
    <xdr:ext cx="469744" cy="259045"/>
    <xdr:sp macro="" textlink="">
      <xdr:nvSpPr>
        <xdr:cNvPr id="616" name="【消防施設】&#10;一人当たり面積該当値テキスト"/>
        <xdr:cNvSpPr txBox="1"/>
      </xdr:nvSpPr>
      <xdr:spPr>
        <a:xfrm>
          <a:off x="22199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167894</xdr:rowOff>
    </xdr:from>
    <xdr:to>
      <xdr:col>112</xdr:col>
      <xdr:colOff>38100</xdr:colOff>
      <xdr:row>85</xdr:row>
      <xdr:rowOff>98044</xdr:rowOff>
    </xdr:to>
    <xdr:sp macro="" textlink="">
      <xdr:nvSpPr>
        <xdr:cNvPr id="617" name="楕円 616"/>
        <xdr:cNvSpPr/>
      </xdr:nvSpPr>
      <xdr:spPr>
        <a:xfrm>
          <a:off x="21272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47244</xdr:rowOff>
    </xdr:from>
    <xdr:to>
      <xdr:col>116</xdr:col>
      <xdr:colOff>63500</xdr:colOff>
      <xdr:row>85</xdr:row>
      <xdr:rowOff>47244</xdr:rowOff>
    </xdr:to>
    <xdr:cxnSp macro="">
      <xdr:nvCxnSpPr>
        <xdr:cNvPr id="618" name="直線コネクタ 617"/>
        <xdr:cNvCxnSpPr/>
      </xdr:nvCxnSpPr>
      <xdr:spPr>
        <a:xfrm>
          <a:off x="21323300" y="146204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1015</xdr:rowOff>
    </xdr:from>
    <xdr:to>
      <xdr:col>107</xdr:col>
      <xdr:colOff>101600</xdr:colOff>
      <xdr:row>85</xdr:row>
      <xdr:rowOff>102615</xdr:rowOff>
    </xdr:to>
    <xdr:sp macro="" textlink="">
      <xdr:nvSpPr>
        <xdr:cNvPr id="619" name="楕円 618"/>
        <xdr:cNvSpPr/>
      </xdr:nvSpPr>
      <xdr:spPr>
        <a:xfrm>
          <a:off x="20383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47244</xdr:rowOff>
    </xdr:from>
    <xdr:to>
      <xdr:col>111</xdr:col>
      <xdr:colOff>177800</xdr:colOff>
      <xdr:row>85</xdr:row>
      <xdr:rowOff>51815</xdr:rowOff>
    </xdr:to>
    <xdr:cxnSp macro="">
      <xdr:nvCxnSpPr>
        <xdr:cNvPr id="620" name="直線コネクタ 619"/>
        <xdr:cNvCxnSpPr/>
      </xdr:nvCxnSpPr>
      <xdr:spPr>
        <a:xfrm flipV="1">
          <a:off x="20434300" y="146204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621" name="楕円 620"/>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51815</xdr:rowOff>
    </xdr:from>
    <xdr:to>
      <xdr:col>107</xdr:col>
      <xdr:colOff>50800</xdr:colOff>
      <xdr:row>85</xdr:row>
      <xdr:rowOff>58674</xdr:rowOff>
    </xdr:to>
    <xdr:cxnSp macro="">
      <xdr:nvCxnSpPr>
        <xdr:cNvPr id="622" name="直線コネクタ 621"/>
        <xdr:cNvCxnSpPr/>
      </xdr:nvCxnSpPr>
      <xdr:spPr>
        <a:xfrm flipV="1">
          <a:off x="19545300" y="146250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623" name="n_1aveValue【消防施設】&#10;一人当たり面積"/>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624" name="n_2ave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625" name="n_3aveValue【消防施設】&#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119142</xdr:rowOff>
    </xdr:from>
    <xdr:ext cx="469744" cy="259045"/>
    <xdr:sp macro="" textlink="">
      <xdr:nvSpPr>
        <xdr:cNvPr id="626" name="n_4aveValue【消防施設】&#10;一人当たり面積"/>
        <xdr:cNvSpPr txBox="1"/>
      </xdr:nvSpPr>
      <xdr:spPr>
        <a:xfrm>
          <a:off x="18421427" y="143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89171</xdr:rowOff>
    </xdr:from>
    <xdr:ext cx="469744" cy="259045"/>
    <xdr:sp macro="" textlink="">
      <xdr:nvSpPr>
        <xdr:cNvPr id="627" name="n_1mainValue【消防施設】&#10;一人当たり面積"/>
        <xdr:cNvSpPr txBox="1"/>
      </xdr:nvSpPr>
      <xdr:spPr>
        <a:xfrm>
          <a:off x="210757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119142</xdr:rowOff>
    </xdr:from>
    <xdr:ext cx="469744" cy="259045"/>
    <xdr:sp macro="" textlink="">
      <xdr:nvSpPr>
        <xdr:cNvPr id="628" name="n_2mainValue【消防施設】&#10;一人当たり面積"/>
        <xdr:cNvSpPr txBox="1"/>
      </xdr:nvSpPr>
      <xdr:spPr>
        <a:xfrm>
          <a:off x="20199427" y="143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126001</xdr:rowOff>
    </xdr:from>
    <xdr:ext cx="469744" cy="259045"/>
    <xdr:sp macro="" textlink="">
      <xdr:nvSpPr>
        <xdr:cNvPr id="629" name="n_3mainValue【消防施設】&#10;一人当たり面積"/>
        <xdr:cNvSpPr txBox="1"/>
      </xdr:nvSpPr>
      <xdr:spPr>
        <a:xfrm>
          <a:off x="19310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0" name="テキスト ボックス 6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1" name="直線コネクタ 6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2" name="テキスト ボックス 6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3" name="直線コネクタ 6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4" name="テキスト ボックス 6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5" name="直線コネクタ 6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6" name="テキスト ボックス 6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7" name="直線コネクタ 6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8" name="テキスト ボックス 6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9" name="直線コネクタ 6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0" name="テキスト ボックス 6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1" name="直線コネクタ 6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2" name="テキスト ボックス 6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655" name="直線コネクタ 654"/>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56"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57" name="直線コネクタ 656"/>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58"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9" name="直線コネクタ 65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660" name="【庁舎】&#10;有形固定資産減価償却率平均値テキスト"/>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61" name="フローチャート: 判断 660"/>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2" name="フローチャート: 判断 66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63" name="フローチャート: 判断 662"/>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64" name="フローチャート: 判断 663"/>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65" name="フローチャート: 判断 664"/>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100512</xdr:rowOff>
    </xdr:from>
    <xdr:to>
      <xdr:col>85</xdr:col>
      <xdr:colOff>177800</xdr:colOff>
      <xdr:row>103</xdr:row>
      <xdr:rowOff>30662</xdr:rowOff>
    </xdr:to>
    <xdr:sp macro="" textlink="">
      <xdr:nvSpPr>
        <xdr:cNvPr id="671" name="楕円 670"/>
        <xdr:cNvSpPr/>
      </xdr:nvSpPr>
      <xdr:spPr>
        <a:xfrm>
          <a:off x="16268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123389</xdr:rowOff>
    </xdr:from>
    <xdr:ext cx="405111" cy="259045"/>
    <xdr:sp macro="" textlink="">
      <xdr:nvSpPr>
        <xdr:cNvPr id="672" name="【庁舎】&#10;有形固定資産減価償却率該当値テキスト"/>
        <xdr:cNvSpPr txBox="1"/>
      </xdr:nvSpPr>
      <xdr:spPr>
        <a:xfrm>
          <a:off x="16357600" y="1743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673" name="楕円 672"/>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102</xdr:row>
      <xdr:rowOff>151312</xdr:rowOff>
    </xdr:to>
    <xdr:cxnSp macro="">
      <xdr:nvCxnSpPr>
        <xdr:cNvPr id="674" name="直線コネクタ 673"/>
        <xdr:cNvCxnSpPr/>
      </xdr:nvCxnSpPr>
      <xdr:spPr>
        <a:xfrm>
          <a:off x="15481300" y="176000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75" name="楕円 674"/>
        <xdr:cNvSpPr/>
      </xdr:nvSpPr>
      <xdr:spPr>
        <a:xfrm>
          <a:off x="14541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112123</xdr:rowOff>
    </xdr:from>
    <xdr:to>
      <xdr:col>81</xdr:col>
      <xdr:colOff>50800</xdr:colOff>
      <xdr:row>102</xdr:row>
      <xdr:rowOff>112123</xdr:rowOff>
    </xdr:to>
    <xdr:cxnSp macro="">
      <xdr:nvCxnSpPr>
        <xdr:cNvPr id="676" name="直線コネクタ 675"/>
        <xdr:cNvCxnSpPr/>
      </xdr:nvCxnSpPr>
      <xdr:spPr>
        <a:xfrm>
          <a:off x="14592300" y="17600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22134</xdr:rowOff>
    </xdr:from>
    <xdr:to>
      <xdr:col>72</xdr:col>
      <xdr:colOff>38100</xdr:colOff>
      <xdr:row>102</xdr:row>
      <xdr:rowOff>123734</xdr:rowOff>
    </xdr:to>
    <xdr:sp macro="" textlink="">
      <xdr:nvSpPr>
        <xdr:cNvPr id="677" name="楕円 676"/>
        <xdr:cNvSpPr/>
      </xdr:nvSpPr>
      <xdr:spPr>
        <a:xfrm>
          <a:off x="13652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72934</xdr:rowOff>
    </xdr:from>
    <xdr:to>
      <xdr:col>76</xdr:col>
      <xdr:colOff>114300</xdr:colOff>
      <xdr:row>102</xdr:row>
      <xdr:rowOff>112123</xdr:rowOff>
    </xdr:to>
    <xdr:cxnSp macro="">
      <xdr:nvCxnSpPr>
        <xdr:cNvPr id="678" name="直線コネクタ 677"/>
        <xdr:cNvCxnSpPr/>
      </xdr:nvCxnSpPr>
      <xdr:spPr>
        <a:xfrm>
          <a:off x="13703300" y="175608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128270</xdr:rowOff>
    </xdr:from>
    <xdr:to>
      <xdr:col>67</xdr:col>
      <xdr:colOff>101600</xdr:colOff>
      <xdr:row>102</xdr:row>
      <xdr:rowOff>58420</xdr:rowOff>
    </xdr:to>
    <xdr:sp macro="" textlink="">
      <xdr:nvSpPr>
        <xdr:cNvPr id="679" name="楕円 678"/>
        <xdr:cNvSpPr/>
      </xdr:nvSpPr>
      <xdr:spPr>
        <a:xfrm>
          <a:off x="1276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7620</xdr:rowOff>
    </xdr:from>
    <xdr:to>
      <xdr:col>71</xdr:col>
      <xdr:colOff>177800</xdr:colOff>
      <xdr:row>102</xdr:row>
      <xdr:rowOff>72934</xdr:rowOff>
    </xdr:to>
    <xdr:cxnSp macro="">
      <xdr:nvCxnSpPr>
        <xdr:cNvPr id="680" name="直線コネクタ 679"/>
        <xdr:cNvCxnSpPr/>
      </xdr:nvCxnSpPr>
      <xdr:spPr>
        <a:xfrm>
          <a:off x="12814300" y="174955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68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682" name="n_2ave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683" name="n_3ave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684" name="n_4aveValue【庁舎】&#10;有形固定資産減価償却率"/>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685" name="n_1mainValue【庁舎】&#10;有形固定資産減価償却率"/>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86" name="n_2mainValue【庁舎】&#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140261</xdr:rowOff>
    </xdr:from>
    <xdr:ext cx="405111" cy="259045"/>
    <xdr:sp macro="" textlink="">
      <xdr:nvSpPr>
        <xdr:cNvPr id="687" name="n_3mainValue【庁舎】&#10;有形固定資産減価償却率"/>
        <xdr:cNvSpPr txBox="1"/>
      </xdr:nvSpPr>
      <xdr:spPr>
        <a:xfrm>
          <a:off x="135007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688" name="n_4mainValue【庁舎】&#10;有形固定資産減価償却率"/>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714" name="直線コネクタ 713"/>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15"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16" name="直線コネクタ 715"/>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717"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718" name="直線コネクタ 717"/>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719" name="【庁舎】&#10;一人当たり面積平均値テキスト"/>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720" name="フローチャート: 判断 719"/>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721" name="フローチャート: 判断 720"/>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157662</xdr:rowOff>
    </xdr:from>
    <xdr:to>
      <xdr:col>107</xdr:col>
      <xdr:colOff>101600</xdr:colOff>
      <xdr:row>107</xdr:row>
      <xdr:rowOff>87812</xdr:rowOff>
    </xdr:to>
    <xdr:sp macro="" textlink="">
      <xdr:nvSpPr>
        <xdr:cNvPr id="722" name="フローチャート: 判断 721"/>
        <xdr:cNvSpPr/>
      </xdr:nvSpPr>
      <xdr:spPr>
        <a:xfrm>
          <a:off x="20383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723" name="フローチャート: 判断 722"/>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170724</xdr:rowOff>
    </xdr:from>
    <xdr:to>
      <xdr:col>98</xdr:col>
      <xdr:colOff>38100</xdr:colOff>
      <xdr:row>107</xdr:row>
      <xdr:rowOff>100874</xdr:rowOff>
    </xdr:to>
    <xdr:sp macro="" textlink="">
      <xdr:nvSpPr>
        <xdr:cNvPr id="724" name="フローチャート: 判断 723"/>
        <xdr:cNvSpPr/>
      </xdr:nvSpPr>
      <xdr:spPr>
        <a:xfrm>
          <a:off x="18605500" y="1834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44994</xdr:rowOff>
    </xdr:from>
    <xdr:to>
      <xdr:col>116</xdr:col>
      <xdr:colOff>114300</xdr:colOff>
      <xdr:row>107</xdr:row>
      <xdr:rowOff>146594</xdr:rowOff>
    </xdr:to>
    <xdr:sp macro="" textlink="">
      <xdr:nvSpPr>
        <xdr:cNvPr id="730" name="楕円 729"/>
        <xdr:cNvSpPr/>
      </xdr:nvSpPr>
      <xdr:spPr>
        <a:xfrm>
          <a:off x="221107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131371</xdr:rowOff>
    </xdr:from>
    <xdr:ext cx="469744" cy="259045"/>
    <xdr:sp macro="" textlink="">
      <xdr:nvSpPr>
        <xdr:cNvPr id="731" name="【庁舎】&#10;一人当たり面積該当値テキスト"/>
        <xdr:cNvSpPr txBox="1"/>
      </xdr:nvSpPr>
      <xdr:spPr>
        <a:xfrm>
          <a:off x="22199600" y="183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49893</xdr:rowOff>
    </xdr:from>
    <xdr:to>
      <xdr:col>112</xdr:col>
      <xdr:colOff>38100</xdr:colOff>
      <xdr:row>107</xdr:row>
      <xdr:rowOff>151493</xdr:rowOff>
    </xdr:to>
    <xdr:sp macro="" textlink="">
      <xdr:nvSpPr>
        <xdr:cNvPr id="732" name="楕円 731"/>
        <xdr:cNvSpPr/>
      </xdr:nvSpPr>
      <xdr:spPr>
        <a:xfrm>
          <a:off x="2127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95794</xdr:rowOff>
    </xdr:from>
    <xdr:to>
      <xdr:col>116</xdr:col>
      <xdr:colOff>63500</xdr:colOff>
      <xdr:row>107</xdr:row>
      <xdr:rowOff>100693</xdr:rowOff>
    </xdr:to>
    <xdr:cxnSp macro="">
      <xdr:nvCxnSpPr>
        <xdr:cNvPr id="733" name="直線コネクタ 732"/>
        <xdr:cNvCxnSpPr/>
      </xdr:nvCxnSpPr>
      <xdr:spPr>
        <a:xfrm flipV="1">
          <a:off x="21323300" y="1844094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18869</xdr:rowOff>
    </xdr:from>
    <xdr:to>
      <xdr:col>107</xdr:col>
      <xdr:colOff>101600</xdr:colOff>
      <xdr:row>107</xdr:row>
      <xdr:rowOff>120469</xdr:rowOff>
    </xdr:to>
    <xdr:sp macro="" textlink="">
      <xdr:nvSpPr>
        <xdr:cNvPr id="734" name="楕円 733"/>
        <xdr:cNvSpPr/>
      </xdr:nvSpPr>
      <xdr:spPr>
        <a:xfrm>
          <a:off x="20383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69669</xdr:rowOff>
    </xdr:from>
    <xdr:to>
      <xdr:col>111</xdr:col>
      <xdr:colOff>177800</xdr:colOff>
      <xdr:row>107</xdr:row>
      <xdr:rowOff>100693</xdr:rowOff>
    </xdr:to>
    <xdr:cxnSp macro="">
      <xdr:nvCxnSpPr>
        <xdr:cNvPr id="735" name="直線コネクタ 734"/>
        <xdr:cNvCxnSpPr/>
      </xdr:nvCxnSpPr>
      <xdr:spPr>
        <a:xfrm>
          <a:off x="20434300" y="184148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22134</xdr:rowOff>
    </xdr:from>
    <xdr:to>
      <xdr:col>102</xdr:col>
      <xdr:colOff>165100</xdr:colOff>
      <xdr:row>107</xdr:row>
      <xdr:rowOff>123734</xdr:rowOff>
    </xdr:to>
    <xdr:sp macro="" textlink="">
      <xdr:nvSpPr>
        <xdr:cNvPr id="736" name="楕円 735"/>
        <xdr:cNvSpPr/>
      </xdr:nvSpPr>
      <xdr:spPr>
        <a:xfrm>
          <a:off x="19494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69669</xdr:rowOff>
    </xdr:from>
    <xdr:to>
      <xdr:col>107</xdr:col>
      <xdr:colOff>50800</xdr:colOff>
      <xdr:row>107</xdr:row>
      <xdr:rowOff>72934</xdr:rowOff>
    </xdr:to>
    <xdr:cxnSp macro="">
      <xdr:nvCxnSpPr>
        <xdr:cNvPr id="737" name="直線コネクタ 736"/>
        <xdr:cNvCxnSpPr/>
      </xdr:nvCxnSpPr>
      <xdr:spPr>
        <a:xfrm flipV="1">
          <a:off x="19545300" y="184148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27032</xdr:rowOff>
    </xdr:from>
    <xdr:to>
      <xdr:col>98</xdr:col>
      <xdr:colOff>38100</xdr:colOff>
      <xdr:row>107</xdr:row>
      <xdr:rowOff>128632</xdr:rowOff>
    </xdr:to>
    <xdr:sp macro="" textlink="">
      <xdr:nvSpPr>
        <xdr:cNvPr id="738" name="楕円 737"/>
        <xdr:cNvSpPr/>
      </xdr:nvSpPr>
      <xdr:spPr>
        <a:xfrm>
          <a:off x="18605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72934</xdr:rowOff>
    </xdr:from>
    <xdr:to>
      <xdr:col>102</xdr:col>
      <xdr:colOff>114300</xdr:colOff>
      <xdr:row>107</xdr:row>
      <xdr:rowOff>77832</xdr:rowOff>
    </xdr:to>
    <xdr:cxnSp macro="">
      <xdr:nvCxnSpPr>
        <xdr:cNvPr id="739" name="直線コネクタ 738"/>
        <xdr:cNvCxnSpPr/>
      </xdr:nvCxnSpPr>
      <xdr:spPr>
        <a:xfrm flipV="1">
          <a:off x="18656300" y="184180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740" name="n_1aveValue【庁舎】&#10;一人当たり面積"/>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104339</xdr:rowOff>
    </xdr:from>
    <xdr:ext cx="469744" cy="259045"/>
    <xdr:sp macro="" textlink="">
      <xdr:nvSpPr>
        <xdr:cNvPr id="741" name="n_2aveValue【庁舎】&#10;一人当たり面積"/>
        <xdr:cNvSpPr txBox="1"/>
      </xdr:nvSpPr>
      <xdr:spPr>
        <a:xfrm>
          <a:off x="20199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742" name="n_3aveValue【庁舎】&#10;一人当たり面積"/>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117401</xdr:rowOff>
    </xdr:from>
    <xdr:ext cx="469744" cy="259045"/>
    <xdr:sp macro="" textlink="">
      <xdr:nvSpPr>
        <xdr:cNvPr id="743" name="n_4aveValue【庁舎】&#10;一人当たり面積"/>
        <xdr:cNvSpPr txBox="1"/>
      </xdr:nvSpPr>
      <xdr:spPr>
        <a:xfrm>
          <a:off x="18421427" y="1811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142620</xdr:rowOff>
    </xdr:from>
    <xdr:ext cx="469744" cy="259045"/>
    <xdr:sp macro="" textlink="">
      <xdr:nvSpPr>
        <xdr:cNvPr id="744" name="n_1mainValue【庁舎】&#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111596</xdr:rowOff>
    </xdr:from>
    <xdr:ext cx="469744" cy="259045"/>
    <xdr:sp macro="" textlink="">
      <xdr:nvSpPr>
        <xdr:cNvPr id="745" name="n_2mainValue【庁舎】&#10;一人当たり面積"/>
        <xdr:cNvSpPr txBox="1"/>
      </xdr:nvSpPr>
      <xdr:spPr>
        <a:xfrm>
          <a:off x="20199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114861</xdr:rowOff>
    </xdr:from>
    <xdr:ext cx="469744" cy="259045"/>
    <xdr:sp macro="" textlink="">
      <xdr:nvSpPr>
        <xdr:cNvPr id="746" name="n_3mainValue【庁舎】&#10;一人当たり面積"/>
        <xdr:cNvSpPr txBox="1"/>
      </xdr:nvSpPr>
      <xdr:spPr>
        <a:xfrm>
          <a:off x="19310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119759</xdr:rowOff>
    </xdr:from>
    <xdr:ext cx="469744" cy="259045"/>
    <xdr:sp macro="" textlink="">
      <xdr:nvSpPr>
        <xdr:cNvPr id="747" name="n_4mainValue【庁舎】&#10;一人当たり面積"/>
        <xdr:cNvSpPr txBox="1"/>
      </xdr:nvSpPr>
      <xdr:spPr>
        <a:xfrm>
          <a:off x="18421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本町は、公共施設の保有量が全国平均と比較して多い一方、築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老朽化した施設の割合が多いため、有形固定資産減価償却率が高い施設がある。高い施設は、公営住宅、公民館、図書館、体育館・プールである。また、一人当たりの施設の保有量が特に多い施設は、道路、橋りょう、学校施設、一般廃棄物処理施設、、保健センターである。橋りょう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年に、長寿命化修繕計画を策定し、維持更新費用の縮減・平準化を進めている。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今後、公共施設等総合管理計画に掲げた施設保有量の縮減を進めるとともに、施設の維持管理経費の縮減を図る。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19,265
19,127
65.85
13,532,788
12,962,411
483,838
6,129,229
11,255,616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長引く景気低迷による法人関係税の減収の影響などから、類似団体平均を下回ったところでの横ばい状況が続いている。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退職者不補充等による人件費の抑制、事業の峻別による歳出の徹底的な見直しを実施するとともに、税収納率の向上対策を中心とする歳入確保に努める。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145521</xdr:rowOff>
    </xdr:from>
    <xdr:to>
      <xdr:col>23</xdr:col>
      <xdr:colOff>133350</xdr:colOff>
      <xdr:row>43</xdr:row>
      <xdr:rowOff>155575</xdr:rowOff>
    </xdr:to>
    <xdr:cxnSp macro="">
      <xdr:nvCxnSpPr>
        <xdr:cNvPr id="72" name="直線コネクタ 71"/>
        <xdr:cNvCxnSpPr/>
      </xdr:nvCxnSpPr>
      <xdr:spPr>
        <a:xfrm>
          <a:off x="4114800" y="751787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145521</xdr:rowOff>
    </xdr:to>
    <xdr:cxnSp macro="">
      <xdr:nvCxnSpPr>
        <xdr:cNvPr id="75" name="直線コネクタ 74"/>
        <xdr:cNvCxnSpPr/>
      </xdr:nvCxnSpPr>
      <xdr:spPr>
        <a:xfrm>
          <a:off x="3225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8" name="直線コネクタ 77"/>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135996</xdr:rowOff>
    </xdr:from>
    <xdr:to>
      <xdr:col>15</xdr:col>
      <xdr:colOff>133350</xdr:colOff>
      <xdr:row>42</xdr:row>
      <xdr:rowOff>66146</xdr:rowOff>
    </xdr:to>
    <xdr:sp macro="" textlink="">
      <xdr:nvSpPr>
        <xdr:cNvPr id="79" name="フローチャート: 判断 78"/>
        <xdr:cNvSpPr/>
      </xdr:nvSpPr>
      <xdr:spPr>
        <a:xfrm>
          <a:off x="3175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76323</xdr:rowOff>
    </xdr:from>
    <xdr:ext cx="762000" cy="259045"/>
    <xdr:sp macro="" textlink="">
      <xdr:nvSpPr>
        <xdr:cNvPr id="80" name="テキスト ボックス 79"/>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145521</xdr:rowOff>
    </xdr:to>
    <xdr:cxnSp macro="">
      <xdr:nvCxnSpPr>
        <xdr:cNvPr id="81" name="直線コネクタ 80"/>
        <xdr:cNvCxnSpPr/>
      </xdr:nvCxnSpPr>
      <xdr:spPr>
        <a:xfrm flipV="1">
          <a:off x="1447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135996</xdr:rowOff>
    </xdr:from>
    <xdr:to>
      <xdr:col>11</xdr:col>
      <xdr:colOff>82550</xdr:colOff>
      <xdr:row>42</xdr:row>
      <xdr:rowOff>66146</xdr:rowOff>
    </xdr:to>
    <xdr:sp macro="" textlink="">
      <xdr:nvSpPr>
        <xdr:cNvPr id="82" name="フローチャート: 判断 81"/>
        <xdr:cNvSpPr/>
      </xdr:nvSpPr>
      <xdr:spPr>
        <a:xfrm>
          <a:off x="2286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76323</xdr:rowOff>
    </xdr:from>
    <xdr:ext cx="762000" cy="259045"/>
    <xdr:sp macro="" textlink="">
      <xdr:nvSpPr>
        <xdr:cNvPr id="83" name="テキスト ボックス 82"/>
        <xdr:cNvSpPr txBox="1"/>
      </xdr:nvSpPr>
      <xdr:spPr>
        <a:xfrm>
          <a:off x="1955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4" name="フローチャート: 判断 83"/>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5" name="テキスト ボックス 84"/>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91" name="楕円 90"/>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92"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94721</xdr:rowOff>
    </xdr:from>
    <xdr:to>
      <xdr:col>19</xdr:col>
      <xdr:colOff>184150</xdr:colOff>
      <xdr:row>44</xdr:row>
      <xdr:rowOff>24871</xdr:rowOff>
    </xdr:to>
    <xdr:sp macro="" textlink="">
      <xdr:nvSpPr>
        <xdr:cNvPr id="93" name="楕円 92"/>
        <xdr:cNvSpPr/>
      </xdr:nvSpPr>
      <xdr:spPr>
        <a:xfrm>
          <a:off x="4064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9648</xdr:rowOff>
    </xdr:from>
    <xdr:ext cx="736600" cy="259045"/>
    <xdr:sp macro="" textlink="">
      <xdr:nvSpPr>
        <xdr:cNvPr id="94" name="テキスト ボックス 93"/>
        <xdr:cNvSpPr txBox="1"/>
      </xdr:nvSpPr>
      <xdr:spPr>
        <a:xfrm>
          <a:off x="3733800" y="755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5" name="楕円 94"/>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6" name="テキスト ボックス 95"/>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7" name="楕円 96"/>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8" name="テキスト ボックス 97"/>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94721</xdr:rowOff>
    </xdr:from>
    <xdr:to>
      <xdr:col>7</xdr:col>
      <xdr:colOff>31750</xdr:colOff>
      <xdr:row>44</xdr:row>
      <xdr:rowOff>24871</xdr:rowOff>
    </xdr:to>
    <xdr:sp macro="" textlink="">
      <xdr:nvSpPr>
        <xdr:cNvPr id="99" name="楕円 98"/>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9648</xdr:rowOff>
    </xdr:from>
    <xdr:ext cx="762000" cy="259045"/>
    <xdr:sp macro="" textlink="">
      <xdr:nvSpPr>
        <xdr:cNvPr id="100" name="テキスト ボックス 99"/>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上昇傾向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年度では前年度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から少し改善したものの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88.5</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と依然高い水準である。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の差が拡大してきているため、定員適正化等による職員数の調整、繰上償還による公債費の削減など、行財政改革への取り組みを強化し、義務的経費を削減するよう努める。同時に、優先度の低い事業については計画的に廃止・縮小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164042</xdr:rowOff>
    </xdr:from>
    <xdr:to>
      <xdr:col>23</xdr:col>
      <xdr:colOff>133350</xdr:colOff>
      <xdr:row>66</xdr:row>
      <xdr:rowOff>42333</xdr:rowOff>
    </xdr:to>
    <xdr:cxnSp macro="">
      <xdr:nvCxnSpPr>
        <xdr:cNvPr id="135" name="直線コネクタ 134"/>
        <xdr:cNvCxnSpPr/>
      </xdr:nvCxnSpPr>
      <xdr:spPr>
        <a:xfrm flipV="1">
          <a:off x="4114800" y="11136842"/>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42333</xdr:rowOff>
    </xdr:from>
    <xdr:to>
      <xdr:col>19</xdr:col>
      <xdr:colOff>133350</xdr:colOff>
      <xdr:row>66</xdr:row>
      <xdr:rowOff>46355</xdr:rowOff>
    </xdr:to>
    <xdr:cxnSp macro="">
      <xdr:nvCxnSpPr>
        <xdr:cNvPr id="138" name="直線コネクタ 137"/>
        <xdr:cNvCxnSpPr/>
      </xdr:nvCxnSpPr>
      <xdr:spPr>
        <a:xfrm flipV="1">
          <a:off x="3225800" y="113580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153458</xdr:rowOff>
    </xdr:from>
    <xdr:to>
      <xdr:col>15</xdr:col>
      <xdr:colOff>82550</xdr:colOff>
      <xdr:row>66</xdr:row>
      <xdr:rowOff>46355</xdr:rowOff>
    </xdr:to>
    <xdr:cxnSp macro="">
      <xdr:nvCxnSpPr>
        <xdr:cNvPr id="141" name="直線コネクタ 140"/>
        <xdr:cNvCxnSpPr/>
      </xdr:nvCxnSpPr>
      <xdr:spPr>
        <a:xfrm>
          <a:off x="2336800" y="1129770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62442</xdr:rowOff>
    </xdr:from>
    <xdr:to>
      <xdr:col>15</xdr:col>
      <xdr:colOff>133350</xdr:colOff>
      <xdr:row>65</xdr:row>
      <xdr:rowOff>164042</xdr:rowOff>
    </xdr:to>
    <xdr:sp macro="" textlink="">
      <xdr:nvSpPr>
        <xdr:cNvPr id="142" name="フローチャート: 判断 141"/>
        <xdr:cNvSpPr/>
      </xdr:nvSpPr>
      <xdr:spPr>
        <a:xfrm>
          <a:off x="3175000" y="112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2769</xdr:rowOff>
    </xdr:from>
    <xdr:ext cx="762000" cy="259045"/>
    <xdr:sp macro="" textlink="">
      <xdr:nvSpPr>
        <xdr:cNvPr id="143" name="テキスト ボックス 142"/>
        <xdr:cNvSpPr txBox="1"/>
      </xdr:nvSpPr>
      <xdr:spPr>
        <a:xfrm>
          <a:off x="2844800" y="1097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153458</xdr:rowOff>
    </xdr:to>
    <xdr:cxnSp macro="">
      <xdr:nvCxnSpPr>
        <xdr:cNvPr id="144" name="直線コネクタ 143"/>
        <xdr:cNvCxnSpPr/>
      </xdr:nvCxnSpPr>
      <xdr:spPr>
        <a:xfrm>
          <a:off x="1447800" y="1122934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46355</xdr:rowOff>
    </xdr:from>
    <xdr:to>
      <xdr:col>11</xdr:col>
      <xdr:colOff>82550</xdr:colOff>
      <xdr:row>65</xdr:row>
      <xdr:rowOff>147955</xdr:rowOff>
    </xdr:to>
    <xdr:sp macro="" textlink="">
      <xdr:nvSpPr>
        <xdr:cNvPr id="145" name="フローチャート: 判断 144"/>
        <xdr:cNvSpPr/>
      </xdr:nvSpPr>
      <xdr:spPr>
        <a:xfrm>
          <a:off x="2286000" y="111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158132</xdr:rowOff>
    </xdr:from>
    <xdr:ext cx="762000" cy="259045"/>
    <xdr:sp macro="" textlink="">
      <xdr:nvSpPr>
        <xdr:cNvPr id="146" name="テキスト ボックス 145"/>
        <xdr:cNvSpPr txBox="1"/>
      </xdr:nvSpPr>
      <xdr:spPr>
        <a:xfrm>
          <a:off x="1955800" y="1095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30269</xdr:rowOff>
    </xdr:from>
    <xdr:to>
      <xdr:col>7</xdr:col>
      <xdr:colOff>31750</xdr:colOff>
      <xdr:row>65</xdr:row>
      <xdr:rowOff>131869</xdr:rowOff>
    </xdr:to>
    <xdr:sp macro="" textlink="">
      <xdr:nvSpPr>
        <xdr:cNvPr id="147" name="フローチャート: 判断 146"/>
        <xdr:cNvSpPr/>
      </xdr:nvSpPr>
      <xdr:spPr>
        <a:xfrm>
          <a:off x="1397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142046</xdr:rowOff>
    </xdr:from>
    <xdr:ext cx="762000" cy="259045"/>
    <xdr:sp macro="" textlink="">
      <xdr:nvSpPr>
        <xdr:cNvPr id="148" name="テキスト ボックス 147"/>
        <xdr:cNvSpPr txBox="1"/>
      </xdr:nvSpPr>
      <xdr:spPr>
        <a:xfrm>
          <a:off x="1066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113242</xdr:rowOff>
    </xdr:from>
    <xdr:to>
      <xdr:col>23</xdr:col>
      <xdr:colOff>184150</xdr:colOff>
      <xdr:row>65</xdr:row>
      <xdr:rowOff>43392</xdr:rowOff>
    </xdr:to>
    <xdr:sp macro="" textlink="">
      <xdr:nvSpPr>
        <xdr:cNvPr id="154" name="楕円 153"/>
        <xdr:cNvSpPr/>
      </xdr:nvSpPr>
      <xdr:spPr>
        <a:xfrm>
          <a:off x="49022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85319</xdr:rowOff>
    </xdr:from>
    <xdr:ext cx="762000" cy="259045"/>
    <xdr:sp macro="" textlink="">
      <xdr:nvSpPr>
        <xdr:cNvPr id="155" name="財政構造の弾力性該当値テキスト"/>
        <xdr:cNvSpPr txBox="1"/>
      </xdr:nvSpPr>
      <xdr:spPr>
        <a:xfrm>
          <a:off x="5041900" y="1105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162983</xdr:rowOff>
    </xdr:from>
    <xdr:to>
      <xdr:col>19</xdr:col>
      <xdr:colOff>184150</xdr:colOff>
      <xdr:row>66</xdr:row>
      <xdr:rowOff>93133</xdr:rowOff>
    </xdr:to>
    <xdr:sp macro="" textlink="">
      <xdr:nvSpPr>
        <xdr:cNvPr id="156" name="楕円 155"/>
        <xdr:cNvSpPr/>
      </xdr:nvSpPr>
      <xdr:spPr>
        <a:xfrm>
          <a:off x="4064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77910</xdr:rowOff>
    </xdr:from>
    <xdr:ext cx="736600" cy="259045"/>
    <xdr:sp macro="" textlink="">
      <xdr:nvSpPr>
        <xdr:cNvPr id="157" name="テキスト ボックス 156"/>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167005</xdr:rowOff>
    </xdr:from>
    <xdr:to>
      <xdr:col>15</xdr:col>
      <xdr:colOff>133350</xdr:colOff>
      <xdr:row>66</xdr:row>
      <xdr:rowOff>97155</xdr:rowOff>
    </xdr:to>
    <xdr:sp macro="" textlink="">
      <xdr:nvSpPr>
        <xdr:cNvPr id="158" name="楕円 157"/>
        <xdr:cNvSpPr/>
      </xdr:nvSpPr>
      <xdr:spPr>
        <a:xfrm>
          <a:off x="3175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81932</xdr:rowOff>
    </xdr:from>
    <xdr:ext cx="762000" cy="259045"/>
    <xdr:sp macro="" textlink="">
      <xdr:nvSpPr>
        <xdr:cNvPr id="159" name="テキスト ボックス 158"/>
        <xdr:cNvSpPr txBox="1"/>
      </xdr:nvSpPr>
      <xdr:spPr>
        <a:xfrm>
          <a:off x="2844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102658</xdr:rowOff>
    </xdr:from>
    <xdr:to>
      <xdr:col>11</xdr:col>
      <xdr:colOff>82550</xdr:colOff>
      <xdr:row>66</xdr:row>
      <xdr:rowOff>32808</xdr:rowOff>
    </xdr:to>
    <xdr:sp macro="" textlink="">
      <xdr:nvSpPr>
        <xdr:cNvPr id="160" name="楕円 159"/>
        <xdr:cNvSpPr/>
      </xdr:nvSpPr>
      <xdr:spPr>
        <a:xfrm>
          <a:off x="2286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17585</xdr:rowOff>
    </xdr:from>
    <xdr:ext cx="762000" cy="259045"/>
    <xdr:sp macro="" textlink="">
      <xdr:nvSpPr>
        <xdr:cNvPr id="161" name="テキスト ボックス 160"/>
        <xdr:cNvSpPr txBox="1"/>
      </xdr:nvSpPr>
      <xdr:spPr>
        <a:xfrm>
          <a:off x="1955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62" name="楕円 161"/>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63" name="テキスト ボックス 16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１人あたりの人件費・物件費等の決算額は、類似団体平均を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32,766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。ただし、純粋に数値だけを見れば</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主に人件費が</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増加の</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要因となっており、町立保育園の運営、直営によるごみ処理施設の運営、公営企業への人件費繰出しなども影響していると考えられる。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今後は、施設の統廃合や管理運営委託などを推進し、人件費を抑制していく必要がある。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67489</xdr:rowOff>
    </xdr:from>
    <xdr:to>
      <xdr:col>23</xdr:col>
      <xdr:colOff>133350</xdr:colOff>
      <xdr:row>82</xdr:row>
      <xdr:rowOff>155975</xdr:rowOff>
    </xdr:to>
    <xdr:cxnSp macro="">
      <xdr:nvCxnSpPr>
        <xdr:cNvPr id="198" name="直線コネクタ 197"/>
        <xdr:cNvCxnSpPr/>
      </xdr:nvCxnSpPr>
      <xdr:spPr>
        <a:xfrm>
          <a:off x="4114800" y="14126389"/>
          <a:ext cx="838200" cy="8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1952</xdr:rowOff>
    </xdr:from>
    <xdr:to>
      <xdr:col>19</xdr:col>
      <xdr:colOff>133350</xdr:colOff>
      <xdr:row>82</xdr:row>
      <xdr:rowOff>67489</xdr:rowOff>
    </xdr:to>
    <xdr:cxnSp macro="">
      <xdr:nvCxnSpPr>
        <xdr:cNvPr id="201" name="直線コネクタ 200"/>
        <xdr:cNvCxnSpPr/>
      </xdr:nvCxnSpPr>
      <xdr:spPr>
        <a:xfrm>
          <a:off x="3225800" y="14060852"/>
          <a:ext cx="889000" cy="6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118901</xdr:rowOff>
    </xdr:from>
    <xdr:to>
      <xdr:col>15</xdr:col>
      <xdr:colOff>82550</xdr:colOff>
      <xdr:row>82</xdr:row>
      <xdr:rowOff>1952</xdr:rowOff>
    </xdr:to>
    <xdr:cxnSp macro="">
      <xdr:nvCxnSpPr>
        <xdr:cNvPr id="204" name="直線コネクタ 203"/>
        <xdr:cNvCxnSpPr/>
      </xdr:nvCxnSpPr>
      <xdr:spPr>
        <a:xfrm>
          <a:off x="2336800" y="14006351"/>
          <a:ext cx="889000" cy="5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6472</xdr:rowOff>
    </xdr:from>
    <xdr:to>
      <xdr:col>15</xdr:col>
      <xdr:colOff>133350</xdr:colOff>
      <xdr:row>81</xdr:row>
      <xdr:rowOff>108072</xdr:rowOff>
    </xdr:to>
    <xdr:sp macro="" textlink="">
      <xdr:nvSpPr>
        <xdr:cNvPr id="205" name="フローチャート: 判断 204"/>
        <xdr:cNvSpPr/>
      </xdr:nvSpPr>
      <xdr:spPr>
        <a:xfrm>
          <a:off x="3175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118249</xdr:rowOff>
    </xdr:from>
    <xdr:ext cx="762000" cy="259045"/>
    <xdr:sp macro="" textlink="">
      <xdr:nvSpPr>
        <xdr:cNvPr id="206" name="テキスト ボックス 205"/>
        <xdr:cNvSpPr txBox="1"/>
      </xdr:nvSpPr>
      <xdr:spPr>
        <a:xfrm>
          <a:off x="2844800" y="1366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86254</xdr:rowOff>
    </xdr:from>
    <xdr:to>
      <xdr:col>11</xdr:col>
      <xdr:colOff>31750</xdr:colOff>
      <xdr:row>81</xdr:row>
      <xdr:rowOff>118901</xdr:rowOff>
    </xdr:to>
    <xdr:cxnSp macro="">
      <xdr:nvCxnSpPr>
        <xdr:cNvPr id="207" name="直線コネクタ 206"/>
        <xdr:cNvCxnSpPr/>
      </xdr:nvCxnSpPr>
      <xdr:spPr>
        <a:xfrm>
          <a:off x="1447800" y="13973704"/>
          <a:ext cx="889000" cy="3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6803</xdr:rowOff>
    </xdr:from>
    <xdr:to>
      <xdr:col>11</xdr:col>
      <xdr:colOff>82550</xdr:colOff>
      <xdr:row>81</xdr:row>
      <xdr:rowOff>108403</xdr:rowOff>
    </xdr:to>
    <xdr:sp macro="" textlink="">
      <xdr:nvSpPr>
        <xdr:cNvPr id="208" name="フローチャート: 判断 207"/>
        <xdr:cNvSpPr/>
      </xdr:nvSpPr>
      <xdr:spPr>
        <a:xfrm>
          <a:off x="2286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118580</xdr:rowOff>
    </xdr:from>
    <xdr:ext cx="762000" cy="259045"/>
    <xdr:sp macro="" textlink="">
      <xdr:nvSpPr>
        <xdr:cNvPr id="209" name="テキスト ボックス 208"/>
        <xdr:cNvSpPr txBox="1"/>
      </xdr:nvSpPr>
      <xdr:spPr>
        <a:xfrm>
          <a:off x="1955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146514</xdr:rowOff>
    </xdr:from>
    <xdr:to>
      <xdr:col>7</xdr:col>
      <xdr:colOff>31750</xdr:colOff>
      <xdr:row>81</xdr:row>
      <xdr:rowOff>76664</xdr:rowOff>
    </xdr:to>
    <xdr:sp macro="" textlink="">
      <xdr:nvSpPr>
        <xdr:cNvPr id="210" name="フローチャート: 判断 209"/>
        <xdr:cNvSpPr/>
      </xdr:nvSpPr>
      <xdr:spPr>
        <a:xfrm>
          <a:off x="1397000" y="138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86841</xdr:rowOff>
    </xdr:from>
    <xdr:ext cx="762000" cy="259045"/>
    <xdr:sp macro="" textlink="">
      <xdr:nvSpPr>
        <xdr:cNvPr id="211" name="テキスト ボックス 210"/>
        <xdr:cNvSpPr txBox="1"/>
      </xdr:nvSpPr>
      <xdr:spPr>
        <a:xfrm>
          <a:off x="1066800" y="136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105175</xdr:rowOff>
    </xdr:from>
    <xdr:to>
      <xdr:col>23</xdr:col>
      <xdr:colOff>184150</xdr:colOff>
      <xdr:row>83</xdr:row>
      <xdr:rowOff>35325</xdr:rowOff>
    </xdr:to>
    <xdr:sp macro="" textlink="">
      <xdr:nvSpPr>
        <xdr:cNvPr id="217" name="楕円 216"/>
        <xdr:cNvSpPr/>
      </xdr:nvSpPr>
      <xdr:spPr>
        <a:xfrm>
          <a:off x="4902200" y="1416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121702</xdr:rowOff>
    </xdr:from>
    <xdr:ext cx="762000" cy="259045"/>
    <xdr:sp macro="" textlink="">
      <xdr:nvSpPr>
        <xdr:cNvPr id="218" name="人件費・物件費等の状況該当値テキスト"/>
        <xdr:cNvSpPr txBox="1"/>
      </xdr:nvSpPr>
      <xdr:spPr>
        <a:xfrm>
          <a:off x="5041900" y="1400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16689</xdr:rowOff>
    </xdr:from>
    <xdr:to>
      <xdr:col>19</xdr:col>
      <xdr:colOff>184150</xdr:colOff>
      <xdr:row>82</xdr:row>
      <xdr:rowOff>118289</xdr:rowOff>
    </xdr:to>
    <xdr:sp macro="" textlink="">
      <xdr:nvSpPr>
        <xdr:cNvPr id="219" name="楕円 218"/>
        <xdr:cNvSpPr/>
      </xdr:nvSpPr>
      <xdr:spPr>
        <a:xfrm>
          <a:off x="4064000" y="140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128466</xdr:rowOff>
    </xdr:from>
    <xdr:ext cx="736600" cy="259045"/>
    <xdr:sp macro="" textlink="">
      <xdr:nvSpPr>
        <xdr:cNvPr id="220" name="テキスト ボックス 219"/>
        <xdr:cNvSpPr txBox="1"/>
      </xdr:nvSpPr>
      <xdr:spPr>
        <a:xfrm>
          <a:off x="3733800" y="1384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122602</xdr:rowOff>
    </xdr:from>
    <xdr:to>
      <xdr:col>15</xdr:col>
      <xdr:colOff>133350</xdr:colOff>
      <xdr:row>82</xdr:row>
      <xdr:rowOff>52752</xdr:rowOff>
    </xdr:to>
    <xdr:sp macro="" textlink="">
      <xdr:nvSpPr>
        <xdr:cNvPr id="221" name="楕円 220"/>
        <xdr:cNvSpPr/>
      </xdr:nvSpPr>
      <xdr:spPr>
        <a:xfrm>
          <a:off x="3175000" y="140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37529</xdr:rowOff>
    </xdr:from>
    <xdr:ext cx="762000" cy="259045"/>
    <xdr:sp macro="" textlink="">
      <xdr:nvSpPr>
        <xdr:cNvPr id="222" name="テキスト ボックス 221"/>
        <xdr:cNvSpPr txBox="1"/>
      </xdr:nvSpPr>
      <xdr:spPr>
        <a:xfrm>
          <a:off x="2844800" y="1409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68101</xdr:rowOff>
    </xdr:from>
    <xdr:to>
      <xdr:col>11</xdr:col>
      <xdr:colOff>82550</xdr:colOff>
      <xdr:row>81</xdr:row>
      <xdr:rowOff>169701</xdr:rowOff>
    </xdr:to>
    <xdr:sp macro="" textlink="">
      <xdr:nvSpPr>
        <xdr:cNvPr id="223" name="楕円 222"/>
        <xdr:cNvSpPr/>
      </xdr:nvSpPr>
      <xdr:spPr>
        <a:xfrm>
          <a:off x="2286000" y="139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154478</xdr:rowOff>
    </xdr:from>
    <xdr:ext cx="762000" cy="259045"/>
    <xdr:sp macro="" textlink="">
      <xdr:nvSpPr>
        <xdr:cNvPr id="224" name="テキスト ボックス 223"/>
        <xdr:cNvSpPr txBox="1"/>
      </xdr:nvSpPr>
      <xdr:spPr>
        <a:xfrm>
          <a:off x="1955800" y="1404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35454</xdr:rowOff>
    </xdr:from>
    <xdr:to>
      <xdr:col>7</xdr:col>
      <xdr:colOff>31750</xdr:colOff>
      <xdr:row>81</xdr:row>
      <xdr:rowOff>137054</xdr:rowOff>
    </xdr:to>
    <xdr:sp macro="" textlink="">
      <xdr:nvSpPr>
        <xdr:cNvPr id="225" name="楕円 224"/>
        <xdr:cNvSpPr/>
      </xdr:nvSpPr>
      <xdr:spPr>
        <a:xfrm>
          <a:off x="1397000" y="139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121831</xdr:rowOff>
    </xdr:from>
    <xdr:ext cx="762000" cy="259045"/>
    <xdr:sp macro="" textlink="">
      <xdr:nvSpPr>
        <xdr:cNvPr id="226" name="テキスト ボックス 225"/>
        <xdr:cNvSpPr txBox="1"/>
      </xdr:nvSpPr>
      <xdr:spPr>
        <a:xfrm>
          <a:off x="1066800" y="140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今後も職員給などを抑制し、より一層の給与の適正化に努めていく。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99313</xdr:rowOff>
    </xdr:from>
    <xdr:to>
      <xdr:col>81</xdr:col>
      <xdr:colOff>44450</xdr:colOff>
      <xdr:row>85</xdr:row>
      <xdr:rowOff>99313</xdr:rowOff>
    </xdr:to>
    <xdr:cxnSp macro="">
      <xdr:nvCxnSpPr>
        <xdr:cNvPr id="258" name="直線コネクタ 257"/>
        <xdr:cNvCxnSpPr/>
      </xdr:nvCxnSpPr>
      <xdr:spPr>
        <a:xfrm>
          <a:off x="16179800" y="14672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41402</xdr:rowOff>
    </xdr:from>
    <xdr:to>
      <xdr:col>77</xdr:col>
      <xdr:colOff>44450</xdr:colOff>
      <xdr:row>85</xdr:row>
      <xdr:rowOff>99313</xdr:rowOff>
    </xdr:to>
    <xdr:cxnSp macro="">
      <xdr:nvCxnSpPr>
        <xdr:cNvPr id="261" name="直線コネクタ 260"/>
        <xdr:cNvCxnSpPr/>
      </xdr:nvCxnSpPr>
      <xdr:spPr>
        <a:xfrm>
          <a:off x="15290800" y="14614652"/>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41402</xdr:rowOff>
    </xdr:from>
    <xdr:to>
      <xdr:col>72</xdr:col>
      <xdr:colOff>203200</xdr:colOff>
      <xdr:row>85</xdr:row>
      <xdr:rowOff>80011</xdr:rowOff>
    </xdr:to>
    <xdr:cxnSp macro="">
      <xdr:nvCxnSpPr>
        <xdr:cNvPr id="264" name="直線コネクタ 263"/>
        <xdr:cNvCxnSpPr/>
      </xdr:nvCxnSpPr>
      <xdr:spPr>
        <a:xfrm flipV="1">
          <a:off x="14401800" y="14614652"/>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142748</xdr:rowOff>
    </xdr:from>
    <xdr:to>
      <xdr:col>73</xdr:col>
      <xdr:colOff>44450</xdr:colOff>
      <xdr:row>85</xdr:row>
      <xdr:rowOff>72898</xdr:rowOff>
    </xdr:to>
    <xdr:sp macro="" textlink="">
      <xdr:nvSpPr>
        <xdr:cNvPr id="265" name="フローチャート: 判断 264"/>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83075</xdr:rowOff>
    </xdr:from>
    <xdr:ext cx="762000" cy="259045"/>
    <xdr:sp macro="" textlink="">
      <xdr:nvSpPr>
        <xdr:cNvPr id="266" name="テキスト ボックス 265"/>
        <xdr:cNvSpPr txBox="1"/>
      </xdr:nvSpPr>
      <xdr:spPr>
        <a:xfrm>
          <a:off x="14909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60706</xdr:rowOff>
    </xdr:from>
    <xdr:to>
      <xdr:col>68</xdr:col>
      <xdr:colOff>152400</xdr:colOff>
      <xdr:row>85</xdr:row>
      <xdr:rowOff>80011</xdr:rowOff>
    </xdr:to>
    <xdr:cxnSp macro="">
      <xdr:nvCxnSpPr>
        <xdr:cNvPr id="267" name="直線コネクタ 266"/>
        <xdr:cNvCxnSpPr/>
      </xdr:nvCxnSpPr>
      <xdr:spPr>
        <a:xfrm>
          <a:off x="13512800" y="14633956"/>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0" name="フローチャート: 判断 269"/>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73423</xdr:rowOff>
    </xdr:from>
    <xdr:ext cx="762000" cy="259045"/>
    <xdr:sp macro="" textlink="">
      <xdr:nvSpPr>
        <xdr:cNvPr id="271" name="テキスト ボックス 270"/>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48513</xdr:rowOff>
    </xdr:from>
    <xdr:to>
      <xdr:col>81</xdr:col>
      <xdr:colOff>95250</xdr:colOff>
      <xdr:row>85</xdr:row>
      <xdr:rowOff>150113</xdr:rowOff>
    </xdr:to>
    <xdr:sp macro="" textlink="">
      <xdr:nvSpPr>
        <xdr:cNvPr id="277" name="楕円 276"/>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20590</xdr:rowOff>
    </xdr:from>
    <xdr:ext cx="762000" cy="259045"/>
    <xdr:sp macro="" textlink="">
      <xdr:nvSpPr>
        <xdr:cNvPr id="278"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48513</xdr:rowOff>
    </xdr:from>
    <xdr:to>
      <xdr:col>77</xdr:col>
      <xdr:colOff>95250</xdr:colOff>
      <xdr:row>85</xdr:row>
      <xdr:rowOff>150113</xdr:rowOff>
    </xdr:to>
    <xdr:sp macro="" textlink="">
      <xdr:nvSpPr>
        <xdr:cNvPr id="279" name="楕円 278"/>
        <xdr:cNvSpPr/>
      </xdr:nvSpPr>
      <xdr:spPr>
        <a:xfrm>
          <a:off x="16129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134890</xdr:rowOff>
    </xdr:from>
    <xdr:ext cx="736600" cy="259045"/>
    <xdr:sp macro="" textlink="">
      <xdr:nvSpPr>
        <xdr:cNvPr id="280" name="テキスト ボックス 279"/>
        <xdr:cNvSpPr txBox="1"/>
      </xdr:nvSpPr>
      <xdr:spPr>
        <a:xfrm>
          <a:off x="15798800" y="1470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162052</xdr:rowOff>
    </xdr:from>
    <xdr:to>
      <xdr:col>73</xdr:col>
      <xdr:colOff>44450</xdr:colOff>
      <xdr:row>85</xdr:row>
      <xdr:rowOff>92202</xdr:rowOff>
    </xdr:to>
    <xdr:sp macro="" textlink="">
      <xdr:nvSpPr>
        <xdr:cNvPr id="281" name="楕円 280"/>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76979</xdr:rowOff>
    </xdr:from>
    <xdr:ext cx="762000" cy="259045"/>
    <xdr:sp macro="" textlink="">
      <xdr:nvSpPr>
        <xdr:cNvPr id="282" name="テキスト ボックス 281"/>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3" name="楕円 282"/>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84" name="テキスト ボックス 283"/>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9906</xdr:rowOff>
    </xdr:from>
    <xdr:to>
      <xdr:col>64</xdr:col>
      <xdr:colOff>152400</xdr:colOff>
      <xdr:row>85</xdr:row>
      <xdr:rowOff>111506</xdr:rowOff>
    </xdr:to>
    <xdr:sp macro="" textlink="">
      <xdr:nvSpPr>
        <xdr:cNvPr id="285" name="楕円 284"/>
        <xdr:cNvSpPr/>
      </xdr:nvSpPr>
      <xdr:spPr>
        <a:xfrm>
          <a:off x="13462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96283</xdr:rowOff>
    </xdr:from>
    <xdr:ext cx="762000" cy="259045"/>
    <xdr:sp macro="" textlink="">
      <xdr:nvSpPr>
        <xdr:cNvPr id="286" name="テキスト ボックス 285"/>
        <xdr:cNvSpPr txBox="1"/>
      </xdr:nvSpPr>
      <xdr:spPr>
        <a:xfrm>
          <a:off x="13131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年の２町合併以降、退職者の不補充などによる定員適正化に努めて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おり、令和３年度は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ただし、昨年度から大きな数値の変動はなく、純粋に数値だけを見ればやや増という結果となっている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引き続き定員適正化と事務事業の見直しを進めるとともに、施設の統廃合を推進し、より適切な定員管理に努めていく。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123120</xdr:rowOff>
    </xdr:from>
    <xdr:to>
      <xdr:col>81</xdr:col>
      <xdr:colOff>44450</xdr:colOff>
      <xdr:row>59</xdr:row>
      <xdr:rowOff>135185</xdr:rowOff>
    </xdr:to>
    <xdr:cxnSp macro="">
      <xdr:nvCxnSpPr>
        <xdr:cNvPr id="321" name="直線コネクタ 320"/>
        <xdr:cNvCxnSpPr/>
      </xdr:nvCxnSpPr>
      <xdr:spPr>
        <a:xfrm>
          <a:off x="16179800" y="102386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123120</xdr:rowOff>
    </xdr:to>
    <xdr:cxnSp macro="">
      <xdr:nvCxnSpPr>
        <xdr:cNvPr id="324" name="直線コネクタ 323"/>
        <xdr:cNvCxnSpPr/>
      </xdr:nvCxnSpPr>
      <xdr:spPr>
        <a:xfrm>
          <a:off x="15290800" y="10227945"/>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112395</xdr:rowOff>
    </xdr:from>
    <xdr:to>
      <xdr:col>72</xdr:col>
      <xdr:colOff>203200</xdr:colOff>
      <xdr:row>59</xdr:row>
      <xdr:rowOff>117757</xdr:rowOff>
    </xdr:to>
    <xdr:cxnSp macro="">
      <xdr:nvCxnSpPr>
        <xdr:cNvPr id="327" name="直線コネクタ 326"/>
        <xdr:cNvCxnSpPr/>
      </xdr:nvCxnSpPr>
      <xdr:spPr>
        <a:xfrm flipV="1">
          <a:off x="14401800" y="10227945"/>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68156</xdr:rowOff>
    </xdr:from>
    <xdr:to>
      <xdr:col>73</xdr:col>
      <xdr:colOff>44450</xdr:colOff>
      <xdr:row>58</xdr:row>
      <xdr:rowOff>169756</xdr:rowOff>
    </xdr:to>
    <xdr:sp macro="" textlink="">
      <xdr:nvSpPr>
        <xdr:cNvPr id="328" name="フローチャート: 判断 327"/>
        <xdr:cNvSpPr/>
      </xdr:nvSpPr>
      <xdr:spPr>
        <a:xfrm>
          <a:off x="15240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8483</xdr:rowOff>
    </xdr:from>
    <xdr:ext cx="762000" cy="259045"/>
    <xdr:sp macro="" textlink="">
      <xdr:nvSpPr>
        <xdr:cNvPr id="329" name="テキスト ボックス 328"/>
        <xdr:cNvSpPr txBox="1"/>
      </xdr:nvSpPr>
      <xdr:spPr>
        <a:xfrm>
          <a:off x="14909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117757</xdr:rowOff>
    </xdr:from>
    <xdr:to>
      <xdr:col>68</xdr:col>
      <xdr:colOff>152400</xdr:colOff>
      <xdr:row>59</xdr:row>
      <xdr:rowOff>119098</xdr:rowOff>
    </xdr:to>
    <xdr:cxnSp macro="">
      <xdr:nvCxnSpPr>
        <xdr:cNvPr id="330" name="直線コネクタ 329"/>
        <xdr:cNvCxnSpPr/>
      </xdr:nvCxnSpPr>
      <xdr:spPr>
        <a:xfrm flipV="1">
          <a:off x="13512800" y="1023330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64135</xdr:rowOff>
    </xdr:from>
    <xdr:to>
      <xdr:col>68</xdr:col>
      <xdr:colOff>203200</xdr:colOff>
      <xdr:row>58</xdr:row>
      <xdr:rowOff>165735</xdr:rowOff>
    </xdr:to>
    <xdr:sp macro="" textlink="">
      <xdr:nvSpPr>
        <xdr:cNvPr id="331" name="フローチャート: 判断 330"/>
        <xdr:cNvSpPr/>
      </xdr:nvSpPr>
      <xdr:spPr>
        <a:xfrm>
          <a:off x="14351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4462</xdr:rowOff>
    </xdr:from>
    <xdr:ext cx="762000" cy="259045"/>
    <xdr:sp macro="" textlink="">
      <xdr:nvSpPr>
        <xdr:cNvPr id="332" name="テキスト ボックス 331"/>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56092</xdr:rowOff>
    </xdr:from>
    <xdr:to>
      <xdr:col>64</xdr:col>
      <xdr:colOff>152400</xdr:colOff>
      <xdr:row>58</xdr:row>
      <xdr:rowOff>157692</xdr:rowOff>
    </xdr:to>
    <xdr:sp macro="" textlink="">
      <xdr:nvSpPr>
        <xdr:cNvPr id="333" name="フローチャート: 判断 332"/>
        <xdr:cNvSpPr/>
      </xdr:nvSpPr>
      <xdr:spPr>
        <a:xfrm>
          <a:off x="13462000" y="1000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167869</xdr:rowOff>
    </xdr:from>
    <xdr:ext cx="762000" cy="259045"/>
    <xdr:sp macro="" textlink="">
      <xdr:nvSpPr>
        <xdr:cNvPr id="334" name="テキスト ボックス 333"/>
        <xdr:cNvSpPr txBox="1"/>
      </xdr:nvSpPr>
      <xdr:spPr>
        <a:xfrm>
          <a:off x="13131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84385</xdr:rowOff>
    </xdr:from>
    <xdr:to>
      <xdr:col>81</xdr:col>
      <xdr:colOff>95250</xdr:colOff>
      <xdr:row>60</xdr:row>
      <xdr:rowOff>14535</xdr:rowOff>
    </xdr:to>
    <xdr:sp macro="" textlink="">
      <xdr:nvSpPr>
        <xdr:cNvPr id="340" name="楕円 339"/>
        <xdr:cNvSpPr/>
      </xdr:nvSpPr>
      <xdr:spPr>
        <a:xfrm>
          <a:off x="16967200" y="101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100912</xdr:rowOff>
    </xdr:from>
    <xdr:ext cx="762000" cy="259045"/>
    <xdr:sp macro="" textlink="">
      <xdr:nvSpPr>
        <xdr:cNvPr id="341" name="定員管理の状況該当値テキスト"/>
        <xdr:cNvSpPr txBox="1"/>
      </xdr:nvSpPr>
      <xdr:spPr>
        <a:xfrm>
          <a:off x="17106900" y="1004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72320</xdr:rowOff>
    </xdr:from>
    <xdr:to>
      <xdr:col>77</xdr:col>
      <xdr:colOff>95250</xdr:colOff>
      <xdr:row>60</xdr:row>
      <xdr:rowOff>2470</xdr:rowOff>
    </xdr:to>
    <xdr:sp macro="" textlink="">
      <xdr:nvSpPr>
        <xdr:cNvPr id="342" name="楕円 341"/>
        <xdr:cNvSpPr/>
      </xdr:nvSpPr>
      <xdr:spPr>
        <a:xfrm>
          <a:off x="16129000" y="101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12647</xdr:rowOff>
    </xdr:from>
    <xdr:ext cx="736600" cy="259045"/>
    <xdr:sp macro="" textlink="">
      <xdr:nvSpPr>
        <xdr:cNvPr id="343" name="テキスト ボックス 342"/>
        <xdr:cNvSpPr txBox="1"/>
      </xdr:nvSpPr>
      <xdr:spPr>
        <a:xfrm>
          <a:off x="15798800" y="995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61595</xdr:rowOff>
    </xdr:from>
    <xdr:to>
      <xdr:col>73</xdr:col>
      <xdr:colOff>44450</xdr:colOff>
      <xdr:row>59</xdr:row>
      <xdr:rowOff>163195</xdr:rowOff>
    </xdr:to>
    <xdr:sp macro="" textlink="">
      <xdr:nvSpPr>
        <xdr:cNvPr id="344" name="楕円 343"/>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147972</xdr:rowOff>
    </xdr:from>
    <xdr:ext cx="762000" cy="259045"/>
    <xdr:sp macro="" textlink="">
      <xdr:nvSpPr>
        <xdr:cNvPr id="345" name="テキスト ボックス 344"/>
        <xdr:cNvSpPr txBox="1"/>
      </xdr:nvSpPr>
      <xdr:spPr>
        <a:xfrm>
          <a:off x="149098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66957</xdr:rowOff>
    </xdr:from>
    <xdr:to>
      <xdr:col>68</xdr:col>
      <xdr:colOff>203200</xdr:colOff>
      <xdr:row>59</xdr:row>
      <xdr:rowOff>168557</xdr:rowOff>
    </xdr:to>
    <xdr:sp macro="" textlink="">
      <xdr:nvSpPr>
        <xdr:cNvPr id="346" name="楕円 345"/>
        <xdr:cNvSpPr/>
      </xdr:nvSpPr>
      <xdr:spPr>
        <a:xfrm>
          <a:off x="14351000" y="101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153334</xdr:rowOff>
    </xdr:from>
    <xdr:ext cx="762000" cy="259045"/>
    <xdr:sp macro="" textlink="">
      <xdr:nvSpPr>
        <xdr:cNvPr id="347" name="テキスト ボックス 346"/>
        <xdr:cNvSpPr txBox="1"/>
      </xdr:nvSpPr>
      <xdr:spPr>
        <a:xfrm>
          <a:off x="14020800" y="102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68298</xdr:rowOff>
    </xdr:from>
    <xdr:to>
      <xdr:col>64</xdr:col>
      <xdr:colOff>152400</xdr:colOff>
      <xdr:row>59</xdr:row>
      <xdr:rowOff>169898</xdr:rowOff>
    </xdr:to>
    <xdr:sp macro="" textlink="">
      <xdr:nvSpPr>
        <xdr:cNvPr id="348" name="楕円 347"/>
        <xdr:cNvSpPr/>
      </xdr:nvSpPr>
      <xdr:spPr>
        <a:xfrm>
          <a:off x="13462000" y="101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154675</xdr:rowOff>
    </xdr:from>
    <xdr:ext cx="762000" cy="259045"/>
    <xdr:sp macro="" textlink="">
      <xdr:nvSpPr>
        <xdr:cNvPr id="349" name="テキスト ボックス 348"/>
        <xdr:cNvSpPr txBox="1"/>
      </xdr:nvSpPr>
      <xdr:spPr>
        <a:xfrm>
          <a:off x="13131800" y="1027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年度決算に係る実質公債費比率は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％と基準内に収まっているが、旧合併特例事業の積極活用により、今後は公債費が上昇する。特に、令和２年度から令和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年度にかけて赤坂球場の大規模改修や町道の新規整備を予定しており、これに係る地方債の本償還が始まる令和５年度から令和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年度には、実質公債費比率が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％に達する可能性があるため、注意が必要である。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113877</xdr:rowOff>
    </xdr:to>
    <xdr:cxnSp macro="">
      <xdr:nvCxnSpPr>
        <xdr:cNvPr id="382" name="直線コネクタ 381"/>
        <xdr:cNvCxnSpPr/>
      </xdr:nvCxnSpPr>
      <xdr:spPr>
        <a:xfrm flipV="1">
          <a:off x="16179800" y="72504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113877</xdr:rowOff>
    </xdr:to>
    <xdr:cxnSp macro="">
      <xdr:nvCxnSpPr>
        <xdr:cNvPr id="385" name="直線コネクタ 384"/>
        <xdr:cNvCxnSpPr/>
      </xdr:nvCxnSpPr>
      <xdr:spPr>
        <a:xfrm>
          <a:off x="15290800" y="729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89746</xdr:rowOff>
    </xdr:to>
    <xdr:cxnSp macro="">
      <xdr:nvCxnSpPr>
        <xdr:cNvPr id="388" name="直線コネクタ 387"/>
        <xdr:cNvCxnSpPr/>
      </xdr:nvCxnSpPr>
      <xdr:spPr>
        <a:xfrm>
          <a:off x="14401800" y="72423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9" name="フローチャート: 判断 388"/>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0" name="テキスト ボックス 389"/>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42</xdr:row>
      <xdr:rowOff>41487</xdr:rowOff>
    </xdr:to>
    <xdr:cxnSp macro="">
      <xdr:nvCxnSpPr>
        <xdr:cNvPr id="391" name="直線コネクタ 390"/>
        <xdr:cNvCxnSpPr/>
      </xdr:nvCxnSpPr>
      <xdr:spPr>
        <a:xfrm>
          <a:off x="13512800" y="71619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2" name="フローチャート: 判断 391"/>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3" name="テキスト ボックス 39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4" name="フローチャート: 判断 393"/>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5" name="テキスト ボックス 394"/>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1" name="楕円 400"/>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2"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3" name="楕円 402"/>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4" name="テキスト ボックス 403"/>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5" name="楕円 404"/>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6" name="テキスト ボックス 405"/>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7" name="楕円 406"/>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8" name="テキスト ボックス 407"/>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9" name="楕円 408"/>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10" name="テキスト ボックス 409"/>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年度の将来負担比率については、充当可能基金の増加により将来負担比率は算出されなかった。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増加した基金の主なものは、ふるさと応援寄附金基金（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ここ数年間、基金増となっている影響を受け、大きく改善しているように見えるが、令和３年度以降に大型事業を実施予定のため、次年度以降、揺り戻しがあると予想される。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40344</xdr:rowOff>
    </xdr:from>
    <xdr:to>
      <xdr:col>72</xdr:col>
      <xdr:colOff>203200</xdr:colOff>
      <xdr:row>14</xdr:row>
      <xdr:rowOff>70104</xdr:rowOff>
    </xdr:to>
    <xdr:cxnSp macro="">
      <xdr:nvCxnSpPr>
        <xdr:cNvPr id="444" name="直線コネクタ 443"/>
        <xdr:cNvCxnSpPr/>
      </xdr:nvCxnSpPr>
      <xdr:spPr>
        <a:xfrm flipV="1">
          <a:off x="14401800" y="244064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70104</xdr:rowOff>
    </xdr:from>
    <xdr:to>
      <xdr:col>68</xdr:col>
      <xdr:colOff>152400</xdr:colOff>
      <xdr:row>16</xdr:row>
      <xdr:rowOff>63415</xdr:rowOff>
    </xdr:to>
    <xdr:cxnSp macro="">
      <xdr:nvCxnSpPr>
        <xdr:cNvPr id="447" name="直線コネクタ 446"/>
        <xdr:cNvCxnSpPr/>
      </xdr:nvCxnSpPr>
      <xdr:spPr>
        <a:xfrm flipV="1">
          <a:off x="13512800" y="2470404"/>
          <a:ext cx="889000" cy="33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82846</xdr:rowOff>
    </xdr:from>
    <xdr:to>
      <xdr:col>73</xdr:col>
      <xdr:colOff>44450</xdr:colOff>
      <xdr:row>15</xdr:row>
      <xdr:rowOff>12996</xdr:rowOff>
    </xdr:to>
    <xdr:sp macro="" textlink="">
      <xdr:nvSpPr>
        <xdr:cNvPr id="450" name="フローチャート: 判断 449"/>
        <xdr:cNvSpPr/>
      </xdr:nvSpPr>
      <xdr:spPr>
        <a:xfrm>
          <a:off x="15240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169223</xdr:rowOff>
    </xdr:from>
    <xdr:ext cx="762000" cy="259045"/>
    <xdr:sp macro="" textlink="">
      <xdr:nvSpPr>
        <xdr:cNvPr id="451" name="テキスト ボックス 450"/>
        <xdr:cNvSpPr txBox="1"/>
      </xdr:nvSpPr>
      <xdr:spPr>
        <a:xfrm>
          <a:off x="14909800" y="25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65955</xdr:rowOff>
    </xdr:from>
    <xdr:to>
      <xdr:col>68</xdr:col>
      <xdr:colOff>203200</xdr:colOff>
      <xdr:row>14</xdr:row>
      <xdr:rowOff>167555</xdr:rowOff>
    </xdr:to>
    <xdr:sp macro="" textlink="">
      <xdr:nvSpPr>
        <xdr:cNvPr id="452" name="フローチャート: 判断 451"/>
        <xdr:cNvSpPr/>
      </xdr:nvSpPr>
      <xdr:spPr>
        <a:xfrm>
          <a:off x="14351000" y="24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152332</xdr:rowOff>
    </xdr:from>
    <xdr:ext cx="762000" cy="259045"/>
    <xdr:sp macro="" textlink="">
      <xdr:nvSpPr>
        <xdr:cNvPr id="453" name="テキスト ボックス 452"/>
        <xdr:cNvSpPr txBox="1"/>
      </xdr:nvSpPr>
      <xdr:spPr>
        <a:xfrm>
          <a:off x="14020800" y="255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82042</xdr:rowOff>
    </xdr:from>
    <xdr:to>
      <xdr:col>64</xdr:col>
      <xdr:colOff>152400</xdr:colOff>
      <xdr:row>15</xdr:row>
      <xdr:rowOff>12192</xdr:rowOff>
    </xdr:to>
    <xdr:sp macro="" textlink="">
      <xdr:nvSpPr>
        <xdr:cNvPr id="454" name="フローチャート: 判断 453"/>
        <xdr:cNvSpPr/>
      </xdr:nvSpPr>
      <xdr:spPr>
        <a:xfrm>
          <a:off x="13462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22369</xdr:rowOff>
    </xdr:from>
    <xdr:ext cx="762000" cy="259045"/>
    <xdr:sp macro="" textlink="">
      <xdr:nvSpPr>
        <xdr:cNvPr id="455" name="テキスト ボックス 454"/>
        <xdr:cNvSpPr txBox="1"/>
      </xdr:nvSpPr>
      <xdr:spPr>
        <a:xfrm>
          <a:off x="13131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160994</xdr:rowOff>
    </xdr:from>
    <xdr:to>
      <xdr:col>73</xdr:col>
      <xdr:colOff>44450</xdr:colOff>
      <xdr:row>14</xdr:row>
      <xdr:rowOff>91144</xdr:rowOff>
    </xdr:to>
    <xdr:sp macro="" textlink="">
      <xdr:nvSpPr>
        <xdr:cNvPr id="461" name="楕円 460"/>
        <xdr:cNvSpPr/>
      </xdr:nvSpPr>
      <xdr:spPr>
        <a:xfrm>
          <a:off x="152400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101321</xdr:rowOff>
    </xdr:from>
    <xdr:ext cx="762000" cy="259045"/>
    <xdr:sp macro="" textlink="">
      <xdr:nvSpPr>
        <xdr:cNvPr id="462" name="テキスト ボックス 461"/>
        <xdr:cNvSpPr txBox="1"/>
      </xdr:nvSpPr>
      <xdr:spPr>
        <a:xfrm>
          <a:off x="14909800" y="21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19304</xdr:rowOff>
    </xdr:from>
    <xdr:to>
      <xdr:col>68</xdr:col>
      <xdr:colOff>203200</xdr:colOff>
      <xdr:row>14</xdr:row>
      <xdr:rowOff>120904</xdr:rowOff>
    </xdr:to>
    <xdr:sp macro="" textlink="">
      <xdr:nvSpPr>
        <xdr:cNvPr id="463" name="楕円 462"/>
        <xdr:cNvSpPr/>
      </xdr:nvSpPr>
      <xdr:spPr>
        <a:xfrm>
          <a:off x="14351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131081</xdr:rowOff>
    </xdr:from>
    <xdr:ext cx="762000" cy="259045"/>
    <xdr:sp macro="" textlink="">
      <xdr:nvSpPr>
        <xdr:cNvPr id="464" name="テキスト ボックス 463"/>
        <xdr:cNvSpPr txBox="1"/>
      </xdr:nvSpPr>
      <xdr:spPr>
        <a:xfrm>
          <a:off x="14020800" y="21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12615</xdr:rowOff>
    </xdr:from>
    <xdr:to>
      <xdr:col>64</xdr:col>
      <xdr:colOff>152400</xdr:colOff>
      <xdr:row>16</xdr:row>
      <xdr:rowOff>114215</xdr:rowOff>
    </xdr:to>
    <xdr:sp macro="" textlink="">
      <xdr:nvSpPr>
        <xdr:cNvPr id="465" name="楕円 464"/>
        <xdr:cNvSpPr/>
      </xdr:nvSpPr>
      <xdr:spPr>
        <a:xfrm>
          <a:off x="13462000" y="27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98992</xdr:rowOff>
    </xdr:from>
    <xdr:ext cx="762000" cy="259045"/>
    <xdr:sp macro="" textlink="">
      <xdr:nvSpPr>
        <xdr:cNvPr id="466" name="テキスト ボックス 465"/>
        <xdr:cNvSpPr txBox="1"/>
      </xdr:nvSpPr>
      <xdr:spPr>
        <a:xfrm>
          <a:off x="13131800" y="284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71" name="テキスト ボックス 470">
          <a:extLst>
            <a:ext uri="{FF2B5EF4-FFF2-40B4-BE49-F238E27FC236}">
              <a16:creationId xmlns:a16="http://schemas.microsoft.com/office/drawing/2014/main" id="{B7833EC5-7802-49C9-93AF-5F55205E114C}"/>
            </a:ext>
          </a:extLst>
        </xdr:cNvPr>
        <xdr:cNvSpPr txBox="1"/>
      </xdr:nvSpPr>
      <xdr:spPr>
        <a:xfrm>
          <a:off x="762000" y="454342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19,265
19,127
65.85
13,532,788
12,962,411
483,838
6,129,229
11,255,616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より高い水準で推移している。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決算額は対前年度比で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百万円となっており、より一層の行政事務の効率化を推進しながら人件費の削減に努めていく。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38</xdr:row>
      <xdr:rowOff>29028</xdr:rowOff>
    </xdr:to>
    <xdr:cxnSp macro="">
      <xdr:nvCxnSpPr>
        <xdr:cNvPr id="68" name="直線コネクタ 67"/>
        <xdr:cNvCxnSpPr/>
      </xdr:nvCxnSpPr>
      <xdr:spPr>
        <a:xfrm flipV="1">
          <a:off x="3987800" y="63155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26307</xdr:rowOff>
    </xdr:from>
    <xdr:to>
      <xdr:col>19</xdr:col>
      <xdr:colOff>187325</xdr:colOff>
      <xdr:row>38</xdr:row>
      <xdr:rowOff>29028</xdr:rowOff>
    </xdr:to>
    <xdr:cxnSp macro="">
      <xdr:nvCxnSpPr>
        <xdr:cNvPr id="71" name="直線コネクタ 70"/>
        <xdr:cNvCxnSpPr/>
      </xdr:nvCxnSpPr>
      <xdr:spPr>
        <a:xfrm>
          <a:off x="3098800" y="63699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26307</xdr:rowOff>
    </xdr:from>
    <xdr:to>
      <xdr:col>15</xdr:col>
      <xdr:colOff>98425</xdr:colOff>
      <xdr:row>37</xdr:row>
      <xdr:rowOff>80736</xdr:rowOff>
    </xdr:to>
    <xdr:cxnSp macro="">
      <xdr:nvCxnSpPr>
        <xdr:cNvPr id="74" name="直線コネクタ 73"/>
        <xdr:cNvCxnSpPr/>
      </xdr:nvCxnSpPr>
      <xdr:spPr>
        <a:xfrm flipV="1">
          <a:off x="2209800" y="636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5" name="フローチャート: 判断 74"/>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6" name="テキスト ボックス 75"/>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37</xdr:row>
      <xdr:rowOff>80736</xdr:rowOff>
    </xdr:to>
    <xdr:cxnSp macro="">
      <xdr:nvCxnSpPr>
        <xdr:cNvPr id="77" name="直線コネクタ 76"/>
        <xdr:cNvCxnSpPr/>
      </xdr:nvCxnSpPr>
      <xdr:spPr>
        <a:xfrm>
          <a:off x="1320800" y="62828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68036</xdr:rowOff>
    </xdr:from>
    <xdr:to>
      <xdr:col>11</xdr:col>
      <xdr:colOff>60325</xdr:colOff>
      <xdr:row>35</xdr:row>
      <xdr:rowOff>169636</xdr:rowOff>
    </xdr:to>
    <xdr:sp macro="" textlink="">
      <xdr:nvSpPr>
        <xdr:cNvPr id="78" name="フローチャート: 判断 77"/>
        <xdr:cNvSpPr/>
      </xdr:nvSpPr>
      <xdr:spPr>
        <a:xfrm>
          <a:off x="2159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8363</xdr:rowOff>
    </xdr:from>
    <xdr:ext cx="762000" cy="259045"/>
    <xdr:sp macro="" textlink="">
      <xdr:nvSpPr>
        <xdr:cNvPr id="79" name="テキスト ボックス 78"/>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80" name="フローチャート: 判断 79"/>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81" name="テキスト ボックス 80"/>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87" name="楕円 86"/>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64605</xdr:rowOff>
    </xdr:from>
    <xdr:ext cx="762000" cy="259045"/>
    <xdr:sp macro="" textlink="">
      <xdr:nvSpPr>
        <xdr:cNvPr id="88" name="人件費該当値テキスト"/>
        <xdr:cNvSpPr txBox="1"/>
      </xdr:nvSpPr>
      <xdr:spPr>
        <a:xfrm>
          <a:off x="4914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149678</xdr:rowOff>
    </xdr:from>
    <xdr:to>
      <xdr:col>20</xdr:col>
      <xdr:colOff>38100</xdr:colOff>
      <xdr:row>38</xdr:row>
      <xdr:rowOff>79828</xdr:rowOff>
    </xdr:to>
    <xdr:sp macro="" textlink="">
      <xdr:nvSpPr>
        <xdr:cNvPr id="89" name="楕円 88"/>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64605</xdr:rowOff>
    </xdr:from>
    <xdr:ext cx="736600" cy="259045"/>
    <xdr:sp macro="" textlink="">
      <xdr:nvSpPr>
        <xdr:cNvPr id="90" name="テキスト ボックス 89"/>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146957</xdr:rowOff>
    </xdr:from>
    <xdr:to>
      <xdr:col>15</xdr:col>
      <xdr:colOff>149225</xdr:colOff>
      <xdr:row>37</xdr:row>
      <xdr:rowOff>77107</xdr:rowOff>
    </xdr:to>
    <xdr:sp macro="" textlink="">
      <xdr:nvSpPr>
        <xdr:cNvPr id="91" name="楕円 90"/>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61884</xdr:rowOff>
    </xdr:from>
    <xdr:ext cx="762000" cy="259045"/>
    <xdr:sp macro="" textlink="">
      <xdr:nvSpPr>
        <xdr:cNvPr id="92" name="テキスト ボックス 91"/>
        <xdr:cNvSpPr txBox="1"/>
      </xdr:nvSpPr>
      <xdr:spPr>
        <a:xfrm>
          <a:off x="2717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29936</xdr:rowOff>
    </xdr:from>
    <xdr:to>
      <xdr:col>11</xdr:col>
      <xdr:colOff>60325</xdr:colOff>
      <xdr:row>37</xdr:row>
      <xdr:rowOff>131536</xdr:rowOff>
    </xdr:to>
    <xdr:sp macro="" textlink="">
      <xdr:nvSpPr>
        <xdr:cNvPr id="93" name="楕円 92"/>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116312</xdr:rowOff>
    </xdr:from>
    <xdr:ext cx="762000" cy="259045"/>
    <xdr:sp macro="" textlink="">
      <xdr:nvSpPr>
        <xdr:cNvPr id="94" name="テキスト ボックス 93"/>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95" name="楕円 94"/>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96" name="テキスト ボックス 95"/>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％となり、類似団体平均を下回る水準を維持している。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決算額でみると対前年度比で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そのおもな要因としては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、予防接種委託料の皆増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今後も事務事業のさらなる効率化を推進しながら節減に努めていく。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92710</xdr:rowOff>
    </xdr:to>
    <xdr:cxnSp macro="">
      <xdr:nvCxnSpPr>
        <xdr:cNvPr id="129" name="直線コネクタ 128"/>
        <xdr:cNvCxnSpPr/>
      </xdr:nvCxnSpPr>
      <xdr:spPr>
        <a:xfrm flipV="1">
          <a:off x="15671800" y="2580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153670</xdr:rowOff>
    </xdr:to>
    <xdr:cxnSp macro="">
      <xdr:nvCxnSpPr>
        <xdr:cNvPr id="132" name="直線コネクタ 131"/>
        <xdr:cNvCxnSpPr/>
      </xdr:nvCxnSpPr>
      <xdr:spPr>
        <a:xfrm flipV="1">
          <a:off x="14782800" y="266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20320</xdr:rowOff>
    </xdr:to>
    <xdr:cxnSp macro="">
      <xdr:nvCxnSpPr>
        <xdr:cNvPr id="135" name="直線コネクタ 134"/>
        <xdr:cNvCxnSpPr/>
      </xdr:nvCxnSpPr>
      <xdr:spPr>
        <a:xfrm flipV="1">
          <a:off x="13893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6" name="フローチャート: 判断 135"/>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37" name="テキスト ボックス 136"/>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96520</xdr:rowOff>
    </xdr:to>
    <xdr:cxnSp macro="">
      <xdr:nvCxnSpPr>
        <xdr:cNvPr id="138" name="直線コネクタ 137"/>
        <xdr:cNvCxnSpPr/>
      </xdr:nvCxnSpPr>
      <xdr:spPr>
        <a:xfrm flipV="1">
          <a:off x="13004800" y="2763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xdr:rowOff>
    </xdr:from>
    <xdr:to>
      <xdr:col>69</xdr:col>
      <xdr:colOff>142875</xdr:colOff>
      <xdr:row>18</xdr:row>
      <xdr:rowOff>116840</xdr:rowOff>
    </xdr:to>
    <xdr:sp macro="" textlink="">
      <xdr:nvSpPr>
        <xdr:cNvPr id="139" name="フローチャート: 判断 138"/>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40" name="テキスト ボックス 139"/>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8" name="楕円 147"/>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146067</xdr:rowOff>
    </xdr:from>
    <xdr:ext cx="762000" cy="259045"/>
    <xdr:sp macro="" textlink="">
      <xdr:nvSpPr>
        <xdr:cNvPr id="149"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50" name="楕円 149"/>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51" name="テキスト ボックス 150"/>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2" name="楕円 151"/>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53" name="テキスト ボックス 152"/>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4" name="楕円 153"/>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5" name="テキスト ボックス 154"/>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6" name="楕円 155"/>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7" name="テキスト ボックス 156"/>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。今後も少子高齢化などの影響による増が見込まれ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、注視していく必要がある。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決算額でみると対前年度比で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百万円となっており、そのおもな要因は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各種臨時特別交付金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133350</xdr:rowOff>
    </xdr:to>
    <xdr:cxnSp macro="">
      <xdr:nvCxnSpPr>
        <xdr:cNvPr id="190" name="直線コネクタ 189"/>
        <xdr:cNvCxnSpPr/>
      </xdr:nvCxnSpPr>
      <xdr:spPr>
        <a:xfrm flipV="1">
          <a:off x="3987800" y="9537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56</xdr:row>
      <xdr:rowOff>139700</xdr:rowOff>
    </xdr:to>
    <xdr:cxnSp macro="">
      <xdr:nvCxnSpPr>
        <xdr:cNvPr id="193" name="直線コネクタ 192"/>
        <xdr:cNvCxnSpPr/>
      </xdr:nvCxnSpPr>
      <xdr:spPr>
        <a:xfrm flipV="1">
          <a:off x="3098800" y="9563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139700</xdr:rowOff>
    </xdr:to>
    <xdr:cxnSp macro="">
      <xdr:nvCxnSpPr>
        <xdr:cNvPr id="196" name="直線コネクタ 195"/>
        <xdr:cNvCxnSpPr/>
      </xdr:nvCxnSpPr>
      <xdr:spPr>
        <a:xfrm>
          <a:off x="2209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7" name="フローチャート: 判断 196"/>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8" name="テキスト ボックス 197"/>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63500</xdr:rowOff>
    </xdr:to>
    <xdr:cxnSp macro="">
      <xdr:nvCxnSpPr>
        <xdr:cNvPr id="199" name="直線コネクタ 198"/>
        <xdr:cNvCxnSpPr/>
      </xdr:nvCxnSpPr>
      <xdr:spPr>
        <a:xfrm flipV="1">
          <a:off x="1320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1" name="テキスト ボックス 200"/>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11" name="楕円 210"/>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12" name="テキスト ボックス 211"/>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4" name="テキスト ボックス 21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7" name="楕円 216"/>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8" name="テキスト ボックス 217"/>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％と、類似団体平均を下回る水準を維持している。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有田南部工業団地造成事業特別会計繰出金の減（▲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などが主な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20320</xdr:rowOff>
    </xdr:to>
    <xdr:cxnSp macro="">
      <xdr:nvCxnSpPr>
        <xdr:cNvPr id="251" name="直線コネクタ 250"/>
        <xdr:cNvCxnSpPr/>
      </xdr:nvCxnSpPr>
      <xdr:spPr>
        <a:xfrm flipV="1">
          <a:off x="15671800" y="957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20320</xdr:rowOff>
    </xdr:to>
    <xdr:cxnSp macro="">
      <xdr:nvCxnSpPr>
        <xdr:cNvPr id="254" name="直線コネクタ 253"/>
        <xdr:cNvCxnSpPr/>
      </xdr:nvCxnSpPr>
      <xdr:spPr>
        <a:xfrm>
          <a:off x="14782800" y="961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12700</xdr:rowOff>
    </xdr:to>
    <xdr:cxnSp macro="">
      <xdr:nvCxnSpPr>
        <xdr:cNvPr id="257" name="直線コネクタ 256"/>
        <xdr:cNvCxnSpPr/>
      </xdr:nvCxnSpPr>
      <xdr:spPr>
        <a:xfrm>
          <a:off x="13893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55</xdr:row>
      <xdr:rowOff>168910</xdr:rowOff>
    </xdr:to>
    <xdr:cxnSp macro="">
      <xdr:nvCxnSpPr>
        <xdr:cNvPr id="260" name="直線コネクタ 259"/>
        <xdr:cNvCxnSpPr/>
      </xdr:nvCxnSpPr>
      <xdr:spPr>
        <a:xfrm>
          <a:off x="13004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3" name="フローチャート: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4" name="テキスト ボックス 26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0" name="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72" name="楕円 271"/>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73" name="テキスト ボックス 272"/>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6" name="楕円 275"/>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7" name="テキスト ボックス 276"/>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8" name="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％であり、類似団体平均を大幅に上回っている。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今後も事業の見直しや補助金・負担金の精査を引き続き行いながら、補助費の適正化に努めていく。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134620</xdr:rowOff>
    </xdr:from>
    <xdr:to>
      <xdr:col>82</xdr:col>
      <xdr:colOff>107950</xdr:colOff>
      <xdr:row>41</xdr:row>
      <xdr:rowOff>39370</xdr:rowOff>
    </xdr:to>
    <xdr:cxnSp macro="">
      <xdr:nvCxnSpPr>
        <xdr:cNvPr id="312" name="直線コネクタ 311"/>
        <xdr:cNvCxnSpPr/>
      </xdr:nvCxnSpPr>
      <xdr:spPr>
        <a:xfrm flipV="1">
          <a:off x="15671800" y="6992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39370</xdr:rowOff>
    </xdr:from>
    <xdr:to>
      <xdr:col>78</xdr:col>
      <xdr:colOff>69850</xdr:colOff>
      <xdr:row>41</xdr:row>
      <xdr:rowOff>39370</xdr:rowOff>
    </xdr:to>
    <xdr:cxnSp macro="">
      <xdr:nvCxnSpPr>
        <xdr:cNvPr id="315" name="直線コネクタ 314"/>
        <xdr:cNvCxnSpPr/>
      </xdr:nvCxnSpPr>
      <xdr:spPr>
        <a:xfrm>
          <a:off x="14782800" y="706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111760</xdr:rowOff>
    </xdr:from>
    <xdr:to>
      <xdr:col>73</xdr:col>
      <xdr:colOff>180975</xdr:colOff>
      <xdr:row>41</xdr:row>
      <xdr:rowOff>39370</xdr:rowOff>
    </xdr:to>
    <xdr:cxnSp macro="">
      <xdr:nvCxnSpPr>
        <xdr:cNvPr id="318" name="直線コネクタ 317"/>
        <xdr:cNvCxnSpPr/>
      </xdr:nvCxnSpPr>
      <xdr:spPr>
        <a:xfrm>
          <a:off x="13893800" y="6969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9" name="フローチャート: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20320</xdr:rowOff>
    </xdr:from>
    <xdr:to>
      <xdr:col>69</xdr:col>
      <xdr:colOff>92075</xdr:colOff>
      <xdr:row>40</xdr:row>
      <xdr:rowOff>111760</xdr:rowOff>
    </xdr:to>
    <xdr:cxnSp macro="">
      <xdr:nvCxnSpPr>
        <xdr:cNvPr id="321" name="直線コネクタ 320"/>
        <xdr:cNvCxnSpPr/>
      </xdr:nvCxnSpPr>
      <xdr:spPr>
        <a:xfrm>
          <a:off x="13004800" y="6878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83820</xdr:rowOff>
    </xdr:from>
    <xdr:to>
      <xdr:col>69</xdr:col>
      <xdr:colOff>142875</xdr:colOff>
      <xdr:row>37</xdr:row>
      <xdr:rowOff>13970</xdr:rowOff>
    </xdr:to>
    <xdr:sp macro="" textlink="">
      <xdr:nvSpPr>
        <xdr:cNvPr id="322" name="フローチャート: 判断 321"/>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24147</xdr:rowOff>
    </xdr:from>
    <xdr:ext cx="762000" cy="259045"/>
    <xdr:sp macro="" textlink="">
      <xdr:nvSpPr>
        <xdr:cNvPr id="323" name="テキスト ボックス 322"/>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4" name="フローチャート: 判断 323"/>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1287</xdr:rowOff>
    </xdr:from>
    <xdr:ext cx="762000" cy="259045"/>
    <xdr:sp macro="" textlink="">
      <xdr:nvSpPr>
        <xdr:cNvPr id="325" name="テキスト ボックス 324"/>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83820</xdr:rowOff>
    </xdr:from>
    <xdr:to>
      <xdr:col>82</xdr:col>
      <xdr:colOff>158750</xdr:colOff>
      <xdr:row>41</xdr:row>
      <xdr:rowOff>13970</xdr:rowOff>
    </xdr:to>
    <xdr:sp macro="" textlink="">
      <xdr:nvSpPr>
        <xdr:cNvPr id="331" name="楕円 330"/>
        <xdr:cNvSpPr/>
      </xdr:nvSpPr>
      <xdr:spPr>
        <a:xfrm>
          <a:off x="164592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55897</xdr:rowOff>
    </xdr:from>
    <xdr:ext cx="762000" cy="259045"/>
    <xdr:sp macro="" textlink="">
      <xdr:nvSpPr>
        <xdr:cNvPr id="332" name="補助費等該当値テキスト"/>
        <xdr:cNvSpPr txBox="1"/>
      </xdr:nvSpPr>
      <xdr:spPr>
        <a:xfrm>
          <a:off x="165989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160020</xdr:rowOff>
    </xdr:from>
    <xdr:to>
      <xdr:col>78</xdr:col>
      <xdr:colOff>120650</xdr:colOff>
      <xdr:row>41</xdr:row>
      <xdr:rowOff>90170</xdr:rowOff>
    </xdr:to>
    <xdr:sp macro="" textlink="">
      <xdr:nvSpPr>
        <xdr:cNvPr id="333" name="楕円 332"/>
        <xdr:cNvSpPr/>
      </xdr:nvSpPr>
      <xdr:spPr>
        <a:xfrm>
          <a:off x="15621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74947</xdr:rowOff>
    </xdr:from>
    <xdr:ext cx="736600" cy="259045"/>
    <xdr:sp macro="" textlink="">
      <xdr:nvSpPr>
        <xdr:cNvPr id="334" name="テキスト ボックス 333"/>
        <xdr:cNvSpPr txBox="1"/>
      </xdr:nvSpPr>
      <xdr:spPr>
        <a:xfrm>
          <a:off x="15290800" y="710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160020</xdr:rowOff>
    </xdr:from>
    <xdr:to>
      <xdr:col>74</xdr:col>
      <xdr:colOff>31750</xdr:colOff>
      <xdr:row>41</xdr:row>
      <xdr:rowOff>90170</xdr:rowOff>
    </xdr:to>
    <xdr:sp macro="" textlink="">
      <xdr:nvSpPr>
        <xdr:cNvPr id="335" name="楕円 334"/>
        <xdr:cNvSpPr/>
      </xdr:nvSpPr>
      <xdr:spPr>
        <a:xfrm>
          <a:off x="14732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74947</xdr:rowOff>
    </xdr:from>
    <xdr:ext cx="762000" cy="259045"/>
    <xdr:sp macro="" textlink="">
      <xdr:nvSpPr>
        <xdr:cNvPr id="336" name="テキスト ボックス 335"/>
        <xdr:cNvSpPr txBox="1"/>
      </xdr:nvSpPr>
      <xdr:spPr>
        <a:xfrm>
          <a:off x="14401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60960</xdr:rowOff>
    </xdr:from>
    <xdr:to>
      <xdr:col>69</xdr:col>
      <xdr:colOff>142875</xdr:colOff>
      <xdr:row>40</xdr:row>
      <xdr:rowOff>162560</xdr:rowOff>
    </xdr:to>
    <xdr:sp macro="" textlink="">
      <xdr:nvSpPr>
        <xdr:cNvPr id="337" name="楕円 336"/>
        <xdr:cNvSpPr/>
      </xdr:nvSpPr>
      <xdr:spPr>
        <a:xfrm>
          <a:off x="13843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147337</xdr:rowOff>
    </xdr:from>
    <xdr:ext cx="762000" cy="259045"/>
    <xdr:sp macro="" textlink="">
      <xdr:nvSpPr>
        <xdr:cNvPr id="338" name="テキスト ボックス 337"/>
        <xdr:cNvSpPr txBox="1"/>
      </xdr:nvSpPr>
      <xdr:spPr>
        <a:xfrm>
          <a:off x="13512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140970</xdr:rowOff>
    </xdr:from>
    <xdr:to>
      <xdr:col>65</xdr:col>
      <xdr:colOff>53975</xdr:colOff>
      <xdr:row>40</xdr:row>
      <xdr:rowOff>71120</xdr:rowOff>
    </xdr:to>
    <xdr:sp macro="" textlink="">
      <xdr:nvSpPr>
        <xdr:cNvPr id="339" name="楕円 338"/>
        <xdr:cNvSpPr/>
      </xdr:nvSpPr>
      <xdr:spPr>
        <a:xfrm>
          <a:off x="12954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55897</xdr:rowOff>
    </xdr:from>
    <xdr:ext cx="762000" cy="259045"/>
    <xdr:sp macro="" textlink="">
      <xdr:nvSpPr>
        <xdr:cNvPr id="340" name="テキスト ボックス 339"/>
        <xdr:cNvSpPr txBox="1"/>
      </xdr:nvSpPr>
      <xdr:spPr>
        <a:xfrm>
          <a:off x="12623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前年度比</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rPr>
            <a:t>0.5</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ポイントの</a:t>
          </a:r>
          <a:r>
            <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rPr>
            <a:t>13.5</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％となり、類似団体平均を</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下回った</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平成</a:t>
          </a:r>
          <a:r>
            <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rPr>
            <a:t>20</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年代の後半から、旧合併特例事業債を積極的に活用しており、</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令和元</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年度頃から</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その本償還が始まっている。このため、近年縮小傾向だった公債費が再び上昇に転じてきており、町の財政を圧迫している。</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pPr algn="l"/>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ただし、旧合併特例事業の借入期限である令和７年度までは継続的な活用を計画しているため、今後も上昇傾向は継続すると考えられ、注意を払う必要がある。</a:t>
          </a:r>
          <a:endParaRPr lang="ja-JP" altLang="ja-JP" sz="12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24130</xdr:rowOff>
    </xdr:to>
    <xdr:cxnSp macro="">
      <xdr:nvCxnSpPr>
        <xdr:cNvPr id="370" name="直線コネクタ 369"/>
        <xdr:cNvCxnSpPr/>
      </xdr:nvCxnSpPr>
      <xdr:spPr>
        <a:xfrm flipV="1">
          <a:off x="3987800" y="1320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24130</xdr:rowOff>
    </xdr:to>
    <xdr:cxnSp macro="">
      <xdr:nvCxnSpPr>
        <xdr:cNvPr id="373" name="直線コネクタ 372"/>
        <xdr:cNvCxnSpPr/>
      </xdr:nvCxnSpPr>
      <xdr:spPr>
        <a:xfrm>
          <a:off x="3098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5842</xdr:rowOff>
    </xdr:to>
    <xdr:cxnSp macro="">
      <xdr:nvCxnSpPr>
        <xdr:cNvPr id="376" name="直線コネクタ 375"/>
        <xdr:cNvCxnSpPr/>
      </xdr:nvCxnSpPr>
      <xdr:spPr>
        <a:xfrm>
          <a:off x="2209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7" name="フローチャート: 判断 376"/>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8" name="テキスト ボックス 377"/>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159004</xdr:rowOff>
    </xdr:to>
    <xdr:cxnSp macro="">
      <xdr:nvCxnSpPr>
        <xdr:cNvPr id="379" name="直線コネクタ 378"/>
        <xdr:cNvCxnSpPr/>
      </xdr:nvCxnSpPr>
      <xdr:spPr>
        <a:xfrm>
          <a:off x="1320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80" name="フローチャート: 判断 379"/>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81" name="テキスト ボックス 380"/>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2" name="フローチャート: 判断 381"/>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83" name="テキスト ボックス 382"/>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9" name="楕円 388"/>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90"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1" name="楕円 390"/>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2" name="テキスト ボックス 391"/>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93" name="楕円 392"/>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41419</xdr:rowOff>
    </xdr:from>
    <xdr:ext cx="762000" cy="259045"/>
    <xdr:sp macro="" textlink="">
      <xdr:nvSpPr>
        <xdr:cNvPr id="394" name="テキスト ボックス 393"/>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5" name="楕円 394"/>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6" name="テキスト ボックス 395"/>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7" name="楕円 396"/>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8" name="テキスト ボックス 397"/>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、類似団体平均を上回っている状況が続いている。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補助費等以外は類似団体平均を下回る水準を維持しているが、町の財政状況は厳しく、実質公債費比率も依然として高水準であり、事業の見直しや適正化に努める必要がある。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127000</xdr:rowOff>
    </xdr:to>
    <xdr:cxnSp macro="">
      <xdr:nvCxnSpPr>
        <xdr:cNvPr id="429" name="直線コネクタ 428"/>
        <xdr:cNvCxnSpPr/>
      </xdr:nvCxnSpPr>
      <xdr:spPr>
        <a:xfrm flipV="1">
          <a:off x="15671800" y="13271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149861</xdr:rowOff>
    </xdr:to>
    <xdr:cxnSp macro="">
      <xdr:nvCxnSpPr>
        <xdr:cNvPr id="432" name="直線コネクタ 431"/>
        <xdr:cNvCxnSpPr/>
      </xdr:nvCxnSpPr>
      <xdr:spPr>
        <a:xfrm flipV="1">
          <a:off x="14782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149861</xdr:rowOff>
    </xdr:to>
    <xdr:cxnSp macro="">
      <xdr:nvCxnSpPr>
        <xdr:cNvPr id="435" name="直線コネクタ 434"/>
        <xdr:cNvCxnSpPr/>
      </xdr:nvCxnSpPr>
      <xdr:spPr>
        <a:xfrm>
          <a:off x="13893800" y="134680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36" name="フローチャート: 判断 435"/>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96538</xdr:rowOff>
    </xdr:from>
    <xdr:ext cx="762000" cy="259045"/>
    <xdr:sp macro="" textlink="">
      <xdr:nvSpPr>
        <xdr:cNvPr id="437" name="テキスト ボックス 436"/>
        <xdr:cNvSpPr txBox="1"/>
      </xdr:nvSpPr>
      <xdr:spPr>
        <a:xfrm>
          <a:off x="14401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94996</xdr:rowOff>
    </xdr:to>
    <xdr:cxnSp macro="">
      <xdr:nvCxnSpPr>
        <xdr:cNvPr id="438" name="直線コネクタ 437"/>
        <xdr:cNvCxnSpPr/>
      </xdr:nvCxnSpPr>
      <xdr:spPr>
        <a:xfrm>
          <a:off x="13004800" y="133995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128778</xdr:rowOff>
    </xdr:from>
    <xdr:to>
      <xdr:col>69</xdr:col>
      <xdr:colOff>142875</xdr:colOff>
      <xdr:row>78</xdr:row>
      <xdr:rowOff>58928</xdr:rowOff>
    </xdr:to>
    <xdr:sp macro="" textlink="">
      <xdr:nvSpPr>
        <xdr:cNvPr id="439" name="フローチャート: 判断 438"/>
        <xdr:cNvSpPr/>
      </xdr:nvSpPr>
      <xdr:spPr>
        <a:xfrm>
          <a:off x="13843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69105</xdr:rowOff>
    </xdr:from>
    <xdr:ext cx="762000" cy="259045"/>
    <xdr:sp macro="" textlink="">
      <xdr:nvSpPr>
        <xdr:cNvPr id="440" name="テキスト ボックス 439"/>
        <xdr:cNvSpPr txBox="1"/>
      </xdr:nvSpPr>
      <xdr:spPr>
        <a:xfrm>
          <a:off x="13512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1" name="フローチャート: 判断 440"/>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50816</xdr:rowOff>
    </xdr:from>
    <xdr:ext cx="762000" cy="259045"/>
    <xdr:sp macro="" textlink="">
      <xdr:nvSpPr>
        <xdr:cNvPr id="442" name="テキスト ボックス 441"/>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8" name="楕円 447"/>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9"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0" name="楕円 449"/>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1" name="テキスト ボックス 450"/>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2" name="楕円 451"/>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3" name="テキスト ボックス 452"/>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4" name="楕円 453"/>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55" name="テキスト ボックス 454"/>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6" name="楕円 455"/>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7" name="テキスト ボックス 45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168110</xdr:rowOff>
    </xdr:from>
    <xdr:to>
      <xdr:col>29</xdr:col>
      <xdr:colOff>127000</xdr:colOff>
      <xdr:row>18</xdr:row>
      <xdr:rowOff>1778</xdr:rowOff>
    </xdr:to>
    <xdr:cxnSp macro="">
      <xdr:nvCxnSpPr>
        <xdr:cNvPr id="50" name="直線コネクタ 49"/>
        <xdr:cNvCxnSpPr/>
      </xdr:nvCxnSpPr>
      <xdr:spPr bwMode="auto">
        <a:xfrm>
          <a:off x="5003800" y="3130385"/>
          <a:ext cx="647700" cy="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168110</xdr:rowOff>
    </xdr:from>
    <xdr:to>
      <xdr:col>26</xdr:col>
      <xdr:colOff>50800</xdr:colOff>
      <xdr:row>18</xdr:row>
      <xdr:rowOff>53556</xdr:rowOff>
    </xdr:to>
    <xdr:cxnSp macro="">
      <xdr:nvCxnSpPr>
        <xdr:cNvPr id="53" name="直線コネクタ 52"/>
        <xdr:cNvCxnSpPr/>
      </xdr:nvCxnSpPr>
      <xdr:spPr bwMode="auto">
        <a:xfrm flipV="1">
          <a:off x="4305300" y="3130385"/>
          <a:ext cx="698500" cy="5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53556</xdr:rowOff>
    </xdr:from>
    <xdr:to>
      <xdr:col>22</xdr:col>
      <xdr:colOff>114300</xdr:colOff>
      <xdr:row>18</xdr:row>
      <xdr:rowOff>86817</xdr:rowOff>
    </xdr:to>
    <xdr:cxnSp macro="">
      <xdr:nvCxnSpPr>
        <xdr:cNvPr id="56" name="直線コネクタ 55"/>
        <xdr:cNvCxnSpPr/>
      </xdr:nvCxnSpPr>
      <xdr:spPr bwMode="auto">
        <a:xfrm flipV="1">
          <a:off x="3606800" y="3187281"/>
          <a:ext cx="698500" cy="3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69075</xdr:rowOff>
    </xdr:from>
    <xdr:to>
      <xdr:col>22</xdr:col>
      <xdr:colOff>165100</xdr:colOff>
      <xdr:row>19</xdr:row>
      <xdr:rowOff>170675</xdr:rowOff>
    </xdr:to>
    <xdr:sp macro="" textlink="">
      <xdr:nvSpPr>
        <xdr:cNvPr id="57" name="フローチャート: 判断 56"/>
        <xdr:cNvSpPr/>
      </xdr:nvSpPr>
      <xdr:spPr bwMode="auto">
        <a:xfrm>
          <a:off x="42545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155452</xdr:rowOff>
    </xdr:from>
    <xdr:ext cx="762000" cy="259045"/>
    <xdr:sp macro="" textlink="">
      <xdr:nvSpPr>
        <xdr:cNvPr id="58" name="テキスト ボックス 57"/>
        <xdr:cNvSpPr txBox="1"/>
      </xdr:nvSpPr>
      <xdr:spPr>
        <a:xfrm>
          <a:off x="3924300" y="34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86817</xdr:rowOff>
    </xdr:from>
    <xdr:to>
      <xdr:col>18</xdr:col>
      <xdr:colOff>177800</xdr:colOff>
      <xdr:row>18</xdr:row>
      <xdr:rowOff>111417</xdr:rowOff>
    </xdr:to>
    <xdr:cxnSp macro="">
      <xdr:nvCxnSpPr>
        <xdr:cNvPr id="59" name="直線コネクタ 58"/>
        <xdr:cNvCxnSpPr/>
      </xdr:nvCxnSpPr>
      <xdr:spPr bwMode="auto">
        <a:xfrm flipV="1">
          <a:off x="2908300" y="3220542"/>
          <a:ext cx="698500" cy="24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73063</xdr:rowOff>
    </xdr:from>
    <xdr:to>
      <xdr:col>19</xdr:col>
      <xdr:colOff>38100</xdr:colOff>
      <xdr:row>20</xdr:row>
      <xdr:rowOff>3213</xdr:rowOff>
    </xdr:to>
    <xdr:sp macro="" textlink="">
      <xdr:nvSpPr>
        <xdr:cNvPr id="60" name="フローチャート: 判断 59"/>
        <xdr:cNvSpPr/>
      </xdr:nvSpPr>
      <xdr:spPr bwMode="auto">
        <a:xfrm>
          <a:off x="35560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159440</xdr:rowOff>
    </xdr:from>
    <xdr:ext cx="762000" cy="259045"/>
    <xdr:sp macro="" textlink="">
      <xdr:nvSpPr>
        <xdr:cNvPr id="61" name="テキスト ボックス 60"/>
        <xdr:cNvSpPr txBox="1"/>
      </xdr:nvSpPr>
      <xdr:spPr>
        <a:xfrm>
          <a:off x="32258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82652</xdr:rowOff>
    </xdr:from>
    <xdr:to>
      <xdr:col>15</xdr:col>
      <xdr:colOff>101600</xdr:colOff>
      <xdr:row>20</xdr:row>
      <xdr:rowOff>12802</xdr:rowOff>
    </xdr:to>
    <xdr:sp macro="" textlink="">
      <xdr:nvSpPr>
        <xdr:cNvPr id="62" name="フローチャート: 判断 61"/>
        <xdr:cNvSpPr/>
      </xdr:nvSpPr>
      <xdr:spPr bwMode="auto">
        <a:xfrm>
          <a:off x="2857500" y="3387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169029</xdr:rowOff>
    </xdr:from>
    <xdr:ext cx="762000" cy="259045"/>
    <xdr:sp macro="" textlink="">
      <xdr:nvSpPr>
        <xdr:cNvPr id="63" name="テキスト ボックス 62"/>
        <xdr:cNvSpPr txBox="1"/>
      </xdr:nvSpPr>
      <xdr:spPr>
        <a:xfrm>
          <a:off x="2527300" y="34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122428</xdr:rowOff>
    </xdr:from>
    <xdr:to>
      <xdr:col>29</xdr:col>
      <xdr:colOff>177800</xdr:colOff>
      <xdr:row>18</xdr:row>
      <xdr:rowOff>52578</xdr:rowOff>
    </xdr:to>
    <xdr:sp macro="" textlink="">
      <xdr:nvSpPr>
        <xdr:cNvPr id="69" name="楕円 68"/>
        <xdr:cNvSpPr/>
      </xdr:nvSpPr>
      <xdr:spPr bwMode="auto">
        <a:xfrm>
          <a:off x="5600700" y="308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94505</xdr:rowOff>
    </xdr:from>
    <xdr:ext cx="762000" cy="259045"/>
    <xdr:sp macro="" textlink="">
      <xdr:nvSpPr>
        <xdr:cNvPr id="70" name="人口1人当たり決算額の推移該当値テキスト130"/>
        <xdr:cNvSpPr txBox="1"/>
      </xdr:nvSpPr>
      <xdr:spPr>
        <a:xfrm>
          <a:off x="5740400" y="305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117310</xdr:rowOff>
    </xdr:from>
    <xdr:to>
      <xdr:col>26</xdr:col>
      <xdr:colOff>101600</xdr:colOff>
      <xdr:row>18</xdr:row>
      <xdr:rowOff>47460</xdr:rowOff>
    </xdr:to>
    <xdr:sp macro="" textlink="">
      <xdr:nvSpPr>
        <xdr:cNvPr id="71" name="楕円 70"/>
        <xdr:cNvSpPr/>
      </xdr:nvSpPr>
      <xdr:spPr bwMode="auto">
        <a:xfrm>
          <a:off x="4953000" y="307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32237</xdr:rowOff>
    </xdr:from>
    <xdr:ext cx="736600" cy="259045"/>
    <xdr:sp macro="" textlink="">
      <xdr:nvSpPr>
        <xdr:cNvPr id="72" name="テキスト ボックス 71"/>
        <xdr:cNvSpPr txBox="1"/>
      </xdr:nvSpPr>
      <xdr:spPr>
        <a:xfrm>
          <a:off x="4622800" y="3165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2756</xdr:rowOff>
    </xdr:from>
    <xdr:to>
      <xdr:col>22</xdr:col>
      <xdr:colOff>165100</xdr:colOff>
      <xdr:row>18</xdr:row>
      <xdr:rowOff>104356</xdr:rowOff>
    </xdr:to>
    <xdr:sp macro="" textlink="">
      <xdr:nvSpPr>
        <xdr:cNvPr id="73" name="楕円 72"/>
        <xdr:cNvSpPr/>
      </xdr:nvSpPr>
      <xdr:spPr bwMode="auto">
        <a:xfrm>
          <a:off x="4254500" y="313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114533</xdr:rowOff>
    </xdr:from>
    <xdr:ext cx="762000" cy="259045"/>
    <xdr:sp macro="" textlink="">
      <xdr:nvSpPr>
        <xdr:cNvPr id="74" name="テキスト ボックス 73"/>
        <xdr:cNvSpPr txBox="1"/>
      </xdr:nvSpPr>
      <xdr:spPr>
        <a:xfrm>
          <a:off x="3924300" y="290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36017</xdr:rowOff>
    </xdr:from>
    <xdr:to>
      <xdr:col>19</xdr:col>
      <xdr:colOff>38100</xdr:colOff>
      <xdr:row>18</xdr:row>
      <xdr:rowOff>137617</xdr:rowOff>
    </xdr:to>
    <xdr:sp macro="" textlink="">
      <xdr:nvSpPr>
        <xdr:cNvPr id="75" name="楕円 74"/>
        <xdr:cNvSpPr/>
      </xdr:nvSpPr>
      <xdr:spPr bwMode="auto">
        <a:xfrm>
          <a:off x="3556000" y="3169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147794</xdr:rowOff>
    </xdr:from>
    <xdr:ext cx="762000" cy="259045"/>
    <xdr:sp macro="" textlink="">
      <xdr:nvSpPr>
        <xdr:cNvPr id="76" name="テキスト ボックス 75"/>
        <xdr:cNvSpPr txBox="1"/>
      </xdr:nvSpPr>
      <xdr:spPr>
        <a:xfrm>
          <a:off x="3225800" y="293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60617</xdr:rowOff>
    </xdr:from>
    <xdr:to>
      <xdr:col>15</xdr:col>
      <xdr:colOff>101600</xdr:colOff>
      <xdr:row>18</xdr:row>
      <xdr:rowOff>162217</xdr:rowOff>
    </xdr:to>
    <xdr:sp macro="" textlink="">
      <xdr:nvSpPr>
        <xdr:cNvPr id="77" name="楕円 76"/>
        <xdr:cNvSpPr/>
      </xdr:nvSpPr>
      <xdr:spPr bwMode="auto">
        <a:xfrm>
          <a:off x="2857500" y="319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944</xdr:rowOff>
    </xdr:from>
    <xdr:ext cx="762000" cy="259045"/>
    <xdr:sp macro="" textlink="">
      <xdr:nvSpPr>
        <xdr:cNvPr id="78" name="テキスト ボックス 77"/>
        <xdr:cNvSpPr txBox="1"/>
      </xdr:nvSpPr>
      <xdr:spPr>
        <a:xfrm>
          <a:off x="2527300" y="296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301096</xdr:rowOff>
    </xdr:from>
    <xdr:to>
      <xdr:col>29</xdr:col>
      <xdr:colOff>127000</xdr:colOff>
      <xdr:row>34</xdr:row>
      <xdr:rowOff>323955</xdr:rowOff>
    </xdr:to>
    <xdr:cxnSp macro="">
      <xdr:nvCxnSpPr>
        <xdr:cNvPr id="113" name="直線コネクタ 112"/>
        <xdr:cNvCxnSpPr/>
      </xdr:nvCxnSpPr>
      <xdr:spPr bwMode="auto">
        <a:xfrm flipV="1">
          <a:off x="5003800" y="6568546"/>
          <a:ext cx="647700" cy="2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323955</xdr:rowOff>
    </xdr:from>
    <xdr:to>
      <xdr:col>26</xdr:col>
      <xdr:colOff>50800</xdr:colOff>
      <xdr:row>35</xdr:row>
      <xdr:rowOff>16097</xdr:rowOff>
    </xdr:to>
    <xdr:cxnSp macro="">
      <xdr:nvCxnSpPr>
        <xdr:cNvPr id="116" name="直線コネクタ 115"/>
        <xdr:cNvCxnSpPr/>
      </xdr:nvCxnSpPr>
      <xdr:spPr bwMode="auto">
        <a:xfrm flipV="1">
          <a:off x="4305300" y="6591405"/>
          <a:ext cx="698500" cy="3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206553</xdr:rowOff>
    </xdr:from>
    <xdr:to>
      <xdr:col>22</xdr:col>
      <xdr:colOff>114300</xdr:colOff>
      <xdr:row>35</xdr:row>
      <xdr:rowOff>16097</xdr:rowOff>
    </xdr:to>
    <xdr:cxnSp macro="">
      <xdr:nvCxnSpPr>
        <xdr:cNvPr id="119" name="直線コネクタ 118"/>
        <xdr:cNvCxnSpPr/>
      </xdr:nvCxnSpPr>
      <xdr:spPr bwMode="auto">
        <a:xfrm>
          <a:off x="3606800" y="6474003"/>
          <a:ext cx="698500" cy="152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205947</xdr:rowOff>
    </xdr:from>
    <xdr:to>
      <xdr:col>22</xdr:col>
      <xdr:colOff>165100</xdr:colOff>
      <xdr:row>35</xdr:row>
      <xdr:rowOff>307547</xdr:rowOff>
    </xdr:to>
    <xdr:sp macro="" textlink="">
      <xdr:nvSpPr>
        <xdr:cNvPr id="120" name="フローチャート: 判断 119"/>
        <xdr:cNvSpPr/>
      </xdr:nvSpPr>
      <xdr:spPr bwMode="auto">
        <a:xfrm>
          <a:off x="42545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292324</xdr:rowOff>
    </xdr:from>
    <xdr:ext cx="762000" cy="259045"/>
    <xdr:sp macro="" textlink="">
      <xdr:nvSpPr>
        <xdr:cNvPr id="121" name="テキスト ボックス 120"/>
        <xdr:cNvSpPr txBox="1"/>
      </xdr:nvSpPr>
      <xdr:spPr>
        <a:xfrm>
          <a:off x="3924300" y="690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206553</xdr:rowOff>
    </xdr:from>
    <xdr:to>
      <xdr:col>18</xdr:col>
      <xdr:colOff>177800</xdr:colOff>
      <xdr:row>35</xdr:row>
      <xdr:rowOff>93331</xdr:rowOff>
    </xdr:to>
    <xdr:cxnSp macro="">
      <xdr:nvCxnSpPr>
        <xdr:cNvPr id="122" name="直線コネクタ 121"/>
        <xdr:cNvCxnSpPr/>
      </xdr:nvCxnSpPr>
      <xdr:spPr bwMode="auto">
        <a:xfrm flipV="1">
          <a:off x="2908300" y="6474003"/>
          <a:ext cx="698500" cy="22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201113</xdr:rowOff>
    </xdr:from>
    <xdr:to>
      <xdr:col>19</xdr:col>
      <xdr:colOff>38100</xdr:colOff>
      <xdr:row>35</xdr:row>
      <xdr:rowOff>302713</xdr:rowOff>
    </xdr:to>
    <xdr:sp macro="" textlink="">
      <xdr:nvSpPr>
        <xdr:cNvPr id="123" name="フローチャート: 判断 122"/>
        <xdr:cNvSpPr/>
      </xdr:nvSpPr>
      <xdr:spPr bwMode="auto">
        <a:xfrm>
          <a:off x="3556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287490</xdr:rowOff>
    </xdr:from>
    <xdr:ext cx="762000" cy="259045"/>
    <xdr:sp macro="" textlink="">
      <xdr:nvSpPr>
        <xdr:cNvPr id="124" name="テキスト ボックス 123"/>
        <xdr:cNvSpPr txBox="1"/>
      </xdr:nvSpPr>
      <xdr:spPr>
        <a:xfrm>
          <a:off x="32258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200297</xdr:rowOff>
    </xdr:from>
    <xdr:to>
      <xdr:col>15</xdr:col>
      <xdr:colOff>101600</xdr:colOff>
      <xdr:row>35</xdr:row>
      <xdr:rowOff>301897</xdr:rowOff>
    </xdr:to>
    <xdr:sp macro="" textlink="">
      <xdr:nvSpPr>
        <xdr:cNvPr id="125" name="フローチャート: 判断 124"/>
        <xdr:cNvSpPr/>
      </xdr:nvSpPr>
      <xdr:spPr bwMode="auto">
        <a:xfrm>
          <a:off x="2857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286674</xdr:rowOff>
    </xdr:from>
    <xdr:ext cx="762000" cy="259045"/>
    <xdr:sp macro="" textlink="">
      <xdr:nvSpPr>
        <xdr:cNvPr id="126" name="テキスト ボックス 125"/>
        <xdr:cNvSpPr txBox="1"/>
      </xdr:nvSpPr>
      <xdr:spPr>
        <a:xfrm>
          <a:off x="2527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250296</xdr:rowOff>
    </xdr:from>
    <xdr:to>
      <xdr:col>29</xdr:col>
      <xdr:colOff>177800</xdr:colOff>
      <xdr:row>35</xdr:row>
      <xdr:rowOff>8996</xdr:rowOff>
    </xdr:to>
    <xdr:sp macro="" textlink="">
      <xdr:nvSpPr>
        <xdr:cNvPr id="132" name="楕円 131"/>
        <xdr:cNvSpPr/>
      </xdr:nvSpPr>
      <xdr:spPr bwMode="auto">
        <a:xfrm>
          <a:off x="5600700" y="651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95372</xdr:rowOff>
    </xdr:from>
    <xdr:ext cx="762000" cy="259045"/>
    <xdr:sp macro="" textlink="">
      <xdr:nvSpPr>
        <xdr:cNvPr id="133" name="人口1人当たり決算額の推移該当値テキスト445"/>
        <xdr:cNvSpPr txBox="1"/>
      </xdr:nvSpPr>
      <xdr:spPr>
        <a:xfrm>
          <a:off x="5740400" y="636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273155</xdr:rowOff>
    </xdr:from>
    <xdr:to>
      <xdr:col>26</xdr:col>
      <xdr:colOff>101600</xdr:colOff>
      <xdr:row>35</xdr:row>
      <xdr:rowOff>31855</xdr:rowOff>
    </xdr:to>
    <xdr:sp macro="" textlink="">
      <xdr:nvSpPr>
        <xdr:cNvPr id="134" name="楕円 133"/>
        <xdr:cNvSpPr/>
      </xdr:nvSpPr>
      <xdr:spPr bwMode="auto">
        <a:xfrm>
          <a:off x="4953000" y="6540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42032</xdr:rowOff>
    </xdr:from>
    <xdr:ext cx="736600" cy="259045"/>
    <xdr:sp macro="" textlink="">
      <xdr:nvSpPr>
        <xdr:cNvPr id="135" name="テキスト ボックス 134"/>
        <xdr:cNvSpPr txBox="1"/>
      </xdr:nvSpPr>
      <xdr:spPr>
        <a:xfrm>
          <a:off x="4622800" y="630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308197</xdr:rowOff>
    </xdr:from>
    <xdr:to>
      <xdr:col>22</xdr:col>
      <xdr:colOff>165100</xdr:colOff>
      <xdr:row>35</xdr:row>
      <xdr:rowOff>66897</xdr:rowOff>
    </xdr:to>
    <xdr:sp macro="" textlink="">
      <xdr:nvSpPr>
        <xdr:cNvPr id="136" name="楕円 135"/>
        <xdr:cNvSpPr/>
      </xdr:nvSpPr>
      <xdr:spPr bwMode="auto">
        <a:xfrm>
          <a:off x="4254500" y="657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77073</xdr:rowOff>
    </xdr:from>
    <xdr:ext cx="762000" cy="259045"/>
    <xdr:sp macro="" textlink="">
      <xdr:nvSpPr>
        <xdr:cNvPr id="137" name="テキスト ボックス 136"/>
        <xdr:cNvSpPr txBox="1"/>
      </xdr:nvSpPr>
      <xdr:spPr>
        <a:xfrm>
          <a:off x="3924300" y="634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155753</xdr:rowOff>
    </xdr:from>
    <xdr:to>
      <xdr:col>19</xdr:col>
      <xdr:colOff>38100</xdr:colOff>
      <xdr:row>34</xdr:row>
      <xdr:rowOff>257353</xdr:rowOff>
    </xdr:to>
    <xdr:sp macro="" textlink="">
      <xdr:nvSpPr>
        <xdr:cNvPr id="138" name="楕円 137"/>
        <xdr:cNvSpPr/>
      </xdr:nvSpPr>
      <xdr:spPr bwMode="auto">
        <a:xfrm>
          <a:off x="3556000" y="6423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267530</xdr:rowOff>
    </xdr:from>
    <xdr:ext cx="762000" cy="259045"/>
    <xdr:sp macro="" textlink="">
      <xdr:nvSpPr>
        <xdr:cNvPr id="139" name="テキスト ボックス 138"/>
        <xdr:cNvSpPr txBox="1"/>
      </xdr:nvSpPr>
      <xdr:spPr>
        <a:xfrm>
          <a:off x="3225800" y="61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42531</xdr:rowOff>
    </xdr:from>
    <xdr:to>
      <xdr:col>15</xdr:col>
      <xdr:colOff>101600</xdr:colOff>
      <xdr:row>35</xdr:row>
      <xdr:rowOff>144131</xdr:rowOff>
    </xdr:to>
    <xdr:sp macro="" textlink="">
      <xdr:nvSpPr>
        <xdr:cNvPr id="140" name="楕円 139"/>
        <xdr:cNvSpPr/>
      </xdr:nvSpPr>
      <xdr:spPr bwMode="auto">
        <a:xfrm>
          <a:off x="2857500" y="66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154307</xdr:rowOff>
    </xdr:from>
    <xdr:ext cx="762000" cy="259045"/>
    <xdr:sp macro="" textlink="">
      <xdr:nvSpPr>
        <xdr:cNvPr id="141" name="テキスト ボックス 140"/>
        <xdr:cNvSpPr txBox="1"/>
      </xdr:nvSpPr>
      <xdr:spPr>
        <a:xfrm>
          <a:off x="2527300" y="64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19,265
19,127
65.85
13,532,788
12,962,411
483,838
6,129,229
11,255,616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11784</xdr:rowOff>
    </xdr:from>
    <xdr:to>
      <xdr:col>24</xdr:col>
      <xdr:colOff>63500</xdr:colOff>
      <xdr:row>36</xdr:row>
      <xdr:rowOff>38045</xdr:rowOff>
    </xdr:to>
    <xdr:cxnSp macro="">
      <xdr:nvCxnSpPr>
        <xdr:cNvPr id="65" name="直線コネクタ 64"/>
        <xdr:cNvCxnSpPr/>
      </xdr:nvCxnSpPr>
      <xdr:spPr>
        <a:xfrm flipV="1">
          <a:off x="3797300" y="6183984"/>
          <a:ext cx="838200" cy="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38045</xdr:rowOff>
    </xdr:from>
    <xdr:to>
      <xdr:col>19</xdr:col>
      <xdr:colOff>177800</xdr:colOff>
      <xdr:row>36</xdr:row>
      <xdr:rowOff>138828</xdr:rowOff>
    </xdr:to>
    <xdr:cxnSp macro="">
      <xdr:nvCxnSpPr>
        <xdr:cNvPr id="68" name="直線コネクタ 67"/>
        <xdr:cNvCxnSpPr/>
      </xdr:nvCxnSpPr>
      <xdr:spPr>
        <a:xfrm flipV="1">
          <a:off x="2908300" y="6210245"/>
          <a:ext cx="889000" cy="10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136957</xdr:rowOff>
    </xdr:from>
    <xdr:to>
      <xdr:col>15</xdr:col>
      <xdr:colOff>50800</xdr:colOff>
      <xdr:row>36</xdr:row>
      <xdr:rowOff>138828</xdr:rowOff>
    </xdr:to>
    <xdr:cxnSp macro="">
      <xdr:nvCxnSpPr>
        <xdr:cNvPr id="71" name="直線コネクタ 70"/>
        <xdr:cNvCxnSpPr/>
      </xdr:nvCxnSpPr>
      <xdr:spPr>
        <a:xfrm>
          <a:off x="2019300" y="6309157"/>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19677</xdr:rowOff>
    </xdr:from>
    <xdr:to>
      <xdr:col>15</xdr:col>
      <xdr:colOff>101600</xdr:colOff>
      <xdr:row>38</xdr:row>
      <xdr:rowOff>121277</xdr:rowOff>
    </xdr:to>
    <xdr:sp macro="" textlink="">
      <xdr:nvSpPr>
        <xdr:cNvPr id="72" name="フローチャート: 判断 71"/>
        <xdr:cNvSpPr/>
      </xdr:nvSpPr>
      <xdr:spPr>
        <a:xfrm>
          <a:off x="2857500" y="65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112404</xdr:rowOff>
    </xdr:from>
    <xdr:ext cx="534377" cy="259045"/>
    <xdr:sp macro="" textlink="">
      <xdr:nvSpPr>
        <xdr:cNvPr id="73" name="テキスト ボックス 72"/>
        <xdr:cNvSpPr txBox="1"/>
      </xdr:nvSpPr>
      <xdr:spPr>
        <a:xfrm>
          <a:off x="2641111" y="66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136957</xdr:rowOff>
    </xdr:from>
    <xdr:to>
      <xdr:col>10</xdr:col>
      <xdr:colOff>114300</xdr:colOff>
      <xdr:row>37</xdr:row>
      <xdr:rowOff>18071</xdr:rowOff>
    </xdr:to>
    <xdr:cxnSp macro="">
      <xdr:nvCxnSpPr>
        <xdr:cNvPr id="74" name="直線コネクタ 73"/>
        <xdr:cNvCxnSpPr/>
      </xdr:nvCxnSpPr>
      <xdr:spPr>
        <a:xfrm flipV="1">
          <a:off x="1130300" y="6309157"/>
          <a:ext cx="889000" cy="5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24764</xdr:rowOff>
    </xdr:from>
    <xdr:to>
      <xdr:col>10</xdr:col>
      <xdr:colOff>165100</xdr:colOff>
      <xdr:row>38</xdr:row>
      <xdr:rowOff>126364</xdr:rowOff>
    </xdr:to>
    <xdr:sp macro="" textlink="">
      <xdr:nvSpPr>
        <xdr:cNvPr id="75" name="フローチャート: 判断 74"/>
        <xdr:cNvSpPr/>
      </xdr:nvSpPr>
      <xdr:spPr>
        <a:xfrm>
          <a:off x="1968500" y="653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117491</xdr:rowOff>
    </xdr:from>
    <xdr:ext cx="534377" cy="259045"/>
    <xdr:sp macro="" textlink="">
      <xdr:nvSpPr>
        <xdr:cNvPr id="76" name="テキスト ボックス 75"/>
        <xdr:cNvSpPr txBox="1"/>
      </xdr:nvSpPr>
      <xdr:spPr>
        <a:xfrm>
          <a:off x="1752111" y="66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31821</xdr:rowOff>
    </xdr:from>
    <xdr:to>
      <xdr:col>6</xdr:col>
      <xdr:colOff>38100</xdr:colOff>
      <xdr:row>38</xdr:row>
      <xdr:rowOff>133421</xdr:rowOff>
    </xdr:to>
    <xdr:sp macro="" textlink="">
      <xdr:nvSpPr>
        <xdr:cNvPr id="77" name="フローチャート: 判断 76"/>
        <xdr:cNvSpPr/>
      </xdr:nvSpPr>
      <xdr:spPr>
        <a:xfrm>
          <a:off x="1079500" y="654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124548</xdr:rowOff>
    </xdr:from>
    <xdr:ext cx="534377" cy="259045"/>
    <xdr:sp macro="" textlink="">
      <xdr:nvSpPr>
        <xdr:cNvPr id="78" name="テキスト ボックス 77"/>
        <xdr:cNvSpPr txBox="1"/>
      </xdr:nvSpPr>
      <xdr:spPr>
        <a:xfrm>
          <a:off x="863111" y="663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132434</xdr:rowOff>
    </xdr:from>
    <xdr:to>
      <xdr:col>24</xdr:col>
      <xdr:colOff>114300</xdr:colOff>
      <xdr:row>36</xdr:row>
      <xdr:rowOff>62584</xdr:rowOff>
    </xdr:to>
    <xdr:sp macro="" textlink="">
      <xdr:nvSpPr>
        <xdr:cNvPr id="84" name="楕円 83"/>
        <xdr:cNvSpPr/>
      </xdr:nvSpPr>
      <xdr:spPr>
        <a:xfrm>
          <a:off x="4584700" y="613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110861</xdr:rowOff>
    </xdr:from>
    <xdr:ext cx="534377" cy="259045"/>
    <xdr:sp macro="" textlink="">
      <xdr:nvSpPr>
        <xdr:cNvPr id="85" name="人件費該当値テキスト"/>
        <xdr:cNvSpPr txBox="1"/>
      </xdr:nvSpPr>
      <xdr:spPr>
        <a:xfrm>
          <a:off x="4686300" y="61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158695</xdr:rowOff>
    </xdr:from>
    <xdr:to>
      <xdr:col>20</xdr:col>
      <xdr:colOff>38100</xdr:colOff>
      <xdr:row>36</xdr:row>
      <xdr:rowOff>88845</xdr:rowOff>
    </xdr:to>
    <xdr:sp macro="" textlink="">
      <xdr:nvSpPr>
        <xdr:cNvPr id="86" name="楕円 85"/>
        <xdr:cNvSpPr/>
      </xdr:nvSpPr>
      <xdr:spPr>
        <a:xfrm>
          <a:off x="3746500" y="615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79972</xdr:rowOff>
    </xdr:from>
    <xdr:ext cx="534377" cy="259045"/>
    <xdr:sp macro="" textlink="">
      <xdr:nvSpPr>
        <xdr:cNvPr id="87" name="テキスト ボックス 86"/>
        <xdr:cNvSpPr txBox="1"/>
      </xdr:nvSpPr>
      <xdr:spPr>
        <a:xfrm>
          <a:off x="3530111" y="62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88028</xdr:rowOff>
    </xdr:from>
    <xdr:to>
      <xdr:col>15</xdr:col>
      <xdr:colOff>101600</xdr:colOff>
      <xdr:row>37</xdr:row>
      <xdr:rowOff>18178</xdr:rowOff>
    </xdr:to>
    <xdr:sp macro="" textlink="">
      <xdr:nvSpPr>
        <xdr:cNvPr id="88" name="楕円 87"/>
        <xdr:cNvSpPr/>
      </xdr:nvSpPr>
      <xdr:spPr>
        <a:xfrm>
          <a:off x="2857500" y="62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34705</xdr:rowOff>
    </xdr:from>
    <xdr:ext cx="534377" cy="259045"/>
    <xdr:sp macro="" textlink="">
      <xdr:nvSpPr>
        <xdr:cNvPr id="89" name="テキスト ボックス 88"/>
        <xdr:cNvSpPr txBox="1"/>
      </xdr:nvSpPr>
      <xdr:spPr>
        <a:xfrm>
          <a:off x="2641111" y="60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86157</xdr:rowOff>
    </xdr:from>
    <xdr:to>
      <xdr:col>10</xdr:col>
      <xdr:colOff>165100</xdr:colOff>
      <xdr:row>37</xdr:row>
      <xdr:rowOff>16307</xdr:rowOff>
    </xdr:to>
    <xdr:sp macro="" textlink="">
      <xdr:nvSpPr>
        <xdr:cNvPr id="90" name="楕円 89"/>
        <xdr:cNvSpPr/>
      </xdr:nvSpPr>
      <xdr:spPr>
        <a:xfrm>
          <a:off x="1968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32834</xdr:rowOff>
    </xdr:from>
    <xdr:ext cx="534377" cy="259045"/>
    <xdr:sp macro="" textlink="">
      <xdr:nvSpPr>
        <xdr:cNvPr id="91" name="テキスト ボックス 90"/>
        <xdr:cNvSpPr txBox="1"/>
      </xdr:nvSpPr>
      <xdr:spPr>
        <a:xfrm>
          <a:off x="1752111" y="603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138721</xdr:rowOff>
    </xdr:from>
    <xdr:to>
      <xdr:col>6</xdr:col>
      <xdr:colOff>38100</xdr:colOff>
      <xdr:row>37</xdr:row>
      <xdr:rowOff>68871</xdr:rowOff>
    </xdr:to>
    <xdr:sp macro="" textlink="">
      <xdr:nvSpPr>
        <xdr:cNvPr id="92" name="楕円 91"/>
        <xdr:cNvSpPr/>
      </xdr:nvSpPr>
      <xdr:spPr>
        <a:xfrm>
          <a:off x="1079500" y="63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85398</xdr:rowOff>
    </xdr:from>
    <xdr:ext cx="534377" cy="259045"/>
    <xdr:sp macro="" textlink="">
      <xdr:nvSpPr>
        <xdr:cNvPr id="93" name="テキスト ボックス 92"/>
        <xdr:cNvSpPr txBox="1"/>
      </xdr:nvSpPr>
      <xdr:spPr>
        <a:xfrm>
          <a:off x="863111" y="608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90431</xdr:rowOff>
    </xdr:from>
    <xdr:to>
      <xdr:col>24</xdr:col>
      <xdr:colOff>63500</xdr:colOff>
      <xdr:row>57</xdr:row>
      <xdr:rowOff>20436</xdr:rowOff>
    </xdr:to>
    <xdr:cxnSp macro="">
      <xdr:nvCxnSpPr>
        <xdr:cNvPr id="125" name="直線コネクタ 124"/>
        <xdr:cNvCxnSpPr/>
      </xdr:nvCxnSpPr>
      <xdr:spPr>
        <a:xfrm flipV="1">
          <a:off x="3797300" y="9691631"/>
          <a:ext cx="838200" cy="10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20436</xdr:rowOff>
    </xdr:from>
    <xdr:to>
      <xdr:col>19</xdr:col>
      <xdr:colOff>177800</xdr:colOff>
      <xdr:row>57</xdr:row>
      <xdr:rowOff>29319</xdr:rowOff>
    </xdr:to>
    <xdr:cxnSp macro="">
      <xdr:nvCxnSpPr>
        <xdr:cNvPr id="128" name="直線コネクタ 127"/>
        <xdr:cNvCxnSpPr/>
      </xdr:nvCxnSpPr>
      <xdr:spPr>
        <a:xfrm flipV="1">
          <a:off x="2908300" y="9793086"/>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29319</xdr:rowOff>
    </xdr:from>
    <xdr:to>
      <xdr:col>15</xdr:col>
      <xdr:colOff>50800</xdr:colOff>
      <xdr:row>57</xdr:row>
      <xdr:rowOff>94242</xdr:rowOff>
    </xdr:to>
    <xdr:cxnSp macro="">
      <xdr:nvCxnSpPr>
        <xdr:cNvPr id="131" name="直線コネクタ 130"/>
        <xdr:cNvCxnSpPr/>
      </xdr:nvCxnSpPr>
      <xdr:spPr>
        <a:xfrm flipV="1">
          <a:off x="2019300" y="9801969"/>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53543</xdr:rowOff>
    </xdr:from>
    <xdr:to>
      <xdr:col>15</xdr:col>
      <xdr:colOff>101600</xdr:colOff>
      <xdr:row>57</xdr:row>
      <xdr:rowOff>155143</xdr:rowOff>
    </xdr:to>
    <xdr:sp macro="" textlink="">
      <xdr:nvSpPr>
        <xdr:cNvPr id="132" name="フローチャート: 判断 131"/>
        <xdr:cNvSpPr/>
      </xdr:nvSpPr>
      <xdr:spPr>
        <a:xfrm>
          <a:off x="2857500" y="982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146270</xdr:rowOff>
    </xdr:from>
    <xdr:ext cx="534377" cy="259045"/>
    <xdr:sp macro="" textlink="">
      <xdr:nvSpPr>
        <xdr:cNvPr id="133" name="テキスト ボックス 132"/>
        <xdr:cNvSpPr txBox="1"/>
      </xdr:nvSpPr>
      <xdr:spPr>
        <a:xfrm>
          <a:off x="2641111" y="99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94242</xdr:rowOff>
    </xdr:from>
    <xdr:to>
      <xdr:col>10</xdr:col>
      <xdr:colOff>114300</xdr:colOff>
      <xdr:row>57</xdr:row>
      <xdr:rowOff>113955</xdr:rowOff>
    </xdr:to>
    <xdr:cxnSp macro="">
      <xdr:nvCxnSpPr>
        <xdr:cNvPr id="134" name="直線コネクタ 133"/>
        <xdr:cNvCxnSpPr/>
      </xdr:nvCxnSpPr>
      <xdr:spPr>
        <a:xfrm flipV="1">
          <a:off x="1130300" y="9866892"/>
          <a:ext cx="889000" cy="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49494</xdr:rowOff>
    </xdr:from>
    <xdr:to>
      <xdr:col>10</xdr:col>
      <xdr:colOff>165100</xdr:colOff>
      <xdr:row>57</xdr:row>
      <xdr:rowOff>151094</xdr:rowOff>
    </xdr:to>
    <xdr:sp macro="" textlink="">
      <xdr:nvSpPr>
        <xdr:cNvPr id="135" name="フローチャート: 判断 134"/>
        <xdr:cNvSpPr/>
      </xdr:nvSpPr>
      <xdr:spPr>
        <a:xfrm>
          <a:off x="1968500" y="98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142221</xdr:rowOff>
    </xdr:from>
    <xdr:ext cx="534377" cy="259045"/>
    <xdr:sp macro="" textlink="">
      <xdr:nvSpPr>
        <xdr:cNvPr id="136" name="テキスト ボックス 135"/>
        <xdr:cNvSpPr txBox="1"/>
      </xdr:nvSpPr>
      <xdr:spPr>
        <a:xfrm>
          <a:off x="1752111" y="99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85710</xdr:rowOff>
    </xdr:from>
    <xdr:to>
      <xdr:col>6</xdr:col>
      <xdr:colOff>38100</xdr:colOff>
      <xdr:row>58</xdr:row>
      <xdr:rowOff>15860</xdr:rowOff>
    </xdr:to>
    <xdr:sp macro="" textlink="">
      <xdr:nvSpPr>
        <xdr:cNvPr id="137" name="フローチャート: 判断 136"/>
        <xdr:cNvSpPr/>
      </xdr:nvSpPr>
      <xdr:spPr>
        <a:xfrm>
          <a:off x="10795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6987</xdr:rowOff>
    </xdr:from>
    <xdr:ext cx="534377" cy="259045"/>
    <xdr:sp macro="" textlink="">
      <xdr:nvSpPr>
        <xdr:cNvPr id="138" name="テキスト ボックス 137"/>
        <xdr:cNvSpPr txBox="1"/>
      </xdr:nvSpPr>
      <xdr:spPr>
        <a:xfrm>
          <a:off x="863111" y="995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39631</xdr:rowOff>
    </xdr:from>
    <xdr:to>
      <xdr:col>24</xdr:col>
      <xdr:colOff>114300</xdr:colOff>
      <xdr:row>56</xdr:row>
      <xdr:rowOff>141231</xdr:rowOff>
    </xdr:to>
    <xdr:sp macro="" textlink="">
      <xdr:nvSpPr>
        <xdr:cNvPr id="144" name="楕円 143"/>
        <xdr:cNvSpPr/>
      </xdr:nvSpPr>
      <xdr:spPr>
        <a:xfrm>
          <a:off x="4584700" y="96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18058</xdr:rowOff>
    </xdr:from>
    <xdr:ext cx="534377" cy="259045"/>
    <xdr:sp macro="" textlink="">
      <xdr:nvSpPr>
        <xdr:cNvPr id="145" name="物件費該当値テキスト"/>
        <xdr:cNvSpPr txBox="1"/>
      </xdr:nvSpPr>
      <xdr:spPr>
        <a:xfrm>
          <a:off x="4686300" y="96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141086</xdr:rowOff>
    </xdr:from>
    <xdr:to>
      <xdr:col>20</xdr:col>
      <xdr:colOff>38100</xdr:colOff>
      <xdr:row>57</xdr:row>
      <xdr:rowOff>71236</xdr:rowOff>
    </xdr:to>
    <xdr:sp macro="" textlink="">
      <xdr:nvSpPr>
        <xdr:cNvPr id="146" name="楕円 145"/>
        <xdr:cNvSpPr/>
      </xdr:nvSpPr>
      <xdr:spPr>
        <a:xfrm>
          <a:off x="3746500" y="97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62363</xdr:rowOff>
    </xdr:from>
    <xdr:ext cx="534377" cy="259045"/>
    <xdr:sp macro="" textlink="">
      <xdr:nvSpPr>
        <xdr:cNvPr id="147" name="テキスト ボックス 146"/>
        <xdr:cNvSpPr txBox="1"/>
      </xdr:nvSpPr>
      <xdr:spPr>
        <a:xfrm>
          <a:off x="3530111" y="98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149969</xdr:rowOff>
    </xdr:from>
    <xdr:to>
      <xdr:col>15</xdr:col>
      <xdr:colOff>101600</xdr:colOff>
      <xdr:row>57</xdr:row>
      <xdr:rowOff>80119</xdr:rowOff>
    </xdr:to>
    <xdr:sp macro="" textlink="">
      <xdr:nvSpPr>
        <xdr:cNvPr id="148" name="楕円 147"/>
        <xdr:cNvSpPr/>
      </xdr:nvSpPr>
      <xdr:spPr>
        <a:xfrm>
          <a:off x="2857500" y="97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96646</xdr:rowOff>
    </xdr:from>
    <xdr:ext cx="534377" cy="259045"/>
    <xdr:sp macro="" textlink="">
      <xdr:nvSpPr>
        <xdr:cNvPr id="149" name="テキスト ボックス 148"/>
        <xdr:cNvSpPr txBox="1"/>
      </xdr:nvSpPr>
      <xdr:spPr>
        <a:xfrm>
          <a:off x="2641111" y="95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43442</xdr:rowOff>
    </xdr:from>
    <xdr:to>
      <xdr:col>10</xdr:col>
      <xdr:colOff>165100</xdr:colOff>
      <xdr:row>57</xdr:row>
      <xdr:rowOff>145042</xdr:rowOff>
    </xdr:to>
    <xdr:sp macro="" textlink="">
      <xdr:nvSpPr>
        <xdr:cNvPr id="150" name="楕円 149"/>
        <xdr:cNvSpPr/>
      </xdr:nvSpPr>
      <xdr:spPr>
        <a:xfrm>
          <a:off x="1968500" y="98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161569</xdr:rowOff>
    </xdr:from>
    <xdr:ext cx="534377" cy="259045"/>
    <xdr:sp macro="" textlink="">
      <xdr:nvSpPr>
        <xdr:cNvPr id="151" name="テキスト ボックス 150"/>
        <xdr:cNvSpPr txBox="1"/>
      </xdr:nvSpPr>
      <xdr:spPr>
        <a:xfrm>
          <a:off x="1752111" y="959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63155</xdr:rowOff>
    </xdr:from>
    <xdr:to>
      <xdr:col>6</xdr:col>
      <xdr:colOff>38100</xdr:colOff>
      <xdr:row>57</xdr:row>
      <xdr:rowOff>164755</xdr:rowOff>
    </xdr:to>
    <xdr:sp macro="" textlink="">
      <xdr:nvSpPr>
        <xdr:cNvPr id="152" name="楕円 151"/>
        <xdr:cNvSpPr/>
      </xdr:nvSpPr>
      <xdr:spPr>
        <a:xfrm>
          <a:off x="1079500" y="98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9832</xdr:rowOff>
    </xdr:from>
    <xdr:ext cx="534377" cy="259045"/>
    <xdr:sp macro="" textlink="">
      <xdr:nvSpPr>
        <xdr:cNvPr id="153" name="テキスト ボックス 152"/>
        <xdr:cNvSpPr txBox="1"/>
      </xdr:nvSpPr>
      <xdr:spPr>
        <a:xfrm>
          <a:off x="863111" y="96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93889</xdr:rowOff>
    </xdr:from>
    <xdr:to>
      <xdr:col>24</xdr:col>
      <xdr:colOff>63500</xdr:colOff>
      <xdr:row>78</xdr:row>
      <xdr:rowOff>100037</xdr:rowOff>
    </xdr:to>
    <xdr:cxnSp macro="">
      <xdr:nvCxnSpPr>
        <xdr:cNvPr id="180" name="直線コネクタ 179"/>
        <xdr:cNvCxnSpPr/>
      </xdr:nvCxnSpPr>
      <xdr:spPr>
        <a:xfrm flipV="1">
          <a:off x="3797300" y="13466989"/>
          <a:ext cx="8382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100037</xdr:rowOff>
    </xdr:from>
    <xdr:to>
      <xdr:col>19</xdr:col>
      <xdr:colOff>177800</xdr:colOff>
      <xdr:row>78</xdr:row>
      <xdr:rowOff>107834</xdr:rowOff>
    </xdr:to>
    <xdr:cxnSp macro="">
      <xdr:nvCxnSpPr>
        <xdr:cNvPr id="183" name="直線コネクタ 182"/>
        <xdr:cNvCxnSpPr/>
      </xdr:nvCxnSpPr>
      <xdr:spPr>
        <a:xfrm flipV="1">
          <a:off x="2908300" y="13473137"/>
          <a:ext cx="889000" cy="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105066</xdr:rowOff>
    </xdr:from>
    <xdr:to>
      <xdr:col>15</xdr:col>
      <xdr:colOff>50800</xdr:colOff>
      <xdr:row>78</xdr:row>
      <xdr:rowOff>107834</xdr:rowOff>
    </xdr:to>
    <xdr:cxnSp macro="">
      <xdr:nvCxnSpPr>
        <xdr:cNvPr id="186" name="直線コネクタ 185"/>
        <xdr:cNvCxnSpPr/>
      </xdr:nvCxnSpPr>
      <xdr:spPr>
        <a:xfrm>
          <a:off x="2019300" y="13478166"/>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6445</xdr:rowOff>
    </xdr:from>
    <xdr:to>
      <xdr:col>15</xdr:col>
      <xdr:colOff>101600</xdr:colOff>
      <xdr:row>78</xdr:row>
      <xdr:rowOff>108045</xdr:rowOff>
    </xdr:to>
    <xdr:sp macro="" textlink="">
      <xdr:nvSpPr>
        <xdr:cNvPr id="187" name="フローチャート: 判断 186"/>
        <xdr:cNvSpPr/>
      </xdr:nvSpPr>
      <xdr:spPr>
        <a:xfrm>
          <a:off x="2857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124572</xdr:rowOff>
    </xdr:from>
    <xdr:ext cx="469744" cy="259045"/>
    <xdr:sp macro="" textlink="">
      <xdr:nvSpPr>
        <xdr:cNvPr id="188" name="テキスト ボックス 187"/>
        <xdr:cNvSpPr txBox="1"/>
      </xdr:nvSpPr>
      <xdr:spPr>
        <a:xfrm>
          <a:off x="2673428" y="1315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104015</xdr:rowOff>
    </xdr:from>
    <xdr:to>
      <xdr:col>10</xdr:col>
      <xdr:colOff>114300</xdr:colOff>
      <xdr:row>78</xdr:row>
      <xdr:rowOff>105066</xdr:rowOff>
    </xdr:to>
    <xdr:cxnSp macro="">
      <xdr:nvCxnSpPr>
        <xdr:cNvPr id="189" name="直線コネクタ 188"/>
        <xdr:cNvCxnSpPr/>
      </xdr:nvCxnSpPr>
      <xdr:spPr>
        <a:xfrm>
          <a:off x="1130300" y="1347711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3839</xdr:rowOff>
    </xdr:from>
    <xdr:to>
      <xdr:col>10</xdr:col>
      <xdr:colOff>165100</xdr:colOff>
      <xdr:row>78</xdr:row>
      <xdr:rowOff>105439</xdr:rowOff>
    </xdr:to>
    <xdr:sp macro="" textlink="">
      <xdr:nvSpPr>
        <xdr:cNvPr id="190" name="フローチャート: 判断 189"/>
        <xdr:cNvSpPr/>
      </xdr:nvSpPr>
      <xdr:spPr>
        <a:xfrm>
          <a:off x="1968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121966</xdr:rowOff>
    </xdr:from>
    <xdr:ext cx="469744" cy="259045"/>
    <xdr:sp macro="" textlink="">
      <xdr:nvSpPr>
        <xdr:cNvPr id="191" name="テキスト ボックス 190"/>
        <xdr:cNvSpPr txBox="1"/>
      </xdr:nvSpPr>
      <xdr:spPr>
        <a:xfrm>
          <a:off x="1784428" y="131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1803</xdr:rowOff>
    </xdr:from>
    <xdr:to>
      <xdr:col>6</xdr:col>
      <xdr:colOff>38100</xdr:colOff>
      <xdr:row>78</xdr:row>
      <xdr:rowOff>103403</xdr:rowOff>
    </xdr:to>
    <xdr:sp macro="" textlink="">
      <xdr:nvSpPr>
        <xdr:cNvPr id="192" name="フローチャート: 判断 191"/>
        <xdr:cNvSpPr/>
      </xdr:nvSpPr>
      <xdr:spPr>
        <a:xfrm>
          <a:off x="1079500" y="133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119930</xdr:rowOff>
    </xdr:from>
    <xdr:ext cx="469744" cy="259045"/>
    <xdr:sp macro="" textlink="">
      <xdr:nvSpPr>
        <xdr:cNvPr id="193" name="テキスト ボックス 192"/>
        <xdr:cNvSpPr txBox="1"/>
      </xdr:nvSpPr>
      <xdr:spPr>
        <a:xfrm>
          <a:off x="895428" y="1315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43089</xdr:rowOff>
    </xdr:from>
    <xdr:to>
      <xdr:col>24</xdr:col>
      <xdr:colOff>114300</xdr:colOff>
      <xdr:row>78</xdr:row>
      <xdr:rowOff>144689</xdr:rowOff>
    </xdr:to>
    <xdr:sp macro="" textlink="">
      <xdr:nvSpPr>
        <xdr:cNvPr id="199" name="楕円 198"/>
        <xdr:cNvSpPr/>
      </xdr:nvSpPr>
      <xdr:spPr>
        <a:xfrm>
          <a:off x="4584700" y="134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129466</xdr:rowOff>
    </xdr:from>
    <xdr:ext cx="469744" cy="259045"/>
    <xdr:sp macro="" textlink="">
      <xdr:nvSpPr>
        <xdr:cNvPr id="200" name="維持補修費該当値テキスト"/>
        <xdr:cNvSpPr txBox="1"/>
      </xdr:nvSpPr>
      <xdr:spPr>
        <a:xfrm>
          <a:off x="4686300" y="133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49237</xdr:rowOff>
    </xdr:from>
    <xdr:to>
      <xdr:col>20</xdr:col>
      <xdr:colOff>38100</xdr:colOff>
      <xdr:row>78</xdr:row>
      <xdr:rowOff>150837</xdr:rowOff>
    </xdr:to>
    <xdr:sp macro="" textlink="">
      <xdr:nvSpPr>
        <xdr:cNvPr id="201" name="楕円 200"/>
        <xdr:cNvSpPr/>
      </xdr:nvSpPr>
      <xdr:spPr>
        <a:xfrm>
          <a:off x="3746500" y="13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141964</xdr:rowOff>
    </xdr:from>
    <xdr:ext cx="469744" cy="259045"/>
    <xdr:sp macro="" textlink="">
      <xdr:nvSpPr>
        <xdr:cNvPr id="202" name="テキスト ボックス 201"/>
        <xdr:cNvSpPr txBox="1"/>
      </xdr:nvSpPr>
      <xdr:spPr>
        <a:xfrm>
          <a:off x="3562428" y="1351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57034</xdr:rowOff>
    </xdr:from>
    <xdr:to>
      <xdr:col>15</xdr:col>
      <xdr:colOff>101600</xdr:colOff>
      <xdr:row>78</xdr:row>
      <xdr:rowOff>158634</xdr:rowOff>
    </xdr:to>
    <xdr:sp macro="" textlink="">
      <xdr:nvSpPr>
        <xdr:cNvPr id="203" name="楕円 202"/>
        <xdr:cNvSpPr/>
      </xdr:nvSpPr>
      <xdr:spPr>
        <a:xfrm>
          <a:off x="2857500" y="134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149761</xdr:rowOff>
    </xdr:from>
    <xdr:ext cx="469744" cy="259045"/>
    <xdr:sp macro="" textlink="">
      <xdr:nvSpPr>
        <xdr:cNvPr id="204" name="テキスト ボックス 203"/>
        <xdr:cNvSpPr txBox="1"/>
      </xdr:nvSpPr>
      <xdr:spPr>
        <a:xfrm>
          <a:off x="2673428" y="135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54266</xdr:rowOff>
    </xdr:from>
    <xdr:to>
      <xdr:col>10</xdr:col>
      <xdr:colOff>165100</xdr:colOff>
      <xdr:row>78</xdr:row>
      <xdr:rowOff>155866</xdr:rowOff>
    </xdr:to>
    <xdr:sp macro="" textlink="">
      <xdr:nvSpPr>
        <xdr:cNvPr id="205" name="楕円 204"/>
        <xdr:cNvSpPr/>
      </xdr:nvSpPr>
      <xdr:spPr>
        <a:xfrm>
          <a:off x="1968500" y="134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146993</xdr:rowOff>
    </xdr:from>
    <xdr:ext cx="469744" cy="259045"/>
    <xdr:sp macro="" textlink="">
      <xdr:nvSpPr>
        <xdr:cNvPr id="206" name="テキスト ボックス 205"/>
        <xdr:cNvSpPr txBox="1"/>
      </xdr:nvSpPr>
      <xdr:spPr>
        <a:xfrm>
          <a:off x="1784428" y="1352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53215</xdr:rowOff>
    </xdr:from>
    <xdr:to>
      <xdr:col>6</xdr:col>
      <xdr:colOff>38100</xdr:colOff>
      <xdr:row>78</xdr:row>
      <xdr:rowOff>154815</xdr:rowOff>
    </xdr:to>
    <xdr:sp macro="" textlink="">
      <xdr:nvSpPr>
        <xdr:cNvPr id="207" name="楕円 206"/>
        <xdr:cNvSpPr/>
      </xdr:nvSpPr>
      <xdr:spPr>
        <a:xfrm>
          <a:off x="1079500" y="134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145942</xdr:rowOff>
    </xdr:from>
    <xdr:ext cx="469744" cy="259045"/>
    <xdr:sp macro="" textlink="">
      <xdr:nvSpPr>
        <xdr:cNvPr id="208" name="テキスト ボックス 207"/>
        <xdr:cNvSpPr txBox="1"/>
      </xdr:nvSpPr>
      <xdr:spPr>
        <a:xfrm>
          <a:off x="895428" y="1351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14362</xdr:rowOff>
    </xdr:from>
    <xdr:to>
      <xdr:col>24</xdr:col>
      <xdr:colOff>63500</xdr:colOff>
      <xdr:row>96</xdr:row>
      <xdr:rowOff>150444</xdr:rowOff>
    </xdr:to>
    <xdr:cxnSp macro="">
      <xdr:nvCxnSpPr>
        <xdr:cNvPr id="240" name="直線コネクタ 239"/>
        <xdr:cNvCxnSpPr/>
      </xdr:nvCxnSpPr>
      <xdr:spPr>
        <a:xfrm flipV="1">
          <a:off x="3797300" y="16302112"/>
          <a:ext cx="838200" cy="30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54649</xdr:rowOff>
    </xdr:from>
    <xdr:to>
      <xdr:col>19</xdr:col>
      <xdr:colOff>177800</xdr:colOff>
      <xdr:row>96</xdr:row>
      <xdr:rowOff>150444</xdr:rowOff>
    </xdr:to>
    <xdr:cxnSp macro="">
      <xdr:nvCxnSpPr>
        <xdr:cNvPr id="243" name="直線コネクタ 242"/>
        <xdr:cNvCxnSpPr/>
      </xdr:nvCxnSpPr>
      <xdr:spPr>
        <a:xfrm>
          <a:off x="2908300" y="16513849"/>
          <a:ext cx="889000" cy="9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54649</xdr:rowOff>
    </xdr:from>
    <xdr:to>
      <xdr:col>15</xdr:col>
      <xdr:colOff>50800</xdr:colOff>
      <xdr:row>96</xdr:row>
      <xdr:rowOff>104377</xdr:rowOff>
    </xdr:to>
    <xdr:cxnSp macro="">
      <xdr:nvCxnSpPr>
        <xdr:cNvPr id="246" name="直線コネクタ 245"/>
        <xdr:cNvCxnSpPr/>
      </xdr:nvCxnSpPr>
      <xdr:spPr>
        <a:xfrm flipV="1">
          <a:off x="2019300" y="16513849"/>
          <a:ext cx="889000" cy="4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7" name="フローチャート: 判断 246"/>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31557</xdr:rowOff>
    </xdr:from>
    <xdr:ext cx="534377" cy="259045"/>
    <xdr:sp macro="" textlink="">
      <xdr:nvSpPr>
        <xdr:cNvPr id="248" name="テキスト ボックス 247"/>
        <xdr:cNvSpPr txBox="1"/>
      </xdr:nvSpPr>
      <xdr:spPr>
        <a:xfrm>
          <a:off x="2641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88962</xdr:rowOff>
    </xdr:from>
    <xdr:to>
      <xdr:col>10</xdr:col>
      <xdr:colOff>114300</xdr:colOff>
      <xdr:row>96</xdr:row>
      <xdr:rowOff>104377</xdr:rowOff>
    </xdr:to>
    <xdr:cxnSp macro="">
      <xdr:nvCxnSpPr>
        <xdr:cNvPr id="249" name="直線コネクタ 248"/>
        <xdr:cNvCxnSpPr/>
      </xdr:nvCxnSpPr>
      <xdr:spPr>
        <a:xfrm>
          <a:off x="1130300" y="16548162"/>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50" name="フローチャート: 判断 249"/>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70745</xdr:rowOff>
    </xdr:from>
    <xdr:ext cx="534377" cy="259045"/>
    <xdr:sp macro="" textlink="">
      <xdr:nvSpPr>
        <xdr:cNvPr id="251" name="テキスト ボックス 250"/>
        <xdr:cNvSpPr txBox="1"/>
      </xdr:nvSpPr>
      <xdr:spPr>
        <a:xfrm>
          <a:off x="1752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52" name="フローチャート: 判断 251"/>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72781</xdr:rowOff>
    </xdr:from>
    <xdr:ext cx="534377" cy="259045"/>
    <xdr:sp macro="" textlink="">
      <xdr:nvSpPr>
        <xdr:cNvPr id="253" name="テキスト ボックス 252"/>
        <xdr:cNvSpPr txBox="1"/>
      </xdr:nvSpPr>
      <xdr:spPr>
        <a:xfrm>
          <a:off x="863111" y="167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135012</xdr:rowOff>
    </xdr:from>
    <xdr:to>
      <xdr:col>24</xdr:col>
      <xdr:colOff>114300</xdr:colOff>
      <xdr:row>95</xdr:row>
      <xdr:rowOff>65162</xdr:rowOff>
    </xdr:to>
    <xdr:sp macro="" textlink="">
      <xdr:nvSpPr>
        <xdr:cNvPr id="259" name="楕円 258"/>
        <xdr:cNvSpPr/>
      </xdr:nvSpPr>
      <xdr:spPr>
        <a:xfrm>
          <a:off x="4584700" y="162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157889</xdr:rowOff>
    </xdr:from>
    <xdr:ext cx="599010" cy="259045"/>
    <xdr:sp macro="" textlink="">
      <xdr:nvSpPr>
        <xdr:cNvPr id="260" name="扶助費該当値テキスト"/>
        <xdr:cNvSpPr txBox="1"/>
      </xdr:nvSpPr>
      <xdr:spPr>
        <a:xfrm>
          <a:off x="4686300" y="16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99644</xdr:rowOff>
    </xdr:from>
    <xdr:to>
      <xdr:col>20</xdr:col>
      <xdr:colOff>38100</xdr:colOff>
      <xdr:row>97</xdr:row>
      <xdr:rowOff>29794</xdr:rowOff>
    </xdr:to>
    <xdr:sp macro="" textlink="">
      <xdr:nvSpPr>
        <xdr:cNvPr id="261" name="楕円 260"/>
        <xdr:cNvSpPr/>
      </xdr:nvSpPr>
      <xdr:spPr>
        <a:xfrm>
          <a:off x="3746500" y="165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46321</xdr:rowOff>
    </xdr:from>
    <xdr:ext cx="534377" cy="259045"/>
    <xdr:sp macro="" textlink="">
      <xdr:nvSpPr>
        <xdr:cNvPr id="262" name="テキスト ボックス 261"/>
        <xdr:cNvSpPr txBox="1"/>
      </xdr:nvSpPr>
      <xdr:spPr>
        <a:xfrm>
          <a:off x="3530111" y="163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3849</xdr:rowOff>
    </xdr:from>
    <xdr:to>
      <xdr:col>15</xdr:col>
      <xdr:colOff>101600</xdr:colOff>
      <xdr:row>96</xdr:row>
      <xdr:rowOff>105449</xdr:rowOff>
    </xdr:to>
    <xdr:sp macro="" textlink="">
      <xdr:nvSpPr>
        <xdr:cNvPr id="263" name="楕円 262"/>
        <xdr:cNvSpPr/>
      </xdr:nvSpPr>
      <xdr:spPr>
        <a:xfrm>
          <a:off x="2857500" y="164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121976</xdr:rowOff>
    </xdr:from>
    <xdr:ext cx="534377" cy="259045"/>
    <xdr:sp macro="" textlink="">
      <xdr:nvSpPr>
        <xdr:cNvPr id="264" name="テキスト ボックス 263"/>
        <xdr:cNvSpPr txBox="1"/>
      </xdr:nvSpPr>
      <xdr:spPr>
        <a:xfrm>
          <a:off x="2641111" y="1623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53577</xdr:rowOff>
    </xdr:from>
    <xdr:to>
      <xdr:col>10</xdr:col>
      <xdr:colOff>165100</xdr:colOff>
      <xdr:row>96</xdr:row>
      <xdr:rowOff>155177</xdr:rowOff>
    </xdr:to>
    <xdr:sp macro="" textlink="">
      <xdr:nvSpPr>
        <xdr:cNvPr id="265" name="楕円 264"/>
        <xdr:cNvSpPr/>
      </xdr:nvSpPr>
      <xdr:spPr>
        <a:xfrm>
          <a:off x="1968500" y="1651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254</xdr:rowOff>
    </xdr:from>
    <xdr:ext cx="534377" cy="259045"/>
    <xdr:sp macro="" textlink="">
      <xdr:nvSpPr>
        <xdr:cNvPr id="266" name="テキスト ボックス 265"/>
        <xdr:cNvSpPr txBox="1"/>
      </xdr:nvSpPr>
      <xdr:spPr>
        <a:xfrm>
          <a:off x="1752111" y="1628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38162</xdr:rowOff>
    </xdr:from>
    <xdr:to>
      <xdr:col>6</xdr:col>
      <xdr:colOff>38100</xdr:colOff>
      <xdr:row>96</xdr:row>
      <xdr:rowOff>139762</xdr:rowOff>
    </xdr:to>
    <xdr:sp macro="" textlink="">
      <xdr:nvSpPr>
        <xdr:cNvPr id="267" name="楕円 266"/>
        <xdr:cNvSpPr/>
      </xdr:nvSpPr>
      <xdr:spPr>
        <a:xfrm>
          <a:off x="1079500" y="164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156289</xdr:rowOff>
    </xdr:from>
    <xdr:ext cx="534377" cy="259045"/>
    <xdr:sp macro="" textlink="">
      <xdr:nvSpPr>
        <xdr:cNvPr id="268" name="テキスト ボックス 267"/>
        <xdr:cNvSpPr txBox="1"/>
      </xdr:nvSpPr>
      <xdr:spPr>
        <a:xfrm>
          <a:off x="863111" y="1627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97276</xdr:rowOff>
    </xdr:from>
    <xdr:to>
      <xdr:col>55</xdr:col>
      <xdr:colOff>0</xdr:colOff>
      <xdr:row>34</xdr:row>
      <xdr:rowOff>170195</xdr:rowOff>
    </xdr:to>
    <xdr:cxnSp macro="">
      <xdr:nvCxnSpPr>
        <xdr:cNvPr id="295" name="直線コネクタ 294"/>
        <xdr:cNvCxnSpPr/>
      </xdr:nvCxnSpPr>
      <xdr:spPr>
        <a:xfrm>
          <a:off x="9639300" y="5412226"/>
          <a:ext cx="838200" cy="58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97276</xdr:rowOff>
    </xdr:from>
    <xdr:to>
      <xdr:col>50</xdr:col>
      <xdr:colOff>114300</xdr:colOff>
      <xdr:row>35</xdr:row>
      <xdr:rowOff>126999</xdr:rowOff>
    </xdr:to>
    <xdr:cxnSp macro="">
      <xdr:nvCxnSpPr>
        <xdr:cNvPr id="298" name="直線コネクタ 297"/>
        <xdr:cNvCxnSpPr/>
      </xdr:nvCxnSpPr>
      <xdr:spPr>
        <a:xfrm flipV="1">
          <a:off x="8750300" y="5412226"/>
          <a:ext cx="889000" cy="7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126999</xdr:rowOff>
    </xdr:from>
    <xdr:to>
      <xdr:col>45</xdr:col>
      <xdr:colOff>177800</xdr:colOff>
      <xdr:row>35</xdr:row>
      <xdr:rowOff>151468</xdr:rowOff>
    </xdr:to>
    <xdr:cxnSp macro="">
      <xdr:nvCxnSpPr>
        <xdr:cNvPr id="301" name="直線コネクタ 300"/>
        <xdr:cNvCxnSpPr/>
      </xdr:nvCxnSpPr>
      <xdr:spPr>
        <a:xfrm flipV="1">
          <a:off x="7861300" y="6127749"/>
          <a:ext cx="8890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52210</xdr:rowOff>
    </xdr:from>
    <xdr:to>
      <xdr:col>46</xdr:col>
      <xdr:colOff>38100</xdr:colOff>
      <xdr:row>37</xdr:row>
      <xdr:rowOff>153810</xdr:rowOff>
    </xdr:to>
    <xdr:sp macro="" textlink="">
      <xdr:nvSpPr>
        <xdr:cNvPr id="302" name="フローチャート: 判断 301"/>
        <xdr:cNvSpPr/>
      </xdr:nvSpPr>
      <xdr:spPr>
        <a:xfrm>
          <a:off x="8699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144937</xdr:rowOff>
    </xdr:from>
    <xdr:ext cx="534377" cy="259045"/>
    <xdr:sp macro="" textlink="">
      <xdr:nvSpPr>
        <xdr:cNvPr id="303" name="テキスト ボックス 302"/>
        <xdr:cNvSpPr txBox="1"/>
      </xdr:nvSpPr>
      <xdr:spPr>
        <a:xfrm>
          <a:off x="8483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151468</xdr:rowOff>
    </xdr:from>
    <xdr:to>
      <xdr:col>41</xdr:col>
      <xdr:colOff>50800</xdr:colOff>
      <xdr:row>36</xdr:row>
      <xdr:rowOff>45846</xdr:rowOff>
    </xdr:to>
    <xdr:cxnSp macro="">
      <xdr:nvCxnSpPr>
        <xdr:cNvPr id="304" name="直線コネクタ 303"/>
        <xdr:cNvCxnSpPr/>
      </xdr:nvCxnSpPr>
      <xdr:spPr>
        <a:xfrm flipV="1">
          <a:off x="6972300" y="6152218"/>
          <a:ext cx="889000" cy="6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54670</xdr:rowOff>
    </xdr:from>
    <xdr:to>
      <xdr:col>41</xdr:col>
      <xdr:colOff>101600</xdr:colOff>
      <xdr:row>37</xdr:row>
      <xdr:rowOff>156270</xdr:rowOff>
    </xdr:to>
    <xdr:sp macro="" textlink="">
      <xdr:nvSpPr>
        <xdr:cNvPr id="305" name="フローチャート: 判断 304"/>
        <xdr:cNvSpPr/>
      </xdr:nvSpPr>
      <xdr:spPr>
        <a:xfrm>
          <a:off x="7810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147397</xdr:rowOff>
    </xdr:from>
    <xdr:ext cx="534377" cy="259045"/>
    <xdr:sp macro="" textlink="">
      <xdr:nvSpPr>
        <xdr:cNvPr id="306" name="テキスト ボックス 305"/>
        <xdr:cNvSpPr txBox="1"/>
      </xdr:nvSpPr>
      <xdr:spPr>
        <a:xfrm>
          <a:off x="7594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62986</xdr:rowOff>
    </xdr:from>
    <xdr:to>
      <xdr:col>36</xdr:col>
      <xdr:colOff>165100</xdr:colOff>
      <xdr:row>37</xdr:row>
      <xdr:rowOff>164586</xdr:rowOff>
    </xdr:to>
    <xdr:sp macro="" textlink="">
      <xdr:nvSpPr>
        <xdr:cNvPr id="307" name="フローチャート: 判断 306"/>
        <xdr:cNvSpPr/>
      </xdr:nvSpPr>
      <xdr:spPr>
        <a:xfrm>
          <a:off x="6921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155713</xdr:rowOff>
    </xdr:from>
    <xdr:ext cx="534377" cy="259045"/>
    <xdr:sp macro="" textlink="">
      <xdr:nvSpPr>
        <xdr:cNvPr id="308" name="テキスト ボックス 307"/>
        <xdr:cNvSpPr txBox="1"/>
      </xdr:nvSpPr>
      <xdr:spPr>
        <a:xfrm>
          <a:off x="6705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119395</xdr:rowOff>
    </xdr:from>
    <xdr:to>
      <xdr:col>55</xdr:col>
      <xdr:colOff>50800</xdr:colOff>
      <xdr:row>35</xdr:row>
      <xdr:rowOff>49545</xdr:rowOff>
    </xdr:to>
    <xdr:sp macro="" textlink="">
      <xdr:nvSpPr>
        <xdr:cNvPr id="314" name="楕円 313"/>
        <xdr:cNvSpPr/>
      </xdr:nvSpPr>
      <xdr:spPr>
        <a:xfrm>
          <a:off x="10426700" y="594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142272</xdr:rowOff>
    </xdr:from>
    <xdr:ext cx="599010" cy="259045"/>
    <xdr:sp macro="" textlink="">
      <xdr:nvSpPr>
        <xdr:cNvPr id="315" name="補助費等該当値テキスト"/>
        <xdr:cNvSpPr txBox="1"/>
      </xdr:nvSpPr>
      <xdr:spPr>
        <a:xfrm>
          <a:off x="10528300" y="580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46476</xdr:rowOff>
    </xdr:from>
    <xdr:to>
      <xdr:col>50</xdr:col>
      <xdr:colOff>165100</xdr:colOff>
      <xdr:row>31</xdr:row>
      <xdr:rowOff>148076</xdr:rowOff>
    </xdr:to>
    <xdr:sp macro="" textlink="">
      <xdr:nvSpPr>
        <xdr:cNvPr id="316" name="楕円 315"/>
        <xdr:cNvSpPr/>
      </xdr:nvSpPr>
      <xdr:spPr>
        <a:xfrm>
          <a:off x="9588500" y="53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164603</xdr:rowOff>
    </xdr:from>
    <xdr:ext cx="599010" cy="259045"/>
    <xdr:sp macro="" textlink="">
      <xdr:nvSpPr>
        <xdr:cNvPr id="317" name="テキスト ボックス 316"/>
        <xdr:cNvSpPr txBox="1"/>
      </xdr:nvSpPr>
      <xdr:spPr>
        <a:xfrm>
          <a:off x="9339795" y="513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76199</xdr:rowOff>
    </xdr:from>
    <xdr:to>
      <xdr:col>46</xdr:col>
      <xdr:colOff>38100</xdr:colOff>
      <xdr:row>36</xdr:row>
      <xdr:rowOff>6349</xdr:rowOff>
    </xdr:to>
    <xdr:sp macro="" textlink="">
      <xdr:nvSpPr>
        <xdr:cNvPr id="318" name="楕円 317"/>
        <xdr:cNvSpPr/>
      </xdr:nvSpPr>
      <xdr:spPr>
        <a:xfrm>
          <a:off x="8699500" y="60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22876</xdr:rowOff>
    </xdr:from>
    <xdr:ext cx="599010" cy="259045"/>
    <xdr:sp macro="" textlink="">
      <xdr:nvSpPr>
        <xdr:cNvPr id="319" name="テキスト ボックス 318"/>
        <xdr:cNvSpPr txBox="1"/>
      </xdr:nvSpPr>
      <xdr:spPr>
        <a:xfrm>
          <a:off x="8450795" y="585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100668</xdr:rowOff>
    </xdr:from>
    <xdr:to>
      <xdr:col>41</xdr:col>
      <xdr:colOff>101600</xdr:colOff>
      <xdr:row>36</xdr:row>
      <xdr:rowOff>30818</xdr:rowOff>
    </xdr:to>
    <xdr:sp macro="" textlink="">
      <xdr:nvSpPr>
        <xdr:cNvPr id="320" name="楕円 319"/>
        <xdr:cNvSpPr/>
      </xdr:nvSpPr>
      <xdr:spPr>
        <a:xfrm>
          <a:off x="7810500" y="61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47345</xdr:rowOff>
    </xdr:from>
    <xdr:ext cx="599010" cy="259045"/>
    <xdr:sp macro="" textlink="">
      <xdr:nvSpPr>
        <xdr:cNvPr id="321" name="テキスト ボックス 320"/>
        <xdr:cNvSpPr txBox="1"/>
      </xdr:nvSpPr>
      <xdr:spPr>
        <a:xfrm>
          <a:off x="7561795" y="587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166496</xdr:rowOff>
    </xdr:from>
    <xdr:to>
      <xdr:col>36</xdr:col>
      <xdr:colOff>165100</xdr:colOff>
      <xdr:row>36</xdr:row>
      <xdr:rowOff>96646</xdr:rowOff>
    </xdr:to>
    <xdr:sp macro="" textlink="">
      <xdr:nvSpPr>
        <xdr:cNvPr id="322" name="楕円 321"/>
        <xdr:cNvSpPr/>
      </xdr:nvSpPr>
      <xdr:spPr>
        <a:xfrm>
          <a:off x="6921500" y="61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113173</xdr:rowOff>
    </xdr:from>
    <xdr:ext cx="534377" cy="259045"/>
    <xdr:sp macro="" textlink="">
      <xdr:nvSpPr>
        <xdr:cNvPr id="323" name="テキスト ボックス 322"/>
        <xdr:cNvSpPr txBox="1"/>
      </xdr:nvSpPr>
      <xdr:spPr>
        <a:xfrm>
          <a:off x="6705111" y="59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110134</xdr:rowOff>
    </xdr:from>
    <xdr:to>
      <xdr:col>55</xdr:col>
      <xdr:colOff>0</xdr:colOff>
      <xdr:row>57</xdr:row>
      <xdr:rowOff>130354</xdr:rowOff>
    </xdr:to>
    <xdr:cxnSp macro="">
      <xdr:nvCxnSpPr>
        <xdr:cNvPr id="352" name="直線コネクタ 351"/>
        <xdr:cNvCxnSpPr/>
      </xdr:nvCxnSpPr>
      <xdr:spPr>
        <a:xfrm>
          <a:off x="9639300" y="9882784"/>
          <a:ext cx="838200" cy="2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110134</xdr:rowOff>
    </xdr:from>
    <xdr:to>
      <xdr:col>50</xdr:col>
      <xdr:colOff>114300</xdr:colOff>
      <xdr:row>57</xdr:row>
      <xdr:rowOff>112561</xdr:rowOff>
    </xdr:to>
    <xdr:cxnSp macro="">
      <xdr:nvCxnSpPr>
        <xdr:cNvPr id="355" name="直線コネクタ 354"/>
        <xdr:cNvCxnSpPr/>
      </xdr:nvCxnSpPr>
      <xdr:spPr>
        <a:xfrm flipV="1">
          <a:off x="8750300" y="9882784"/>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112561</xdr:rowOff>
    </xdr:from>
    <xdr:to>
      <xdr:col>45</xdr:col>
      <xdr:colOff>177800</xdr:colOff>
      <xdr:row>58</xdr:row>
      <xdr:rowOff>123065</xdr:rowOff>
    </xdr:to>
    <xdr:cxnSp macro="">
      <xdr:nvCxnSpPr>
        <xdr:cNvPr id="358" name="直線コネクタ 357"/>
        <xdr:cNvCxnSpPr/>
      </xdr:nvCxnSpPr>
      <xdr:spPr>
        <a:xfrm flipV="1">
          <a:off x="7861300" y="9885211"/>
          <a:ext cx="889000" cy="18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141234</xdr:rowOff>
    </xdr:from>
    <xdr:to>
      <xdr:col>46</xdr:col>
      <xdr:colOff>38100</xdr:colOff>
      <xdr:row>58</xdr:row>
      <xdr:rowOff>71384</xdr:rowOff>
    </xdr:to>
    <xdr:sp macro="" textlink="">
      <xdr:nvSpPr>
        <xdr:cNvPr id="359" name="フローチャート: 判断 358"/>
        <xdr:cNvSpPr/>
      </xdr:nvSpPr>
      <xdr:spPr>
        <a:xfrm>
          <a:off x="8699500" y="991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62511</xdr:rowOff>
    </xdr:from>
    <xdr:ext cx="534377" cy="259045"/>
    <xdr:sp macro="" textlink="">
      <xdr:nvSpPr>
        <xdr:cNvPr id="360" name="テキスト ボックス 359"/>
        <xdr:cNvSpPr txBox="1"/>
      </xdr:nvSpPr>
      <xdr:spPr>
        <a:xfrm>
          <a:off x="8483111" y="1000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82699</xdr:rowOff>
    </xdr:from>
    <xdr:to>
      <xdr:col>41</xdr:col>
      <xdr:colOff>50800</xdr:colOff>
      <xdr:row>58</xdr:row>
      <xdr:rowOff>123065</xdr:rowOff>
    </xdr:to>
    <xdr:cxnSp macro="">
      <xdr:nvCxnSpPr>
        <xdr:cNvPr id="361" name="直線コネクタ 360"/>
        <xdr:cNvCxnSpPr/>
      </xdr:nvCxnSpPr>
      <xdr:spPr>
        <a:xfrm>
          <a:off x="6972300" y="9855349"/>
          <a:ext cx="889000" cy="21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156005</xdr:rowOff>
    </xdr:from>
    <xdr:to>
      <xdr:col>41</xdr:col>
      <xdr:colOff>101600</xdr:colOff>
      <xdr:row>58</xdr:row>
      <xdr:rowOff>86155</xdr:rowOff>
    </xdr:to>
    <xdr:sp macro="" textlink="">
      <xdr:nvSpPr>
        <xdr:cNvPr id="362" name="フローチャート: 判断 361"/>
        <xdr:cNvSpPr/>
      </xdr:nvSpPr>
      <xdr:spPr>
        <a:xfrm>
          <a:off x="7810500" y="99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102682</xdr:rowOff>
    </xdr:from>
    <xdr:ext cx="534377" cy="259045"/>
    <xdr:sp macro="" textlink="">
      <xdr:nvSpPr>
        <xdr:cNvPr id="363" name="テキスト ボックス 362"/>
        <xdr:cNvSpPr txBox="1"/>
      </xdr:nvSpPr>
      <xdr:spPr>
        <a:xfrm>
          <a:off x="7594111" y="97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137702</xdr:rowOff>
    </xdr:from>
    <xdr:to>
      <xdr:col>36</xdr:col>
      <xdr:colOff>165100</xdr:colOff>
      <xdr:row>58</xdr:row>
      <xdr:rowOff>67852</xdr:rowOff>
    </xdr:to>
    <xdr:sp macro="" textlink="">
      <xdr:nvSpPr>
        <xdr:cNvPr id="364" name="フローチャート: 判断 363"/>
        <xdr:cNvSpPr/>
      </xdr:nvSpPr>
      <xdr:spPr>
        <a:xfrm>
          <a:off x="6921500" y="991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58979</xdr:rowOff>
    </xdr:from>
    <xdr:ext cx="534377" cy="259045"/>
    <xdr:sp macro="" textlink="">
      <xdr:nvSpPr>
        <xdr:cNvPr id="365" name="テキスト ボックス 364"/>
        <xdr:cNvSpPr txBox="1"/>
      </xdr:nvSpPr>
      <xdr:spPr>
        <a:xfrm>
          <a:off x="6705111" y="100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79554</xdr:rowOff>
    </xdr:from>
    <xdr:to>
      <xdr:col>55</xdr:col>
      <xdr:colOff>50800</xdr:colOff>
      <xdr:row>58</xdr:row>
      <xdr:rowOff>9704</xdr:rowOff>
    </xdr:to>
    <xdr:sp macro="" textlink="">
      <xdr:nvSpPr>
        <xdr:cNvPr id="371" name="楕円 370"/>
        <xdr:cNvSpPr/>
      </xdr:nvSpPr>
      <xdr:spPr>
        <a:xfrm>
          <a:off x="10426700" y="98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57981</xdr:rowOff>
    </xdr:from>
    <xdr:ext cx="534377" cy="259045"/>
    <xdr:sp macro="" textlink="">
      <xdr:nvSpPr>
        <xdr:cNvPr id="372" name="普通建設事業費該当値テキスト"/>
        <xdr:cNvSpPr txBox="1"/>
      </xdr:nvSpPr>
      <xdr:spPr>
        <a:xfrm>
          <a:off x="10528300" y="983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59334</xdr:rowOff>
    </xdr:from>
    <xdr:to>
      <xdr:col>50</xdr:col>
      <xdr:colOff>165100</xdr:colOff>
      <xdr:row>57</xdr:row>
      <xdr:rowOff>160934</xdr:rowOff>
    </xdr:to>
    <xdr:sp macro="" textlink="">
      <xdr:nvSpPr>
        <xdr:cNvPr id="373" name="楕円 372"/>
        <xdr:cNvSpPr/>
      </xdr:nvSpPr>
      <xdr:spPr>
        <a:xfrm>
          <a:off x="9588500" y="98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152061</xdr:rowOff>
    </xdr:from>
    <xdr:ext cx="534377" cy="259045"/>
    <xdr:sp macro="" textlink="">
      <xdr:nvSpPr>
        <xdr:cNvPr id="374" name="テキスト ボックス 373"/>
        <xdr:cNvSpPr txBox="1"/>
      </xdr:nvSpPr>
      <xdr:spPr>
        <a:xfrm>
          <a:off x="9372111" y="992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61761</xdr:rowOff>
    </xdr:from>
    <xdr:to>
      <xdr:col>46</xdr:col>
      <xdr:colOff>38100</xdr:colOff>
      <xdr:row>57</xdr:row>
      <xdr:rowOff>163361</xdr:rowOff>
    </xdr:to>
    <xdr:sp macro="" textlink="">
      <xdr:nvSpPr>
        <xdr:cNvPr id="375" name="楕円 374"/>
        <xdr:cNvSpPr/>
      </xdr:nvSpPr>
      <xdr:spPr>
        <a:xfrm>
          <a:off x="8699500" y="98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8438</xdr:rowOff>
    </xdr:from>
    <xdr:ext cx="534377" cy="259045"/>
    <xdr:sp macro="" textlink="">
      <xdr:nvSpPr>
        <xdr:cNvPr id="376" name="テキスト ボックス 375"/>
        <xdr:cNvSpPr txBox="1"/>
      </xdr:nvSpPr>
      <xdr:spPr>
        <a:xfrm>
          <a:off x="8483111" y="960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72265</xdr:rowOff>
    </xdr:from>
    <xdr:to>
      <xdr:col>41</xdr:col>
      <xdr:colOff>101600</xdr:colOff>
      <xdr:row>59</xdr:row>
      <xdr:rowOff>2415</xdr:rowOff>
    </xdr:to>
    <xdr:sp macro="" textlink="">
      <xdr:nvSpPr>
        <xdr:cNvPr id="377" name="楕円 376"/>
        <xdr:cNvSpPr/>
      </xdr:nvSpPr>
      <xdr:spPr>
        <a:xfrm>
          <a:off x="7810500" y="100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164992</xdr:rowOff>
    </xdr:from>
    <xdr:ext cx="534377" cy="259045"/>
    <xdr:sp macro="" textlink="">
      <xdr:nvSpPr>
        <xdr:cNvPr id="378" name="テキスト ボックス 377"/>
        <xdr:cNvSpPr txBox="1"/>
      </xdr:nvSpPr>
      <xdr:spPr>
        <a:xfrm>
          <a:off x="7594111" y="101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31899</xdr:rowOff>
    </xdr:from>
    <xdr:to>
      <xdr:col>36</xdr:col>
      <xdr:colOff>165100</xdr:colOff>
      <xdr:row>57</xdr:row>
      <xdr:rowOff>133499</xdr:rowOff>
    </xdr:to>
    <xdr:sp macro="" textlink="">
      <xdr:nvSpPr>
        <xdr:cNvPr id="379" name="楕円 378"/>
        <xdr:cNvSpPr/>
      </xdr:nvSpPr>
      <xdr:spPr>
        <a:xfrm>
          <a:off x="6921500" y="98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150026</xdr:rowOff>
    </xdr:from>
    <xdr:ext cx="534377" cy="259045"/>
    <xdr:sp macro="" textlink="">
      <xdr:nvSpPr>
        <xdr:cNvPr id="380" name="テキスト ボックス 379"/>
        <xdr:cNvSpPr txBox="1"/>
      </xdr:nvSpPr>
      <xdr:spPr>
        <a:xfrm>
          <a:off x="6705111" y="95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84530</xdr:rowOff>
    </xdr:from>
    <xdr:to>
      <xdr:col>55</xdr:col>
      <xdr:colOff>0</xdr:colOff>
      <xdr:row>78</xdr:row>
      <xdr:rowOff>128856</xdr:rowOff>
    </xdr:to>
    <xdr:cxnSp macro="">
      <xdr:nvCxnSpPr>
        <xdr:cNvPr id="407" name="直線コネクタ 406"/>
        <xdr:cNvCxnSpPr/>
      </xdr:nvCxnSpPr>
      <xdr:spPr>
        <a:xfrm>
          <a:off x="9639300" y="13457630"/>
          <a:ext cx="8382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14980</xdr:rowOff>
    </xdr:from>
    <xdr:to>
      <xdr:col>50</xdr:col>
      <xdr:colOff>114300</xdr:colOff>
      <xdr:row>78</xdr:row>
      <xdr:rowOff>84530</xdr:rowOff>
    </xdr:to>
    <xdr:cxnSp macro="">
      <xdr:nvCxnSpPr>
        <xdr:cNvPr id="410" name="直線コネクタ 409"/>
        <xdr:cNvCxnSpPr/>
      </xdr:nvCxnSpPr>
      <xdr:spPr>
        <a:xfrm>
          <a:off x="8750300" y="13388080"/>
          <a:ext cx="889000" cy="6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14980</xdr:rowOff>
    </xdr:from>
    <xdr:to>
      <xdr:col>45</xdr:col>
      <xdr:colOff>177800</xdr:colOff>
      <xdr:row>78</xdr:row>
      <xdr:rowOff>116515</xdr:rowOff>
    </xdr:to>
    <xdr:cxnSp macro="">
      <xdr:nvCxnSpPr>
        <xdr:cNvPr id="413" name="直線コネクタ 412"/>
        <xdr:cNvCxnSpPr/>
      </xdr:nvCxnSpPr>
      <xdr:spPr>
        <a:xfrm flipV="1">
          <a:off x="7861300" y="13388080"/>
          <a:ext cx="889000" cy="10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29524</xdr:rowOff>
    </xdr:from>
    <xdr:to>
      <xdr:col>46</xdr:col>
      <xdr:colOff>38100</xdr:colOff>
      <xdr:row>78</xdr:row>
      <xdr:rowOff>131124</xdr:rowOff>
    </xdr:to>
    <xdr:sp macro="" textlink="">
      <xdr:nvSpPr>
        <xdr:cNvPr id="414" name="フローチャート: 判断 413"/>
        <xdr:cNvSpPr/>
      </xdr:nvSpPr>
      <xdr:spPr>
        <a:xfrm>
          <a:off x="8699500" y="1340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122251</xdr:rowOff>
    </xdr:from>
    <xdr:ext cx="534377" cy="259045"/>
    <xdr:sp macro="" textlink="">
      <xdr:nvSpPr>
        <xdr:cNvPr id="415" name="テキスト ボックス 414"/>
        <xdr:cNvSpPr txBox="1"/>
      </xdr:nvSpPr>
      <xdr:spPr>
        <a:xfrm>
          <a:off x="8483111" y="134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110503</xdr:rowOff>
    </xdr:from>
    <xdr:to>
      <xdr:col>41</xdr:col>
      <xdr:colOff>50800</xdr:colOff>
      <xdr:row>78</xdr:row>
      <xdr:rowOff>116515</xdr:rowOff>
    </xdr:to>
    <xdr:cxnSp macro="">
      <xdr:nvCxnSpPr>
        <xdr:cNvPr id="416" name="直線コネクタ 415"/>
        <xdr:cNvCxnSpPr/>
      </xdr:nvCxnSpPr>
      <xdr:spPr>
        <a:xfrm>
          <a:off x="6972300" y="13483603"/>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18011</xdr:rowOff>
    </xdr:from>
    <xdr:to>
      <xdr:col>41</xdr:col>
      <xdr:colOff>101600</xdr:colOff>
      <xdr:row>78</xdr:row>
      <xdr:rowOff>119611</xdr:rowOff>
    </xdr:to>
    <xdr:sp macro="" textlink="">
      <xdr:nvSpPr>
        <xdr:cNvPr id="417" name="フローチャート: 判断 416"/>
        <xdr:cNvSpPr/>
      </xdr:nvSpPr>
      <xdr:spPr>
        <a:xfrm>
          <a:off x="7810500" y="1339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136138</xdr:rowOff>
    </xdr:from>
    <xdr:ext cx="534377" cy="259045"/>
    <xdr:sp macro="" textlink="">
      <xdr:nvSpPr>
        <xdr:cNvPr id="418" name="テキスト ボックス 417"/>
        <xdr:cNvSpPr txBox="1"/>
      </xdr:nvSpPr>
      <xdr:spPr>
        <a:xfrm>
          <a:off x="7594111" y="1316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18070</xdr:rowOff>
    </xdr:from>
    <xdr:to>
      <xdr:col>36</xdr:col>
      <xdr:colOff>165100</xdr:colOff>
      <xdr:row>78</xdr:row>
      <xdr:rowOff>119670</xdr:rowOff>
    </xdr:to>
    <xdr:sp macro="" textlink="">
      <xdr:nvSpPr>
        <xdr:cNvPr id="419" name="フローチャート: 判断 418"/>
        <xdr:cNvSpPr/>
      </xdr:nvSpPr>
      <xdr:spPr>
        <a:xfrm>
          <a:off x="6921500" y="1339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136197</xdr:rowOff>
    </xdr:from>
    <xdr:ext cx="534377" cy="259045"/>
    <xdr:sp macro="" textlink="">
      <xdr:nvSpPr>
        <xdr:cNvPr id="420" name="テキスト ボックス 419"/>
        <xdr:cNvSpPr txBox="1"/>
      </xdr:nvSpPr>
      <xdr:spPr>
        <a:xfrm>
          <a:off x="6705111" y="131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78056</xdr:rowOff>
    </xdr:from>
    <xdr:to>
      <xdr:col>55</xdr:col>
      <xdr:colOff>50800</xdr:colOff>
      <xdr:row>79</xdr:row>
      <xdr:rowOff>8206</xdr:rowOff>
    </xdr:to>
    <xdr:sp macro="" textlink="">
      <xdr:nvSpPr>
        <xdr:cNvPr id="426" name="楕円 425"/>
        <xdr:cNvSpPr/>
      </xdr:nvSpPr>
      <xdr:spPr>
        <a:xfrm>
          <a:off x="10426700" y="134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164433</xdr:rowOff>
    </xdr:from>
    <xdr:ext cx="469744" cy="259045"/>
    <xdr:sp macro="" textlink="">
      <xdr:nvSpPr>
        <xdr:cNvPr id="427" name="普通建設事業費 （ うち新規整備　）該当値テキスト"/>
        <xdr:cNvSpPr txBox="1"/>
      </xdr:nvSpPr>
      <xdr:spPr>
        <a:xfrm>
          <a:off x="10528300" y="1336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33730</xdr:rowOff>
    </xdr:from>
    <xdr:to>
      <xdr:col>50</xdr:col>
      <xdr:colOff>165100</xdr:colOff>
      <xdr:row>78</xdr:row>
      <xdr:rowOff>135330</xdr:rowOff>
    </xdr:to>
    <xdr:sp macro="" textlink="">
      <xdr:nvSpPr>
        <xdr:cNvPr id="428" name="楕円 427"/>
        <xdr:cNvSpPr/>
      </xdr:nvSpPr>
      <xdr:spPr>
        <a:xfrm>
          <a:off x="9588500" y="1340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126457</xdr:rowOff>
    </xdr:from>
    <xdr:ext cx="534377" cy="259045"/>
    <xdr:sp macro="" textlink="">
      <xdr:nvSpPr>
        <xdr:cNvPr id="429" name="テキスト ボックス 428"/>
        <xdr:cNvSpPr txBox="1"/>
      </xdr:nvSpPr>
      <xdr:spPr>
        <a:xfrm>
          <a:off x="9372111" y="1349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135630</xdr:rowOff>
    </xdr:from>
    <xdr:to>
      <xdr:col>46</xdr:col>
      <xdr:colOff>38100</xdr:colOff>
      <xdr:row>78</xdr:row>
      <xdr:rowOff>65780</xdr:rowOff>
    </xdr:to>
    <xdr:sp macro="" textlink="">
      <xdr:nvSpPr>
        <xdr:cNvPr id="430" name="楕円 429"/>
        <xdr:cNvSpPr/>
      </xdr:nvSpPr>
      <xdr:spPr>
        <a:xfrm>
          <a:off x="8699500" y="133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82307</xdr:rowOff>
    </xdr:from>
    <xdr:ext cx="534377" cy="259045"/>
    <xdr:sp macro="" textlink="">
      <xdr:nvSpPr>
        <xdr:cNvPr id="431" name="テキスト ボックス 430"/>
        <xdr:cNvSpPr txBox="1"/>
      </xdr:nvSpPr>
      <xdr:spPr>
        <a:xfrm>
          <a:off x="8483111" y="1311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65715</xdr:rowOff>
    </xdr:from>
    <xdr:to>
      <xdr:col>41</xdr:col>
      <xdr:colOff>101600</xdr:colOff>
      <xdr:row>78</xdr:row>
      <xdr:rowOff>167315</xdr:rowOff>
    </xdr:to>
    <xdr:sp macro="" textlink="">
      <xdr:nvSpPr>
        <xdr:cNvPr id="432" name="楕円 431"/>
        <xdr:cNvSpPr/>
      </xdr:nvSpPr>
      <xdr:spPr>
        <a:xfrm>
          <a:off x="7810500" y="134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158442</xdr:rowOff>
    </xdr:from>
    <xdr:ext cx="469744" cy="259045"/>
    <xdr:sp macro="" textlink="">
      <xdr:nvSpPr>
        <xdr:cNvPr id="433" name="テキスト ボックス 432"/>
        <xdr:cNvSpPr txBox="1"/>
      </xdr:nvSpPr>
      <xdr:spPr>
        <a:xfrm>
          <a:off x="7626428" y="1353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59703</xdr:rowOff>
    </xdr:from>
    <xdr:to>
      <xdr:col>36</xdr:col>
      <xdr:colOff>165100</xdr:colOff>
      <xdr:row>78</xdr:row>
      <xdr:rowOff>161303</xdr:rowOff>
    </xdr:to>
    <xdr:sp macro="" textlink="">
      <xdr:nvSpPr>
        <xdr:cNvPr id="434" name="楕円 433"/>
        <xdr:cNvSpPr/>
      </xdr:nvSpPr>
      <xdr:spPr>
        <a:xfrm>
          <a:off x="6921500" y="134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152430</xdr:rowOff>
    </xdr:from>
    <xdr:ext cx="469744" cy="259045"/>
    <xdr:sp macro="" textlink="">
      <xdr:nvSpPr>
        <xdr:cNvPr id="435" name="テキスト ボックス 434"/>
        <xdr:cNvSpPr txBox="1"/>
      </xdr:nvSpPr>
      <xdr:spPr>
        <a:xfrm>
          <a:off x="6737428" y="1352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74110</xdr:rowOff>
    </xdr:from>
    <xdr:to>
      <xdr:col>55</xdr:col>
      <xdr:colOff>0</xdr:colOff>
      <xdr:row>97</xdr:row>
      <xdr:rowOff>97879</xdr:rowOff>
    </xdr:to>
    <xdr:cxnSp macro="">
      <xdr:nvCxnSpPr>
        <xdr:cNvPr id="462" name="直線コネクタ 461"/>
        <xdr:cNvCxnSpPr/>
      </xdr:nvCxnSpPr>
      <xdr:spPr>
        <a:xfrm flipV="1">
          <a:off x="9639300" y="16704760"/>
          <a:ext cx="8382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97879</xdr:rowOff>
    </xdr:from>
    <xdr:to>
      <xdr:col>50</xdr:col>
      <xdr:colOff>114300</xdr:colOff>
      <xdr:row>97</xdr:row>
      <xdr:rowOff>149960</xdr:rowOff>
    </xdr:to>
    <xdr:cxnSp macro="">
      <xdr:nvCxnSpPr>
        <xdr:cNvPr id="465" name="直線コネクタ 464"/>
        <xdr:cNvCxnSpPr/>
      </xdr:nvCxnSpPr>
      <xdr:spPr>
        <a:xfrm flipV="1">
          <a:off x="8750300" y="16728529"/>
          <a:ext cx="889000" cy="5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149960</xdr:rowOff>
    </xdr:from>
    <xdr:to>
      <xdr:col>45</xdr:col>
      <xdr:colOff>177800</xdr:colOff>
      <xdr:row>98</xdr:row>
      <xdr:rowOff>68847</xdr:rowOff>
    </xdr:to>
    <xdr:cxnSp macro="">
      <xdr:nvCxnSpPr>
        <xdr:cNvPr id="468" name="直線コネクタ 467"/>
        <xdr:cNvCxnSpPr/>
      </xdr:nvCxnSpPr>
      <xdr:spPr>
        <a:xfrm flipV="1">
          <a:off x="7861300" y="16780610"/>
          <a:ext cx="889000" cy="9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0" name="テキスト ボックス 469"/>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165111</xdr:rowOff>
    </xdr:from>
    <xdr:to>
      <xdr:col>41</xdr:col>
      <xdr:colOff>50800</xdr:colOff>
      <xdr:row>98</xdr:row>
      <xdr:rowOff>68847</xdr:rowOff>
    </xdr:to>
    <xdr:cxnSp macro="">
      <xdr:nvCxnSpPr>
        <xdr:cNvPr id="471" name="直線コネクタ 470"/>
        <xdr:cNvCxnSpPr/>
      </xdr:nvCxnSpPr>
      <xdr:spPr>
        <a:xfrm>
          <a:off x="6972300" y="16624311"/>
          <a:ext cx="889000" cy="24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5" name="テキスト ボックス 474"/>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23310</xdr:rowOff>
    </xdr:from>
    <xdr:to>
      <xdr:col>55</xdr:col>
      <xdr:colOff>50800</xdr:colOff>
      <xdr:row>97</xdr:row>
      <xdr:rowOff>124910</xdr:rowOff>
    </xdr:to>
    <xdr:sp macro="" textlink="">
      <xdr:nvSpPr>
        <xdr:cNvPr id="481" name="楕円 480"/>
        <xdr:cNvSpPr/>
      </xdr:nvSpPr>
      <xdr:spPr>
        <a:xfrm>
          <a:off x="10426700" y="166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46187</xdr:rowOff>
    </xdr:from>
    <xdr:ext cx="534377" cy="259045"/>
    <xdr:sp macro="" textlink="">
      <xdr:nvSpPr>
        <xdr:cNvPr id="482" name="普通建設事業費 （ うち更新整備　）該当値テキスト"/>
        <xdr:cNvSpPr txBox="1"/>
      </xdr:nvSpPr>
      <xdr:spPr>
        <a:xfrm>
          <a:off x="10528300" y="1650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47079</xdr:rowOff>
    </xdr:from>
    <xdr:to>
      <xdr:col>50</xdr:col>
      <xdr:colOff>165100</xdr:colOff>
      <xdr:row>97</xdr:row>
      <xdr:rowOff>148679</xdr:rowOff>
    </xdr:to>
    <xdr:sp macro="" textlink="">
      <xdr:nvSpPr>
        <xdr:cNvPr id="483" name="楕円 482"/>
        <xdr:cNvSpPr/>
      </xdr:nvSpPr>
      <xdr:spPr>
        <a:xfrm>
          <a:off x="9588500" y="166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139806</xdr:rowOff>
    </xdr:from>
    <xdr:ext cx="534377" cy="259045"/>
    <xdr:sp macro="" textlink="">
      <xdr:nvSpPr>
        <xdr:cNvPr id="484" name="テキスト ボックス 483"/>
        <xdr:cNvSpPr txBox="1"/>
      </xdr:nvSpPr>
      <xdr:spPr>
        <a:xfrm>
          <a:off x="9372111" y="1677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99160</xdr:rowOff>
    </xdr:from>
    <xdr:to>
      <xdr:col>46</xdr:col>
      <xdr:colOff>38100</xdr:colOff>
      <xdr:row>98</xdr:row>
      <xdr:rowOff>29310</xdr:rowOff>
    </xdr:to>
    <xdr:sp macro="" textlink="">
      <xdr:nvSpPr>
        <xdr:cNvPr id="485" name="楕円 484"/>
        <xdr:cNvSpPr/>
      </xdr:nvSpPr>
      <xdr:spPr>
        <a:xfrm>
          <a:off x="8699500" y="1672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45837</xdr:rowOff>
    </xdr:from>
    <xdr:ext cx="534377" cy="259045"/>
    <xdr:sp macro="" textlink="">
      <xdr:nvSpPr>
        <xdr:cNvPr id="486" name="テキスト ボックス 485"/>
        <xdr:cNvSpPr txBox="1"/>
      </xdr:nvSpPr>
      <xdr:spPr>
        <a:xfrm>
          <a:off x="8483111" y="1650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18047</xdr:rowOff>
    </xdr:from>
    <xdr:to>
      <xdr:col>41</xdr:col>
      <xdr:colOff>101600</xdr:colOff>
      <xdr:row>98</xdr:row>
      <xdr:rowOff>119647</xdr:rowOff>
    </xdr:to>
    <xdr:sp macro="" textlink="">
      <xdr:nvSpPr>
        <xdr:cNvPr id="487" name="楕円 486"/>
        <xdr:cNvSpPr/>
      </xdr:nvSpPr>
      <xdr:spPr>
        <a:xfrm>
          <a:off x="7810500" y="168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110774</xdr:rowOff>
    </xdr:from>
    <xdr:ext cx="534377" cy="259045"/>
    <xdr:sp macro="" textlink="">
      <xdr:nvSpPr>
        <xdr:cNvPr id="488" name="テキスト ボックス 487"/>
        <xdr:cNvSpPr txBox="1"/>
      </xdr:nvSpPr>
      <xdr:spPr>
        <a:xfrm>
          <a:off x="7594111" y="169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114311</xdr:rowOff>
    </xdr:from>
    <xdr:to>
      <xdr:col>36</xdr:col>
      <xdr:colOff>165100</xdr:colOff>
      <xdr:row>97</xdr:row>
      <xdr:rowOff>44461</xdr:rowOff>
    </xdr:to>
    <xdr:sp macro="" textlink="">
      <xdr:nvSpPr>
        <xdr:cNvPr id="489" name="楕円 488"/>
        <xdr:cNvSpPr/>
      </xdr:nvSpPr>
      <xdr:spPr>
        <a:xfrm>
          <a:off x="6921500" y="165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60988</xdr:rowOff>
    </xdr:from>
    <xdr:ext cx="534377" cy="259045"/>
    <xdr:sp macro="" textlink="">
      <xdr:nvSpPr>
        <xdr:cNvPr id="490" name="テキスト ボックス 489"/>
        <xdr:cNvSpPr txBox="1"/>
      </xdr:nvSpPr>
      <xdr:spPr>
        <a:xfrm>
          <a:off x="6705111" y="1634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13784</xdr:rowOff>
    </xdr:from>
    <xdr:to>
      <xdr:col>85</xdr:col>
      <xdr:colOff>127000</xdr:colOff>
      <xdr:row>39</xdr:row>
      <xdr:rowOff>20435</xdr:rowOff>
    </xdr:to>
    <xdr:cxnSp macro="">
      <xdr:nvCxnSpPr>
        <xdr:cNvPr id="519" name="直線コネクタ 518"/>
        <xdr:cNvCxnSpPr/>
      </xdr:nvCxnSpPr>
      <xdr:spPr>
        <a:xfrm>
          <a:off x="15481300" y="6700334"/>
          <a:ext cx="8382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13784</xdr:rowOff>
    </xdr:from>
    <xdr:to>
      <xdr:col>81</xdr:col>
      <xdr:colOff>50800</xdr:colOff>
      <xdr:row>39</xdr:row>
      <xdr:rowOff>37314</xdr:rowOff>
    </xdr:to>
    <xdr:cxnSp macro="">
      <xdr:nvCxnSpPr>
        <xdr:cNvPr id="522" name="直線コネクタ 521"/>
        <xdr:cNvCxnSpPr/>
      </xdr:nvCxnSpPr>
      <xdr:spPr>
        <a:xfrm flipV="1">
          <a:off x="14592300" y="6700334"/>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67849</xdr:rowOff>
    </xdr:from>
    <xdr:ext cx="469744" cy="259045"/>
    <xdr:sp macro="" textlink="">
      <xdr:nvSpPr>
        <xdr:cNvPr id="524" name="テキスト ボックス 523"/>
        <xdr:cNvSpPr txBox="1"/>
      </xdr:nvSpPr>
      <xdr:spPr>
        <a:xfrm>
          <a:off x="15246428" y="67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36213</xdr:rowOff>
    </xdr:from>
    <xdr:to>
      <xdr:col>76</xdr:col>
      <xdr:colOff>114300</xdr:colOff>
      <xdr:row>39</xdr:row>
      <xdr:rowOff>37314</xdr:rowOff>
    </xdr:to>
    <xdr:cxnSp macro="">
      <xdr:nvCxnSpPr>
        <xdr:cNvPr id="525" name="直線コネクタ 524"/>
        <xdr:cNvCxnSpPr/>
      </xdr:nvCxnSpPr>
      <xdr:spPr>
        <a:xfrm>
          <a:off x="13703300" y="6722763"/>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157385</xdr:rowOff>
    </xdr:from>
    <xdr:to>
      <xdr:col>76</xdr:col>
      <xdr:colOff>165100</xdr:colOff>
      <xdr:row>39</xdr:row>
      <xdr:rowOff>87535</xdr:rowOff>
    </xdr:to>
    <xdr:sp macro="" textlink="">
      <xdr:nvSpPr>
        <xdr:cNvPr id="526" name="フローチャート: 判断 525"/>
        <xdr:cNvSpPr/>
      </xdr:nvSpPr>
      <xdr:spPr>
        <a:xfrm>
          <a:off x="14541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104062</xdr:rowOff>
    </xdr:from>
    <xdr:ext cx="469744" cy="259045"/>
    <xdr:sp macro="" textlink="">
      <xdr:nvSpPr>
        <xdr:cNvPr id="527" name="テキスト ボックス 526"/>
        <xdr:cNvSpPr txBox="1"/>
      </xdr:nvSpPr>
      <xdr:spPr>
        <a:xfrm>
          <a:off x="14357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36213</xdr:rowOff>
    </xdr:from>
    <xdr:to>
      <xdr:col>71</xdr:col>
      <xdr:colOff>177800</xdr:colOff>
      <xdr:row>39</xdr:row>
      <xdr:rowOff>40072</xdr:rowOff>
    </xdr:to>
    <xdr:cxnSp macro="">
      <xdr:nvCxnSpPr>
        <xdr:cNvPr id="528" name="直線コネクタ 527"/>
        <xdr:cNvCxnSpPr/>
      </xdr:nvCxnSpPr>
      <xdr:spPr>
        <a:xfrm flipV="1">
          <a:off x="12814300" y="6722763"/>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159408</xdr:rowOff>
    </xdr:from>
    <xdr:to>
      <xdr:col>72</xdr:col>
      <xdr:colOff>38100</xdr:colOff>
      <xdr:row>39</xdr:row>
      <xdr:rowOff>89558</xdr:rowOff>
    </xdr:to>
    <xdr:sp macro="" textlink="">
      <xdr:nvSpPr>
        <xdr:cNvPr id="529" name="フローチャート: 判断 528"/>
        <xdr:cNvSpPr/>
      </xdr:nvSpPr>
      <xdr:spPr>
        <a:xfrm>
          <a:off x="13652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80685</xdr:rowOff>
    </xdr:from>
    <xdr:ext cx="469744" cy="259045"/>
    <xdr:sp macro="" textlink="">
      <xdr:nvSpPr>
        <xdr:cNvPr id="530" name="テキスト ボックス 529"/>
        <xdr:cNvSpPr txBox="1"/>
      </xdr:nvSpPr>
      <xdr:spPr>
        <a:xfrm>
          <a:off x="13468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162502</xdr:rowOff>
    </xdr:from>
    <xdr:to>
      <xdr:col>67</xdr:col>
      <xdr:colOff>101600</xdr:colOff>
      <xdr:row>39</xdr:row>
      <xdr:rowOff>92652</xdr:rowOff>
    </xdr:to>
    <xdr:sp macro="" textlink="">
      <xdr:nvSpPr>
        <xdr:cNvPr id="531" name="フローチャート: 判断 530"/>
        <xdr:cNvSpPr/>
      </xdr:nvSpPr>
      <xdr:spPr>
        <a:xfrm>
          <a:off x="12763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83779</xdr:rowOff>
    </xdr:from>
    <xdr:ext cx="378565" cy="259045"/>
    <xdr:sp macro="" textlink="">
      <xdr:nvSpPr>
        <xdr:cNvPr id="532" name="テキスト ボックス 531"/>
        <xdr:cNvSpPr txBox="1"/>
      </xdr:nvSpPr>
      <xdr:spPr>
        <a:xfrm>
          <a:off x="12625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141085</xdr:rowOff>
    </xdr:from>
    <xdr:to>
      <xdr:col>85</xdr:col>
      <xdr:colOff>177800</xdr:colOff>
      <xdr:row>39</xdr:row>
      <xdr:rowOff>71235</xdr:rowOff>
    </xdr:to>
    <xdr:sp macro="" textlink="">
      <xdr:nvSpPr>
        <xdr:cNvPr id="538" name="楕円 537"/>
        <xdr:cNvSpPr/>
      </xdr:nvSpPr>
      <xdr:spPr>
        <a:xfrm>
          <a:off x="16268700" y="66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100463</xdr:rowOff>
    </xdr:from>
    <xdr:ext cx="469744" cy="259045"/>
    <xdr:sp macro="" textlink="">
      <xdr:nvSpPr>
        <xdr:cNvPr id="539" name="災害復旧事業費該当値テキスト"/>
        <xdr:cNvSpPr txBox="1"/>
      </xdr:nvSpPr>
      <xdr:spPr>
        <a:xfrm>
          <a:off x="16370300" y="644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134434</xdr:rowOff>
    </xdr:from>
    <xdr:to>
      <xdr:col>81</xdr:col>
      <xdr:colOff>101600</xdr:colOff>
      <xdr:row>39</xdr:row>
      <xdr:rowOff>64584</xdr:rowOff>
    </xdr:to>
    <xdr:sp macro="" textlink="">
      <xdr:nvSpPr>
        <xdr:cNvPr id="540" name="楕円 539"/>
        <xdr:cNvSpPr/>
      </xdr:nvSpPr>
      <xdr:spPr>
        <a:xfrm>
          <a:off x="15430500" y="664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81110</xdr:rowOff>
    </xdr:from>
    <xdr:ext cx="469744" cy="259045"/>
    <xdr:sp macro="" textlink="">
      <xdr:nvSpPr>
        <xdr:cNvPr id="541" name="テキスト ボックス 540"/>
        <xdr:cNvSpPr txBox="1"/>
      </xdr:nvSpPr>
      <xdr:spPr>
        <a:xfrm>
          <a:off x="15246428" y="642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157964</xdr:rowOff>
    </xdr:from>
    <xdr:to>
      <xdr:col>76</xdr:col>
      <xdr:colOff>165100</xdr:colOff>
      <xdr:row>39</xdr:row>
      <xdr:rowOff>88114</xdr:rowOff>
    </xdr:to>
    <xdr:sp macro="" textlink="">
      <xdr:nvSpPr>
        <xdr:cNvPr id="542" name="楕円 541"/>
        <xdr:cNvSpPr/>
      </xdr:nvSpPr>
      <xdr:spPr>
        <a:xfrm>
          <a:off x="14541500" y="66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79241</xdr:rowOff>
    </xdr:from>
    <xdr:ext cx="469744" cy="259045"/>
    <xdr:sp macro="" textlink="">
      <xdr:nvSpPr>
        <xdr:cNvPr id="543" name="テキスト ボックス 542"/>
        <xdr:cNvSpPr txBox="1"/>
      </xdr:nvSpPr>
      <xdr:spPr>
        <a:xfrm>
          <a:off x="14357428" y="67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156863</xdr:rowOff>
    </xdr:from>
    <xdr:to>
      <xdr:col>72</xdr:col>
      <xdr:colOff>38100</xdr:colOff>
      <xdr:row>39</xdr:row>
      <xdr:rowOff>87013</xdr:rowOff>
    </xdr:to>
    <xdr:sp macro="" textlink="">
      <xdr:nvSpPr>
        <xdr:cNvPr id="544" name="楕円 543"/>
        <xdr:cNvSpPr/>
      </xdr:nvSpPr>
      <xdr:spPr>
        <a:xfrm>
          <a:off x="13652500" y="66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103540</xdr:rowOff>
    </xdr:from>
    <xdr:ext cx="469744" cy="259045"/>
    <xdr:sp macro="" textlink="">
      <xdr:nvSpPr>
        <xdr:cNvPr id="545" name="テキスト ボックス 544"/>
        <xdr:cNvSpPr txBox="1"/>
      </xdr:nvSpPr>
      <xdr:spPr>
        <a:xfrm>
          <a:off x="13468428" y="644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160722</xdr:rowOff>
    </xdr:from>
    <xdr:to>
      <xdr:col>67</xdr:col>
      <xdr:colOff>101600</xdr:colOff>
      <xdr:row>39</xdr:row>
      <xdr:rowOff>90872</xdr:rowOff>
    </xdr:to>
    <xdr:sp macro="" textlink="">
      <xdr:nvSpPr>
        <xdr:cNvPr id="546" name="楕円 545"/>
        <xdr:cNvSpPr/>
      </xdr:nvSpPr>
      <xdr:spPr>
        <a:xfrm>
          <a:off x="12763500" y="66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107399</xdr:rowOff>
    </xdr:from>
    <xdr:ext cx="469744" cy="259045"/>
    <xdr:sp macro="" textlink="">
      <xdr:nvSpPr>
        <xdr:cNvPr id="547" name="テキスト ボックス 546"/>
        <xdr:cNvSpPr txBox="1"/>
      </xdr:nvSpPr>
      <xdr:spPr>
        <a:xfrm>
          <a:off x="12579428" y="64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104953</xdr:rowOff>
    </xdr:from>
    <xdr:to>
      <xdr:col>85</xdr:col>
      <xdr:colOff>127000</xdr:colOff>
      <xdr:row>77</xdr:row>
      <xdr:rowOff>107984</xdr:rowOff>
    </xdr:to>
    <xdr:cxnSp macro="">
      <xdr:nvCxnSpPr>
        <xdr:cNvPr id="623" name="直線コネクタ 622"/>
        <xdr:cNvCxnSpPr/>
      </xdr:nvCxnSpPr>
      <xdr:spPr>
        <a:xfrm flipV="1">
          <a:off x="15481300" y="13306603"/>
          <a:ext cx="8382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107984</xdr:rowOff>
    </xdr:from>
    <xdr:to>
      <xdr:col>81</xdr:col>
      <xdr:colOff>50800</xdr:colOff>
      <xdr:row>77</xdr:row>
      <xdr:rowOff>112607</xdr:rowOff>
    </xdr:to>
    <xdr:cxnSp macro="">
      <xdr:nvCxnSpPr>
        <xdr:cNvPr id="626" name="直線コネクタ 625"/>
        <xdr:cNvCxnSpPr/>
      </xdr:nvCxnSpPr>
      <xdr:spPr>
        <a:xfrm flipV="1">
          <a:off x="14592300" y="13309634"/>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112607</xdr:rowOff>
    </xdr:from>
    <xdr:to>
      <xdr:col>76</xdr:col>
      <xdr:colOff>114300</xdr:colOff>
      <xdr:row>77</xdr:row>
      <xdr:rowOff>119332</xdr:rowOff>
    </xdr:to>
    <xdr:cxnSp macro="">
      <xdr:nvCxnSpPr>
        <xdr:cNvPr id="629" name="直線コネクタ 628"/>
        <xdr:cNvCxnSpPr/>
      </xdr:nvCxnSpPr>
      <xdr:spPr>
        <a:xfrm flipV="1">
          <a:off x="13703300" y="13314257"/>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115554</xdr:rowOff>
    </xdr:from>
    <xdr:to>
      <xdr:col>76</xdr:col>
      <xdr:colOff>165100</xdr:colOff>
      <xdr:row>78</xdr:row>
      <xdr:rowOff>45704</xdr:rowOff>
    </xdr:to>
    <xdr:sp macro="" textlink="">
      <xdr:nvSpPr>
        <xdr:cNvPr id="630" name="フローチャート: 判断 629"/>
        <xdr:cNvSpPr/>
      </xdr:nvSpPr>
      <xdr:spPr>
        <a:xfrm>
          <a:off x="14541500" y="1331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36831</xdr:rowOff>
    </xdr:from>
    <xdr:ext cx="534377" cy="259045"/>
    <xdr:sp macro="" textlink="">
      <xdr:nvSpPr>
        <xdr:cNvPr id="631" name="テキスト ボックス 630"/>
        <xdr:cNvSpPr txBox="1"/>
      </xdr:nvSpPr>
      <xdr:spPr>
        <a:xfrm>
          <a:off x="14325111" y="134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119332</xdr:rowOff>
    </xdr:from>
    <xdr:to>
      <xdr:col>71</xdr:col>
      <xdr:colOff>177800</xdr:colOff>
      <xdr:row>77</xdr:row>
      <xdr:rowOff>121910</xdr:rowOff>
    </xdr:to>
    <xdr:cxnSp macro="">
      <xdr:nvCxnSpPr>
        <xdr:cNvPr id="632" name="直線コネクタ 631"/>
        <xdr:cNvCxnSpPr/>
      </xdr:nvCxnSpPr>
      <xdr:spPr>
        <a:xfrm flipV="1">
          <a:off x="12814300" y="13320982"/>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113447</xdr:rowOff>
    </xdr:from>
    <xdr:to>
      <xdr:col>72</xdr:col>
      <xdr:colOff>38100</xdr:colOff>
      <xdr:row>78</xdr:row>
      <xdr:rowOff>43597</xdr:rowOff>
    </xdr:to>
    <xdr:sp macro="" textlink="">
      <xdr:nvSpPr>
        <xdr:cNvPr id="633" name="フローチャート: 判断 632"/>
        <xdr:cNvSpPr/>
      </xdr:nvSpPr>
      <xdr:spPr>
        <a:xfrm>
          <a:off x="13652500" y="1331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34724</xdr:rowOff>
    </xdr:from>
    <xdr:ext cx="534377" cy="259045"/>
    <xdr:sp macro="" textlink="">
      <xdr:nvSpPr>
        <xdr:cNvPr id="634" name="テキスト ボックス 633"/>
        <xdr:cNvSpPr txBox="1"/>
      </xdr:nvSpPr>
      <xdr:spPr>
        <a:xfrm>
          <a:off x="13436111" y="1340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114430</xdr:rowOff>
    </xdr:from>
    <xdr:to>
      <xdr:col>67</xdr:col>
      <xdr:colOff>101600</xdr:colOff>
      <xdr:row>78</xdr:row>
      <xdr:rowOff>44580</xdr:rowOff>
    </xdr:to>
    <xdr:sp macro="" textlink="">
      <xdr:nvSpPr>
        <xdr:cNvPr id="635" name="フローチャート: 判断 634"/>
        <xdr:cNvSpPr/>
      </xdr:nvSpPr>
      <xdr:spPr>
        <a:xfrm>
          <a:off x="12763500" y="133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35707</xdr:rowOff>
    </xdr:from>
    <xdr:ext cx="534377" cy="259045"/>
    <xdr:sp macro="" textlink="">
      <xdr:nvSpPr>
        <xdr:cNvPr id="636" name="テキスト ボックス 635"/>
        <xdr:cNvSpPr txBox="1"/>
      </xdr:nvSpPr>
      <xdr:spPr>
        <a:xfrm>
          <a:off x="12547111" y="134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54153</xdr:rowOff>
    </xdr:from>
    <xdr:to>
      <xdr:col>85</xdr:col>
      <xdr:colOff>177800</xdr:colOff>
      <xdr:row>77</xdr:row>
      <xdr:rowOff>155753</xdr:rowOff>
    </xdr:to>
    <xdr:sp macro="" textlink="">
      <xdr:nvSpPr>
        <xdr:cNvPr id="642" name="楕円 641"/>
        <xdr:cNvSpPr/>
      </xdr:nvSpPr>
      <xdr:spPr>
        <a:xfrm>
          <a:off x="16268700" y="1325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32580</xdr:rowOff>
    </xdr:from>
    <xdr:ext cx="534377" cy="259045"/>
    <xdr:sp macro="" textlink="">
      <xdr:nvSpPr>
        <xdr:cNvPr id="643" name="公債費該当値テキスト"/>
        <xdr:cNvSpPr txBox="1"/>
      </xdr:nvSpPr>
      <xdr:spPr>
        <a:xfrm>
          <a:off x="16370300" y="132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57184</xdr:rowOff>
    </xdr:from>
    <xdr:to>
      <xdr:col>81</xdr:col>
      <xdr:colOff>101600</xdr:colOff>
      <xdr:row>77</xdr:row>
      <xdr:rowOff>158784</xdr:rowOff>
    </xdr:to>
    <xdr:sp macro="" textlink="">
      <xdr:nvSpPr>
        <xdr:cNvPr id="644" name="楕円 643"/>
        <xdr:cNvSpPr/>
      </xdr:nvSpPr>
      <xdr:spPr>
        <a:xfrm>
          <a:off x="15430500" y="132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149911</xdr:rowOff>
    </xdr:from>
    <xdr:ext cx="534377" cy="259045"/>
    <xdr:sp macro="" textlink="">
      <xdr:nvSpPr>
        <xdr:cNvPr id="645" name="テキスト ボックス 644"/>
        <xdr:cNvSpPr txBox="1"/>
      </xdr:nvSpPr>
      <xdr:spPr>
        <a:xfrm>
          <a:off x="15214111" y="133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61807</xdr:rowOff>
    </xdr:from>
    <xdr:to>
      <xdr:col>76</xdr:col>
      <xdr:colOff>165100</xdr:colOff>
      <xdr:row>77</xdr:row>
      <xdr:rowOff>163407</xdr:rowOff>
    </xdr:to>
    <xdr:sp macro="" textlink="">
      <xdr:nvSpPr>
        <xdr:cNvPr id="646" name="楕円 645"/>
        <xdr:cNvSpPr/>
      </xdr:nvSpPr>
      <xdr:spPr>
        <a:xfrm>
          <a:off x="14541500" y="132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xdr:rowOff>
    </xdr:from>
    <xdr:ext cx="534377" cy="259045"/>
    <xdr:sp macro="" textlink="">
      <xdr:nvSpPr>
        <xdr:cNvPr id="647" name="テキスト ボックス 646"/>
        <xdr:cNvSpPr txBox="1"/>
      </xdr:nvSpPr>
      <xdr:spPr>
        <a:xfrm>
          <a:off x="14325111" y="1303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68532</xdr:rowOff>
    </xdr:from>
    <xdr:to>
      <xdr:col>72</xdr:col>
      <xdr:colOff>38100</xdr:colOff>
      <xdr:row>77</xdr:row>
      <xdr:rowOff>170132</xdr:rowOff>
    </xdr:to>
    <xdr:sp macro="" textlink="">
      <xdr:nvSpPr>
        <xdr:cNvPr id="648" name="楕円 647"/>
        <xdr:cNvSpPr/>
      </xdr:nvSpPr>
      <xdr:spPr>
        <a:xfrm>
          <a:off x="13652500" y="132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15209</xdr:rowOff>
    </xdr:from>
    <xdr:ext cx="534377" cy="259045"/>
    <xdr:sp macro="" textlink="">
      <xdr:nvSpPr>
        <xdr:cNvPr id="649" name="テキスト ボックス 648"/>
        <xdr:cNvSpPr txBox="1"/>
      </xdr:nvSpPr>
      <xdr:spPr>
        <a:xfrm>
          <a:off x="13436111" y="130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71110</xdr:rowOff>
    </xdr:from>
    <xdr:to>
      <xdr:col>67</xdr:col>
      <xdr:colOff>101600</xdr:colOff>
      <xdr:row>78</xdr:row>
      <xdr:rowOff>1260</xdr:rowOff>
    </xdr:to>
    <xdr:sp macro="" textlink="">
      <xdr:nvSpPr>
        <xdr:cNvPr id="650" name="楕円 649"/>
        <xdr:cNvSpPr/>
      </xdr:nvSpPr>
      <xdr:spPr>
        <a:xfrm>
          <a:off x="12763500" y="132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17787</xdr:rowOff>
    </xdr:from>
    <xdr:ext cx="534377" cy="259045"/>
    <xdr:sp macro="" textlink="">
      <xdr:nvSpPr>
        <xdr:cNvPr id="651" name="テキスト ボックス 650"/>
        <xdr:cNvSpPr txBox="1"/>
      </xdr:nvSpPr>
      <xdr:spPr>
        <a:xfrm>
          <a:off x="12547111" y="1304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139728</xdr:rowOff>
    </xdr:from>
    <xdr:to>
      <xdr:col>85</xdr:col>
      <xdr:colOff>127000</xdr:colOff>
      <xdr:row>94</xdr:row>
      <xdr:rowOff>88201</xdr:rowOff>
    </xdr:to>
    <xdr:cxnSp macro="">
      <xdr:nvCxnSpPr>
        <xdr:cNvPr id="678" name="直線コネクタ 677"/>
        <xdr:cNvCxnSpPr/>
      </xdr:nvCxnSpPr>
      <xdr:spPr>
        <a:xfrm flipV="1">
          <a:off x="15481300" y="16084578"/>
          <a:ext cx="838200" cy="1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88201</xdr:rowOff>
    </xdr:from>
    <xdr:to>
      <xdr:col>81</xdr:col>
      <xdr:colOff>50800</xdr:colOff>
      <xdr:row>95</xdr:row>
      <xdr:rowOff>3701</xdr:rowOff>
    </xdr:to>
    <xdr:cxnSp macro="">
      <xdr:nvCxnSpPr>
        <xdr:cNvPr id="681" name="直線コネクタ 680"/>
        <xdr:cNvCxnSpPr/>
      </xdr:nvCxnSpPr>
      <xdr:spPr>
        <a:xfrm flipV="1">
          <a:off x="14592300" y="16204501"/>
          <a:ext cx="889000" cy="8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3701</xdr:rowOff>
    </xdr:from>
    <xdr:to>
      <xdr:col>76</xdr:col>
      <xdr:colOff>114300</xdr:colOff>
      <xdr:row>95</xdr:row>
      <xdr:rowOff>4451</xdr:rowOff>
    </xdr:to>
    <xdr:cxnSp macro="">
      <xdr:nvCxnSpPr>
        <xdr:cNvPr id="684" name="直線コネクタ 683"/>
        <xdr:cNvCxnSpPr/>
      </xdr:nvCxnSpPr>
      <xdr:spPr>
        <a:xfrm flipV="1">
          <a:off x="13703300" y="16291451"/>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146901</xdr:rowOff>
    </xdr:from>
    <xdr:to>
      <xdr:col>76</xdr:col>
      <xdr:colOff>165100</xdr:colOff>
      <xdr:row>98</xdr:row>
      <xdr:rowOff>77051</xdr:rowOff>
    </xdr:to>
    <xdr:sp macro="" textlink="">
      <xdr:nvSpPr>
        <xdr:cNvPr id="685" name="フローチャート: 判断 684"/>
        <xdr:cNvSpPr/>
      </xdr:nvSpPr>
      <xdr:spPr>
        <a:xfrm>
          <a:off x="14541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68178</xdr:rowOff>
    </xdr:from>
    <xdr:ext cx="534377" cy="259045"/>
    <xdr:sp macro="" textlink="">
      <xdr:nvSpPr>
        <xdr:cNvPr id="686" name="テキスト ボックス 685"/>
        <xdr:cNvSpPr txBox="1"/>
      </xdr:nvSpPr>
      <xdr:spPr>
        <a:xfrm>
          <a:off x="14325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4451</xdr:rowOff>
    </xdr:from>
    <xdr:to>
      <xdr:col>71</xdr:col>
      <xdr:colOff>177800</xdr:colOff>
      <xdr:row>95</xdr:row>
      <xdr:rowOff>70599</xdr:rowOff>
    </xdr:to>
    <xdr:cxnSp macro="">
      <xdr:nvCxnSpPr>
        <xdr:cNvPr id="687" name="直線コネクタ 686"/>
        <xdr:cNvCxnSpPr/>
      </xdr:nvCxnSpPr>
      <xdr:spPr>
        <a:xfrm flipV="1">
          <a:off x="12814300" y="16292201"/>
          <a:ext cx="889000" cy="6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73648</xdr:rowOff>
    </xdr:from>
    <xdr:to>
      <xdr:col>72</xdr:col>
      <xdr:colOff>38100</xdr:colOff>
      <xdr:row>98</xdr:row>
      <xdr:rowOff>3798</xdr:rowOff>
    </xdr:to>
    <xdr:sp macro="" textlink="">
      <xdr:nvSpPr>
        <xdr:cNvPr id="688" name="フローチャート: 判断 687"/>
        <xdr:cNvSpPr/>
      </xdr:nvSpPr>
      <xdr:spPr>
        <a:xfrm>
          <a:off x="13652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166375</xdr:rowOff>
    </xdr:from>
    <xdr:ext cx="534377" cy="259045"/>
    <xdr:sp macro="" textlink="">
      <xdr:nvSpPr>
        <xdr:cNvPr id="689" name="テキスト ボックス 688"/>
        <xdr:cNvSpPr txBox="1"/>
      </xdr:nvSpPr>
      <xdr:spPr>
        <a:xfrm>
          <a:off x="13436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112757</xdr:rowOff>
    </xdr:from>
    <xdr:to>
      <xdr:col>67</xdr:col>
      <xdr:colOff>101600</xdr:colOff>
      <xdr:row>98</xdr:row>
      <xdr:rowOff>42907</xdr:rowOff>
    </xdr:to>
    <xdr:sp macro="" textlink="">
      <xdr:nvSpPr>
        <xdr:cNvPr id="690" name="フローチャート: 判断 689"/>
        <xdr:cNvSpPr/>
      </xdr:nvSpPr>
      <xdr:spPr>
        <a:xfrm>
          <a:off x="12763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34034</xdr:rowOff>
    </xdr:from>
    <xdr:ext cx="534377" cy="259045"/>
    <xdr:sp macro="" textlink="">
      <xdr:nvSpPr>
        <xdr:cNvPr id="691" name="テキスト ボックス 690"/>
        <xdr:cNvSpPr txBox="1"/>
      </xdr:nvSpPr>
      <xdr:spPr>
        <a:xfrm>
          <a:off x="12547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88928</xdr:rowOff>
    </xdr:from>
    <xdr:to>
      <xdr:col>85</xdr:col>
      <xdr:colOff>177800</xdr:colOff>
      <xdr:row>94</xdr:row>
      <xdr:rowOff>19078</xdr:rowOff>
    </xdr:to>
    <xdr:sp macro="" textlink="">
      <xdr:nvSpPr>
        <xdr:cNvPr id="697" name="楕円 696"/>
        <xdr:cNvSpPr/>
      </xdr:nvSpPr>
      <xdr:spPr>
        <a:xfrm>
          <a:off x="16268700" y="1603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111805</xdr:rowOff>
    </xdr:from>
    <xdr:ext cx="534377" cy="259045"/>
    <xdr:sp macro="" textlink="">
      <xdr:nvSpPr>
        <xdr:cNvPr id="698" name="積立金該当値テキスト"/>
        <xdr:cNvSpPr txBox="1"/>
      </xdr:nvSpPr>
      <xdr:spPr>
        <a:xfrm>
          <a:off x="16370300" y="1588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37401</xdr:rowOff>
    </xdr:from>
    <xdr:to>
      <xdr:col>81</xdr:col>
      <xdr:colOff>101600</xdr:colOff>
      <xdr:row>94</xdr:row>
      <xdr:rowOff>139001</xdr:rowOff>
    </xdr:to>
    <xdr:sp macro="" textlink="">
      <xdr:nvSpPr>
        <xdr:cNvPr id="699" name="楕円 698"/>
        <xdr:cNvSpPr/>
      </xdr:nvSpPr>
      <xdr:spPr>
        <a:xfrm>
          <a:off x="15430500" y="161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155528</xdr:rowOff>
    </xdr:from>
    <xdr:ext cx="534377" cy="259045"/>
    <xdr:sp macro="" textlink="">
      <xdr:nvSpPr>
        <xdr:cNvPr id="700" name="テキスト ボックス 699"/>
        <xdr:cNvSpPr txBox="1"/>
      </xdr:nvSpPr>
      <xdr:spPr>
        <a:xfrm>
          <a:off x="15214111" y="1592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124351</xdr:rowOff>
    </xdr:from>
    <xdr:to>
      <xdr:col>76</xdr:col>
      <xdr:colOff>165100</xdr:colOff>
      <xdr:row>95</xdr:row>
      <xdr:rowOff>54501</xdr:rowOff>
    </xdr:to>
    <xdr:sp macro="" textlink="">
      <xdr:nvSpPr>
        <xdr:cNvPr id="701" name="楕円 700"/>
        <xdr:cNvSpPr/>
      </xdr:nvSpPr>
      <xdr:spPr>
        <a:xfrm>
          <a:off x="14541500" y="162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71028</xdr:rowOff>
    </xdr:from>
    <xdr:ext cx="534377" cy="259045"/>
    <xdr:sp macro="" textlink="">
      <xdr:nvSpPr>
        <xdr:cNvPr id="702" name="テキスト ボックス 701"/>
        <xdr:cNvSpPr txBox="1"/>
      </xdr:nvSpPr>
      <xdr:spPr>
        <a:xfrm>
          <a:off x="14325111" y="160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125101</xdr:rowOff>
    </xdr:from>
    <xdr:to>
      <xdr:col>72</xdr:col>
      <xdr:colOff>38100</xdr:colOff>
      <xdr:row>95</xdr:row>
      <xdr:rowOff>55251</xdr:rowOff>
    </xdr:to>
    <xdr:sp macro="" textlink="">
      <xdr:nvSpPr>
        <xdr:cNvPr id="703" name="楕円 702"/>
        <xdr:cNvSpPr/>
      </xdr:nvSpPr>
      <xdr:spPr>
        <a:xfrm>
          <a:off x="13652500" y="16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71778</xdr:rowOff>
    </xdr:from>
    <xdr:ext cx="534377" cy="259045"/>
    <xdr:sp macro="" textlink="">
      <xdr:nvSpPr>
        <xdr:cNvPr id="704" name="テキスト ボックス 703"/>
        <xdr:cNvSpPr txBox="1"/>
      </xdr:nvSpPr>
      <xdr:spPr>
        <a:xfrm>
          <a:off x="13436111" y="160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19799</xdr:rowOff>
    </xdr:from>
    <xdr:to>
      <xdr:col>67</xdr:col>
      <xdr:colOff>101600</xdr:colOff>
      <xdr:row>95</xdr:row>
      <xdr:rowOff>121399</xdr:rowOff>
    </xdr:to>
    <xdr:sp macro="" textlink="">
      <xdr:nvSpPr>
        <xdr:cNvPr id="705" name="楕円 704"/>
        <xdr:cNvSpPr/>
      </xdr:nvSpPr>
      <xdr:spPr>
        <a:xfrm>
          <a:off x="12763500" y="163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137926</xdr:rowOff>
    </xdr:from>
    <xdr:ext cx="534377" cy="259045"/>
    <xdr:sp macro="" textlink="">
      <xdr:nvSpPr>
        <xdr:cNvPr id="706" name="テキスト ボックス 705"/>
        <xdr:cNvSpPr txBox="1"/>
      </xdr:nvSpPr>
      <xdr:spPr>
        <a:xfrm>
          <a:off x="12547111" y="160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121819</xdr:rowOff>
    </xdr:from>
    <xdr:to>
      <xdr:col>107</xdr:col>
      <xdr:colOff>101600</xdr:colOff>
      <xdr:row>38</xdr:row>
      <xdr:rowOff>51969</xdr:rowOff>
    </xdr:to>
    <xdr:sp macro="" textlink="">
      <xdr:nvSpPr>
        <xdr:cNvPr id="740" name="フローチャート: 判断 739"/>
        <xdr:cNvSpPr/>
      </xdr:nvSpPr>
      <xdr:spPr>
        <a:xfrm>
          <a:off x="20383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68496</xdr:rowOff>
    </xdr:from>
    <xdr:ext cx="469744" cy="259045"/>
    <xdr:sp macro="" textlink="">
      <xdr:nvSpPr>
        <xdr:cNvPr id="741" name="テキスト ボックス 740"/>
        <xdr:cNvSpPr txBox="1"/>
      </xdr:nvSpPr>
      <xdr:spPr>
        <a:xfrm>
          <a:off x="20199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155834</xdr:rowOff>
    </xdr:from>
    <xdr:to>
      <xdr:col>102</xdr:col>
      <xdr:colOff>165100</xdr:colOff>
      <xdr:row>38</xdr:row>
      <xdr:rowOff>85984</xdr:rowOff>
    </xdr:to>
    <xdr:sp macro="" textlink="">
      <xdr:nvSpPr>
        <xdr:cNvPr id="743" name="フローチャート: 判断 742"/>
        <xdr:cNvSpPr/>
      </xdr:nvSpPr>
      <xdr:spPr>
        <a:xfrm>
          <a:off x="19494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102511</xdr:rowOff>
    </xdr:from>
    <xdr:ext cx="469744" cy="259045"/>
    <xdr:sp macro="" textlink="">
      <xdr:nvSpPr>
        <xdr:cNvPr id="744" name="テキスト ボックス 743"/>
        <xdr:cNvSpPr txBox="1"/>
      </xdr:nvSpPr>
      <xdr:spPr>
        <a:xfrm>
          <a:off x="19310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161869</xdr:rowOff>
    </xdr:from>
    <xdr:to>
      <xdr:col>98</xdr:col>
      <xdr:colOff>38100</xdr:colOff>
      <xdr:row>38</xdr:row>
      <xdr:rowOff>92019</xdr:rowOff>
    </xdr:to>
    <xdr:sp macro="" textlink="">
      <xdr:nvSpPr>
        <xdr:cNvPr id="745" name="フローチャート: 判断 744"/>
        <xdr:cNvSpPr/>
      </xdr:nvSpPr>
      <xdr:spPr>
        <a:xfrm>
          <a:off x="18605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108546</xdr:rowOff>
    </xdr:from>
    <xdr:ext cx="469744" cy="259045"/>
    <xdr:sp macro="" textlink="">
      <xdr:nvSpPr>
        <xdr:cNvPr id="746" name="テキスト ボックス 745"/>
        <xdr:cNvSpPr txBox="1"/>
      </xdr:nvSpPr>
      <xdr:spPr>
        <a:xfrm>
          <a:off x="18421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45767</xdr:rowOff>
    </xdr:from>
    <xdr:to>
      <xdr:col>116</xdr:col>
      <xdr:colOff>63500</xdr:colOff>
      <xdr:row>59</xdr:row>
      <xdr:rowOff>46410</xdr:rowOff>
    </xdr:to>
    <xdr:cxnSp macro="">
      <xdr:nvCxnSpPr>
        <xdr:cNvPr id="792" name="直線コネクタ 791"/>
        <xdr:cNvCxnSpPr/>
      </xdr:nvCxnSpPr>
      <xdr:spPr>
        <a:xfrm flipV="1">
          <a:off x="21323300" y="10161317"/>
          <a:ext cx="8382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151713</xdr:rowOff>
    </xdr:from>
    <xdr:ext cx="469744" cy="259045"/>
    <xdr:sp macro="" textlink="">
      <xdr:nvSpPr>
        <xdr:cNvPr id="793" name="貸付金平均値テキスト"/>
        <xdr:cNvSpPr txBox="1"/>
      </xdr:nvSpPr>
      <xdr:spPr>
        <a:xfrm>
          <a:off x="22212300" y="1009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46410</xdr:rowOff>
    </xdr:from>
    <xdr:to>
      <xdr:col>111</xdr:col>
      <xdr:colOff>177800</xdr:colOff>
      <xdr:row>59</xdr:row>
      <xdr:rowOff>47226</xdr:rowOff>
    </xdr:to>
    <xdr:cxnSp macro="">
      <xdr:nvCxnSpPr>
        <xdr:cNvPr id="795" name="直線コネクタ 794"/>
        <xdr:cNvCxnSpPr/>
      </xdr:nvCxnSpPr>
      <xdr:spPr>
        <a:xfrm flipV="1">
          <a:off x="20434300" y="1016196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101824</xdr:rowOff>
    </xdr:from>
    <xdr:ext cx="469744" cy="259045"/>
    <xdr:sp macro="" textlink="">
      <xdr:nvSpPr>
        <xdr:cNvPr id="797" name="テキスト ボックス 796"/>
        <xdr:cNvSpPr txBox="1"/>
      </xdr:nvSpPr>
      <xdr:spPr>
        <a:xfrm>
          <a:off x="21088428" y="102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47226</xdr:rowOff>
    </xdr:from>
    <xdr:to>
      <xdr:col>107</xdr:col>
      <xdr:colOff>50800</xdr:colOff>
      <xdr:row>59</xdr:row>
      <xdr:rowOff>47944</xdr:rowOff>
    </xdr:to>
    <xdr:cxnSp macro="">
      <xdr:nvCxnSpPr>
        <xdr:cNvPr id="798" name="直線コネクタ 797"/>
        <xdr:cNvCxnSpPr/>
      </xdr:nvCxnSpPr>
      <xdr:spPr>
        <a:xfrm flipV="1">
          <a:off x="19545300" y="10162776"/>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33437</xdr:rowOff>
    </xdr:from>
    <xdr:to>
      <xdr:col>107</xdr:col>
      <xdr:colOff>101600</xdr:colOff>
      <xdr:row>59</xdr:row>
      <xdr:rowOff>135037</xdr:rowOff>
    </xdr:to>
    <xdr:sp macro="" textlink="">
      <xdr:nvSpPr>
        <xdr:cNvPr id="799" name="フローチャート: 判断 798"/>
        <xdr:cNvSpPr/>
      </xdr:nvSpPr>
      <xdr:spPr>
        <a:xfrm>
          <a:off x="20383500" y="1014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126164</xdr:rowOff>
    </xdr:from>
    <xdr:ext cx="469744" cy="259045"/>
    <xdr:sp macro="" textlink="">
      <xdr:nvSpPr>
        <xdr:cNvPr id="800" name="テキスト ボックス 799"/>
        <xdr:cNvSpPr txBox="1"/>
      </xdr:nvSpPr>
      <xdr:spPr>
        <a:xfrm>
          <a:off x="20199428" y="102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47944</xdr:rowOff>
    </xdr:from>
    <xdr:to>
      <xdr:col>102</xdr:col>
      <xdr:colOff>114300</xdr:colOff>
      <xdr:row>59</xdr:row>
      <xdr:rowOff>48564</xdr:rowOff>
    </xdr:to>
    <xdr:cxnSp macro="">
      <xdr:nvCxnSpPr>
        <xdr:cNvPr id="801" name="直線コネクタ 800"/>
        <xdr:cNvCxnSpPr/>
      </xdr:nvCxnSpPr>
      <xdr:spPr>
        <a:xfrm flipV="1">
          <a:off x="18656300" y="10163494"/>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33056</xdr:rowOff>
    </xdr:from>
    <xdr:to>
      <xdr:col>102</xdr:col>
      <xdr:colOff>165100</xdr:colOff>
      <xdr:row>59</xdr:row>
      <xdr:rowOff>134656</xdr:rowOff>
    </xdr:to>
    <xdr:sp macro="" textlink="">
      <xdr:nvSpPr>
        <xdr:cNvPr id="802" name="フローチャート: 判断 801"/>
        <xdr:cNvSpPr/>
      </xdr:nvSpPr>
      <xdr:spPr>
        <a:xfrm>
          <a:off x="19494500" y="101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125783</xdr:rowOff>
    </xdr:from>
    <xdr:ext cx="469744" cy="259045"/>
    <xdr:sp macro="" textlink="">
      <xdr:nvSpPr>
        <xdr:cNvPr id="803" name="テキスト ボックス 802"/>
        <xdr:cNvSpPr txBox="1"/>
      </xdr:nvSpPr>
      <xdr:spPr>
        <a:xfrm>
          <a:off x="19310428"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33198</xdr:rowOff>
    </xdr:from>
    <xdr:to>
      <xdr:col>98</xdr:col>
      <xdr:colOff>38100</xdr:colOff>
      <xdr:row>59</xdr:row>
      <xdr:rowOff>134798</xdr:rowOff>
    </xdr:to>
    <xdr:sp macro="" textlink="">
      <xdr:nvSpPr>
        <xdr:cNvPr id="804" name="フローチャート: 判断 803"/>
        <xdr:cNvSpPr/>
      </xdr:nvSpPr>
      <xdr:spPr>
        <a:xfrm>
          <a:off x="18605500" y="101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125925</xdr:rowOff>
    </xdr:from>
    <xdr:ext cx="469744" cy="259045"/>
    <xdr:sp macro="" textlink="">
      <xdr:nvSpPr>
        <xdr:cNvPr id="805" name="テキスト ボックス 804"/>
        <xdr:cNvSpPr txBox="1"/>
      </xdr:nvSpPr>
      <xdr:spPr>
        <a:xfrm>
          <a:off x="18421428" y="102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166417</xdr:rowOff>
    </xdr:from>
    <xdr:to>
      <xdr:col>116</xdr:col>
      <xdr:colOff>114300</xdr:colOff>
      <xdr:row>59</xdr:row>
      <xdr:rowOff>96567</xdr:rowOff>
    </xdr:to>
    <xdr:sp macro="" textlink="">
      <xdr:nvSpPr>
        <xdr:cNvPr id="811" name="楕円 810"/>
        <xdr:cNvSpPr/>
      </xdr:nvSpPr>
      <xdr:spPr>
        <a:xfrm>
          <a:off x="22110700" y="101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125794</xdr:rowOff>
    </xdr:from>
    <xdr:ext cx="469744" cy="259045"/>
    <xdr:sp macro="" textlink="">
      <xdr:nvSpPr>
        <xdr:cNvPr id="812" name="貸付金該当値テキスト"/>
        <xdr:cNvSpPr txBox="1"/>
      </xdr:nvSpPr>
      <xdr:spPr>
        <a:xfrm>
          <a:off x="22212300" y="989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167060</xdr:rowOff>
    </xdr:from>
    <xdr:to>
      <xdr:col>112</xdr:col>
      <xdr:colOff>38100</xdr:colOff>
      <xdr:row>59</xdr:row>
      <xdr:rowOff>97210</xdr:rowOff>
    </xdr:to>
    <xdr:sp macro="" textlink="">
      <xdr:nvSpPr>
        <xdr:cNvPr id="813" name="楕円 812"/>
        <xdr:cNvSpPr/>
      </xdr:nvSpPr>
      <xdr:spPr>
        <a:xfrm>
          <a:off x="21272500" y="1011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113737</xdr:rowOff>
    </xdr:from>
    <xdr:ext cx="469744" cy="259045"/>
    <xdr:sp macro="" textlink="">
      <xdr:nvSpPr>
        <xdr:cNvPr id="814" name="テキスト ボックス 813"/>
        <xdr:cNvSpPr txBox="1"/>
      </xdr:nvSpPr>
      <xdr:spPr>
        <a:xfrm>
          <a:off x="21088428" y="98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167876</xdr:rowOff>
    </xdr:from>
    <xdr:to>
      <xdr:col>107</xdr:col>
      <xdr:colOff>101600</xdr:colOff>
      <xdr:row>59</xdr:row>
      <xdr:rowOff>98026</xdr:rowOff>
    </xdr:to>
    <xdr:sp macro="" textlink="">
      <xdr:nvSpPr>
        <xdr:cNvPr id="815" name="楕円 814"/>
        <xdr:cNvSpPr/>
      </xdr:nvSpPr>
      <xdr:spPr>
        <a:xfrm>
          <a:off x="20383500" y="101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114553</xdr:rowOff>
    </xdr:from>
    <xdr:ext cx="469744" cy="259045"/>
    <xdr:sp macro="" textlink="">
      <xdr:nvSpPr>
        <xdr:cNvPr id="816" name="テキスト ボックス 815"/>
        <xdr:cNvSpPr txBox="1"/>
      </xdr:nvSpPr>
      <xdr:spPr>
        <a:xfrm>
          <a:off x="20199428" y="988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168594</xdr:rowOff>
    </xdr:from>
    <xdr:to>
      <xdr:col>102</xdr:col>
      <xdr:colOff>165100</xdr:colOff>
      <xdr:row>59</xdr:row>
      <xdr:rowOff>98744</xdr:rowOff>
    </xdr:to>
    <xdr:sp macro="" textlink="">
      <xdr:nvSpPr>
        <xdr:cNvPr id="817" name="楕円 816"/>
        <xdr:cNvSpPr/>
      </xdr:nvSpPr>
      <xdr:spPr>
        <a:xfrm>
          <a:off x="19494500" y="101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115271</xdr:rowOff>
    </xdr:from>
    <xdr:ext cx="469744" cy="259045"/>
    <xdr:sp macro="" textlink="">
      <xdr:nvSpPr>
        <xdr:cNvPr id="818" name="テキスト ボックス 817"/>
        <xdr:cNvSpPr txBox="1"/>
      </xdr:nvSpPr>
      <xdr:spPr>
        <a:xfrm>
          <a:off x="19310428" y="988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169214</xdr:rowOff>
    </xdr:from>
    <xdr:to>
      <xdr:col>98</xdr:col>
      <xdr:colOff>38100</xdr:colOff>
      <xdr:row>59</xdr:row>
      <xdr:rowOff>99364</xdr:rowOff>
    </xdr:to>
    <xdr:sp macro="" textlink="">
      <xdr:nvSpPr>
        <xdr:cNvPr id="819" name="楕円 818"/>
        <xdr:cNvSpPr/>
      </xdr:nvSpPr>
      <xdr:spPr>
        <a:xfrm>
          <a:off x="18605500" y="10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115891</xdr:rowOff>
    </xdr:from>
    <xdr:ext cx="469744" cy="259045"/>
    <xdr:sp macro="" textlink="">
      <xdr:nvSpPr>
        <xdr:cNvPr id="820" name="テキスト ボックス 819"/>
        <xdr:cNvSpPr txBox="1"/>
      </xdr:nvSpPr>
      <xdr:spPr>
        <a:xfrm>
          <a:off x="18421428" y="988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12517</xdr:rowOff>
    </xdr:from>
    <xdr:to>
      <xdr:col>116</xdr:col>
      <xdr:colOff>63500</xdr:colOff>
      <xdr:row>77</xdr:row>
      <xdr:rowOff>29825</xdr:rowOff>
    </xdr:to>
    <xdr:cxnSp macro="">
      <xdr:nvCxnSpPr>
        <xdr:cNvPr id="852" name="直線コネクタ 851"/>
        <xdr:cNvCxnSpPr/>
      </xdr:nvCxnSpPr>
      <xdr:spPr>
        <a:xfrm flipV="1">
          <a:off x="21323300" y="13214167"/>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29825</xdr:rowOff>
    </xdr:from>
    <xdr:to>
      <xdr:col>111</xdr:col>
      <xdr:colOff>177800</xdr:colOff>
      <xdr:row>77</xdr:row>
      <xdr:rowOff>57632</xdr:rowOff>
    </xdr:to>
    <xdr:cxnSp macro="">
      <xdr:nvCxnSpPr>
        <xdr:cNvPr id="855" name="直線コネクタ 854"/>
        <xdr:cNvCxnSpPr/>
      </xdr:nvCxnSpPr>
      <xdr:spPr>
        <a:xfrm flipV="1">
          <a:off x="20434300" y="13231475"/>
          <a:ext cx="889000" cy="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151146</xdr:rowOff>
    </xdr:from>
    <xdr:to>
      <xdr:col>107</xdr:col>
      <xdr:colOff>50800</xdr:colOff>
      <xdr:row>77</xdr:row>
      <xdr:rowOff>57632</xdr:rowOff>
    </xdr:to>
    <xdr:cxnSp macro="">
      <xdr:nvCxnSpPr>
        <xdr:cNvPr id="858" name="直線コネクタ 857"/>
        <xdr:cNvCxnSpPr/>
      </xdr:nvCxnSpPr>
      <xdr:spPr>
        <a:xfrm>
          <a:off x="19545300" y="13181346"/>
          <a:ext cx="889000" cy="7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81291</xdr:rowOff>
    </xdr:from>
    <xdr:to>
      <xdr:col>107</xdr:col>
      <xdr:colOff>101600</xdr:colOff>
      <xdr:row>78</xdr:row>
      <xdr:rowOff>11441</xdr:rowOff>
    </xdr:to>
    <xdr:sp macro="" textlink="">
      <xdr:nvSpPr>
        <xdr:cNvPr id="859" name="フローチャート: 判断 858"/>
        <xdr:cNvSpPr/>
      </xdr:nvSpPr>
      <xdr:spPr>
        <a:xfrm>
          <a:off x="20383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2568</xdr:rowOff>
    </xdr:from>
    <xdr:ext cx="534377" cy="259045"/>
    <xdr:sp macro="" textlink="">
      <xdr:nvSpPr>
        <xdr:cNvPr id="860" name="テキスト ボックス 859"/>
        <xdr:cNvSpPr txBox="1"/>
      </xdr:nvSpPr>
      <xdr:spPr>
        <a:xfrm>
          <a:off x="20167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151146</xdr:rowOff>
    </xdr:from>
    <xdr:to>
      <xdr:col>102</xdr:col>
      <xdr:colOff>114300</xdr:colOff>
      <xdr:row>77</xdr:row>
      <xdr:rowOff>51608</xdr:rowOff>
    </xdr:to>
    <xdr:cxnSp macro="">
      <xdr:nvCxnSpPr>
        <xdr:cNvPr id="861" name="直線コネクタ 860"/>
        <xdr:cNvCxnSpPr/>
      </xdr:nvCxnSpPr>
      <xdr:spPr>
        <a:xfrm flipV="1">
          <a:off x="18656300" y="13181346"/>
          <a:ext cx="889000" cy="7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58970</xdr:rowOff>
    </xdr:from>
    <xdr:to>
      <xdr:col>102</xdr:col>
      <xdr:colOff>165100</xdr:colOff>
      <xdr:row>77</xdr:row>
      <xdr:rowOff>160570</xdr:rowOff>
    </xdr:to>
    <xdr:sp macro="" textlink="">
      <xdr:nvSpPr>
        <xdr:cNvPr id="862" name="フローチャート: 判断 861"/>
        <xdr:cNvSpPr/>
      </xdr:nvSpPr>
      <xdr:spPr>
        <a:xfrm>
          <a:off x="19494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151697</xdr:rowOff>
    </xdr:from>
    <xdr:ext cx="534377" cy="259045"/>
    <xdr:sp macro="" textlink="">
      <xdr:nvSpPr>
        <xdr:cNvPr id="863" name="テキスト ボックス 862"/>
        <xdr:cNvSpPr txBox="1"/>
      </xdr:nvSpPr>
      <xdr:spPr>
        <a:xfrm>
          <a:off x="19278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30525</xdr:rowOff>
    </xdr:from>
    <xdr:to>
      <xdr:col>98</xdr:col>
      <xdr:colOff>38100</xdr:colOff>
      <xdr:row>77</xdr:row>
      <xdr:rowOff>132125</xdr:rowOff>
    </xdr:to>
    <xdr:sp macro="" textlink="">
      <xdr:nvSpPr>
        <xdr:cNvPr id="864" name="フローチャート: 判断 863"/>
        <xdr:cNvSpPr/>
      </xdr:nvSpPr>
      <xdr:spPr>
        <a:xfrm>
          <a:off x="18605500" y="132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123252</xdr:rowOff>
    </xdr:from>
    <xdr:ext cx="534377" cy="259045"/>
    <xdr:sp macro="" textlink="">
      <xdr:nvSpPr>
        <xdr:cNvPr id="865" name="テキスト ボックス 864"/>
        <xdr:cNvSpPr txBox="1"/>
      </xdr:nvSpPr>
      <xdr:spPr>
        <a:xfrm>
          <a:off x="18389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133167</xdr:rowOff>
    </xdr:from>
    <xdr:to>
      <xdr:col>116</xdr:col>
      <xdr:colOff>114300</xdr:colOff>
      <xdr:row>77</xdr:row>
      <xdr:rowOff>63317</xdr:rowOff>
    </xdr:to>
    <xdr:sp macro="" textlink="">
      <xdr:nvSpPr>
        <xdr:cNvPr id="871" name="楕円 870"/>
        <xdr:cNvSpPr/>
      </xdr:nvSpPr>
      <xdr:spPr>
        <a:xfrm>
          <a:off x="22110700" y="131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111594</xdr:rowOff>
    </xdr:from>
    <xdr:ext cx="534377" cy="259045"/>
    <xdr:sp macro="" textlink="">
      <xdr:nvSpPr>
        <xdr:cNvPr id="872" name="繰出金該当値テキスト"/>
        <xdr:cNvSpPr txBox="1"/>
      </xdr:nvSpPr>
      <xdr:spPr>
        <a:xfrm>
          <a:off x="22212300" y="1314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150475</xdr:rowOff>
    </xdr:from>
    <xdr:to>
      <xdr:col>112</xdr:col>
      <xdr:colOff>38100</xdr:colOff>
      <xdr:row>77</xdr:row>
      <xdr:rowOff>80625</xdr:rowOff>
    </xdr:to>
    <xdr:sp macro="" textlink="">
      <xdr:nvSpPr>
        <xdr:cNvPr id="873" name="楕円 872"/>
        <xdr:cNvSpPr/>
      </xdr:nvSpPr>
      <xdr:spPr>
        <a:xfrm>
          <a:off x="21272500" y="131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71752</xdr:rowOff>
    </xdr:from>
    <xdr:ext cx="534377" cy="259045"/>
    <xdr:sp macro="" textlink="">
      <xdr:nvSpPr>
        <xdr:cNvPr id="874" name="テキスト ボックス 873"/>
        <xdr:cNvSpPr txBox="1"/>
      </xdr:nvSpPr>
      <xdr:spPr>
        <a:xfrm>
          <a:off x="21056111" y="132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6832</xdr:rowOff>
    </xdr:from>
    <xdr:to>
      <xdr:col>107</xdr:col>
      <xdr:colOff>101600</xdr:colOff>
      <xdr:row>77</xdr:row>
      <xdr:rowOff>108432</xdr:rowOff>
    </xdr:to>
    <xdr:sp macro="" textlink="">
      <xdr:nvSpPr>
        <xdr:cNvPr id="875" name="楕円 874"/>
        <xdr:cNvSpPr/>
      </xdr:nvSpPr>
      <xdr:spPr>
        <a:xfrm>
          <a:off x="20383500" y="132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124959</xdr:rowOff>
    </xdr:from>
    <xdr:ext cx="534377" cy="259045"/>
    <xdr:sp macro="" textlink="">
      <xdr:nvSpPr>
        <xdr:cNvPr id="876" name="テキスト ボックス 875"/>
        <xdr:cNvSpPr txBox="1"/>
      </xdr:nvSpPr>
      <xdr:spPr>
        <a:xfrm>
          <a:off x="20167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100346</xdr:rowOff>
    </xdr:from>
    <xdr:to>
      <xdr:col>102</xdr:col>
      <xdr:colOff>165100</xdr:colOff>
      <xdr:row>77</xdr:row>
      <xdr:rowOff>30496</xdr:rowOff>
    </xdr:to>
    <xdr:sp macro="" textlink="">
      <xdr:nvSpPr>
        <xdr:cNvPr id="877" name="楕円 876"/>
        <xdr:cNvSpPr/>
      </xdr:nvSpPr>
      <xdr:spPr>
        <a:xfrm>
          <a:off x="19494500" y="1313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47024</xdr:rowOff>
    </xdr:from>
    <xdr:ext cx="534377" cy="259045"/>
    <xdr:sp macro="" textlink="">
      <xdr:nvSpPr>
        <xdr:cNvPr id="878" name="テキスト ボックス 877"/>
        <xdr:cNvSpPr txBox="1"/>
      </xdr:nvSpPr>
      <xdr:spPr>
        <a:xfrm>
          <a:off x="19278111" y="129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808</xdr:rowOff>
    </xdr:from>
    <xdr:to>
      <xdr:col>98</xdr:col>
      <xdr:colOff>38100</xdr:colOff>
      <xdr:row>77</xdr:row>
      <xdr:rowOff>102408</xdr:rowOff>
    </xdr:to>
    <xdr:sp macro="" textlink="">
      <xdr:nvSpPr>
        <xdr:cNvPr id="879" name="楕円 878"/>
        <xdr:cNvSpPr/>
      </xdr:nvSpPr>
      <xdr:spPr>
        <a:xfrm>
          <a:off x="18605500" y="132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118935</xdr:rowOff>
    </xdr:from>
    <xdr:ext cx="534377" cy="259045"/>
    <xdr:sp macro="" textlink="">
      <xdr:nvSpPr>
        <xdr:cNvPr id="880" name="テキスト ボックス 879"/>
        <xdr:cNvSpPr txBox="1"/>
      </xdr:nvSpPr>
      <xdr:spPr>
        <a:xfrm>
          <a:off x="18389111" y="129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歳出決算総額は、住民１人あたり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672,848</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円という結果となった。</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人件費は住民１人あたり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84,953</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円で、額としては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2,000</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円ほど増加したものの、類似団体平均</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6,947</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下回った</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行政事務の効率化を引続き推進しながら適正な定員管理に努める。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補助費等は住民１人あたり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143,330</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円で、類似団体平均</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86,879</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を大幅に上回っている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。事業実施の見直しや補助金・負担金の精査を行いながら、適正化に努めていく必要がある。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公債費は住民１人</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45,100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円で、類似団体平均と比較して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9,472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円低くなっているが、町の公債費としては、前年度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円高くなっている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。これは、旧合併特例事業債を平成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年代後半から積極活用することとした（それまでは抑制的だった）ところ、その本償還が始まったことによるものであり、今後も増加傾向は続くと考えられる。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19,265
19,127
65.85
13,532,788
12,962,411
483,838
6,129,229
11,255,616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60147</xdr:rowOff>
    </xdr:from>
    <xdr:to>
      <xdr:col>24</xdr:col>
      <xdr:colOff>63500</xdr:colOff>
      <xdr:row>33</xdr:row>
      <xdr:rowOff>121869</xdr:rowOff>
    </xdr:to>
    <xdr:cxnSp macro="">
      <xdr:nvCxnSpPr>
        <xdr:cNvPr id="59" name="直線コネクタ 58"/>
        <xdr:cNvCxnSpPr/>
      </xdr:nvCxnSpPr>
      <xdr:spPr>
        <a:xfrm flipV="1">
          <a:off x="3797300" y="5717997"/>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121869</xdr:rowOff>
    </xdr:from>
    <xdr:to>
      <xdr:col>19</xdr:col>
      <xdr:colOff>177800</xdr:colOff>
      <xdr:row>33</xdr:row>
      <xdr:rowOff>168961</xdr:rowOff>
    </xdr:to>
    <xdr:cxnSp macro="">
      <xdr:nvCxnSpPr>
        <xdr:cNvPr id="62" name="直線コネクタ 61"/>
        <xdr:cNvCxnSpPr/>
      </xdr:nvCxnSpPr>
      <xdr:spPr>
        <a:xfrm flipV="1">
          <a:off x="2908300" y="5779719"/>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168961</xdr:rowOff>
    </xdr:from>
    <xdr:to>
      <xdr:col>15</xdr:col>
      <xdr:colOff>50800</xdr:colOff>
      <xdr:row>34</xdr:row>
      <xdr:rowOff>91237</xdr:rowOff>
    </xdr:to>
    <xdr:cxnSp macro="">
      <xdr:nvCxnSpPr>
        <xdr:cNvPr id="65" name="直線コネクタ 64"/>
        <xdr:cNvCxnSpPr/>
      </xdr:nvCxnSpPr>
      <xdr:spPr>
        <a:xfrm flipV="1">
          <a:off x="2019300" y="5826811"/>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4318</xdr:rowOff>
    </xdr:from>
    <xdr:to>
      <xdr:col>15</xdr:col>
      <xdr:colOff>101600</xdr:colOff>
      <xdr:row>39</xdr:row>
      <xdr:rowOff>105918</xdr:rowOff>
    </xdr:to>
    <xdr:sp macro="" textlink="">
      <xdr:nvSpPr>
        <xdr:cNvPr id="66" name="フローチャート: 判断 65"/>
        <xdr:cNvSpPr/>
      </xdr:nvSpPr>
      <xdr:spPr>
        <a:xfrm>
          <a:off x="2857500" y="66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97045</xdr:rowOff>
    </xdr:from>
    <xdr:ext cx="469744" cy="259045"/>
    <xdr:sp macro="" textlink="">
      <xdr:nvSpPr>
        <xdr:cNvPr id="67" name="テキスト ボックス 66"/>
        <xdr:cNvSpPr txBox="1"/>
      </xdr:nvSpPr>
      <xdr:spPr>
        <a:xfrm>
          <a:off x="2673428" y="678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91237</xdr:rowOff>
    </xdr:from>
    <xdr:to>
      <xdr:col>10</xdr:col>
      <xdr:colOff>114300</xdr:colOff>
      <xdr:row>35</xdr:row>
      <xdr:rowOff>38202</xdr:rowOff>
    </xdr:to>
    <xdr:cxnSp macro="">
      <xdr:nvCxnSpPr>
        <xdr:cNvPr id="68" name="直線コネクタ 67"/>
        <xdr:cNvCxnSpPr/>
      </xdr:nvCxnSpPr>
      <xdr:spPr>
        <a:xfrm flipV="1">
          <a:off x="1130300" y="5920537"/>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8890</xdr:rowOff>
    </xdr:from>
    <xdr:to>
      <xdr:col>10</xdr:col>
      <xdr:colOff>165100</xdr:colOff>
      <xdr:row>39</xdr:row>
      <xdr:rowOff>110490</xdr:rowOff>
    </xdr:to>
    <xdr:sp macro="" textlink="">
      <xdr:nvSpPr>
        <xdr:cNvPr id="69" name="フローチャート: 判断 68"/>
        <xdr:cNvSpPr/>
      </xdr:nvSpPr>
      <xdr:spPr>
        <a:xfrm>
          <a:off x="1968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101617</xdr:rowOff>
    </xdr:from>
    <xdr:ext cx="469744" cy="259045"/>
    <xdr:sp macro="" textlink="">
      <xdr:nvSpPr>
        <xdr:cNvPr id="70" name="テキスト ボックス 69"/>
        <xdr:cNvSpPr txBox="1"/>
      </xdr:nvSpPr>
      <xdr:spPr>
        <a:xfrm>
          <a:off x="1784428"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1" name="フローチャート: 判断 70"/>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90644</xdr:rowOff>
    </xdr:from>
    <xdr:ext cx="469744" cy="259045"/>
    <xdr:sp macro="" textlink="">
      <xdr:nvSpPr>
        <xdr:cNvPr id="72" name="テキスト ボックス 71"/>
        <xdr:cNvSpPr txBox="1"/>
      </xdr:nvSpPr>
      <xdr:spPr>
        <a:xfrm>
          <a:off x="895428" y="67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9347</xdr:rowOff>
    </xdr:from>
    <xdr:to>
      <xdr:col>24</xdr:col>
      <xdr:colOff>114300</xdr:colOff>
      <xdr:row>33</xdr:row>
      <xdr:rowOff>110947</xdr:rowOff>
    </xdr:to>
    <xdr:sp macro="" textlink="">
      <xdr:nvSpPr>
        <xdr:cNvPr id="78" name="楕円 77"/>
        <xdr:cNvSpPr/>
      </xdr:nvSpPr>
      <xdr:spPr>
        <a:xfrm>
          <a:off x="4584700" y="56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32224</xdr:rowOff>
    </xdr:from>
    <xdr:ext cx="469744" cy="259045"/>
    <xdr:sp macro="" textlink="">
      <xdr:nvSpPr>
        <xdr:cNvPr id="79" name="議会費該当値テキスト"/>
        <xdr:cNvSpPr txBox="1"/>
      </xdr:nvSpPr>
      <xdr:spPr>
        <a:xfrm>
          <a:off x="4686300" y="551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71069</xdr:rowOff>
    </xdr:from>
    <xdr:to>
      <xdr:col>20</xdr:col>
      <xdr:colOff>38100</xdr:colOff>
      <xdr:row>34</xdr:row>
      <xdr:rowOff>1219</xdr:rowOff>
    </xdr:to>
    <xdr:sp macro="" textlink="">
      <xdr:nvSpPr>
        <xdr:cNvPr id="80" name="楕円 79"/>
        <xdr:cNvSpPr/>
      </xdr:nvSpPr>
      <xdr:spPr>
        <a:xfrm>
          <a:off x="3746500" y="572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17746</xdr:rowOff>
    </xdr:from>
    <xdr:ext cx="469744" cy="259045"/>
    <xdr:sp macro="" textlink="">
      <xdr:nvSpPr>
        <xdr:cNvPr id="81" name="テキスト ボックス 80"/>
        <xdr:cNvSpPr txBox="1"/>
      </xdr:nvSpPr>
      <xdr:spPr>
        <a:xfrm>
          <a:off x="3562428" y="550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118161</xdr:rowOff>
    </xdr:from>
    <xdr:to>
      <xdr:col>15</xdr:col>
      <xdr:colOff>101600</xdr:colOff>
      <xdr:row>34</xdr:row>
      <xdr:rowOff>48311</xdr:rowOff>
    </xdr:to>
    <xdr:sp macro="" textlink="">
      <xdr:nvSpPr>
        <xdr:cNvPr id="82" name="楕円 81"/>
        <xdr:cNvSpPr/>
      </xdr:nvSpPr>
      <xdr:spPr>
        <a:xfrm>
          <a:off x="2857500" y="57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64838</xdr:rowOff>
    </xdr:from>
    <xdr:ext cx="469744" cy="259045"/>
    <xdr:sp macro="" textlink="">
      <xdr:nvSpPr>
        <xdr:cNvPr id="83" name="テキスト ボックス 82"/>
        <xdr:cNvSpPr txBox="1"/>
      </xdr:nvSpPr>
      <xdr:spPr>
        <a:xfrm>
          <a:off x="2673428" y="555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40437</xdr:rowOff>
    </xdr:from>
    <xdr:to>
      <xdr:col>10</xdr:col>
      <xdr:colOff>165100</xdr:colOff>
      <xdr:row>34</xdr:row>
      <xdr:rowOff>142037</xdr:rowOff>
    </xdr:to>
    <xdr:sp macro="" textlink="">
      <xdr:nvSpPr>
        <xdr:cNvPr id="84" name="楕円 83"/>
        <xdr:cNvSpPr/>
      </xdr:nvSpPr>
      <xdr:spPr>
        <a:xfrm>
          <a:off x="1968500" y="58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158564</xdr:rowOff>
    </xdr:from>
    <xdr:ext cx="469744" cy="259045"/>
    <xdr:sp macro="" textlink="">
      <xdr:nvSpPr>
        <xdr:cNvPr id="85" name="テキスト ボックス 84"/>
        <xdr:cNvSpPr txBox="1"/>
      </xdr:nvSpPr>
      <xdr:spPr>
        <a:xfrm>
          <a:off x="1784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158852</xdr:rowOff>
    </xdr:from>
    <xdr:to>
      <xdr:col>6</xdr:col>
      <xdr:colOff>38100</xdr:colOff>
      <xdr:row>35</xdr:row>
      <xdr:rowOff>89002</xdr:rowOff>
    </xdr:to>
    <xdr:sp macro="" textlink="">
      <xdr:nvSpPr>
        <xdr:cNvPr id="86" name="楕円 85"/>
        <xdr:cNvSpPr/>
      </xdr:nvSpPr>
      <xdr:spPr>
        <a:xfrm>
          <a:off x="1079500" y="59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105529</xdr:rowOff>
    </xdr:from>
    <xdr:ext cx="469744" cy="259045"/>
    <xdr:sp macro="" textlink="">
      <xdr:nvSpPr>
        <xdr:cNvPr id="87" name="テキスト ボックス 86"/>
        <xdr:cNvSpPr txBox="1"/>
      </xdr:nvSpPr>
      <xdr:spPr>
        <a:xfrm>
          <a:off x="895428" y="576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119190</xdr:rowOff>
    </xdr:from>
    <xdr:to>
      <xdr:col>24</xdr:col>
      <xdr:colOff>63500</xdr:colOff>
      <xdr:row>53</xdr:row>
      <xdr:rowOff>166446</xdr:rowOff>
    </xdr:to>
    <xdr:cxnSp macro="">
      <xdr:nvCxnSpPr>
        <xdr:cNvPr id="114" name="直線コネクタ 113"/>
        <xdr:cNvCxnSpPr/>
      </xdr:nvCxnSpPr>
      <xdr:spPr>
        <a:xfrm>
          <a:off x="3797300" y="8863140"/>
          <a:ext cx="838200" cy="39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119190</xdr:rowOff>
    </xdr:from>
    <xdr:to>
      <xdr:col>19</xdr:col>
      <xdr:colOff>177800</xdr:colOff>
      <xdr:row>55</xdr:row>
      <xdr:rowOff>13143</xdr:rowOff>
    </xdr:to>
    <xdr:cxnSp macro="">
      <xdr:nvCxnSpPr>
        <xdr:cNvPr id="117" name="直線コネクタ 116"/>
        <xdr:cNvCxnSpPr/>
      </xdr:nvCxnSpPr>
      <xdr:spPr>
        <a:xfrm flipV="1">
          <a:off x="2908300" y="8863140"/>
          <a:ext cx="889000" cy="57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153091</xdr:rowOff>
    </xdr:from>
    <xdr:to>
      <xdr:col>15</xdr:col>
      <xdr:colOff>50800</xdr:colOff>
      <xdr:row>55</xdr:row>
      <xdr:rowOff>13143</xdr:rowOff>
    </xdr:to>
    <xdr:cxnSp macro="">
      <xdr:nvCxnSpPr>
        <xdr:cNvPr id="120" name="直線コネクタ 119"/>
        <xdr:cNvCxnSpPr/>
      </xdr:nvCxnSpPr>
      <xdr:spPr>
        <a:xfrm>
          <a:off x="2019300" y="9411391"/>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13101</xdr:rowOff>
    </xdr:from>
    <xdr:to>
      <xdr:col>15</xdr:col>
      <xdr:colOff>101600</xdr:colOff>
      <xdr:row>57</xdr:row>
      <xdr:rowOff>114701</xdr:rowOff>
    </xdr:to>
    <xdr:sp macro="" textlink="">
      <xdr:nvSpPr>
        <xdr:cNvPr id="121" name="フローチャート: 判断 120"/>
        <xdr:cNvSpPr/>
      </xdr:nvSpPr>
      <xdr:spPr>
        <a:xfrm>
          <a:off x="2857500" y="978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105828</xdr:rowOff>
    </xdr:from>
    <xdr:ext cx="534377" cy="259045"/>
    <xdr:sp macro="" textlink="">
      <xdr:nvSpPr>
        <xdr:cNvPr id="122" name="テキスト ボックス 121"/>
        <xdr:cNvSpPr txBox="1"/>
      </xdr:nvSpPr>
      <xdr:spPr>
        <a:xfrm>
          <a:off x="2641111" y="98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153091</xdr:rowOff>
    </xdr:from>
    <xdr:to>
      <xdr:col>10</xdr:col>
      <xdr:colOff>114300</xdr:colOff>
      <xdr:row>55</xdr:row>
      <xdr:rowOff>51525</xdr:rowOff>
    </xdr:to>
    <xdr:cxnSp macro="">
      <xdr:nvCxnSpPr>
        <xdr:cNvPr id="123" name="直線コネクタ 122"/>
        <xdr:cNvCxnSpPr/>
      </xdr:nvCxnSpPr>
      <xdr:spPr>
        <a:xfrm flipV="1">
          <a:off x="1130300" y="9411391"/>
          <a:ext cx="889000" cy="6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133752</xdr:rowOff>
    </xdr:from>
    <xdr:to>
      <xdr:col>10</xdr:col>
      <xdr:colOff>165100</xdr:colOff>
      <xdr:row>57</xdr:row>
      <xdr:rowOff>63902</xdr:rowOff>
    </xdr:to>
    <xdr:sp macro="" textlink="">
      <xdr:nvSpPr>
        <xdr:cNvPr id="124" name="フローチャート: 判断 123"/>
        <xdr:cNvSpPr/>
      </xdr:nvSpPr>
      <xdr:spPr>
        <a:xfrm>
          <a:off x="1968500" y="973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55029</xdr:rowOff>
    </xdr:from>
    <xdr:ext cx="534377" cy="259045"/>
    <xdr:sp macro="" textlink="">
      <xdr:nvSpPr>
        <xdr:cNvPr id="125" name="テキスト ボックス 124"/>
        <xdr:cNvSpPr txBox="1"/>
      </xdr:nvSpPr>
      <xdr:spPr>
        <a:xfrm>
          <a:off x="1752111" y="98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170469</xdr:rowOff>
    </xdr:from>
    <xdr:to>
      <xdr:col>6</xdr:col>
      <xdr:colOff>38100</xdr:colOff>
      <xdr:row>57</xdr:row>
      <xdr:rowOff>100619</xdr:rowOff>
    </xdr:to>
    <xdr:sp macro="" textlink="">
      <xdr:nvSpPr>
        <xdr:cNvPr id="126" name="フローチャート: 判断 125"/>
        <xdr:cNvSpPr/>
      </xdr:nvSpPr>
      <xdr:spPr>
        <a:xfrm>
          <a:off x="1079500" y="97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91746</xdr:rowOff>
    </xdr:from>
    <xdr:ext cx="534377" cy="259045"/>
    <xdr:sp macro="" textlink="">
      <xdr:nvSpPr>
        <xdr:cNvPr id="127" name="テキスト ボックス 126"/>
        <xdr:cNvSpPr txBox="1"/>
      </xdr:nvSpPr>
      <xdr:spPr>
        <a:xfrm>
          <a:off x="863111" y="98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115646</xdr:rowOff>
    </xdr:from>
    <xdr:to>
      <xdr:col>24</xdr:col>
      <xdr:colOff>114300</xdr:colOff>
      <xdr:row>54</xdr:row>
      <xdr:rowOff>45796</xdr:rowOff>
    </xdr:to>
    <xdr:sp macro="" textlink="">
      <xdr:nvSpPr>
        <xdr:cNvPr id="133" name="楕円 132"/>
        <xdr:cNvSpPr/>
      </xdr:nvSpPr>
      <xdr:spPr>
        <a:xfrm>
          <a:off x="4584700" y="92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138523</xdr:rowOff>
    </xdr:from>
    <xdr:ext cx="599010" cy="259045"/>
    <xdr:sp macro="" textlink="">
      <xdr:nvSpPr>
        <xdr:cNvPr id="134" name="総務費該当値テキスト"/>
        <xdr:cNvSpPr txBox="1"/>
      </xdr:nvSpPr>
      <xdr:spPr>
        <a:xfrm>
          <a:off x="4686300" y="905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68390</xdr:rowOff>
    </xdr:from>
    <xdr:to>
      <xdr:col>20</xdr:col>
      <xdr:colOff>38100</xdr:colOff>
      <xdr:row>51</xdr:row>
      <xdr:rowOff>169990</xdr:rowOff>
    </xdr:to>
    <xdr:sp macro="" textlink="">
      <xdr:nvSpPr>
        <xdr:cNvPr id="135" name="楕円 134"/>
        <xdr:cNvSpPr/>
      </xdr:nvSpPr>
      <xdr:spPr>
        <a:xfrm>
          <a:off x="3746500" y="88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15067</xdr:rowOff>
    </xdr:from>
    <xdr:ext cx="599010" cy="259045"/>
    <xdr:sp macro="" textlink="">
      <xdr:nvSpPr>
        <xdr:cNvPr id="136" name="テキスト ボックス 135"/>
        <xdr:cNvSpPr txBox="1"/>
      </xdr:nvSpPr>
      <xdr:spPr>
        <a:xfrm>
          <a:off x="3497795" y="858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133793</xdr:rowOff>
    </xdr:from>
    <xdr:to>
      <xdr:col>15</xdr:col>
      <xdr:colOff>101600</xdr:colOff>
      <xdr:row>55</xdr:row>
      <xdr:rowOff>63943</xdr:rowOff>
    </xdr:to>
    <xdr:sp macro="" textlink="">
      <xdr:nvSpPr>
        <xdr:cNvPr id="137" name="楕円 136"/>
        <xdr:cNvSpPr/>
      </xdr:nvSpPr>
      <xdr:spPr>
        <a:xfrm>
          <a:off x="2857500" y="93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80470</xdr:rowOff>
    </xdr:from>
    <xdr:ext cx="599010" cy="259045"/>
    <xdr:sp macro="" textlink="">
      <xdr:nvSpPr>
        <xdr:cNvPr id="138" name="テキスト ボックス 137"/>
        <xdr:cNvSpPr txBox="1"/>
      </xdr:nvSpPr>
      <xdr:spPr>
        <a:xfrm>
          <a:off x="2608795" y="916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102291</xdr:rowOff>
    </xdr:from>
    <xdr:to>
      <xdr:col>10</xdr:col>
      <xdr:colOff>165100</xdr:colOff>
      <xdr:row>55</xdr:row>
      <xdr:rowOff>32441</xdr:rowOff>
    </xdr:to>
    <xdr:sp macro="" textlink="">
      <xdr:nvSpPr>
        <xdr:cNvPr id="139" name="楕円 138"/>
        <xdr:cNvSpPr/>
      </xdr:nvSpPr>
      <xdr:spPr>
        <a:xfrm>
          <a:off x="1968500" y="93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48968</xdr:rowOff>
    </xdr:from>
    <xdr:ext cx="599010" cy="259045"/>
    <xdr:sp macro="" textlink="">
      <xdr:nvSpPr>
        <xdr:cNvPr id="140" name="テキスト ボックス 139"/>
        <xdr:cNvSpPr txBox="1"/>
      </xdr:nvSpPr>
      <xdr:spPr>
        <a:xfrm>
          <a:off x="1719795" y="91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725</xdr:rowOff>
    </xdr:from>
    <xdr:to>
      <xdr:col>6</xdr:col>
      <xdr:colOff>38100</xdr:colOff>
      <xdr:row>55</xdr:row>
      <xdr:rowOff>102325</xdr:rowOff>
    </xdr:to>
    <xdr:sp macro="" textlink="">
      <xdr:nvSpPr>
        <xdr:cNvPr id="141" name="楕円 140"/>
        <xdr:cNvSpPr/>
      </xdr:nvSpPr>
      <xdr:spPr>
        <a:xfrm>
          <a:off x="1079500" y="94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118852</xdr:rowOff>
    </xdr:from>
    <xdr:ext cx="599010" cy="259045"/>
    <xdr:sp macro="" textlink="">
      <xdr:nvSpPr>
        <xdr:cNvPr id="142" name="テキスト ボックス 141"/>
        <xdr:cNvSpPr txBox="1"/>
      </xdr:nvSpPr>
      <xdr:spPr>
        <a:xfrm>
          <a:off x="830795" y="920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157367</xdr:rowOff>
    </xdr:from>
    <xdr:to>
      <xdr:col>24</xdr:col>
      <xdr:colOff>63500</xdr:colOff>
      <xdr:row>76</xdr:row>
      <xdr:rowOff>82615</xdr:rowOff>
    </xdr:to>
    <xdr:cxnSp macro="">
      <xdr:nvCxnSpPr>
        <xdr:cNvPr id="174" name="直線コネクタ 173"/>
        <xdr:cNvCxnSpPr/>
      </xdr:nvCxnSpPr>
      <xdr:spPr>
        <a:xfrm flipV="1">
          <a:off x="3797300" y="12844667"/>
          <a:ext cx="838200" cy="2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82615</xdr:rowOff>
    </xdr:from>
    <xdr:to>
      <xdr:col>19</xdr:col>
      <xdr:colOff>177800</xdr:colOff>
      <xdr:row>76</xdr:row>
      <xdr:rowOff>115870</xdr:rowOff>
    </xdr:to>
    <xdr:cxnSp macro="">
      <xdr:nvCxnSpPr>
        <xdr:cNvPr id="177" name="直線コネクタ 176"/>
        <xdr:cNvCxnSpPr/>
      </xdr:nvCxnSpPr>
      <xdr:spPr>
        <a:xfrm flipV="1">
          <a:off x="2908300" y="13112815"/>
          <a:ext cx="889000" cy="3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115870</xdr:rowOff>
    </xdr:from>
    <xdr:to>
      <xdr:col>15</xdr:col>
      <xdr:colOff>50800</xdr:colOff>
      <xdr:row>78</xdr:row>
      <xdr:rowOff>49206</xdr:rowOff>
    </xdr:to>
    <xdr:cxnSp macro="">
      <xdr:nvCxnSpPr>
        <xdr:cNvPr id="180" name="直線コネクタ 179"/>
        <xdr:cNvCxnSpPr/>
      </xdr:nvCxnSpPr>
      <xdr:spPr>
        <a:xfrm flipV="1">
          <a:off x="2019300" y="13146070"/>
          <a:ext cx="889000" cy="27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114384</xdr:rowOff>
    </xdr:from>
    <xdr:to>
      <xdr:col>15</xdr:col>
      <xdr:colOff>101600</xdr:colOff>
      <xdr:row>79</xdr:row>
      <xdr:rowOff>44534</xdr:rowOff>
    </xdr:to>
    <xdr:sp macro="" textlink="">
      <xdr:nvSpPr>
        <xdr:cNvPr id="181" name="フローチャート: 判断 180"/>
        <xdr:cNvSpPr/>
      </xdr:nvSpPr>
      <xdr:spPr>
        <a:xfrm>
          <a:off x="2857500" y="1348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35661</xdr:rowOff>
    </xdr:from>
    <xdr:ext cx="599010" cy="259045"/>
    <xdr:sp macro="" textlink="">
      <xdr:nvSpPr>
        <xdr:cNvPr id="182" name="テキスト ボックス 181"/>
        <xdr:cNvSpPr txBox="1"/>
      </xdr:nvSpPr>
      <xdr:spPr>
        <a:xfrm>
          <a:off x="2608795" y="1358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26282</xdr:rowOff>
    </xdr:from>
    <xdr:to>
      <xdr:col>10</xdr:col>
      <xdr:colOff>114300</xdr:colOff>
      <xdr:row>78</xdr:row>
      <xdr:rowOff>49206</xdr:rowOff>
    </xdr:to>
    <xdr:cxnSp macro="">
      <xdr:nvCxnSpPr>
        <xdr:cNvPr id="183" name="直線コネクタ 182"/>
        <xdr:cNvCxnSpPr/>
      </xdr:nvCxnSpPr>
      <xdr:spPr>
        <a:xfrm>
          <a:off x="1130300" y="13399382"/>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6865</xdr:rowOff>
    </xdr:from>
    <xdr:to>
      <xdr:col>10</xdr:col>
      <xdr:colOff>165100</xdr:colOff>
      <xdr:row>79</xdr:row>
      <xdr:rowOff>108465</xdr:rowOff>
    </xdr:to>
    <xdr:sp macro="" textlink="">
      <xdr:nvSpPr>
        <xdr:cNvPr id="184" name="フローチャート: 判断 183"/>
        <xdr:cNvSpPr/>
      </xdr:nvSpPr>
      <xdr:spPr>
        <a:xfrm>
          <a:off x="1968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99592</xdr:rowOff>
    </xdr:from>
    <xdr:ext cx="599010" cy="259045"/>
    <xdr:sp macro="" textlink="">
      <xdr:nvSpPr>
        <xdr:cNvPr id="185" name="テキスト ボックス 184"/>
        <xdr:cNvSpPr txBox="1"/>
      </xdr:nvSpPr>
      <xdr:spPr>
        <a:xfrm>
          <a:off x="1719795" y="1364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170270</xdr:rowOff>
    </xdr:from>
    <xdr:to>
      <xdr:col>6</xdr:col>
      <xdr:colOff>38100</xdr:colOff>
      <xdr:row>79</xdr:row>
      <xdr:rowOff>100420</xdr:rowOff>
    </xdr:to>
    <xdr:sp macro="" textlink="">
      <xdr:nvSpPr>
        <xdr:cNvPr id="186" name="フローチャート: 判断 185"/>
        <xdr:cNvSpPr/>
      </xdr:nvSpPr>
      <xdr:spPr>
        <a:xfrm>
          <a:off x="1079500" y="135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91547</xdr:rowOff>
    </xdr:from>
    <xdr:ext cx="599010" cy="259045"/>
    <xdr:sp macro="" textlink="">
      <xdr:nvSpPr>
        <xdr:cNvPr id="187" name="テキスト ボックス 186"/>
        <xdr:cNvSpPr txBox="1"/>
      </xdr:nvSpPr>
      <xdr:spPr>
        <a:xfrm>
          <a:off x="830795" y="1363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106567</xdr:rowOff>
    </xdr:from>
    <xdr:to>
      <xdr:col>24</xdr:col>
      <xdr:colOff>114300</xdr:colOff>
      <xdr:row>75</xdr:row>
      <xdr:rowOff>36717</xdr:rowOff>
    </xdr:to>
    <xdr:sp macro="" textlink="">
      <xdr:nvSpPr>
        <xdr:cNvPr id="193" name="楕円 192"/>
        <xdr:cNvSpPr/>
      </xdr:nvSpPr>
      <xdr:spPr>
        <a:xfrm>
          <a:off x="4584700" y="12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129444</xdr:rowOff>
    </xdr:from>
    <xdr:ext cx="599010" cy="259045"/>
    <xdr:sp macro="" textlink="">
      <xdr:nvSpPr>
        <xdr:cNvPr id="194" name="民生費該当値テキスト"/>
        <xdr:cNvSpPr txBox="1"/>
      </xdr:nvSpPr>
      <xdr:spPr>
        <a:xfrm>
          <a:off x="4686300" y="1264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31815</xdr:rowOff>
    </xdr:from>
    <xdr:to>
      <xdr:col>20</xdr:col>
      <xdr:colOff>38100</xdr:colOff>
      <xdr:row>76</xdr:row>
      <xdr:rowOff>133415</xdr:rowOff>
    </xdr:to>
    <xdr:sp macro="" textlink="">
      <xdr:nvSpPr>
        <xdr:cNvPr id="195" name="楕円 194"/>
        <xdr:cNvSpPr/>
      </xdr:nvSpPr>
      <xdr:spPr>
        <a:xfrm>
          <a:off x="3746500" y="130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149942</xdr:rowOff>
    </xdr:from>
    <xdr:ext cx="599010" cy="259045"/>
    <xdr:sp macro="" textlink="">
      <xdr:nvSpPr>
        <xdr:cNvPr id="196" name="テキスト ボックス 195"/>
        <xdr:cNvSpPr txBox="1"/>
      </xdr:nvSpPr>
      <xdr:spPr>
        <a:xfrm>
          <a:off x="3497795" y="1283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65070</xdr:rowOff>
    </xdr:from>
    <xdr:to>
      <xdr:col>15</xdr:col>
      <xdr:colOff>101600</xdr:colOff>
      <xdr:row>76</xdr:row>
      <xdr:rowOff>166670</xdr:rowOff>
    </xdr:to>
    <xdr:sp macro="" textlink="">
      <xdr:nvSpPr>
        <xdr:cNvPr id="197" name="楕円 196"/>
        <xdr:cNvSpPr/>
      </xdr:nvSpPr>
      <xdr:spPr>
        <a:xfrm>
          <a:off x="2857500" y="130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11748</xdr:rowOff>
    </xdr:from>
    <xdr:ext cx="599010" cy="259045"/>
    <xdr:sp macro="" textlink="">
      <xdr:nvSpPr>
        <xdr:cNvPr id="198" name="テキスト ボックス 197"/>
        <xdr:cNvSpPr txBox="1"/>
      </xdr:nvSpPr>
      <xdr:spPr>
        <a:xfrm>
          <a:off x="2608795" y="1287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169856</xdr:rowOff>
    </xdr:from>
    <xdr:to>
      <xdr:col>10</xdr:col>
      <xdr:colOff>165100</xdr:colOff>
      <xdr:row>78</xdr:row>
      <xdr:rowOff>100006</xdr:rowOff>
    </xdr:to>
    <xdr:sp macro="" textlink="">
      <xdr:nvSpPr>
        <xdr:cNvPr id="199" name="楕円 198"/>
        <xdr:cNvSpPr/>
      </xdr:nvSpPr>
      <xdr:spPr>
        <a:xfrm>
          <a:off x="1968500" y="133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116533</xdr:rowOff>
    </xdr:from>
    <xdr:ext cx="599010" cy="259045"/>
    <xdr:sp macro="" textlink="">
      <xdr:nvSpPr>
        <xdr:cNvPr id="200" name="テキスト ボックス 199"/>
        <xdr:cNvSpPr txBox="1"/>
      </xdr:nvSpPr>
      <xdr:spPr>
        <a:xfrm>
          <a:off x="1719795" y="1314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146932</xdr:rowOff>
    </xdr:from>
    <xdr:to>
      <xdr:col>6</xdr:col>
      <xdr:colOff>38100</xdr:colOff>
      <xdr:row>78</xdr:row>
      <xdr:rowOff>77082</xdr:rowOff>
    </xdr:to>
    <xdr:sp macro="" textlink="">
      <xdr:nvSpPr>
        <xdr:cNvPr id="201" name="楕円 200"/>
        <xdr:cNvSpPr/>
      </xdr:nvSpPr>
      <xdr:spPr>
        <a:xfrm>
          <a:off x="1079500" y="133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93609</xdr:rowOff>
    </xdr:from>
    <xdr:ext cx="599010" cy="259045"/>
    <xdr:sp macro="" textlink="">
      <xdr:nvSpPr>
        <xdr:cNvPr id="202" name="テキスト ボックス 201"/>
        <xdr:cNvSpPr txBox="1"/>
      </xdr:nvSpPr>
      <xdr:spPr>
        <a:xfrm>
          <a:off x="830795" y="1312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150192</xdr:rowOff>
    </xdr:from>
    <xdr:to>
      <xdr:col>24</xdr:col>
      <xdr:colOff>63500</xdr:colOff>
      <xdr:row>98</xdr:row>
      <xdr:rowOff>19555</xdr:rowOff>
    </xdr:to>
    <xdr:cxnSp macro="">
      <xdr:nvCxnSpPr>
        <xdr:cNvPr id="231" name="直線コネクタ 230"/>
        <xdr:cNvCxnSpPr/>
      </xdr:nvCxnSpPr>
      <xdr:spPr>
        <a:xfrm flipV="1">
          <a:off x="3797300" y="16780842"/>
          <a:ext cx="8382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19510</xdr:rowOff>
    </xdr:from>
    <xdr:to>
      <xdr:col>19</xdr:col>
      <xdr:colOff>177800</xdr:colOff>
      <xdr:row>98</xdr:row>
      <xdr:rowOff>19555</xdr:rowOff>
    </xdr:to>
    <xdr:cxnSp macro="">
      <xdr:nvCxnSpPr>
        <xdr:cNvPr id="234" name="直線コネクタ 233"/>
        <xdr:cNvCxnSpPr/>
      </xdr:nvCxnSpPr>
      <xdr:spPr>
        <a:xfrm>
          <a:off x="2908300" y="1682161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19510</xdr:rowOff>
    </xdr:from>
    <xdr:to>
      <xdr:col>15</xdr:col>
      <xdr:colOff>50800</xdr:colOff>
      <xdr:row>98</xdr:row>
      <xdr:rowOff>46123</xdr:rowOff>
    </xdr:to>
    <xdr:cxnSp macro="">
      <xdr:nvCxnSpPr>
        <xdr:cNvPr id="237" name="直線コネクタ 236"/>
        <xdr:cNvCxnSpPr/>
      </xdr:nvCxnSpPr>
      <xdr:spPr>
        <a:xfrm flipV="1">
          <a:off x="2019300" y="16821610"/>
          <a:ext cx="8890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43359</xdr:rowOff>
    </xdr:from>
    <xdr:to>
      <xdr:col>15</xdr:col>
      <xdr:colOff>101600</xdr:colOff>
      <xdr:row>98</xdr:row>
      <xdr:rowOff>144959</xdr:rowOff>
    </xdr:to>
    <xdr:sp macro="" textlink="">
      <xdr:nvSpPr>
        <xdr:cNvPr id="238" name="フローチャート: 判断 237"/>
        <xdr:cNvSpPr/>
      </xdr:nvSpPr>
      <xdr:spPr>
        <a:xfrm>
          <a:off x="2857500" y="1684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136086</xdr:rowOff>
    </xdr:from>
    <xdr:ext cx="534377" cy="259045"/>
    <xdr:sp macro="" textlink="">
      <xdr:nvSpPr>
        <xdr:cNvPr id="239" name="テキスト ボックス 238"/>
        <xdr:cNvSpPr txBox="1"/>
      </xdr:nvSpPr>
      <xdr:spPr>
        <a:xfrm>
          <a:off x="2641111" y="1693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33945</xdr:rowOff>
    </xdr:from>
    <xdr:to>
      <xdr:col>10</xdr:col>
      <xdr:colOff>114300</xdr:colOff>
      <xdr:row>98</xdr:row>
      <xdr:rowOff>46123</xdr:rowOff>
    </xdr:to>
    <xdr:cxnSp macro="">
      <xdr:nvCxnSpPr>
        <xdr:cNvPr id="240" name="直線コネクタ 239"/>
        <xdr:cNvCxnSpPr/>
      </xdr:nvCxnSpPr>
      <xdr:spPr>
        <a:xfrm>
          <a:off x="1130300" y="16836045"/>
          <a:ext cx="889000" cy="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46155</xdr:rowOff>
    </xdr:from>
    <xdr:to>
      <xdr:col>10</xdr:col>
      <xdr:colOff>165100</xdr:colOff>
      <xdr:row>98</xdr:row>
      <xdr:rowOff>147755</xdr:rowOff>
    </xdr:to>
    <xdr:sp macro="" textlink="">
      <xdr:nvSpPr>
        <xdr:cNvPr id="241" name="フローチャート: 判断 240"/>
        <xdr:cNvSpPr/>
      </xdr:nvSpPr>
      <xdr:spPr>
        <a:xfrm>
          <a:off x="1968500" y="168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138882</xdr:rowOff>
    </xdr:from>
    <xdr:ext cx="534377" cy="259045"/>
    <xdr:sp macro="" textlink="">
      <xdr:nvSpPr>
        <xdr:cNvPr id="242" name="テキスト ボックス 241"/>
        <xdr:cNvSpPr txBox="1"/>
      </xdr:nvSpPr>
      <xdr:spPr>
        <a:xfrm>
          <a:off x="1752111" y="169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37137</xdr:rowOff>
    </xdr:from>
    <xdr:to>
      <xdr:col>6</xdr:col>
      <xdr:colOff>38100</xdr:colOff>
      <xdr:row>98</xdr:row>
      <xdr:rowOff>138737</xdr:rowOff>
    </xdr:to>
    <xdr:sp macro="" textlink="">
      <xdr:nvSpPr>
        <xdr:cNvPr id="243" name="フローチャート: 判断 242"/>
        <xdr:cNvSpPr/>
      </xdr:nvSpPr>
      <xdr:spPr>
        <a:xfrm>
          <a:off x="1079500" y="1683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129864</xdr:rowOff>
    </xdr:from>
    <xdr:ext cx="534377" cy="259045"/>
    <xdr:sp macro="" textlink="">
      <xdr:nvSpPr>
        <xdr:cNvPr id="244" name="テキスト ボックス 243"/>
        <xdr:cNvSpPr txBox="1"/>
      </xdr:nvSpPr>
      <xdr:spPr>
        <a:xfrm>
          <a:off x="863111" y="169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99392</xdr:rowOff>
    </xdr:from>
    <xdr:to>
      <xdr:col>24</xdr:col>
      <xdr:colOff>114300</xdr:colOff>
      <xdr:row>98</xdr:row>
      <xdr:rowOff>29542</xdr:rowOff>
    </xdr:to>
    <xdr:sp macro="" textlink="">
      <xdr:nvSpPr>
        <xdr:cNvPr id="250" name="楕円 249"/>
        <xdr:cNvSpPr/>
      </xdr:nvSpPr>
      <xdr:spPr>
        <a:xfrm>
          <a:off x="4584700" y="167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58769</xdr:rowOff>
    </xdr:from>
    <xdr:ext cx="534377" cy="259045"/>
    <xdr:sp macro="" textlink="">
      <xdr:nvSpPr>
        <xdr:cNvPr id="251" name="衛生費該当値テキスト"/>
        <xdr:cNvSpPr txBox="1"/>
      </xdr:nvSpPr>
      <xdr:spPr>
        <a:xfrm>
          <a:off x="4686300" y="165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140205</xdr:rowOff>
    </xdr:from>
    <xdr:to>
      <xdr:col>20</xdr:col>
      <xdr:colOff>38100</xdr:colOff>
      <xdr:row>98</xdr:row>
      <xdr:rowOff>70355</xdr:rowOff>
    </xdr:to>
    <xdr:sp macro="" textlink="">
      <xdr:nvSpPr>
        <xdr:cNvPr id="252" name="楕円 251"/>
        <xdr:cNvSpPr/>
      </xdr:nvSpPr>
      <xdr:spPr>
        <a:xfrm>
          <a:off x="3746500" y="167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86882</xdr:rowOff>
    </xdr:from>
    <xdr:ext cx="534377" cy="259045"/>
    <xdr:sp macro="" textlink="">
      <xdr:nvSpPr>
        <xdr:cNvPr id="253" name="テキスト ボックス 252"/>
        <xdr:cNvSpPr txBox="1"/>
      </xdr:nvSpPr>
      <xdr:spPr>
        <a:xfrm>
          <a:off x="3530111" y="1654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140160</xdr:rowOff>
    </xdr:from>
    <xdr:to>
      <xdr:col>15</xdr:col>
      <xdr:colOff>101600</xdr:colOff>
      <xdr:row>98</xdr:row>
      <xdr:rowOff>70310</xdr:rowOff>
    </xdr:to>
    <xdr:sp macro="" textlink="">
      <xdr:nvSpPr>
        <xdr:cNvPr id="254" name="楕円 253"/>
        <xdr:cNvSpPr/>
      </xdr:nvSpPr>
      <xdr:spPr>
        <a:xfrm>
          <a:off x="2857500" y="167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86837</xdr:rowOff>
    </xdr:from>
    <xdr:ext cx="534377" cy="259045"/>
    <xdr:sp macro="" textlink="">
      <xdr:nvSpPr>
        <xdr:cNvPr id="255" name="テキスト ボックス 254"/>
        <xdr:cNvSpPr txBox="1"/>
      </xdr:nvSpPr>
      <xdr:spPr>
        <a:xfrm>
          <a:off x="2641111" y="165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166773</xdr:rowOff>
    </xdr:from>
    <xdr:to>
      <xdr:col>10</xdr:col>
      <xdr:colOff>165100</xdr:colOff>
      <xdr:row>98</xdr:row>
      <xdr:rowOff>96923</xdr:rowOff>
    </xdr:to>
    <xdr:sp macro="" textlink="">
      <xdr:nvSpPr>
        <xdr:cNvPr id="256" name="楕円 255"/>
        <xdr:cNvSpPr/>
      </xdr:nvSpPr>
      <xdr:spPr>
        <a:xfrm>
          <a:off x="1968500" y="167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113450</xdr:rowOff>
    </xdr:from>
    <xdr:ext cx="534377" cy="259045"/>
    <xdr:sp macro="" textlink="">
      <xdr:nvSpPr>
        <xdr:cNvPr id="257" name="テキスト ボックス 256"/>
        <xdr:cNvSpPr txBox="1"/>
      </xdr:nvSpPr>
      <xdr:spPr>
        <a:xfrm>
          <a:off x="1752111" y="165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154595</xdr:rowOff>
    </xdr:from>
    <xdr:to>
      <xdr:col>6</xdr:col>
      <xdr:colOff>38100</xdr:colOff>
      <xdr:row>98</xdr:row>
      <xdr:rowOff>84745</xdr:rowOff>
    </xdr:to>
    <xdr:sp macro="" textlink="">
      <xdr:nvSpPr>
        <xdr:cNvPr id="258" name="楕円 257"/>
        <xdr:cNvSpPr/>
      </xdr:nvSpPr>
      <xdr:spPr>
        <a:xfrm>
          <a:off x="1079500" y="167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101272</xdr:rowOff>
    </xdr:from>
    <xdr:ext cx="534377" cy="259045"/>
    <xdr:sp macro="" textlink="">
      <xdr:nvSpPr>
        <xdr:cNvPr id="259" name="テキスト ボックス 258"/>
        <xdr:cNvSpPr txBox="1"/>
      </xdr:nvSpPr>
      <xdr:spPr>
        <a:xfrm>
          <a:off x="863111" y="165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162789</xdr:rowOff>
    </xdr:from>
    <xdr:to>
      <xdr:col>55</xdr:col>
      <xdr:colOff>0</xdr:colOff>
      <xdr:row>38</xdr:row>
      <xdr:rowOff>8484</xdr:rowOff>
    </xdr:to>
    <xdr:cxnSp macro="">
      <xdr:nvCxnSpPr>
        <xdr:cNvPr id="286" name="直線コネクタ 285"/>
        <xdr:cNvCxnSpPr/>
      </xdr:nvCxnSpPr>
      <xdr:spPr>
        <a:xfrm flipV="1">
          <a:off x="9639300" y="6506439"/>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7" name="労働費平均値テキスト"/>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8484</xdr:rowOff>
    </xdr:from>
    <xdr:to>
      <xdr:col>50</xdr:col>
      <xdr:colOff>114300</xdr:colOff>
      <xdr:row>38</xdr:row>
      <xdr:rowOff>21971</xdr:rowOff>
    </xdr:to>
    <xdr:cxnSp macro="">
      <xdr:nvCxnSpPr>
        <xdr:cNvPr id="289" name="直線コネクタ 288"/>
        <xdr:cNvCxnSpPr/>
      </xdr:nvCxnSpPr>
      <xdr:spPr>
        <a:xfrm flipV="1">
          <a:off x="8750300" y="6523584"/>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483</xdr:rowOff>
    </xdr:from>
    <xdr:to>
      <xdr:col>45</xdr:col>
      <xdr:colOff>177800</xdr:colOff>
      <xdr:row>38</xdr:row>
      <xdr:rowOff>21971</xdr:rowOff>
    </xdr:to>
    <xdr:cxnSp macro="">
      <xdr:nvCxnSpPr>
        <xdr:cNvPr id="292" name="直線コネクタ 291"/>
        <xdr:cNvCxnSpPr/>
      </xdr:nvCxnSpPr>
      <xdr:spPr>
        <a:xfrm>
          <a:off x="7861300" y="651558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159766</xdr:rowOff>
    </xdr:from>
    <xdr:to>
      <xdr:col>46</xdr:col>
      <xdr:colOff>38100</xdr:colOff>
      <xdr:row>38</xdr:row>
      <xdr:rowOff>89916</xdr:rowOff>
    </xdr:to>
    <xdr:sp macro="" textlink="">
      <xdr:nvSpPr>
        <xdr:cNvPr id="293" name="フローチャート: 判断 292"/>
        <xdr:cNvSpPr/>
      </xdr:nvSpPr>
      <xdr:spPr>
        <a:xfrm>
          <a:off x="8699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81043</xdr:rowOff>
    </xdr:from>
    <xdr:ext cx="378565" cy="259045"/>
    <xdr:sp macro="" textlink="">
      <xdr:nvSpPr>
        <xdr:cNvPr id="294" name="テキスト ボックス 293"/>
        <xdr:cNvSpPr txBox="1"/>
      </xdr:nvSpPr>
      <xdr:spPr>
        <a:xfrm>
          <a:off x="8561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131699</xdr:rowOff>
    </xdr:from>
    <xdr:to>
      <xdr:col>41</xdr:col>
      <xdr:colOff>50800</xdr:colOff>
      <xdr:row>38</xdr:row>
      <xdr:rowOff>483</xdr:rowOff>
    </xdr:to>
    <xdr:cxnSp macro="">
      <xdr:nvCxnSpPr>
        <xdr:cNvPr id="295" name="直線コネクタ 294"/>
        <xdr:cNvCxnSpPr/>
      </xdr:nvCxnSpPr>
      <xdr:spPr>
        <a:xfrm>
          <a:off x="6972300" y="6475349"/>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165481</xdr:rowOff>
    </xdr:from>
    <xdr:to>
      <xdr:col>41</xdr:col>
      <xdr:colOff>101600</xdr:colOff>
      <xdr:row>38</xdr:row>
      <xdr:rowOff>95631</xdr:rowOff>
    </xdr:to>
    <xdr:sp macro="" textlink="">
      <xdr:nvSpPr>
        <xdr:cNvPr id="296" name="フローチャート: 判断 295"/>
        <xdr:cNvSpPr/>
      </xdr:nvSpPr>
      <xdr:spPr>
        <a:xfrm>
          <a:off x="7810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86758</xdr:rowOff>
    </xdr:from>
    <xdr:ext cx="378565" cy="259045"/>
    <xdr:sp macro="" textlink="">
      <xdr:nvSpPr>
        <xdr:cNvPr id="297" name="テキスト ボックス 296"/>
        <xdr:cNvSpPr txBox="1"/>
      </xdr:nvSpPr>
      <xdr:spPr>
        <a:xfrm>
          <a:off x="7672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298" name="フローチャート: 判断 297"/>
        <xdr:cNvSpPr/>
      </xdr:nvSpPr>
      <xdr:spPr>
        <a:xfrm>
          <a:off x="6921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73042</xdr:rowOff>
    </xdr:from>
    <xdr:ext cx="378565" cy="259045"/>
    <xdr:sp macro="" textlink="">
      <xdr:nvSpPr>
        <xdr:cNvPr id="299" name="テキスト ボックス 298"/>
        <xdr:cNvSpPr txBox="1"/>
      </xdr:nvSpPr>
      <xdr:spPr>
        <a:xfrm>
          <a:off x="6783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111989</xdr:rowOff>
    </xdr:from>
    <xdr:to>
      <xdr:col>55</xdr:col>
      <xdr:colOff>50800</xdr:colOff>
      <xdr:row>38</xdr:row>
      <xdr:rowOff>42139</xdr:rowOff>
    </xdr:to>
    <xdr:sp macro="" textlink="">
      <xdr:nvSpPr>
        <xdr:cNvPr id="305" name="楕円 304"/>
        <xdr:cNvSpPr/>
      </xdr:nvSpPr>
      <xdr:spPr>
        <a:xfrm>
          <a:off x="104267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134866</xdr:rowOff>
    </xdr:from>
    <xdr:ext cx="378565" cy="259045"/>
    <xdr:sp macro="" textlink="">
      <xdr:nvSpPr>
        <xdr:cNvPr id="306" name="労働費該当値テキスト"/>
        <xdr:cNvSpPr txBox="1"/>
      </xdr:nvSpPr>
      <xdr:spPr>
        <a:xfrm>
          <a:off x="10528300" y="6307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129134</xdr:rowOff>
    </xdr:from>
    <xdr:to>
      <xdr:col>50</xdr:col>
      <xdr:colOff>165100</xdr:colOff>
      <xdr:row>38</xdr:row>
      <xdr:rowOff>59283</xdr:rowOff>
    </xdr:to>
    <xdr:sp macro="" textlink="">
      <xdr:nvSpPr>
        <xdr:cNvPr id="307" name="楕円 306"/>
        <xdr:cNvSpPr/>
      </xdr:nvSpPr>
      <xdr:spPr>
        <a:xfrm>
          <a:off x="9588500" y="64727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50411</xdr:rowOff>
    </xdr:from>
    <xdr:ext cx="378565" cy="259045"/>
    <xdr:sp macro="" textlink="">
      <xdr:nvSpPr>
        <xdr:cNvPr id="308" name="テキスト ボックス 307"/>
        <xdr:cNvSpPr txBox="1"/>
      </xdr:nvSpPr>
      <xdr:spPr>
        <a:xfrm>
          <a:off x="9450017" y="65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142621</xdr:rowOff>
    </xdr:from>
    <xdr:to>
      <xdr:col>46</xdr:col>
      <xdr:colOff>38100</xdr:colOff>
      <xdr:row>38</xdr:row>
      <xdr:rowOff>72771</xdr:rowOff>
    </xdr:to>
    <xdr:sp macro="" textlink="">
      <xdr:nvSpPr>
        <xdr:cNvPr id="309" name="楕円 308"/>
        <xdr:cNvSpPr/>
      </xdr:nvSpPr>
      <xdr:spPr>
        <a:xfrm>
          <a:off x="8699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89298</xdr:rowOff>
    </xdr:from>
    <xdr:ext cx="378565" cy="259045"/>
    <xdr:sp macro="" textlink="">
      <xdr:nvSpPr>
        <xdr:cNvPr id="310" name="テキスト ボックス 309"/>
        <xdr:cNvSpPr txBox="1"/>
      </xdr:nvSpPr>
      <xdr:spPr>
        <a:xfrm>
          <a:off x="8561017" y="6261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121133</xdr:rowOff>
    </xdr:from>
    <xdr:to>
      <xdr:col>41</xdr:col>
      <xdr:colOff>101600</xdr:colOff>
      <xdr:row>38</xdr:row>
      <xdr:rowOff>51282</xdr:rowOff>
    </xdr:to>
    <xdr:sp macro="" textlink="">
      <xdr:nvSpPr>
        <xdr:cNvPr id="311" name="楕円 310"/>
        <xdr:cNvSpPr/>
      </xdr:nvSpPr>
      <xdr:spPr>
        <a:xfrm>
          <a:off x="7810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67810</xdr:rowOff>
    </xdr:from>
    <xdr:ext cx="378565" cy="259045"/>
    <xdr:sp macro="" textlink="">
      <xdr:nvSpPr>
        <xdr:cNvPr id="312" name="テキスト ボックス 311"/>
        <xdr:cNvSpPr txBox="1"/>
      </xdr:nvSpPr>
      <xdr:spPr>
        <a:xfrm>
          <a:off x="7672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80899</xdr:rowOff>
    </xdr:from>
    <xdr:to>
      <xdr:col>36</xdr:col>
      <xdr:colOff>165100</xdr:colOff>
      <xdr:row>38</xdr:row>
      <xdr:rowOff>11049</xdr:rowOff>
    </xdr:to>
    <xdr:sp macro="" textlink="">
      <xdr:nvSpPr>
        <xdr:cNvPr id="313" name="楕円 312"/>
        <xdr:cNvSpPr/>
      </xdr:nvSpPr>
      <xdr:spPr>
        <a:xfrm>
          <a:off x="6921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27576</xdr:rowOff>
    </xdr:from>
    <xdr:ext cx="378565" cy="259045"/>
    <xdr:sp macro="" textlink="">
      <xdr:nvSpPr>
        <xdr:cNvPr id="314" name="テキスト ボックス 313"/>
        <xdr:cNvSpPr txBox="1"/>
      </xdr:nvSpPr>
      <xdr:spPr>
        <a:xfrm>
          <a:off x="6783017" y="619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137985</xdr:rowOff>
    </xdr:from>
    <xdr:to>
      <xdr:col>55</xdr:col>
      <xdr:colOff>0</xdr:colOff>
      <xdr:row>57</xdr:row>
      <xdr:rowOff>20085</xdr:rowOff>
    </xdr:to>
    <xdr:cxnSp macro="">
      <xdr:nvCxnSpPr>
        <xdr:cNvPr id="343" name="直線コネクタ 342"/>
        <xdr:cNvCxnSpPr/>
      </xdr:nvCxnSpPr>
      <xdr:spPr>
        <a:xfrm flipV="1">
          <a:off x="9639300" y="9739185"/>
          <a:ext cx="838200" cy="5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14027</xdr:rowOff>
    </xdr:from>
    <xdr:to>
      <xdr:col>50</xdr:col>
      <xdr:colOff>114300</xdr:colOff>
      <xdr:row>57</xdr:row>
      <xdr:rowOff>20085</xdr:rowOff>
    </xdr:to>
    <xdr:cxnSp macro="">
      <xdr:nvCxnSpPr>
        <xdr:cNvPr id="346" name="直線コネクタ 345"/>
        <xdr:cNvCxnSpPr/>
      </xdr:nvCxnSpPr>
      <xdr:spPr>
        <a:xfrm>
          <a:off x="8750300" y="9786677"/>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14027</xdr:rowOff>
    </xdr:from>
    <xdr:to>
      <xdr:col>45</xdr:col>
      <xdr:colOff>177800</xdr:colOff>
      <xdr:row>57</xdr:row>
      <xdr:rowOff>87426</xdr:rowOff>
    </xdr:to>
    <xdr:cxnSp macro="">
      <xdr:nvCxnSpPr>
        <xdr:cNvPr id="349" name="直線コネクタ 348"/>
        <xdr:cNvCxnSpPr/>
      </xdr:nvCxnSpPr>
      <xdr:spPr>
        <a:xfrm flipV="1">
          <a:off x="7861300" y="9786677"/>
          <a:ext cx="8890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142545</xdr:rowOff>
    </xdr:from>
    <xdr:to>
      <xdr:col>46</xdr:col>
      <xdr:colOff>38100</xdr:colOff>
      <xdr:row>58</xdr:row>
      <xdr:rowOff>72695</xdr:rowOff>
    </xdr:to>
    <xdr:sp macro="" textlink="">
      <xdr:nvSpPr>
        <xdr:cNvPr id="350" name="フローチャート: 判断 349"/>
        <xdr:cNvSpPr/>
      </xdr:nvSpPr>
      <xdr:spPr>
        <a:xfrm>
          <a:off x="8699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63822</xdr:rowOff>
    </xdr:from>
    <xdr:ext cx="534377" cy="259045"/>
    <xdr:sp macro="" textlink="">
      <xdr:nvSpPr>
        <xdr:cNvPr id="351" name="テキスト ボックス 350"/>
        <xdr:cNvSpPr txBox="1"/>
      </xdr:nvSpPr>
      <xdr:spPr>
        <a:xfrm>
          <a:off x="8483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87426</xdr:rowOff>
    </xdr:from>
    <xdr:to>
      <xdr:col>41</xdr:col>
      <xdr:colOff>50800</xdr:colOff>
      <xdr:row>57</xdr:row>
      <xdr:rowOff>89065</xdr:rowOff>
    </xdr:to>
    <xdr:cxnSp macro="">
      <xdr:nvCxnSpPr>
        <xdr:cNvPr id="352" name="直線コネクタ 351"/>
        <xdr:cNvCxnSpPr/>
      </xdr:nvCxnSpPr>
      <xdr:spPr>
        <a:xfrm flipV="1">
          <a:off x="6972300" y="9860076"/>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118390</xdr:rowOff>
    </xdr:from>
    <xdr:to>
      <xdr:col>41</xdr:col>
      <xdr:colOff>101600</xdr:colOff>
      <xdr:row>58</xdr:row>
      <xdr:rowOff>48540</xdr:rowOff>
    </xdr:to>
    <xdr:sp macro="" textlink="">
      <xdr:nvSpPr>
        <xdr:cNvPr id="353" name="フローチャート: 判断 352"/>
        <xdr:cNvSpPr/>
      </xdr:nvSpPr>
      <xdr:spPr>
        <a:xfrm>
          <a:off x="7810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39667</xdr:rowOff>
    </xdr:from>
    <xdr:ext cx="534377" cy="259045"/>
    <xdr:sp macro="" textlink="">
      <xdr:nvSpPr>
        <xdr:cNvPr id="354" name="テキスト ボックス 353"/>
        <xdr:cNvSpPr txBox="1"/>
      </xdr:nvSpPr>
      <xdr:spPr>
        <a:xfrm>
          <a:off x="7594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128048</xdr:rowOff>
    </xdr:from>
    <xdr:to>
      <xdr:col>36</xdr:col>
      <xdr:colOff>165100</xdr:colOff>
      <xdr:row>58</xdr:row>
      <xdr:rowOff>58198</xdr:rowOff>
    </xdr:to>
    <xdr:sp macro="" textlink="">
      <xdr:nvSpPr>
        <xdr:cNvPr id="355" name="フローチャート: 判断 354"/>
        <xdr:cNvSpPr/>
      </xdr:nvSpPr>
      <xdr:spPr>
        <a:xfrm>
          <a:off x="6921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49325</xdr:rowOff>
    </xdr:from>
    <xdr:ext cx="534377" cy="259045"/>
    <xdr:sp macro="" textlink="">
      <xdr:nvSpPr>
        <xdr:cNvPr id="356" name="テキスト ボックス 355"/>
        <xdr:cNvSpPr txBox="1"/>
      </xdr:nvSpPr>
      <xdr:spPr>
        <a:xfrm>
          <a:off x="6705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87185</xdr:rowOff>
    </xdr:from>
    <xdr:to>
      <xdr:col>55</xdr:col>
      <xdr:colOff>50800</xdr:colOff>
      <xdr:row>57</xdr:row>
      <xdr:rowOff>17335</xdr:rowOff>
    </xdr:to>
    <xdr:sp macro="" textlink="">
      <xdr:nvSpPr>
        <xdr:cNvPr id="362" name="楕円 361"/>
        <xdr:cNvSpPr/>
      </xdr:nvSpPr>
      <xdr:spPr>
        <a:xfrm>
          <a:off x="10426700" y="96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110062</xdr:rowOff>
    </xdr:from>
    <xdr:ext cx="534377" cy="259045"/>
    <xdr:sp macro="" textlink="">
      <xdr:nvSpPr>
        <xdr:cNvPr id="363" name="農林水産業費該当値テキスト"/>
        <xdr:cNvSpPr txBox="1"/>
      </xdr:nvSpPr>
      <xdr:spPr>
        <a:xfrm>
          <a:off x="10528300" y="953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140735</xdr:rowOff>
    </xdr:from>
    <xdr:to>
      <xdr:col>50</xdr:col>
      <xdr:colOff>165100</xdr:colOff>
      <xdr:row>57</xdr:row>
      <xdr:rowOff>70885</xdr:rowOff>
    </xdr:to>
    <xdr:sp macro="" textlink="">
      <xdr:nvSpPr>
        <xdr:cNvPr id="364" name="楕円 363"/>
        <xdr:cNvSpPr/>
      </xdr:nvSpPr>
      <xdr:spPr>
        <a:xfrm>
          <a:off x="9588500" y="97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62012</xdr:rowOff>
    </xdr:from>
    <xdr:ext cx="534377" cy="259045"/>
    <xdr:sp macro="" textlink="">
      <xdr:nvSpPr>
        <xdr:cNvPr id="365" name="テキスト ボックス 364"/>
        <xdr:cNvSpPr txBox="1"/>
      </xdr:nvSpPr>
      <xdr:spPr>
        <a:xfrm>
          <a:off x="9372111" y="98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134677</xdr:rowOff>
    </xdr:from>
    <xdr:to>
      <xdr:col>46</xdr:col>
      <xdr:colOff>38100</xdr:colOff>
      <xdr:row>57</xdr:row>
      <xdr:rowOff>64827</xdr:rowOff>
    </xdr:to>
    <xdr:sp macro="" textlink="">
      <xdr:nvSpPr>
        <xdr:cNvPr id="366" name="楕円 365"/>
        <xdr:cNvSpPr/>
      </xdr:nvSpPr>
      <xdr:spPr>
        <a:xfrm>
          <a:off x="8699500" y="97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81354</xdr:rowOff>
    </xdr:from>
    <xdr:ext cx="534377" cy="259045"/>
    <xdr:sp macro="" textlink="">
      <xdr:nvSpPr>
        <xdr:cNvPr id="367" name="テキスト ボックス 366"/>
        <xdr:cNvSpPr txBox="1"/>
      </xdr:nvSpPr>
      <xdr:spPr>
        <a:xfrm>
          <a:off x="8483111" y="951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36626</xdr:rowOff>
    </xdr:from>
    <xdr:to>
      <xdr:col>41</xdr:col>
      <xdr:colOff>101600</xdr:colOff>
      <xdr:row>57</xdr:row>
      <xdr:rowOff>138226</xdr:rowOff>
    </xdr:to>
    <xdr:sp macro="" textlink="">
      <xdr:nvSpPr>
        <xdr:cNvPr id="368" name="楕円 367"/>
        <xdr:cNvSpPr/>
      </xdr:nvSpPr>
      <xdr:spPr>
        <a:xfrm>
          <a:off x="7810500" y="98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154753</xdr:rowOff>
    </xdr:from>
    <xdr:ext cx="534377" cy="259045"/>
    <xdr:sp macro="" textlink="">
      <xdr:nvSpPr>
        <xdr:cNvPr id="369" name="テキスト ボックス 368"/>
        <xdr:cNvSpPr txBox="1"/>
      </xdr:nvSpPr>
      <xdr:spPr>
        <a:xfrm>
          <a:off x="7594111" y="958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38265</xdr:rowOff>
    </xdr:from>
    <xdr:to>
      <xdr:col>36</xdr:col>
      <xdr:colOff>165100</xdr:colOff>
      <xdr:row>57</xdr:row>
      <xdr:rowOff>139865</xdr:rowOff>
    </xdr:to>
    <xdr:sp macro="" textlink="">
      <xdr:nvSpPr>
        <xdr:cNvPr id="370" name="楕円 369"/>
        <xdr:cNvSpPr/>
      </xdr:nvSpPr>
      <xdr:spPr>
        <a:xfrm>
          <a:off x="6921500" y="98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156392</xdr:rowOff>
    </xdr:from>
    <xdr:ext cx="534377" cy="259045"/>
    <xdr:sp macro="" textlink="">
      <xdr:nvSpPr>
        <xdr:cNvPr id="371" name="テキスト ボックス 370"/>
        <xdr:cNvSpPr txBox="1"/>
      </xdr:nvSpPr>
      <xdr:spPr>
        <a:xfrm>
          <a:off x="6705111" y="95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159111</xdr:rowOff>
    </xdr:from>
    <xdr:to>
      <xdr:col>55</xdr:col>
      <xdr:colOff>0</xdr:colOff>
      <xdr:row>76</xdr:row>
      <xdr:rowOff>164464</xdr:rowOff>
    </xdr:to>
    <xdr:cxnSp macro="">
      <xdr:nvCxnSpPr>
        <xdr:cNvPr id="400" name="直線コネクタ 399"/>
        <xdr:cNvCxnSpPr/>
      </xdr:nvCxnSpPr>
      <xdr:spPr>
        <a:xfrm flipV="1">
          <a:off x="9639300" y="13189311"/>
          <a:ext cx="8382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164464</xdr:rowOff>
    </xdr:from>
    <xdr:to>
      <xdr:col>50</xdr:col>
      <xdr:colOff>114300</xdr:colOff>
      <xdr:row>77</xdr:row>
      <xdr:rowOff>127775</xdr:rowOff>
    </xdr:to>
    <xdr:cxnSp macro="">
      <xdr:nvCxnSpPr>
        <xdr:cNvPr id="403" name="直線コネクタ 402"/>
        <xdr:cNvCxnSpPr/>
      </xdr:nvCxnSpPr>
      <xdr:spPr>
        <a:xfrm flipV="1">
          <a:off x="8750300" y="13194664"/>
          <a:ext cx="889000" cy="13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11570</xdr:rowOff>
    </xdr:from>
    <xdr:to>
      <xdr:col>45</xdr:col>
      <xdr:colOff>177800</xdr:colOff>
      <xdr:row>77</xdr:row>
      <xdr:rowOff>127775</xdr:rowOff>
    </xdr:to>
    <xdr:cxnSp macro="">
      <xdr:nvCxnSpPr>
        <xdr:cNvPr id="406" name="直線コネクタ 405"/>
        <xdr:cNvCxnSpPr/>
      </xdr:nvCxnSpPr>
      <xdr:spPr>
        <a:xfrm>
          <a:off x="7861300" y="1321322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34341</xdr:rowOff>
    </xdr:from>
    <xdr:to>
      <xdr:col>46</xdr:col>
      <xdr:colOff>38100</xdr:colOff>
      <xdr:row>78</xdr:row>
      <xdr:rowOff>135941</xdr:rowOff>
    </xdr:to>
    <xdr:sp macro="" textlink="">
      <xdr:nvSpPr>
        <xdr:cNvPr id="407" name="フローチャート: 判断 406"/>
        <xdr:cNvSpPr/>
      </xdr:nvSpPr>
      <xdr:spPr>
        <a:xfrm>
          <a:off x="8699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127068</xdr:rowOff>
    </xdr:from>
    <xdr:ext cx="469744" cy="259045"/>
    <xdr:sp macro="" textlink="">
      <xdr:nvSpPr>
        <xdr:cNvPr id="408" name="テキスト ボックス 407"/>
        <xdr:cNvSpPr txBox="1"/>
      </xdr:nvSpPr>
      <xdr:spPr>
        <a:xfrm>
          <a:off x="8515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11570</xdr:rowOff>
    </xdr:from>
    <xdr:to>
      <xdr:col>41</xdr:col>
      <xdr:colOff>50800</xdr:colOff>
      <xdr:row>77</xdr:row>
      <xdr:rowOff>106344</xdr:rowOff>
    </xdr:to>
    <xdr:cxnSp macro="">
      <xdr:nvCxnSpPr>
        <xdr:cNvPr id="409" name="直線コネクタ 408"/>
        <xdr:cNvCxnSpPr/>
      </xdr:nvCxnSpPr>
      <xdr:spPr>
        <a:xfrm flipV="1">
          <a:off x="6972300" y="13213220"/>
          <a:ext cx="889000" cy="9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36513</xdr:rowOff>
    </xdr:from>
    <xdr:to>
      <xdr:col>41</xdr:col>
      <xdr:colOff>101600</xdr:colOff>
      <xdr:row>78</xdr:row>
      <xdr:rowOff>138113</xdr:rowOff>
    </xdr:to>
    <xdr:sp macro="" textlink="">
      <xdr:nvSpPr>
        <xdr:cNvPr id="410" name="フローチャート: 判断 409"/>
        <xdr:cNvSpPr/>
      </xdr:nvSpPr>
      <xdr:spPr>
        <a:xfrm>
          <a:off x="7810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129240</xdr:rowOff>
    </xdr:from>
    <xdr:ext cx="469744" cy="259045"/>
    <xdr:sp macro="" textlink="">
      <xdr:nvSpPr>
        <xdr:cNvPr id="411" name="テキスト ボックス 410"/>
        <xdr:cNvSpPr txBox="1"/>
      </xdr:nvSpPr>
      <xdr:spPr>
        <a:xfrm>
          <a:off x="7626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48876</xdr:rowOff>
    </xdr:from>
    <xdr:to>
      <xdr:col>36</xdr:col>
      <xdr:colOff>165100</xdr:colOff>
      <xdr:row>78</xdr:row>
      <xdr:rowOff>150476</xdr:rowOff>
    </xdr:to>
    <xdr:sp macro="" textlink="">
      <xdr:nvSpPr>
        <xdr:cNvPr id="412" name="フローチャート: 判断 411"/>
        <xdr:cNvSpPr/>
      </xdr:nvSpPr>
      <xdr:spPr>
        <a:xfrm>
          <a:off x="6921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141603</xdr:rowOff>
    </xdr:from>
    <xdr:ext cx="469744" cy="259045"/>
    <xdr:sp macro="" textlink="">
      <xdr:nvSpPr>
        <xdr:cNvPr id="413" name="テキスト ボックス 412"/>
        <xdr:cNvSpPr txBox="1"/>
      </xdr:nvSpPr>
      <xdr:spPr>
        <a:xfrm>
          <a:off x="6737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108311</xdr:rowOff>
    </xdr:from>
    <xdr:to>
      <xdr:col>55</xdr:col>
      <xdr:colOff>50800</xdr:colOff>
      <xdr:row>77</xdr:row>
      <xdr:rowOff>38461</xdr:rowOff>
    </xdr:to>
    <xdr:sp macro="" textlink="">
      <xdr:nvSpPr>
        <xdr:cNvPr id="419" name="楕円 418"/>
        <xdr:cNvSpPr/>
      </xdr:nvSpPr>
      <xdr:spPr>
        <a:xfrm>
          <a:off x="10426700" y="1313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131188</xdr:rowOff>
    </xdr:from>
    <xdr:ext cx="534377" cy="259045"/>
    <xdr:sp macro="" textlink="">
      <xdr:nvSpPr>
        <xdr:cNvPr id="420" name="商工費該当値テキスト"/>
        <xdr:cNvSpPr txBox="1"/>
      </xdr:nvSpPr>
      <xdr:spPr>
        <a:xfrm>
          <a:off x="10528300" y="129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113664</xdr:rowOff>
    </xdr:from>
    <xdr:to>
      <xdr:col>50</xdr:col>
      <xdr:colOff>165100</xdr:colOff>
      <xdr:row>77</xdr:row>
      <xdr:rowOff>43814</xdr:rowOff>
    </xdr:to>
    <xdr:sp macro="" textlink="">
      <xdr:nvSpPr>
        <xdr:cNvPr id="421" name="楕円 420"/>
        <xdr:cNvSpPr/>
      </xdr:nvSpPr>
      <xdr:spPr>
        <a:xfrm>
          <a:off x="9588500" y="131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34941</xdr:rowOff>
    </xdr:from>
    <xdr:ext cx="534377" cy="259045"/>
    <xdr:sp macro="" textlink="">
      <xdr:nvSpPr>
        <xdr:cNvPr id="422" name="テキスト ボックス 421"/>
        <xdr:cNvSpPr txBox="1"/>
      </xdr:nvSpPr>
      <xdr:spPr>
        <a:xfrm>
          <a:off x="9372111" y="132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76975</xdr:rowOff>
    </xdr:from>
    <xdr:to>
      <xdr:col>46</xdr:col>
      <xdr:colOff>38100</xdr:colOff>
      <xdr:row>78</xdr:row>
      <xdr:rowOff>7125</xdr:rowOff>
    </xdr:to>
    <xdr:sp macro="" textlink="">
      <xdr:nvSpPr>
        <xdr:cNvPr id="423" name="楕円 422"/>
        <xdr:cNvSpPr/>
      </xdr:nvSpPr>
      <xdr:spPr>
        <a:xfrm>
          <a:off x="8699500" y="132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23652</xdr:rowOff>
    </xdr:from>
    <xdr:ext cx="534377" cy="259045"/>
    <xdr:sp macro="" textlink="">
      <xdr:nvSpPr>
        <xdr:cNvPr id="424" name="テキスト ボックス 423"/>
        <xdr:cNvSpPr txBox="1"/>
      </xdr:nvSpPr>
      <xdr:spPr>
        <a:xfrm>
          <a:off x="8483111" y="130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132220</xdr:rowOff>
    </xdr:from>
    <xdr:to>
      <xdr:col>41</xdr:col>
      <xdr:colOff>101600</xdr:colOff>
      <xdr:row>77</xdr:row>
      <xdr:rowOff>62370</xdr:rowOff>
    </xdr:to>
    <xdr:sp macro="" textlink="">
      <xdr:nvSpPr>
        <xdr:cNvPr id="425" name="楕円 424"/>
        <xdr:cNvSpPr/>
      </xdr:nvSpPr>
      <xdr:spPr>
        <a:xfrm>
          <a:off x="7810500" y="131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78897</xdr:rowOff>
    </xdr:from>
    <xdr:ext cx="534377" cy="259045"/>
    <xdr:sp macro="" textlink="">
      <xdr:nvSpPr>
        <xdr:cNvPr id="426" name="テキスト ボックス 425"/>
        <xdr:cNvSpPr txBox="1"/>
      </xdr:nvSpPr>
      <xdr:spPr>
        <a:xfrm>
          <a:off x="7594111" y="129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55544</xdr:rowOff>
    </xdr:from>
    <xdr:to>
      <xdr:col>36</xdr:col>
      <xdr:colOff>165100</xdr:colOff>
      <xdr:row>77</xdr:row>
      <xdr:rowOff>157144</xdr:rowOff>
    </xdr:to>
    <xdr:sp macro="" textlink="">
      <xdr:nvSpPr>
        <xdr:cNvPr id="427" name="楕円 426"/>
        <xdr:cNvSpPr/>
      </xdr:nvSpPr>
      <xdr:spPr>
        <a:xfrm>
          <a:off x="6921500" y="132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2221</xdr:rowOff>
    </xdr:from>
    <xdr:ext cx="534377" cy="259045"/>
    <xdr:sp macro="" textlink="">
      <xdr:nvSpPr>
        <xdr:cNvPr id="428" name="テキスト ボックス 427"/>
        <xdr:cNvSpPr txBox="1"/>
      </xdr:nvSpPr>
      <xdr:spPr>
        <a:xfrm>
          <a:off x="6705111" y="130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53307</xdr:rowOff>
    </xdr:from>
    <xdr:to>
      <xdr:col>55</xdr:col>
      <xdr:colOff>0</xdr:colOff>
      <xdr:row>97</xdr:row>
      <xdr:rowOff>83679</xdr:rowOff>
    </xdr:to>
    <xdr:cxnSp macro="">
      <xdr:nvCxnSpPr>
        <xdr:cNvPr id="455" name="直線コネクタ 454"/>
        <xdr:cNvCxnSpPr/>
      </xdr:nvCxnSpPr>
      <xdr:spPr>
        <a:xfrm>
          <a:off x="9639300" y="16683957"/>
          <a:ext cx="8382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53307</xdr:rowOff>
    </xdr:from>
    <xdr:to>
      <xdr:col>50</xdr:col>
      <xdr:colOff>114300</xdr:colOff>
      <xdr:row>97</xdr:row>
      <xdr:rowOff>109387</xdr:rowOff>
    </xdr:to>
    <xdr:cxnSp macro="">
      <xdr:nvCxnSpPr>
        <xdr:cNvPr id="458" name="直線コネクタ 457"/>
        <xdr:cNvCxnSpPr/>
      </xdr:nvCxnSpPr>
      <xdr:spPr>
        <a:xfrm flipV="1">
          <a:off x="8750300" y="16683957"/>
          <a:ext cx="889000" cy="5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109387</xdr:rowOff>
    </xdr:from>
    <xdr:to>
      <xdr:col>45</xdr:col>
      <xdr:colOff>177800</xdr:colOff>
      <xdr:row>97</xdr:row>
      <xdr:rowOff>151016</xdr:rowOff>
    </xdr:to>
    <xdr:cxnSp macro="">
      <xdr:nvCxnSpPr>
        <xdr:cNvPr id="461" name="直線コネクタ 460"/>
        <xdr:cNvCxnSpPr/>
      </xdr:nvCxnSpPr>
      <xdr:spPr>
        <a:xfrm flipV="1">
          <a:off x="7861300" y="16740037"/>
          <a:ext cx="889000" cy="4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82024</xdr:rowOff>
    </xdr:from>
    <xdr:to>
      <xdr:col>46</xdr:col>
      <xdr:colOff>38100</xdr:colOff>
      <xdr:row>98</xdr:row>
      <xdr:rowOff>12174</xdr:rowOff>
    </xdr:to>
    <xdr:sp macro="" textlink="">
      <xdr:nvSpPr>
        <xdr:cNvPr id="462" name="フローチャート: 判断 461"/>
        <xdr:cNvSpPr/>
      </xdr:nvSpPr>
      <xdr:spPr>
        <a:xfrm>
          <a:off x="8699500" y="1671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3301</xdr:rowOff>
    </xdr:from>
    <xdr:ext cx="534377" cy="259045"/>
    <xdr:sp macro="" textlink="">
      <xdr:nvSpPr>
        <xdr:cNvPr id="463" name="テキスト ボックス 462"/>
        <xdr:cNvSpPr txBox="1"/>
      </xdr:nvSpPr>
      <xdr:spPr>
        <a:xfrm>
          <a:off x="8483111" y="168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151016</xdr:rowOff>
    </xdr:from>
    <xdr:to>
      <xdr:col>41</xdr:col>
      <xdr:colOff>50800</xdr:colOff>
      <xdr:row>97</xdr:row>
      <xdr:rowOff>162474</xdr:rowOff>
    </xdr:to>
    <xdr:cxnSp macro="">
      <xdr:nvCxnSpPr>
        <xdr:cNvPr id="464" name="直線コネクタ 463"/>
        <xdr:cNvCxnSpPr/>
      </xdr:nvCxnSpPr>
      <xdr:spPr>
        <a:xfrm flipV="1">
          <a:off x="6972300" y="16781666"/>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78586</xdr:rowOff>
    </xdr:from>
    <xdr:to>
      <xdr:col>41</xdr:col>
      <xdr:colOff>101600</xdr:colOff>
      <xdr:row>98</xdr:row>
      <xdr:rowOff>8736</xdr:rowOff>
    </xdr:to>
    <xdr:sp macro="" textlink="">
      <xdr:nvSpPr>
        <xdr:cNvPr id="465" name="フローチャート: 判断 464"/>
        <xdr:cNvSpPr/>
      </xdr:nvSpPr>
      <xdr:spPr>
        <a:xfrm>
          <a:off x="7810500" y="1670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25263</xdr:rowOff>
    </xdr:from>
    <xdr:ext cx="534377" cy="259045"/>
    <xdr:sp macro="" textlink="">
      <xdr:nvSpPr>
        <xdr:cNvPr id="466" name="テキスト ボックス 465"/>
        <xdr:cNvSpPr txBox="1"/>
      </xdr:nvSpPr>
      <xdr:spPr>
        <a:xfrm>
          <a:off x="7594111" y="164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73428</xdr:rowOff>
    </xdr:from>
    <xdr:to>
      <xdr:col>36</xdr:col>
      <xdr:colOff>165100</xdr:colOff>
      <xdr:row>98</xdr:row>
      <xdr:rowOff>3578</xdr:rowOff>
    </xdr:to>
    <xdr:sp macro="" textlink="">
      <xdr:nvSpPr>
        <xdr:cNvPr id="467" name="フローチャート: 判断 466"/>
        <xdr:cNvSpPr/>
      </xdr:nvSpPr>
      <xdr:spPr>
        <a:xfrm>
          <a:off x="6921500" y="167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20105</xdr:rowOff>
    </xdr:from>
    <xdr:ext cx="534377" cy="259045"/>
    <xdr:sp macro="" textlink="">
      <xdr:nvSpPr>
        <xdr:cNvPr id="468" name="テキスト ボックス 467"/>
        <xdr:cNvSpPr txBox="1"/>
      </xdr:nvSpPr>
      <xdr:spPr>
        <a:xfrm>
          <a:off x="6705111" y="164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32879</xdr:rowOff>
    </xdr:from>
    <xdr:to>
      <xdr:col>55</xdr:col>
      <xdr:colOff>50800</xdr:colOff>
      <xdr:row>97</xdr:row>
      <xdr:rowOff>134479</xdr:rowOff>
    </xdr:to>
    <xdr:sp macro="" textlink="">
      <xdr:nvSpPr>
        <xdr:cNvPr id="474" name="楕円 473"/>
        <xdr:cNvSpPr/>
      </xdr:nvSpPr>
      <xdr:spPr>
        <a:xfrm>
          <a:off x="10426700" y="166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11306</xdr:rowOff>
    </xdr:from>
    <xdr:ext cx="534377" cy="259045"/>
    <xdr:sp macro="" textlink="">
      <xdr:nvSpPr>
        <xdr:cNvPr id="475" name="土木費該当値テキスト"/>
        <xdr:cNvSpPr txBox="1"/>
      </xdr:nvSpPr>
      <xdr:spPr>
        <a:xfrm>
          <a:off x="10528300" y="166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2507</xdr:rowOff>
    </xdr:from>
    <xdr:to>
      <xdr:col>50</xdr:col>
      <xdr:colOff>165100</xdr:colOff>
      <xdr:row>97</xdr:row>
      <xdr:rowOff>104107</xdr:rowOff>
    </xdr:to>
    <xdr:sp macro="" textlink="">
      <xdr:nvSpPr>
        <xdr:cNvPr id="476" name="楕円 475"/>
        <xdr:cNvSpPr/>
      </xdr:nvSpPr>
      <xdr:spPr>
        <a:xfrm>
          <a:off x="9588500" y="166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95234</xdr:rowOff>
    </xdr:from>
    <xdr:ext cx="534377" cy="259045"/>
    <xdr:sp macro="" textlink="">
      <xdr:nvSpPr>
        <xdr:cNvPr id="477" name="テキスト ボックス 476"/>
        <xdr:cNvSpPr txBox="1"/>
      </xdr:nvSpPr>
      <xdr:spPr>
        <a:xfrm>
          <a:off x="9372111" y="1672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58587</xdr:rowOff>
    </xdr:from>
    <xdr:to>
      <xdr:col>46</xdr:col>
      <xdr:colOff>38100</xdr:colOff>
      <xdr:row>97</xdr:row>
      <xdr:rowOff>160187</xdr:rowOff>
    </xdr:to>
    <xdr:sp macro="" textlink="">
      <xdr:nvSpPr>
        <xdr:cNvPr id="478" name="楕円 477"/>
        <xdr:cNvSpPr/>
      </xdr:nvSpPr>
      <xdr:spPr>
        <a:xfrm>
          <a:off x="8699500" y="166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5264</xdr:rowOff>
    </xdr:from>
    <xdr:ext cx="534377" cy="259045"/>
    <xdr:sp macro="" textlink="">
      <xdr:nvSpPr>
        <xdr:cNvPr id="479" name="テキスト ボックス 478"/>
        <xdr:cNvSpPr txBox="1"/>
      </xdr:nvSpPr>
      <xdr:spPr>
        <a:xfrm>
          <a:off x="8483111" y="164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100216</xdr:rowOff>
    </xdr:from>
    <xdr:to>
      <xdr:col>41</xdr:col>
      <xdr:colOff>101600</xdr:colOff>
      <xdr:row>98</xdr:row>
      <xdr:rowOff>30366</xdr:rowOff>
    </xdr:to>
    <xdr:sp macro="" textlink="">
      <xdr:nvSpPr>
        <xdr:cNvPr id="480" name="楕円 479"/>
        <xdr:cNvSpPr/>
      </xdr:nvSpPr>
      <xdr:spPr>
        <a:xfrm>
          <a:off x="7810500" y="167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21493</xdr:rowOff>
    </xdr:from>
    <xdr:ext cx="534377" cy="259045"/>
    <xdr:sp macro="" textlink="">
      <xdr:nvSpPr>
        <xdr:cNvPr id="481" name="テキスト ボックス 480"/>
        <xdr:cNvSpPr txBox="1"/>
      </xdr:nvSpPr>
      <xdr:spPr>
        <a:xfrm>
          <a:off x="7594111" y="1682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111674</xdr:rowOff>
    </xdr:from>
    <xdr:to>
      <xdr:col>36</xdr:col>
      <xdr:colOff>165100</xdr:colOff>
      <xdr:row>98</xdr:row>
      <xdr:rowOff>41824</xdr:rowOff>
    </xdr:to>
    <xdr:sp macro="" textlink="">
      <xdr:nvSpPr>
        <xdr:cNvPr id="482" name="楕円 481"/>
        <xdr:cNvSpPr/>
      </xdr:nvSpPr>
      <xdr:spPr>
        <a:xfrm>
          <a:off x="6921500" y="167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32951</xdr:rowOff>
    </xdr:from>
    <xdr:ext cx="534377" cy="259045"/>
    <xdr:sp macro="" textlink="">
      <xdr:nvSpPr>
        <xdr:cNvPr id="483" name="テキスト ボックス 482"/>
        <xdr:cNvSpPr txBox="1"/>
      </xdr:nvSpPr>
      <xdr:spPr>
        <a:xfrm>
          <a:off x="6705111" y="1683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143453</xdr:rowOff>
    </xdr:from>
    <xdr:to>
      <xdr:col>85</xdr:col>
      <xdr:colOff>127000</xdr:colOff>
      <xdr:row>36</xdr:row>
      <xdr:rowOff>104038</xdr:rowOff>
    </xdr:to>
    <xdr:cxnSp macro="">
      <xdr:nvCxnSpPr>
        <xdr:cNvPr id="512" name="直線コネクタ 511"/>
        <xdr:cNvCxnSpPr/>
      </xdr:nvCxnSpPr>
      <xdr:spPr>
        <a:xfrm>
          <a:off x="15481300" y="5801303"/>
          <a:ext cx="838200" cy="4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143453</xdr:rowOff>
    </xdr:from>
    <xdr:to>
      <xdr:col>81</xdr:col>
      <xdr:colOff>50800</xdr:colOff>
      <xdr:row>35</xdr:row>
      <xdr:rowOff>145453</xdr:rowOff>
    </xdr:to>
    <xdr:cxnSp macro="">
      <xdr:nvCxnSpPr>
        <xdr:cNvPr id="515" name="直線コネクタ 514"/>
        <xdr:cNvCxnSpPr/>
      </xdr:nvCxnSpPr>
      <xdr:spPr>
        <a:xfrm flipV="1">
          <a:off x="14592300" y="5801303"/>
          <a:ext cx="889000" cy="3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7" name="テキスト ボックス 516"/>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145453</xdr:rowOff>
    </xdr:from>
    <xdr:to>
      <xdr:col>76</xdr:col>
      <xdr:colOff>114300</xdr:colOff>
      <xdr:row>36</xdr:row>
      <xdr:rowOff>72301</xdr:rowOff>
    </xdr:to>
    <xdr:cxnSp macro="">
      <xdr:nvCxnSpPr>
        <xdr:cNvPr id="518" name="直線コネクタ 517"/>
        <xdr:cNvCxnSpPr/>
      </xdr:nvCxnSpPr>
      <xdr:spPr>
        <a:xfrm flipV="1">
          <a:off x="13703300" y="6146203"/>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19" name="フローチャート: 判断 518"/>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20" name="テキスト ボックス 519"/>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72301</xdr:rowOff>
    </xdr:from>
    <xdr:to>
      <xdr:col>71</xdr:col>
      <xdr:colOff>177800</xdr:colOff>
      <xdr:row>36</xdr:row>
      <xdr:rowOff>97085</xdr:rowOff>
    </xdr:to>
    <xdr:cxnSp macro="">
      <xdr:nvCxnSpPr>
        <xdr:cNvPr id="521" name="直線コネクタ 520"/>
        <xdr:cNvCxnSpPr/>
      </xdr:nvCxnSpPr>
      <xdr:spPr>
        <a:xfrm flipV="1">
          <a:off x="12814300" y="6244501"/>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22" name="フローチャート: 判断 521"/>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23" name="テキスト ボックス 522"/>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24" name="フローチャート: 判断 523"/>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25" name="テキスト ボックス 524"/>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53238</xdr:rowOff>
    </xdr:from>
    <xdr:to>
      <xdr:col>85</xdr:col>
      <xdr:colOff>177800</xdr:colOff>
      <xdr:row>36</xdr:row>
      <xdr:rowOff>154838</xdr:rowOff>
    </xdr:to>
    <xdr:sp macro="" textlink="">
      <xdr:nvSpPr>
        <xdr:cNvPr id="531" name="楕円 530"/>
        <xdr:cNvSpPr/>
      </xdr:nvSpPr>
      <xdr:spPr>
        <a:xfrm>
          <a:off x="162687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31665</xdr:rowOff>
    </xdr:from>
    <xdr:ext cx="534377" cy="259045"/>
    <xdr:sp macro="" textlink="">
      <xdr:nvSpPr>
        <xdr:cNvPr id="532" name="消防費該当値テキスト"/>
        <xdr:cNvSpPr txBox="1"/>
      </xdr:nvSpPr>
      <xdr:spPr>
        <a:xfrm>
          <a:off x="16370300" y="62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92653</xdr:rowOff>
    </xdr:from>
    <xdr:to>
      <xdr:col>81</xdr:col>
      <xdr:colOff>101600</xdr:colOff>
      <xdr:row>34</xdr:row>
      <xdr:rowOff>22803</xdr:rowOff>
    </xdr:to>
    <xdr:sp macro="" textlink="">
      <xdr:nvSpPr>
        <xdr:cNvPr id="533" name="楕円 532"/>
        <xdr:cNvSpPr/>
      </xdr:nvSpPr>
      <xdr:spPr>
        <a:xfrm>
          <a:off x="15430500" y="5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39330</xdr:rowOff>
    </xdr:from>
    <xdr:ext cx="534377" cy="259045"/>
    <xdr:sp macro="" textlink="">
      <xdr:nvSpPr>
        <xdr:cNvPr id="534" name="テキスト ボックス 533"/>
        <xdr:cNvSpPr txBox="1"/>
      </xdr:nvSpPr>
      <xdr:spPr>
        <a:xfrm>
          <a:off x="15214111" y="552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94653</xdr:rowOff>
    </xdr:from>
    <xdr:to>
      <xdr:col>76</xdr:col>
      <xdr:colOff>165100</xdr:colOff>
      <xdr:row>36</xdr:row>
      <xdr:rowOff>24803</xdr:rowOff>
    </xdr:to>
    <xdr:sp macro="" textlink="">
      <xdr:nvSpPr>
        <xdr:cNvPr id="535" name="楕円 534"/>
        <xdr:cNvSpPr/>
      </xdr:nvSpPr>
      <xdr:spPr>
        <a:xfrm>
          <a:off x="14541500" y="60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41330</xdr:rowOff>
    </xdr:from>
    <xdr:ext cx="534377" cy="259045"/>
    <xdr:sp macro="" textlink="">
      <xdr:nvSpPr>
        <xdr:cNvPr id="536" name="テキスト ボックス 535"/>
        <xdr:cNvSpPr txBox="1"/>
      </xdr:nvSpPr>
      <xdr:spPr>
        <a:xfrm>
          <a:off x="14325111" y="58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21501</xdr:rowOff>
    </xdr:from>
    <xdr:to>
      <xdr:col>72</xdr:col>
      <xdr:colOff>38100</xdr:colOff>
      <xdr:row>36</xdr:row>
      <xdr:rowOff>123101</xdr:rowOff>
    </xdr:to>
    <xdr:sp macro="" textlink="">
      <xdr:nvSpPr>
        <xdr:cNvPr id="537" name="楕円 536"/>
        <xdr:cNvSpPr/>
      </xdr:nvSpPr>
      <xdr:spPr>
        <a:xfrm>
          <a:off x="13652500" y="61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139628</xdr:rowOff>
    </xdr:from>
    <xdr:ext cx="534377" cy="259045"/>
    <xdr:sp macro="" textlink="">
      <xdr:nvSpPr>
        <xdr:cNvPr id="538" name="テキスト ボックス 537"/>
        <xdr:cNvSpPr txBox="1"/>
      </xdr:nvSpPr>
      <xdr:spPr>
        <a:xfrm>
          <a:off x="13436111" y="596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46285</xdr:rowOff>
    </xdr:from>
    <xdr:to>
      <xdr:col>67</xdr:col>
      <xdr:colOff>101600</xdr:colOff>
      <xdr:row>36</xdr:row>
      <xdr:rowOff>147885</xdr:rowOff>
    </xdr:to>
    <xdr:sp macro="" textlink="">
      <xdr:nvSpPr>
        <xdr:cNvPr id="539" name="楕円 538"/>
        <xdr:cNvSpPr/>
      </xdr:nvSpPr>
      <xdr:spPr>
        <a:xfrm>
          <a:off x="12763500" y="62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164412</xdr:rowOff>
    </xdr:from>
    <xdr:ext cx="534377" cy="259045"/>
    <xdr:sp macro="" textlink="">
      <xdr:nvSpPr>
        <xdr:cNvPr id="540" name="テキスト ボックス 539"/>
        <xdr:cNvSpPr txBox="1"/>
      </xdr:nvSpPr>
      <xdr:spPr>
        <a:xfrm>
          <a:off x="12547111" y="599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26045</xdr:rowOff>
    </xdr:from>
    <xdr:to>
      <xdr:col>85</xdr:col>
      <xdr:colOff>127000</xdr:colOff>
      <xdr:row>57</xdr:row>
      <xdr:rowOff>33278</xdr:rowOff>
    </xdr:to>
    <xdr:cxnSp macro="">
      <xdr:nvCxnSpPr>
        <xdr:cNvPr id="567" name="直線コネクタ 566"/>
        <xdr:cNvCxnSpPr/>
      </xdr:nvCxnSpPr>
      <xdr:spPr>
        <a:xfrm>
          <a:off x="15481300" y="9798695"/>
          <a:ext cx="8382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26045</xdr:rowOff>
    </xdr:from>
    <xdr:to>
      <xdr:col>81</xdr:col>
      <xdr:colOff>50800</xdr:colOff>
      <xdr:row>57</xdr:row>
      <xdr:rowOff>29249</xdr:rowOff>
    </xdr:to>
    <xdr:cxnSp macro="">
      <xdr:nvCxnSpPr>
        <xdr:cNvPr id="570" name="直線コネクタ 569"/>
        <xdr:cNvCxnSpPr/>
      </xdr:nvCxnSpPr>
      <xdr:spPr>
        <a:xfrm flipV="1">
          <a:off x="14592300" y="9798695"/>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29249</xdr:rowOff>
    </xdr:from>
    <xdr:to>
      <xdr:col>76</xdr:col>
      <xdr:colOff>114300</xdr:colOff>
      <xdr:row>57</xdr:row>
      <xdr:rowOff>126002</xdr:rowOff>
    </xdr:to>
    <xdr:cxnSp macro="">
      <xdr:nvCxnSpPr>
        <xdr:cNvPr id="573" name="直線コネクタ 572"/>
        <xdr:cNvCxnSpPr/>
      </xdr:nvCxnSpPr>
      <xdr:spPr>
        <a:xfrm flipV="1">
          <a:off x="13703300" y="9801899"/>
          <a:ext cx="889000" cy="9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74" name="フローチャート: 判断 573"/>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75" name="テキスト ボックス 574"/>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94410</xdr:rowOff>
    </xdr:from>
    <xdr:to>
      <xdr:col>71</xdr:col>
      <xdr:colOff>177800</xdr:colOff>
      <xdr:row>57</xdr:row>
      <xdr:rowOff>126002</xdr:rowOff>
    </xdr:to>
    <xdr:cxnSp macro="">
      <xdr:nvCxnSpPr>
        <xdr:cNvPr id="576" name="直線コネクタ 575"/>
        <xdr:cNvCxnSpPr/>
      </xdr:nvCxnSpPr>
      <xdr:spPr>
        <a:xfrm>
          <a:off x="12814300" y="9695610"/>
          <a:ext cx="889000" cy="20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77" name="フローチャート: 判断 576"/>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78" name="テキスト ボックス 577"/>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79" name="フローチャート: 判断 578"/>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80" name="テキスト ボックス 579"/>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153928</xdr:rowOff>
    </xdr:from>
    <xdr:to>
      <xdr:col>85</xdr:col>
      <xdr:colOff>177800</xdr:colOff>
      <xdr:row>57</xdr:row>
      <xdr:rowOff>84078</xdr:rowOff>
    </xdr:to>
    <xdr:sp macro="" textlink="">
      <xdr:nvSpPr>
        <xdr:cNvPr id="586" name="楕円 585"/>
        <xdr:cNvSpPr/>
      </xdr:nvSpPr>
      <xdr:spPr>
        <a:xfrm>
          <a:off x="16268700" y="97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132355</xdr:rowOff>
    </xdr:from>
    <xdr:ext cx="534377" cy="259045"/>
    <xdr:sp macro="" textlink="">
      <xdr:nvSpPr>
        <xdr:cNvPr id="587" name="教育費該当値テキスト"/>
        <xdr:cNvSpPr txBox="1"/>
      </xdr:nvSpPr>
      <xdr:spPr>
        <a:xfrm>
          <a:off x="16370300" y="97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146695</xdr:rowOff>
    </xdr:from>
    <xdr:to>
      <xdr:col>81</xdr:col>
      <xdr:colOff>101600</xdr:colOff>
      <xdr:row>57</xdr:row>
      <xdr:rowOff>76845</xdr:rowOff>
    </xdr:to>
    <xdr:sp macro="" textlink="">
      <xdr:nvSpPr>
        <xdr:cNvPr id="588" name="楕円 587"/>
        <xdr:cNvSpPr/>
      </xdr:nvSpPr>
      <xdr:spPr>
        <a:xfrm>
          <a:off x="15430500" y="97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67972</xdr:rowOff>
    </xdr:from>
    <xdr:ext cx="534377" cy="259045"/>
    <xdr:sp macro="" textlink="">
      <xdr:nvSpPr>
        <xdr:cNvPr id="589" name="テキスト ボックス 588"/>
        <xdr:cNvSpPr txBox="1"/>
      </xdr:nvSpPr>
      <xdr:spPr>
        <a:xfrm>
          <a:off x="15214111" y="98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149899</xdr:rowOff>
    </xdr:from>
    <xdr:to>
      <xdr:col>76</xdr:col>
      <xdr:colOff>165100</xdr:colOff>
      <xdr:row>57</xdr:row>
      <xdr:rowOff>80049</xdr:rowOff>
    </xdr:to>
    <xdr:sp macro="" textlink="">
      <xdr:nvSpPr>
        <xdr:cNvPr id="590" name="楕円 589"/>
        <xdr:cNvSpPr/>
      </xdr:nvSpPr>
      <xdr:spPr>
        <a:xfrm>
          <a:off x="14541500" y="97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96576</xdr:rowOff>
    </xdr:from>
    <xdr:ext cx="534377" cy="259045"/>
    <xdr:sp macro="" textlink="">
      <xdr:nvSpPr>
        <xdr:cNvPr id="591" name="テキスト ボックス 590"/>
        <xdr:cNvSpPr txBox="1"/>
      </xdr:nvSpPr>
      <xdr:spPr>
        <a:xfrm>
          <a:off x="14325111" y="952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75202</xdr:rowOff>
    </xdr:from>
    <xdr:to>
      <xdr:col>72</xdr:col>
      <xdr:colOff>38100</xdr:colOff>
      <xdr:row>58</xdr:row>
      <xdr:rowOff>5352</xdr:rowOff>
    </xdr:to>
    <xdr:sp macro="" textlink="">
      <xdr:nvSpPr>
        <xdr:cNvPr id="592" name="楕円 591"/>
        <xdr:cNvSpPr/>
      </xdr:nvSpPr>
      <xdr:spPr>
        <a:xfrm>
          <a:off x="13652500" y="98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167929</xdr:rowOff>
    </xdr:from>
    <xdr:ext cx="534377" cy="259045"/>
    <xdr:sp macro="" textlink="">
      <xdr:nvSpPr>
        <xdr:cNvPr id="593" name="テキスト ボックス 592"/>
        <xdr:cNvSpPr txBox="1"/>
      </xdr:nvSpPr>
      <xdr:spPr>
        <a:xfrm>
          <a:off x="13436111" y="99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43610</xdr:rowOff>
    </xdr:from>
    <xdr:to>
      <xdr:col>67</xdr:col>
      <xdr:colOff>101600</xdr:colOff>
      <xdr:row>56</xdr:row>
      <xdr:rowOff>145210</xdr:rowOff>
    </xdr:to>
    <xdr:sp macro="" textlink="">
      <xdr:nvSpPr>
        <xdr:cNvPr id="594" name="楕円 593"/>
        <xdr:cNvSpPr/>
      </xdr:nvSpPr>
      <xdr:spPr>
        <a:xfrm>
          <a:off x="12763500" y="96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161737</xdr:rowOff>
    </xdr:from>
    <xdr:ext cx="534377" cy="259045"/>
    <xdr:sp macro="" textlink="">
      <xdr:nvSpPr>
        <xdr:cNvPr id="595" name="テキスト ボックス 594"/>
        <xdr:cNvSpPr txBox="1"/>
      </xdr:nvSpPr>
      <xdr:spPr>
        <a:xfrm>
          <a:off x="12547111" y="942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13784</xdr:rowOff>
    </xdr:from>
    <xdr:to>
      <xdr:col>85</xdr:col>
      <xdr:colOff>127000</xdr:colOff>
      <xdr:row>79</xdr:row>
      <xdr:rowOff>20436</xdr:rowOff>
    </xdr:to>
    <xdr:cxnSp macro="">
      <xdr:nvCxnSpPr>
        <xdr:cNvPr id="624" name="直線コネクタ 623"/>
        <xdr:cNvCxnSpPr/>
      </xdr:nvCxnSpPr>
      <xdr:spPr>
        <a:xfrm>
          <a:off x="15481300" y="13558334"/>
          <a:ext cx="8382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5" name="災害復旧費平均値テキスト"/>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13784</xdr:rowOff>
    </xdr:from>
    <xdr:to>
      <xdr:col>81</xdr:col>
      <xdr:colOff>50800</xdr:colOff>
      <xdr:row>79</xdr:row>
      <xdr:rowOff>37314</xdr:rowOff>
    </xdr:to>
    <xdr:cxnSp macro="">
      <xdr:nvCxnSpPr>
        <xdr:cNvPr id="627" name="直線コネクタ 626"/>
        <xdr:cNvCxnSpPr/>
      </xdr:nvCxnSpPr>
      <xdr:spPr>
        <a:xfrm flipV="1">
          <a:off x="14592300" y="13558334"/>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67845</xdr:rowOff>
    </xdr:from>
    <xdr:ext cx="469744" cy="259045"/>
    <xdr:sp macro="" textlink="">
      <xdr:nvSpPr>
        <xdr:cNvPr id="629" name="テキスト ボックス 628"/>
        <xdr:cNvSpPr txBox="1"/>
      </xdr:nvSpPr>
      <xdr:spPr>
        <a:xfrm>
          <a:off x="15246428" y="1361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36213</xdr:rowOff>
    </xdr:from>
    <xdr:to>
      <xdr:col>76</xdr:col>
      <xdr:colOff>114300</xdr:colOff>
      <xdr:row>79</xdr:row>
      <xdr:rowOff>37314</xdr:rowOff>
    </xdr:to>
    <xdr:cxnSp macro="">
      <xdr:nvCxnSpPr>
        <xdr:cNvPr id="630" name="直線コネクタ 629"/>
        <xdr:cNvCxnSpPr/>
      </xdr:nvCxnSpPr>
      <xdr:spPr>
        <a:xfrm>
          <a:off x="13703300" y="13580763"/>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157384</xdr:rowOff>
    </xdr:from>
    <xdr:to>
      <xdr:col>76</xdr:col>
      <xdr:colOff>165100</xdr:colOff>
      <xdr:row>79</xdr:row>
      <xdr:rowOff>87534</xdr:rowOff>
    </xdr:to>
    <xdr:sp macro="" textlink="">
      <xdr:nvSpPr>
        <xdr:cNvPr id="631" name="フローチャート: 判断 630"/>
        <xdr:cNvSpPr/>
      </xdr:nvSpPr>
      <xdr:spPr>
        <a:xfrm>
          <a:off x="14541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104061</xdr:rowOff>
    </xdr:from>
    <xdr:ext cx="469744" cy="259045"/>
    <xdr:sp macro="" textlink="">
      <xdr:nvSpPr>
        <xdr:cNvPr id="632" name="テキスト ボックス 631"/>
        <xdr:cNvSpPr txBox="1"/>
      </xdr:nvSpPr>
      <xdr:spPr>
        <a:xfrm>
          <a:off x="14357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36213</xdr:rowOff>
    </xdr:from>
    <xdr:to>
      <xdr:col>71</xdr:col>
      <xdr:colOff>177800</xdr:colOff>
      <xdr:row>79</xdr:row>
      <xdr:rowOff>40072</xdr:rowOff>
    </xdr:to>
    <xdr:cxnSp macro="">
      <xdr:nvCxnSpPr>
        <xdr:cNvPr id="633" name="直線コネクタ 632"/>
        <xdr:cNvCxnSpPr/>
      </xdr:nvCxnSpPr>
      <xdr:spPr>
        <a:xfrm flipV="1">
          <a:off x="12814300" y="13580763"/>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159407</xdr:rowOff>
    </xdr:from>
    <xdr:to>
      <xdr:col>72</xdr:col>
      <xdr:colOff>38100</xdr:colOff>
      <xdr:row>79</xdr:row>
      <xdr:rowOff>89557</xdr:rowOff>
    </xdr:to>
    <xdr:sp macro="" textlink="">
      <xdr:nvSpPr>
        <xdr:cNvPr id="634" name="フローチャート: 判断 633"/>
        <xdr:cNvSpPr/>
      </xdr:nvSpPr>
      <xdr:spPr>
        <a:xfrm>
          <a:off x="13652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80684</xdr:rowOff>
    </xdr:from>
    <xdr:ext cx="469744" cy="259045"/>
    <xdr:sp macro="" textlink="">
      <xdr:nvSpPr>
        <xdr:cNvPr id="635" name="テキスト ボックス 634"/>
        <xdr:cNvSpPr txBox="1"/>
      </xdr:nvSpPr>
      <xdr:spPr>
        <a:xfrm>
          <a:off x="13468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162497</xdr:rowOff>
    </xdr:from>
    <xdr:to>
      <xdr:col>67</xdr:col>
      <xdr:colOff>101600</xdr:colOff>
      <xdr:row>79</xdr:row>
      <xdr:rowOff>92647</xdr:rowOff>
    </xdr:to>
    <xdr:sp macro="" textlink="">
      <xdr:nvSpPr>
        <xdr:cNvPr id="636" name="フローチャート: 判断 635"/>
        <xdr:cNvSpPr/>
      </xdr:nvSpPr>
      <xdr:spPr>
        <a:xfrm>
          <a:off x="12763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83774</xdr:rowOff>
    </xdr:from>
    <xdr:ext cx="378565" cy="259045"/>
    <xdr:sp macro="" textlink="">
      <xdr:nvSpPr>
        <xdr:cNvPr id="637" name="テキスト ボックス 636"/>
        <xdr:cNvSpPr txBox="1"/>
      </xdr:nvSpPr>
      <xdr:spPr>
        <a:xfrm>
          <a:off x="12625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141086</xdr:rowOff>
    </xdr:from>
    <xdr:to>
      <xdr:col>85</xdr:col>
      <xdr:colOff>177800</xdr:colOff>
      <xdr:row>79</xdr:row>
      <xdr:rowOff>71236</xdr:rowOff>
    </xdr:to>
    <xdr:sp macro="" textlink="">
      <xdr:nvSpPr>
        <xdr:cNvPr id="643" name="楕円 642"/>
        <xdr:cNvSpPr/>
      </xdr:nvSpPr>
      <xdr:spPr>
        <a:xfrm>
          <a:off x="16268700" y="135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100463</xdr:rowOff>
    </xdr:from>
    <xdr:ext cx="469744" cy="259045"/>
    <xdr:sp macro="" textlink="">
      <xdr:nvSpPr>
        <xdr:cNvPr id="644" name="災害復旧費該当値テキスト"/>
        <xdr:cNvSpPr txBox="1"/>
      </xdr:nvSpPr>
      <xdr:spPr>
        <a:xfrm>
          <a:off x="16370300" y="1330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134434</xdr:rowOff>
    </xdr:from>
    <xdr:to>
      <xdr:col>81</xdr:col>
      <xdr:colOff>101600</xdr:colOff>
      <xdr:row>79</xdr:row>
      <xdr:rowOff>64584</xdr:rowOff>
    </xdr:to>
    <xdr:sp macro="" textlink="">
      <xdr:nvSpPr>
        <xdr:cNvPr id="645" name="楕円 644"/>
        <xdr:cNvSpPr/>
      </xdr:nvSpPr>
      <xdr:spPr>
        <a:xfrm>
          <a:off x="15430500" y="135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81111</xdr:rowOff>
    </xdr:from>
    <xdr:ext cx="469744" cy="259045"/>
    <xdr:sp macro="" textlink="">
      <xdr:nvSpPr>
        <xdr:cNvPr id="646" name="テキスト ボックス 645"/>
        <xdr:cNvSpPr txBox="1"/>
      </xdr:nvSpPr>
      <xdr:spPr>
        <a:xfrm>
          <a:off x="15246428" y="1328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157964</xdr:rowOff>
    </xdr:from>
    <xdr:to>
      <xdr:col>76</xdr:col>
      <xdr:colOff>165100</xdr:colOff>
      <xdr:row>79</xdr:row>
      <xdr:rowOff>88114</xdr:rowOff>
    </xdr:to>
    <xdr:sp macro="" textlink="">
      <xdr:nvSpPr>
        <xdr:cNvPr id="647" name="楕円 646"/>
        <xdr:cNvSpPr/>
      </xdr:nvSpPr>
      <xdr:spPr>
        <a:xfrm>
          <a:off x="14541500" y="135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79241</xdr:rowOff>
    </xdr:from>
    <xdr:ext cx="469744" cy="259045"/>
    <xdr:sp macro="" textlink="">
      <xdr:nvSpPr>
        <xdr:cNvPr id="648" name="テキスト ボックス 647"/>
        <xdr:cNvSpPr txBox="1"/>
      </xdr:nvSpPr>
      <xdr:spPr>
        <a:xfrm>
          <a:off x="14357428" y="136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156863</xdr:rowOff>
    </xdr:from>
    <xdr:to>
      <xdr:col>72</xdr:col>
      <xdr:colOff>38100</xdr:colOff>
      <xdr:row>79</xdr:row>
      <xdr:rowOff>87013</xdr:rowOff>
    </xdr:to>
    <xdr:sp macro="" textlink="">
      <xdr:nvSpPr>
        <xdr:cNvPr id="649" name="楕円 648"/>
        <xdr:cNvSpPr/>
      </xdr:nvSpPr>
      <xdr:spPr>
        <a:xfrm>
          <a:off x="13652500" y="135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103540</xdr:rowOff>
    </xdr:from>
    <xdr:ext cx="469744" cy="259045"/>
    <xdr:sp macro="" textlink="">
      <xdr:nvSpPr>
        <xdr:cNvPr id="650" name="テキスト ボックス 649"/>
        <xdr:cNvSpPr txBox="1"/>
      </xdr:nvSpPr>
      <xdr:spPr>
        <a:xfrm>
          <a:off x="13468428" y="1330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160722</xdr:rowOff>
    </xdr:from>
    <xdr:to>
      <xdr:col>67</xdr:col>
      <xdr:colOff>101600</xdr:colOff>
      <xdr:row>79</xdr:row>
      <xdr:rowOff>90872</xdr:rowOff>
    </xdr:to>
    <xdr:sp macro="" textlink="">
      <xdr:nvSpPr>
        <xdr:cNvPr id="651" name="楕円 650"/>
        <xdr:cNvSpPr/>
      </xdr:nvSpPr>
      <xdr:spPr>
        <a:xfrm>
          <a:off x="12763500" y="135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107399</xdr:rowOff>
    </xdr:from>
    <xdr:ext cx="469744" cy="259045"/>
    <xdr:sp macro="" textlink="">
      <xdr:nvSpPr>
        <xdr:cNvPr id="652" name="テキスト ボックス 651"/>
        <xdr:cNvSpPr txBox="1"/>
      </xdr:nvSpPr>
      <xdr:spPr>
        <a:xfrm>
          <a:off x="12579428" y="133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104953</xdr:rowOff>
    </xdr:from>
    <xdr:to>
      <xdr:col>85</xdr:col>
      <xdr:colOff>127000</xdr:colOff>
      <xdr:row>97</xdr:row>
      <xdr:rowOff>107984</xdr:rowOff>
    </xdr:to>
    <xdr:cxnSp macro="">
      <xdr:nvCxnSpPr>
        <xdr:cNvPr id="679" name="直線コネクタ 678"/>
        <xdr:cNvCxnSpPr/>
      </xdr:nvCxnSpPr>
      <xdr:spPr>
        <a:xfrm flipV="1">
          <a:off x="15481300" y="16735603"/>
          <a:ext cx="8382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107984</xdr:rowOff>
    </xdr:from>
    <xdr:to>
      <xdr:col>81</xdr:col>
      <xdr:colOff>50800</xdr:colOff>
      <xdr:row>97</xdr:row>
      <xdr:rowOff>112607</xdr:rowOff>
    </xdr:to>
    <xdr:cxnSp macro="">
      <xdr:nvCxnSpPr>
        <xdr:cNvPr id="682" name="直線コネクタ 681"/>
        <xdr:cNvCxnSpPr/>
      </xdr:nvCxnSpPr>
      <xdr:spPr>
        <a:xfrm flipV="1">
          <a:off x="14592300" y="16738634"/>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112607</xdr:rowOff>
    </xdr:from>
    <xdr:to>
      <xdr:col>76</xdr:col>
      <xdr:colOff>114300</xdr:colOff>
      <xdr:row>97</xdr:row>
      <xdr:rowOff>119332</xdr:rowOff>
    </xdr:to>
    <xdr:cxnSp macro="">
      <xdr:nvCxnSpPr>
        <xdr:cNvPr id="685" name="直線コネクタ 684"/>
        <xdr:cNvCxnSpPr/>
      </xdr:nvCxnSpPr>
      <xdr:spPr>
        <a:xfrm flipV="1">
          <a:off x="13703300" y="16743257"/>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115550</xdr:rowOff>
    </xdr:from>
    <xdr:to>
      <xdr:col>76</xdr:col>
      <xdr:colOff>165100</xdr:colOff>
      <xdr:row>98</xdr:row>
      <xdr:rowOff>45700</xdr:rowOff>
    </xdr:to>
    <xdr:sp macro="" textlink="">
      <xdr:nvSpPr>
        <xdr:cNvPr id="686" name="フローチャート: 判断 685"/>
        <xdr:cNvSpPr/>
      </xdr:nvSpPr>
      <xdr:spPr>
        <a:xfrm>
          <a:off x="14541500" y="167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36827</xdr:rowOff>
    </xdr:from>
    <xdr:ext cx="534377" cy="259045"/>
    <xdr:sp macro="" textlink="">
      <xdr:nvSpPr>
        <xdr:cNvPr id="687" name="テキスト ボックス 686"/>
        <xdr:cNvSpPr txBox="1"/>
      </xdr:nvSpPr>
      <xdr:spPr>
        <a:xfrm>
          <a:off x="14325111" y="1683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119332</xdr:rowOff>
    </xdr:from>
    <xdr:to>
      <xdr:col>71</xdr:col>
      <xdr:colOff>177800</xdr:colOff>
      <xdr:row>97</xdr:row>
      <xdr:rowOff>121910</xdr:rowOff>
    </xdr:to>
    <xdr:cxnSp macro="">
      <xdr:nvCxnSpPr>
        <xdr:cNvPr id="688" name="直線コネクタ 687"/>
        <xdr:cNvCxnSpPr/>
      </xdr:nvCxnSpPr>
      <xdr:spPr>
        <a:xfrm flipV="1">
          <a:off x="12814300" y="16749982"/>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113443</xdr:rowOff>
    </xdr:from>
    <xdr:to>
      <xdr:col>72</xdr:col>
      <xdr:colOff>38100</xdr:colOff>
      <xdr:row>98</xdr:row>
      <xdr:rowOff>43593</xdr:rowOff>
    </xdr:to>
    <xdr:sp macro="" textlink="">
      <xdr:nvSpPr>
        <xdr:cNvPr id="689" name="フローチャート: 判断 688"/>
        <xdr:cNvSpPr/>
      </xdr:nvSpPr>
      <xdr:spPr>
        <a:xfrm>
          <a:off x="13652500" y="1674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34720</xdr:rowOff>
    </xdr:from>
    <xdr:ext cx="534377" cy="259045"/>
    <xdr:sp macro="" textlink="">
      <xdr:nvSpPr>
        <xdr:cNvPr id="690" name="テキスト ボックス 689"/>
        <xdr:cNvSpPr txBox="1"/>
      </xdr:nvSpPr>
      <xdr:spPr>
        <a:xfrm>
          <a:off x="13436111" y="1683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114430</xdr:rowOff>
    </xdr:from>
    <xdr:to>
      <xdr:col>67</xdr:col>
      <xdr:colOff>101600</xdr:colOff>
      <xdr:row>98</xdr:row>
      <xdr:rowOff>44580</xdr:rowOff>
    </xdr:to>
    <xdr:sp macro="" textlink="">
      <xdr:nvSpPr>
        <xdr:cNvPr id="691" name="フローチャート: 判断 690"/>
        <xdr:cNvSpPr/>
      </xdr:nvSpPr>
      <xdr:spPr>
        <a:xfrm>
          <a:off x="12763500" y="167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35707</xdr:rowOff>
    </xdr:from>
    <xdr:ext cx="534377" cy="259045"/>
    <xdr:sp macro="" textlink="">
      <xdr:nvSpPr>
        <xdr:cNvPr id="692" name="テキスト ボックス 691"/>
        <xdr:cNvSpPr txBox="1"/>
      </xdr:nvSpPr>
      <xdr:spPr>
        <a:xfrm>
          <a:off x="12547111" y="168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54153</xdr:rowOff>
    </xdr:from>
    <xdr:to>
      <xdr:col>85</xdr:col>
      <xdr:colOff>177800</xdr:colOff>
      <xdr:row>97</xdr:row>
      <xdr:rowOff>155753</xdr:rowOff>
    </xdr:to>
    <xdr:sp macro="" textlink="">
      <xdr:nvSpPr>
        <xdr:cNvPr id="698" name="楕円 697"/>
        <xdr:cNvSpPr/>
      </xdr:nvSpPr>
      <xdr:spPr>
        <a:xfrm>
          <a:off x="16268700" y="166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32580</xdr:rowOff>
    </xdr:from>
    <xdr:ext cx="534377" cy="259045"/>
    <xdr:sp macro="" textlink="">
      <xdr:nvSpPr>
        <xdr:cNvPr id="699" name="公債費該当値テキスト"/>
        <xdr:cNvSpPr txBox="1"/>
      </xdr:nvSpPr>
      <xdr:spPr>
        <a:xfrm>
          <a:off x="16370300" y="166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57184</xdr:rowOff>
    </xdr:from>
    <xdr:to>
      <xdr:col>81</xdr:col>
      <xdr:colOff>101600</xdr:colOff>
      <xdr:row>97</xdr:row>
      <xdr:rowOff>158784</xdr:rowOff>
    </xdr:to>
    <xdr:sp macro="" textlink="">
      <xdr:nvSpPr>
        <xdr:cNvPr id="700" name="楕円 699"/>
        <xdr:cNvSpPr/>
      </xdr:nvSpPr>
      <xdr:spPr>
        <a:xfrm>
          <a:off x="15430500" y="166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149911</xdr:rowOff>
    </xdr:from>
    <xdr:ext cx="534377" cy="259045"/>
    <xdr:sp macro="" textlink="">
      <xdr:nvSpPr>
        <xdr:cNvPr id="701" name="テキスト ボックス 700"/>
        <xdr:cNvSpPr txBox="1"/>
      </xdr:nvSpPr>
      <xdr:spPr>
        <a:xfrm>
          <a:off x="15214111" y="167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61807</xdr:rowOff>
    </xdr:from>
    <xdr:to>
      <xdr:col>76</xdr:col>
      <xdr:colOff>165100</xdr:colOff>
      <xdr:row>97</xdr:row>
      <xdr:rowOff>163407</xdr:rowOff>
    </xdr:to>
    <xdr:sp macro="" textlink="">
      <xdr:nvSpPr>
        <xdr:cNvPr id="702" name="楕円 701"/>
        <xdr:cNvSpPr/>
      </xdr:nvSpPr>
      <xdr:spPr>
        <a:xfrm>
          <a:off x="14541500" y="166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xdr:rowOff>
    </xdr:from>
    <xdr:ext cx="534377" cy="259045"/>
    <xdr:sp macro="" textlink="">
      <xdr:nvSpPr>
        <xdr:cNvPr id="703" name="テキスト ボックス 702"/>
        <xdr:cNvSpPr txBox="1"/>
      </xdr:nvSpPr>
      <xdr:spPr>
        <a:xfrm>
          <a:off x="14325111" y="164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68532</xdr:rowOff>
    </xdr:from>
    <xdr:to>
      <xdr:col>72</xdr:col>
      <xdr:colOff>38100</xdr:colOff>
      <xdr:row>97</xdr:row>
      <xdr:rowOff>170132</xdr:rowOff>
    </xdr:to>
    <xdr:sp macro="" textlink="">
      <xdr:nvSpPr>
        <xdr:cNvPr id="704" name="楕円 703"/>
        <xdr:cNvSpPr/>
      </xdr:nvSpPr>
      <xdr:spPr>
        <a:xfrm>
          <a:off x="13652500" y="166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15209</xdr:rowOff>
    </xdr:from>
    <xdr:ext cx="534377" cy="259045"/>
    <xdr:sp macro="" textlink="">
      <xdr:nvSpPr>
        <xdr:cNvPr id="705" name="テキスト ボックス 704"/>
        <xdr:cNvSpPr txBox="1"/>
      </xdr:nvSpPr>
      <xdr:spPr>
        <a:xfrm>
          <a:off x="13436111" y="1647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71110</xdr:rowOff>
    </xdr:from>
    <xdr:to>
      <xdr:col>67</xdr:col>
      <xdr:colOff>101600</xdr:colOff>
      <xdr:row>98</xdr:row>
      <xdr:rowOff>1260</xdr:rowOff>
    </xdr:to>
    <xdr:sp macro="" textlink="">
      <xdr:nvSpPr>
        <xdr:cNvPr id="706" name="楕円 705"/>
        <xdr:cNvSpPr/>
      </xdr:nvSpPr>
      <xdr:spPr>
        <a:xfrm>
          <a:off x="12763500" y="167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17787</xdr:rowOff>
    </xdr:from>
    <xdr:ext cx="534377" cy="259045"/>
    <xdr:sp macro="" textlink="">
      <xdr:nvSpPr>
        <xdr:cNvPr id="707" name="テキスト ボックス 706"/>
        <xdr:cNvSpPr txBox="1"/>
      </xdr:nvSpPr>
      <xdr:spPr>
        <a:xfrm>
          <a:off x="12547111" y="1647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75184</xdr:rowOff>
    </xdr:from>
    <xdr:to>
      <xdr:col>107</xdr:col>
      <xdr:colOff>101600</xdr:colOff>
      <xdr:row>38</xdr:row>
      <xdr:rowOff>5335</xdr:rowOff>
    </xdr:to>
    <xdr:sp macro="" textlink="">
      <xdr:nvSpPr>
        <xdr:cNvPr id="741" name="フローチャート: 判断 740"/>
        <xdr:cNvSpPr/>
      </xdr:nvSpPr>
      <xdr:spPr>
        <a:xfrm>
          <a:off x="20383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21861</xdr:rowOff>
    </xdr:from>
    <xdr:ext cx="313932" cy="259045"/>
    <xdr:sp macro="" textlink="">
      <xdr:nvSpPr>
        <xdr:cNvPr id="742" name="テキスト ボックス 741"/>
        <xdr:cNvSpPr txBox="1"/>
      </xdr:nvSpPr>
      <xdr:spPr>
        <a:xfrm>
          <a:off x="20277333" y="619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29464</xdr:rowOff>
    </xdr:from>
    <xdr:to>
      <xdr:col>102</xdr:col>
      <xdr:colOff>165100</xdr:colOff>
      <xdr:row>38</xdr:row>
      <xdr:rowOff>131064</xdr:rowOff>
    </xdr:to>
    <xdr:sp macro="" textlink="">
      <xdr:nvSpPr>
        <xdr:cNvPr id="744" name="フローチャート: 判断 743"/>
        <xdr:cNvSpPr/>
      </xdr:nvSpPr>
      <xdr:spPr>
        <a:xfrm>
          <a:off x="19494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147591</xdr:rowOff>
    </xdr:from>
    <xdr:ext cx="313932" cy="259045"/>
    <xdr:sp macro="" textlink="">
      <xdr:nvSpPr>
        <xdr:cNvPr id="745" name="テキスト ボックス 744"/>
        <xdr:cNvSpPr txBox="1"/>
      </xdr:nvSpPr>
      <xdr:spPr>
        <a:xfrm>
          <a:off x="19388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141478</xdr:rowOff>
    </xdr:from>
    <xdr:to>
      <xdr:col>98</xdr:col>
      <xdr:colOff>38100</xdr:colOff>
      <xdr:row>38</xdr:row>
      <xdr:rowOff>71628</xdr:rowOff>
    </xdr:to>
    <xdr:sp macro="" textlink="">
      <xdr:nvSpPr>
        <xdr:cNvPr id="746" name="フローチャート: 判断 745"/>
        <xdr:cNvSpPr/>
      </xdr:nvSpPr>
      <xdr:spPr>
        <a:xfrm>
          <a:off x="18605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88155</xdr:rowOff>
    </xdr:from>
    <xdr:ext cx="313932" cy="259045"/>
    <xdr:sp macro="" textlink="">
      <xdr:nvSpPr>
        <xdr:cNvPr id="747" name="テキスト ボックス 746"/>
        <xdr:cNvSpPr txBox="1"/>
      </xdr:nvSpPr>
      <xdr:spPr>
        <a:xfrm>
          <a:off x="18499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総務費は住民１人あたり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181,650</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円で、類似団体平均</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と比較して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59,680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円高い</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の決算額は減少しているが、その要因は特別定額給付金事業費の皆減（▲</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1,965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百万円）であり、令和２年度のみのこの事業を除いて考えた場合は、減債基金積立金</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皆増（＋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などを受け、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している。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民生費は住民１人あたり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193,377</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円で、類似団体平均と比較して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16,011</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円高い。令和</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年度のおもな増要因としては、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子育て世帯臨時特別給付金事業</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百万円）、住民税非課税世帯等臨時特別給付金事業の皆増（＋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などがあげられる。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消防費は住民１人あたり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23,872</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円で、類似団体平均</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870</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下回った</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年度のおもな</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要因としては、消防庁舎改築</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終了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に伴う伊万里・有田消防組合負担金の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499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などがあげられる。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公債費は住民１人</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45,100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円で、類似団体平均と比較して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9,472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円低くなっているが、町の公債費としては、前年度と比べて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円高くなっている。これは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、旧合併特例事業債を平成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年代後半から積極活用することとした（それまでは抑制的だった）ところ、その本償還が始まったことによるものであり、今後も増加傾向は続くと考えられる。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財政調整基金の残高は、対前年度で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となり、標準財政規模比では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38.82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実質収支額は、対前年度で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となり、標準財政規模比では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また、積立ての減および取崩しの増により、実質単年度収支は、標準財政規模比で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将来負担の軽減を図るため、事務事業の見直し・統廃合などの行財政改革を推進し、健全な財政運営に努めていく必要がある。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年度決算では、連結実質赤字比率算定に係る全会計において黒字となった。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黒字率が上昇したのは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会計で、</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前年度と比べてそれぞれ</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2.62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ポイント、浄化槽整備推進事業会計は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0.08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ポイント、公共下水道事業会計は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0.47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ポイント、介護保険特別会計は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0.07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ポイント、農業集落排水事業会計は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0.07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ポイントの上昇となっている。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逆に率が下降した会計が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会計あり、水道事業会計は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0.04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ポイント、国民健康保険特別会計は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0.33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ポイントの下降となった。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「その他会計」に属する有田南部工業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団地造成事業特別会計については、用地の取得が完了しており、今後は起債の償還などが発生する予定である。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14018_&#26377;&#30000;&#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54.2</v>
          </cell>
          <cell r="BX51">
            <v>12.4</v>
          </cell>
          <cell r="CF51">
            <v>8.6999999999999993</v>
          </cell>
        </row>
        <row r="53">
          <cell r="BP53">
            <v>58.4</v>
          </cell>
          <cell r="BX53">
            <v>62.1</v>
          </cell>
          <cell r="CF53">
            <v>63.6</v>
          </cell>
          <cell r="CN53">
            <v>64.900000000000006</v>
          </cell>
          <cell r="CV53">
            <v>65.7</v>
          </cell>
        </row>
        <row r="55">
          <cell r="AN55" t="str">
            <v>類似団体内平均値</v>
          </cell>
          <cell r="BP55">
            <v>20.2</v>
          </cell>
          <cell r="BX55">
            <v>18.2</v>
          </cell>
          <cell r="CF55">
            <v>20.3</v>
          </cell>
          <cell r="CN55">
            <v>12.8</v>
          </cell>
          <cell r="CV55">
            <v>0</v>
          </cell>
        </row>
        <row r="57">
          <cell r="BP57">
            <v>57.5</v>
          </cell>
          <cell r="BX57">
            <v>59.3</v>
          </cell>
          <cell r="CF57">
            <v>60.3</v>
          </cell>
          <cell r="CN57">
            <v>61.2</v>
          </cell>
          <cell r="CV57">
            <v>62.8</v>
          </cell>
        </row>
        <row r="72">
          <cell r="BP72" t="str">
            <v>H29</v>
          </cell>
          <cell r="BX72" t="str">
            <v>H30</v>
          </cell>
          <cell r="CF72" t="str">
            <v>R01</v>
          </cell>
          <cell r="CN72" t="str">
            <v>R02</v>
          </cell>
          <cell r="CV72" t="str">
            <v>R03</v>
          </cell>
        </row>
        <row r="73">
          <cell r="AN73" t="str">
            <v>当該団体値</v>
          </cell>
          <cell r="BP73">
            <v>54.2</v>
          </cell>
          <cell r="BX73">
            <v>12.4</v>
          </cell>
          <cell r="CF73">
            <v>8.6999999999999993</v>
          </cell>
        </row>
        <row r="75">
          <cell r="BP75">
            <v>7.2</v>
          </cell>
          <cell r="BX75">
            <v>8.1999999999999993</v>
          </cell>
          <cell r="CF75">
            <v>8.8000000000000007</v>
          </cell>
          <cell r="CN75">
            <v>9.1</v>
          </cell>
          <cell r="CV75">
            <v>8.3000000000000007</v>
          </cell>
        </row>
        <row r="77">
          <cell r="AN77" t="str">
            <v>類似団体内平均値</v>
          </cell>
          <cell r="BP77">
            <v>20.2</v>
          </cell>
          <cell r="BX77">
            <v>18.2</v>
          </cell>
          <cell r="CF77">
            <v>20.3</v>
          </cell>
          <cell r="CN77">
            <v>12.8</v>
          </cell>
          <cell r="CV77">
            <v>0</v>
          </cell>
        </row>
        <row r="79">
          <cell r="BP79">
            <v>6.8</v>
          </cell>
          <cell r="BX79">
            <v>6.8</v>
          </cell>
          <cell r="CF79">
            <v>6.6</v>
          </cell>
          <cell r="CN79">
            <v>7.3</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13532788</v>
      </c>
      <c r="BO4" s="374"/>
      <c r="BP4" s="374"/>
      <c r="BQ4" s="374"/>
      <c r="BR4" s="374"/>
      <c r="BS4" s="374"/>
      <c r="BT4" s="374"/>
      <c r="BU4" s="375"/>
      <c r="BV4" s="373">
        <v>15128198</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7.9</v>
      </c>
      <c r="CU4" s="380"/>
      <c r="CV4" s="380"/>
      <c r="CW4" s="380"/>
      <c r="CX4" s="380"/>
      <c r="CY4" s="380"/>
      <c r="CZ4" s="380"/>
      <c r="DA4" s="381"/>
      <c r="DB4" s="379">
        <v>5.3</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12962411</v>
      </c>
      <c r="BO5" s="411"/>
      <c r="BP5" s="411"/>
      <c r="BQ5" s="411"/>
      <c r="BR5" s="411"/>
      <c r="BS5" s="411"/>
      <c r="BT5" s="411"/>
      <c r="BU5" s="412"/>
      <c r="BV5" s="410">
        <v>14699398</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88.5</v>
      </c>
      <c r="CU5" s="408"/>
      <c r="CV5" s="408"/>
      <c r="CW5" s="408"/>
      <c r="CX5" s="408"/>
      <c r="CY5" s="408"/>
      <c r="CZ5" s="408"/>
      <c r="DA5" s="409"/>
      <c r="DB5" s="407">
        <v>94</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570377</v>
      </c>
      <c r="BO6" s="411"/>
      <c r="BP6" s="411"/>
      <c r="BQ6" s="411"/>
      <c r="BR6" s="411"/>
      <c r="BS6" s="411"/>
      <c r="BT6" s="411"/>
      <c r="BU6" s="412"/>
      <c r="BV6" s="410">
        <v>428800</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92.6</v>
      </c>
      <c r="CU6" s="448"/>
      <c r="CV6" s="448"/>
      <c r="CW6" s="448"/>
      <c r="CX6" s="448"/>
      <c r="CY6" s="448"/>
      <c r="CZ6" s="448"/>
      <c r="DA6" s="449"/>
      <c r="DB6" s="447">
        <v>97.3</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93</v>
      </c>
      <c r="AV7" s="443"/>
      <c r="AW7" s="443"/>
      <c r="AX7" s="443"/>
      <c r="AY7" s="444" t="s">
        <v>105</v>
      </c>
      <c r="AZ7" s="445"/>
      <c r="BA7" s="445"/>
      <c r="BB7" s="445"/>
      <c r="BC7" s="445"/>
      <c r="BD7" s="445"/>
      <c r="BE7" s="445"/>
      <c r="BF7" s="445"/>
      <c r="BG7" s="445"/>
      <c r="BH7" s="445"/>
      <c r="BI7" s="445"/>
      <c r="BJ7" s="445"/>
      <c r="BK7" s="445"/>
      <c r="BL7" s="445"/>
      <c r="BM7" s="446"/>
      <c r="BN7" s="410">
        <v>86539</v>
      </c>
      <c r="BO7" s="411"/>
      <c r="BP7" s="411"/>
      <c r="BQ7" s="411"/>
      <c r="BR7" s="411"/>
      <c r="BS7" s="411"/>
      <c r="BT7" s="411"/>
      <c r="BU7" s="412"/>
      <c r="BV7" s="410">
        <v>120580</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6129229</v>
      </c>
      <c r="CU7" s="411"/>
      <c r="CV7" s="411"/>
      <c r="CW7" s="411"/>
      <c r="CX7" s="411"/>
      <c r="CY7" s="411"/>
      <c r="CZ7" s="411"/>
      <c r="DA7" s="412"/>
      <c r="DB7" s="410">
        <v>5846855</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101</v>
      </c>
      <c r="AV8" s="443"/>
      <c r="AW8" s="443"/>
      <c r="AX8" s="443"/>
      <c r="AY8" s="444" t="s">
        <v>108</v>
      </c>
      <c r="AZ8" s="445"/>
      <c r="BA8" s="445"/>
      <c r="BB8" s="445"/>
      <c r="BC8" s="445"/>
      <c r="BD8" s="445"/>
      <c r="BE8" s="445"/>
      <c r="BF8" s="445"/>
      <c r="BG8" s="445"/>
      <c r="BH8" s="445"/>
      <c r="BI8" s="445"/>
      <c r="BJ8" s="445"/>
      <c r="BK8" s="445"/>
      <c r="BL8" s="445"/>
      <c r="BM8" s="446"/>
      <c r="BN8" s="410">
        <v>483838</v>
      </c>
      <c r="BO8" s="411"/>
      <c r="BP8" s="411"/>
      <c r="BQ8" s="411"/>
      <c r="BR8" s="411"/>
      <c r="BS8" s="411"/>
      <c r="BT8" s="411"/>
      <c r="BU8" s="412"/>
      <c r="BV8" s="410">
        <v>308220</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0.36</v>
      </c>
      <c r="CU8" s="451"/>
      <c r="CV8" s="451"/>
      <c r="CW8" s="451"/>
      <c r="CX8" s="451"/>
      <c r="CY8" s="451"/>
      <c r="CZ8" s="451"/>
      <c r="DA8" s="452"/>
      <c r="DB8" s="450">
        <v>0.37</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19010</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101</v>
      </c>
      <c r="AV9" s="443"/>
      <c r="AW9" s="443"/>
      <c r="AX9" s="443"/>
      <c r="AY9" s="444" t="s">
        <v>114</v>
      </c>
      <c r="AZ9" s="445"/>
      <c r="BA9" s="445"/>
      <c r="BB9" s="445"/>
      <c r="BC9" s="445"/>
      <c r="BD9" s="445"/>
      <c r="BE9" s="445"/>
      <c r="BF9" s="445"/>
      <c r="BG9" s="445"/>
      <c r="BH9" s="445"/>
      <c r="BI9" s="445"/>
      <c r="BJ9" s="445"/>
      <c r="BK9" s="445"/>
      <c r="BL9" s="445"/>
      <c r="BM9" s="446"/>
      <c r="BN9" s="410">
        <v>175618</v>
      </c>
      <c r="BO9" s="411"/>
      <c r="BP9" s="411"/>
      <c r="BQ9" s="411"/>
      <c r="BR9" s="411"/>
      <c r="BS9" s="411"/>
      <c r="BT9" s="411"/>
      <c r="BU9" s="412"/>
      <c r="BV9" s="410">
        <v>158507</v>
      </c>
      <c r="BW9" s="411"/>
      <c r="BX9" s="411"/>
      <c r="BY9" s="411"/>
      <c r="BZ9" s="411"/>
      <c r="CA9" s="411"/>
      <c r="CB9" s="411"/>
      <c r="CC9" s="412"/>
      <c r="CD9" s="413" t="s">
        <v>115</v>
      </c>
      <c r="CE9" s="414"/>
      <c r="CF9" s="414"/>
      <c r="CG9" s="414"/>
      <c r="CH9" s="414"/>
      <c r="CI9" s="414"/>
      <c r="CJ9" s="414"/>
      <c r="CK9" s="414"/>
      <c r="CL9" s="414"/>
      <c r="CM9" s="414"/>
      <c r="CN9" s="414"/>
      <c r="CO9" s="414"/>
      <c r="CP9" s="414"/>
      <c r="CQ9" s="414"/>
      <c r="CR9" s="414"/>
      <c r="CS9" s="415"/>
      <c r="CT9" s="407">
        <v>11.6</v>
      </c>
      <c r="CU9" s="408"/>
      <c r="CV9" s="408"/>
      <c r="CW9" s="408"/>
      <c r="CX9" s="408"/>
      <c r="CY9" s="408"/>
      <c r="CZ9" s="408"/>
      <c r="DA9" s="409"/>
      <c r="DB9" s="407">
        <v>11.6</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116</v>
      </c>
      <c r="M10" s="440"/>
      <c r="N10" s="440"/>
      <c r="O10" s="440"/>
      <c r="P10" s="440"/>
      <c r="Q10" s="441"/>
      <c r="R10" s="461">
        <v>20148</v>
      </c>
      <c r="S10" s="462"/>
      <c r="T10" s="462"/>
      <c r="U10" s="462"/>
      <c r="V10" s="463"/>
      <c r="W10" s="398"/>
      <c r="X10" s="399"/>
      <c r="Y10" s="399"/>
      <c r="Z10" s="399"/>
      <c r="AA10" s="399"/>
      <c r="AB10" s="399"/>
      <c r="AC10" s="399"/>
      <c r="AD10" s="399"/>
      <c r="AE10" s="399"/>
      <c r="AF10" s="399"/>
      <c r="AG10" s="399"/>
      <c r="AH10" s="399"/>
      <c r="AI10" s="399"/>
      <c r="AJ10" s="399"/>
      <c r="AK10" s="399"/>
      <c r="AL10" s="402"/>
      <c r="AM10" s="439" t="s">
        <v>117</v>
      </c>
      <c r="AN10" s="440"/>
      <c r="AO10" s="440"/>
      <c r="AP10" s="440"/>
      <c r="AQ10" s="440"/>
      <c r="AR10" s="440"/>
      <c r="AS10" s="440"/>
      <c r="AT10" s="441"/>
      <c r="AU10" s="442" t="s">
        <v>118</v>
      </c>
      <c r="AV10" s="443"/>
      <c r="AW10" s="443"/>
      <c r="AX10" s="443"/>
      <c r="AY10" s="444" t="s">
        <v>119</v>
      </c>
      <c r="AZ10" s="445"/>
      <c r="BA10" s="445"/>
      <c r="BB10" s="445"/>
      <c r="BC10" s="445"/>
      <c r="BD10" s="445"/>
      <c r="BE10" s="445"/>
      <c r="BF10" s="445"/>
      <c r="BG10" s="445"/>
      <c r="BH10" s="445"/>
      <c r="BI10" s="445"/>
      <c r="BJ10" s="445"/>
      <c r="BK10" s="445"/>
      <c r="BL10" s="445"/>
      <c r="BM10" s="446"/>
      <c r="BN10" s="410">
        <v>157386</v>
      </c>
      <c r="BO10" s="411"/>
      <c r="BP10" s="411"/>
      <c r="BQ10" s="411"/>
      <c r="BR10" s="411"/>
      <c r="BS10" s="411"/>
      <c r="BT10" s="411"/>
      <c r="BU10" s="412"/>
      <c r="BV10" s="410">
        <v>80281</v>
      </c>
      <c r="BW10" s="411"/>
      <c r="BX10" s="411"/>
      <c r="BY10" s="411"/>
      <c r="BZ10" s="411"/>
      <c r="CA10" s="411"/>
      <c r="CB10" s="411"/>
      <c r="CC10" s="41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121</v>
      </c>
      <c r="M11" s="465"/>
      <c r="N11" s="465"/>
      <c r="O11" s="465"/>
      <c r="P11" s="465"/>
      <c r="Q11" s="466"/>
      <c r="R11" s="467" t="s">
        <v>122</v>
      </c>
      <c r="S11" s="468"/>
      <c r="T11" s="468"/>
      <c r="U11" s="468"/>
      <c r="V11" s="469"/>
      <c r="W11" s="398"/>
      <c r="X11" s="399"/>
      <c r="Y11" s="399"/>
      <c r="Z11" s="399"/>
      <c r="AA11" s="399"/>
      <c r="AB11" s="399"/>
      <c r="AC11" s="399"/>
      <c r="AD11" s="399"/>
      <c r="AE11" s="399"/>
      <c r="AF11" s="399"/>
      <c r="AG11" s="399"/>
      <c r="AH11" s="399"/>
      <c r="AI11" s="399"/>
      <c r="AJ11" s="399"/>
      <c r="AK11" s="399"/>
      <c r="AL11" s="402"/>
      <c r="AM11" s="439" t="s">
        <v>123</v>
      </c>
      <c r="AN11" s="440"/>
      <c r="AO11" s="440"/>
      <c r="AP11" s="440"/>
      <c r="AQ11" s="440"/>
      <c r="AR11" s="440"/>
      <c r="AS11" s="440"/>
      <c r="AT11" s="441"/>
      <c r="AU11" s="442" t="s">
        <v>101</v>
      </c>
      <c r="AV11" s="443"/>
      <c r="AW11" s="443"/>
      <c r="AX11" s="443"/>
      <c r="AY11" s="444" t="s">
        <v>124</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125</v>
      </c>
      <c r="CE11" s="414"/>
      <c r="CF11" s="414"/>
      <c r="CG11" s="414"/>
      <c r="CH11" s="414"/>
      <c r="CI11" s="414"/>
      <c r="CJ11" s="414"/>
      <c r="CK11" s="414"/>
      <c r="CL11" s="414"/>
      <c r="CM11" s="414"/>
      <c r="CN11" s="414"/>
      <c r="CO11" s="414"/>
      <c r="CP11" s="414"/>
      <c r="CQ11" s="414"/>
      <c r="CR11" s="414"/>
      <c r="CS11" s="415"/>
      <c r="CT11" s="450" t="s">
        <v>126</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19265</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184057</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127</v>
      </c>
      <c r="CU12" s="451"/>
      <c r="CV12" s="451"/>
      <c r="CW12" s="451"/>
      <c r="CX12" s="451"/>
      <c r="CY12" s="451"/>
      <c r="CZ12" s="451"/>
      <c r="DA12" s="452"/>
      <c r="DB12" s="450" t="s">
        <v>136</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19127</v>
      </c>
      <c r="S13" s="495"/>
      <c r="T13" s="495"/>
      <c r="U13" s="495"/>
      <c r="V13" s="496"/>
      <c r="W13" s="426" t="s">
        <v>138</v>
      </c>
      <c r="X13" s="427"/>
      <c r="Y13" s="427"/>
      <c r="Z13" s="427"/>
      <c r="AA13" s="427"/>
      <c r="AB13" s="417"/>
      <c r="AC13" s="461">
        <v>377</v>
      </c>
      <c r="AD13" s="462"/>
      <c r="AE13" s="462"/>
      <c r="AF13" s="462"/>
      <c r="AG13" s="504"/>
      <c r="AH13" s="461">
        <v>406</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333004</v>
      </c>
      <c r="BO13" s="411"/>
      <c r="BP13" s="411"/>
      <c r="BQ13" s="411"/>
      <c r="BR13" s="411"/>
      <c r="BS13" s="411"/>
      <c r="BT13" s="411"/>
      <c r="BU13" s="412"/>
      <c r="BV13" s="410">
        <v>54731</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8.3000000000000007</v>
      </c>
      <c r="CU13" s="408"/>
      <c r="CV13" s="408"/>
      <c r="CW13" s="408"/>
      <c r="CX13" s="408"/>
      <c r="CY13" s="408"/>
      <c r="CZ13" s="408"/>
      <c r="DA13" s="409"/>
      <c r="DB13" s="407">
        <v>9.1</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19501</v>
      </c>
      <c r="S14" s="495"/>
      <c r="T14" s="495"/>
      <c r="U14" s="495"/>
      <c r="V14" s="496"/>
      <c r="W14" s="400"/>
      <c r="X14" s="401"/>
      <c r="Y14" s="401"/>
      <c r="Z14" s="401"/>
      <c r="AA14" s="401"/>
      <c r="AB14" s="390"/>
      <c r="AC14" s="497">
        <v>3.9</v>
      </c>
      <c r="AD14" s="498"/>
      <c r="AE14" s="498"/>
      <c r="AF14" s="498"/>
      <c r="AG14" s="499"/>
      <c r="AH14" s="497">
        <v>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136</v>
      </c>
      <c r="CU14" s="509"/>
      <c r="CV14" s="509"/>
      <c r="CW14" s="509"/>
      <c r="CX14" s="509"/>
      <c r="CY14" s="509"/>
      <c r="CZ14" s="509"/>
      <c r="DA14" s="510"/>
      <c r="DB14" s="508" t="s">
        <v>136</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145</v>
      </c>
      <c r="N15" s="502"/>
      <c r="O15" s="502"/>
      <c r="P15" s="502"/>
      <c r="Q15" s="503"/>
      <c r="R15" s="494">
        <v>19353</v>
      </c>
      <c r="S15" s="495"/>
      <c r="T15" s="495"/>
      <c r="U15" s="495"/>
      <c r="V15" s="496"/>
      <c r="W15" s="426" t="s">
        <v>146</v>
      </c>
      <c r="X15" s="427"/>
      <c r="Y15" s="427"/>
      <c r="Z15" s="427"/>
      <c r="AA15" s="427"/>
      <c r="AB15" s="417"/>
      <c r="AC15" s="461">
        <v>3208</v>
      </c>
      <c r="AD15" s="462"/>
      <c r="AE15" s="462"/>
      <c r="AF15" s="462"/>
      <c r="AG15" s="504"/>
      <c r="AH15" s="461">
        <v>3499</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1838637</v>
      </c>
      <c r="BO15" s="374"/>
      <c r="BP15" s="374"/>
      <c r="BQ15" s="374"/>
      <c r="BR15" s="374"/>
      <c r="BS15" s="374"/>
      <c r="BT15" s="374"/>
      <c r="BU15" s="375"/>
      <c r="BV15" s="373">
        <v>1923163</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33.1</v>
      </c>
      <c r="AD16" s="498"/>
      <c r="AE16" s="498"/>
      <c r="AF16" s="498"/>
      <c r="AG16" s="499"/>
      <c r="AH16" s="497">
        <v>34.799999999999997</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5408892</v>
      </c>
      <c r="BO16" s="411"/>
      <c r="BP16" s="411"/>
      <c r="BQ16" s="411"/>
      <c r="BR16" s="411"/>
      <c r="BS16" s="411"/>
      <c r="BT16" s="411"/>
      <c r="BU16" s="412"/>
      <c r="BV16" s="410">
        <v>5149580</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150</v>
      </c>
      <c r="S17" s="517"/>
      <c r="T17" s="517"/>
      <c r="U17" s="517"/>
      <c r="V17" s="518"/>
      <c r="W17" s="426" t="s">
        <v>153</v>
      </c>
      <c r="X17" s="427"/>
      <c r="Y17" s="427"/>
      <c r="Z17" s="427"/>
      <c r="AA17" s="427"/>
      <c r="AB17" s="417"/>
      <c r="AC17" s="461">
        <v>6112</v>
      </c>
      <c r="AD17" s="462"/>
      <c r="AE17" s="462"/>
      <c r="AF17" s="462"/>
      <c r="AG17" s="504"/>
      <c r="AH17" s="461">
        <v>6164</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2284827</v>
      </c>
      <c r="BO17" s="411"/>
      <c r="BP17" s="411"/>
      <c r="BQ17" s="411"/>
      <c r="BR17" s="411"/>
      <c r="BS17" s="411"/>
      <c r="BT17" s="411"/>
      <c r="BU17" s="412"/>
      <c r="BV17" s="410">
        <v>2396866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155</v>
      </c>
      <c r="C18" s="453"/>
      <c r="D18" s="453"/>
      <c r="E18" s="533"/>
      <c r="F18" s="533"/>
      <c r="G18" s="533"/>
      <c r="H18" s="533"/>
      <c r="I18" s="533"/>
      <c r="J18" s="533"/>
      <c r="K18" s="533"/>
      <c r="L18" s="534">
        <v>65.849999999999994</v>
      </c>
      <c r="M18" s="534"/>
      <c r="N18" s="534"/>
      <c r="O18" s="534"/>
      <c r="P18" s="534"/>
      <c r="Q18" s="534"/>
      <c r="R18" s="535"/>
      <c r="S18" s="535"/>
      <c r="T18" s="535"/>
      <c r="U18" s="535"/>
      <c r="V18" s="536"/>
      <c r="W18" s="428"/>
      <c r="X18" s="429"/>
      <c r="Y18" s="429"/>
      <c r="Z18" s="429"/>
      <c r="AA18" s="429"/>
      <c r="AB18" s="420"/>
      <c r="AC18" s="537">
        <v>63</v>
      </c>
      <c r="AD18" s="538"/>
      <c r="AE18" s="538"/>
      <c r="AF18" s="538"/>
      <c r="AG18" s="539"/>
      <c r="AH18" s="537">
        <v>61.2</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5573662</v>
      </c>
      <c r="BO18" s="411"/>
      <c r="BP18" s="411"/>
      <c r="BQ18" s="411"/>
      <c r="BR18" s="411"/>
      <c r="BS18" s="411"/>
      <c r="BT18" s="411"/>
      <c r="BU18" s="412"/>
      <c r="BV18" s="410">
        <v>5461916</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157</v>
      </c>
      <c r="C19" s="453"/>
      <c r="D19" s="453"/>
      <c r="E19" s="533"/>
      <c r="F19" s="533"/>
      <c r="G19" s="533"/>
      <c r="H19" s="533"/>
      <c r="I19" s="533"/>
      <c r="J19" s="533"/>
      <c r="K19" s="533"/>
      <c r="L19" s="541">
        <v>289</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7348697</v>
      </c>
      <c r="BO19" s="411"/>
      <c r="BP19" s="411"/>
      <c r="BQ19" s="411"/>
      <c r="BR19" s="411"/>
      <c r="BS19" s="411"/>
      <c r="BT19" s="411"/>
      <c r="BU19" s="412"/>
      <c r="BV19" s="410">
        <v>6979860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159</v>
      </c>
      <c r="C20" s="453"/>
      <c r="D20" s="453"/>
      <c r="E20" s="533"/>
      <c r="F20" s="533"/>
      <c r="G20" s="533"/>
      <c r="H20" s="533"/>
      <c r="I20" s="533"/>
      <c r="J20" s="533"/>
      <c r="K20" s="533"/>
      <c r="L20" s="541">
        <v>6981</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11255616</v>
      </c>
      <c r="BO22" s="374"/>
      <c r="BP22" s="374"/>
      <c r="BQ22" s="374"/>
      <c r="BR22" s="374"/>
      <c r="BS22" s="374"/>
      <c r="BT22" s="374"/>
      <c r="BU22" s="375"/>
      <c r="BV22" s="373">
        <v>11225123</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8172546</v>
      </c>
      <c r="BO23" s="411"/>
      <c r="BP23" s="411"/>
      <c r="BQ23" s="411"/>
      <c r="BR23" s="411"/>
      <c r="BS23" s="411"/>
      <c r="BT23" s="411"/>
      <c r="BU23" s="412"/>
      <c r="BV23" s="410">
        <v>8084210</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7770</v>
      </c>
      <c r="R24" s="462"/>
      <c r="S24" s="462"/>
      <c r="T24" s="462"/>
      <c r="U24" s="462"/>
      <c r="V24" s="504"/>
      <c r="W24" s="556"/>
      <c r="X24" s="557"/>
      <c r="Y24" s="558"/>
      <c r="Z24" s="460" t="s">
        <v>170</v>
      </c>
      <c r="AA24" s="440"/>
      <c r="AB24" s="440"/>
      <c r="AC24" s="440"/>
      <c r="AD24" s="440"/>
      <c r="AE24" s="440"/>
      <c r="AF24" s="440"/>
      <c r="AG24" s="441"/>
      <c r="AH24" s="461">
        <v>152</v>
      </c>
      <c r="AI24" s="462"/>
      <c r="AJ24" s="462"/>
      <c r="AK24" s="462"/>
      <c r="AL24" s="504"/>
      <c r="AM24" s="461">
        <v>475456</v>
      </c>
      <c r="AN24" s="462"/>
      <c r="AO24" s="462"/>
      <c r="AP24" s="462"/>
      <c r="AQ24" s="462"/>
      <c r="AR24" s="504"/>
      <c r="AS24" s="461">
        <v>3128</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7515736</v>
      </c>
      <c r="BO24" s="411"/>
      <c r="BP24" s="411"/>
      <c r="BQ24" s="411"/>
      <c r="BR24" s="411"/>
      <c r="BS24" s="411"/>
      <c r="BT24" s="411"/>
      <c r="BU24" s="412"/>
      <c r="BV24" s="410">
        <v>7415928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1</v>
      </c>
      <c r="M25" s="462"/>
      <c r="N25" s="462"/>
      <c r="O25" s="462"/>
      <c r="P25" s="504"/>
      <c r="Q25" s="461">
        <v>6300</v>
      </c>
      <c r="R25" s="462"/>
      <c r="S25" s="462"/>
      <c r="T25" s="462"/>
      <c r="U25" s="462"/>
      <c r="V25" s="504"/>
      <c r="W25" s="556"/>
      <c r="X25" s="557"/>
      <c r="Y25" s="558"/>
      <c r="Z25" s="460" t="s">
        <v>173</v>
      </c>
      <c r="AA25" s="440"/>
      <c r="AB25" s="440"/>
      <c r="AC25" s="440"/>
      <c r="AD25" s="440"/>
      <c r="AE25" s="440"/>
      <c r="AF25" s="440"/>
      <c r="AG25" s="441"/>
      <c r="AH25" s="461" t="s">
        <v>136</v>
      </c>
      <c r="AI25" s="462"/>
      <c r="AJ25" s="462"/>
      <c r="AK25" s="462"/>
      <c r="AL25" s="504"/>
      <c r="AM25" s="461" t="s">
        <v>136</v>
      </c>
      <c r="AN25" s="462"/>
      <c r="AO25" s="462"/>
      <c r="AP25" s="462"/>
      <c r="AQ25" s="462"/>
      <c r="AR25" s="504"/>
      <c r="AS25" s="461" t="s">
        <v>136</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1836089</v>
      </c>
      <c r="BO25" s="374"/>
      <c r="BP25" s="374"/>
      <c r="BQ25" s="374"/>
      <c r="BR25" s="374"/>
      <c r="BS25" s="374"/>
      <c r="BT25" s="374"/>
      <c r="BU25" s="375"/>
      <c r="BV25" s="373">
        <v>1601064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175</v>
      </c>
      <c r="F26" s="440"/>
      <c r="G26" s="440"/>
      <c r="H26" s="440"/>
      <c r="I26" s="440"/>
      <c r="J26" s="440"/>
      <c r="K26" s="441"/>
      <c r="L26" s="461">
        <v>1</v>
      </c>
      <c r="M26" s="462"/>
      <c r="N26" s="462"/>
      <c r="O26" s="462"/>
      <c r="P26" s="504"/>
      <c r="Q26" s="461">
        <v>5230</v>
      </c>
      <c r="R26" s="462"/>
      <c r="S26" s="462"/>
      <c r="T26" s="462"/>
      <c r="U26" s="462"/>
      <c r="V26" s="504"/>
      <c r="W26" s="556"/>
      <c r="X26" s="557"/>
      <c r="Y26" s="558"/>
      <c r="Z26" s="460" t="s">
        <v>176</v>
      </c>
      <c r="AA26" s="562"/>
      <c r="AB26" s="562"/>
      <c r="AC26" s="562"/>
      <c r="AD26" s="562"/>
      <c r="AE26" s="562"/>
      <c r="AF26" s="562"/>
      <c r="AG26" s="563"/>
      <c r="AH26" s="461">
        <v>13</v>
      </c>
      <c r="AI26" s="462"/>
      <c r="AJ26" s="462"/>
      <c r="AK26" s="462"/>
      <c r="AL26" s="504"/>
      <c r="AM26" s="461">
        <v>39416</v>
      </c>
      <c r="AN26" s="462"/>
      <c r="AO26" s="462"/>
      <c r="AP26" s="462"/>
      <c r="AQ26" s="462"/>
      <c r="AR26" s="504"/>
      <c r="AS26" s="461">
        <v>3032</v>
      </c>
      <c r="AT26" s="462"/>
      <c r="AU26" s="462"/>
      <c r="AV26" s="462"/>
      <c r="AW26" s="462"/>
      <c r="AX26" s="463"/>
      <c r="AY26" s="413" t="s">
        <v>177</v>
      </c>
      <c r="AZ26" s="414"/>
      <c r="BA26" s="414"/>
      <c r="BB26" s="414"/>
      <c r="BC26" s="414"/>
      <c r="BD26" s="414"/>
      <c r="BE26" s="414"/>
      <c r="BF26" s="414"/>
      <c r="BG26" s="414"/>
      <c r="BH26" s="414"/>
      <c r="BI26" s="414"/>
      <c r="BJ26" s="414"/>
      <c r="BK26" s="414"/>
      <c r="BL26" s="414"/>
      <c r="BM26" s="415"/>
      <c r="BN26" s="410" t="s">
        <v>136</v>
      </c>
      <c r="BO26" s="411"/>
      <c r="BP26" s="411"/>
      <c r="BQ26" s="411"/>
      <c r="BR26" s="411"/>
      <c r="BS26" s="411"/>
      <c r="BT26" s="411"/>
      <c r="BU26" s="412"/>
      <c r="BV26" s="410" t="s">
        <v>136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178</v>
      </c>
      <c r="F27" s="440"/>
      <c r="G27" s="440"/>
      <c r="H27" s="440"/>
      <c r="I27" s="440"/>
      <c r="J27" s="440"/>
      <c r="K27" s="441"/>
      <c r="L27" s="461">
        <v>1</v>
      </c>
      <c r="M27" s="462"/>
      <c r="N27" s="462"/>
      <c r="O27" s="462"/>
      <c r="P27" s="504"/>
      <c r="Q27" s="461">
        <v>3240</v>
      </c>
      <c r="R27" s="462"/>
      <c r="S27" s="462"/>
      <c r="T27" s="462"/>
      <c r="U27" s="462"/>
      <c r="V27" s="504"/>
      <c r="W27" s="556"/>
      <c r="X27" s="557"/>
      <c r="Y27" s="558"/>
      <c r="Z27" s="460" t="s">
        <v>179</v>
      </c>
      <c r="AA27" s="440"/>
      <c r="AB27" s="440"/>
      <c r="AC27" s="440"/>
      <c r="AD27" s="440"/>
      <c r="AE27" s="440"/>
      <c r="AF27" s="440"/>
      <c r="AG27" s="441"/>
      <c r="AH27" s="461">
        <v>1</v>
      </c>
      <c r="AI27" s="462"/>
      <c r="AJ27" s="462"/>
      <c r="AK27" s="462"/>
      <c r="AL27" s="504"/>
      <c r="AM27" s="461" t="s">
        <v>180</v>
      </c>
      <c r="AN27" s="462"/>
      <c r="AO27" s="462"/>
      <c r="AP27" s="462"/>
      <c r="AQ27" s="462"/>
      <c r="AR27" s="504"/>
      <c r="AS27" s="461" t="s">
        <v>180</v>
      </c>
      <c r="AT27" s="462"/>
      <c r="AU27" s="462"/>
      <c r="AV27" s="462"/>
      <c r="AW27" s="462"/>
      <c r="AX27" s="463"/>
      <c r="AY27" s="505" t="s">
        <v>181</v>
      </c>
      <c r="AZ27" s="506"/>
      <c r="BA27" s="506"/>
      <c r="BB27" s="506"/>
      <c r="BC27" s="506"/>
      <c r="BD27" s="506"/>
      <c r="BE27" s="506"/>
      <c r="BF27" s="506"/>
      <c r="BG27" s="506"/>
      <c r="BH27" s="506"/>
      <c r="BI27" s="506"/>
      <c r="BJ27" s="506"/>
      <c r="BK27" s="506"/>
      <c r="BL27" s="506"/>
      <c r="BM27" s="507"/>
      <c r="BN27" s="529">
        <v>59087</v>
      </c>
      <c r="BO27" s="530"/>
      <c r="BP27" s="530"/>
      <c r="BQ27" s="530"/>
      <c r="BR27" s="530"/>
      <c r="BS27" s="530"/>
      <c r="BT27" s="530"/>
      <c r="BU27" s="531"/>
      <c r="BV27" s="529">
        <v>59087</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182</v>
      </c>
      <c r="F28" s="440"/>
      <c r="G28" s="440"/>
      <c r="H28" s="440"/>
      <c r="I28" s="440"/>
      <c r="J28" s="440"/>
      <c r="K28" s="441"/>
      <c r="L28" s="461">
        <v>1</v>
      </c>
      <c r="M28" s="462"/>
      <c r="N28" s="462"/>
      <c r="O28" s="462"/>
      <c r="P28" s="504"/>
      <c r="Q28" s="461">
        <v>2690</v>
      </c>
      <c r="R28" s="462"/>
      <c r="S28" s="462"/>
      <c r="T28" s="462"/>
      <c r="U28" s="462"/>
      <c r="V28" s="504"/>
      <c r="W28" s="556"/>
      <c r="X28" s="557"/>
      <c r="Y28" s="558"/>
      <c r="Z28" s="460" t="s">
        <v>183</v>
      </c>
      <c r="AA28" s="440"/>
      <c r="AB28" s="440"/>
      <c r="AC28" s="440"/>
      <c r="AD28" s="440"/>
      <c r="AE28" s="440"/>
      <c r="AF28" s="440"/>
      <c r="AG28" s="441"/>
      <c r="AH28" s="461" t="s">
        <v>136</v>
      </c>
      <c r="AI28" s="462"/>
      <c r="AJ28" s="462"/>
      <c r="AK28" s="462"/>
      <c r="AL28" s="504"/>
      <c r="AM28" s="461" t="s">
        <v>136</v>
      </c>
      <c r="AN28" s="462"/>
      <c r="AO28" s="462"/>
      <c r="AP28" s="462"/>
      <c r="AQ28" s="462"/>
      <c r="AR28" s="504"/>
      <c r="AS28" s="461" t="s">
        <v>127</v>
      </c>
      <c r="AT28" s="462"/>
      <c r="AU28" s="462"/>
      <c r="AV28" s="462"/>
      <c r="AW28" s="462"/>
      <c r="AX28" s="463"/>
      <c r="AY28" s="564" t="s">
        <v>184</v>
      </c>
      <c r="AZ28" s="565"/>
      <c r="BA28" s="565"/>
      <c r="BB28" s="566"/>
      <c r="BC28" s="370" t="s">
        <v>47</v>
      </c>
      <c r="BD28" s="371"/>
      <c r="BE28" s="371"/>
      <c r="BF28" s="371"/>
      <c r="BG28" s="371"/>
      <c r="BH28" s="371"/>
      <c r="BI28" s="371"/>
      <c r="BJ28" s="371"/>
      <c r="BK28" s="371"/>
      <c r="BL28" s="371"/>
      <c r="BM28" s="372"/>
      <c r="BN28" s="373">
        <v>2379542</v>
      </c>
      <c r="BO28" s="374"/>
      <c r="BP28" s="374"/>
      <c r="BQ28" s="374"/>
      <c r="BR28" s="374"/>
      <c r="BS28" s="374"/>
      <c r="BT28" s="374"/>
      <c r="BU28" s="375"/>
      <c r="BV28" s="373">
        <v>2222156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185</v>
      </c>
      <c r="F29" s="440"/>
      <c r="G29" s="440"/>
      <c r="H29" s="440"/>
      <c r="I29" s="440"/>
      <c r="J29" s="440"/>
      <c r="K29" s="441"/>
      <c r="L29" s="461">
        <v>14</v>
      </c>
      <c r="M29" s="462"/>
      <c r="N29" s="462"/>
      <c r="O29" s="462"/>
      <c r="P29" s="504"/>
      <c r="Q29" s="461">
        <v>2520</v>
      </c>
      <c r="R29" s="462"/>
      <c r="S29" s="462"/>
      <c r="T29" s="462"/>
      <c r="U29" s="462"/>
      <c r="V29" s="504"/>
      <c r="W29" s="559"/>
      <c r="X29" s="560"/>
      <c r="Y29" s="561"/>
      <c r="Z29" s="460" t="s">
        <v>186</v>
      </c>
      <c r="AA29" s="440"/>
      <c r="AB29" s="440"/>
      <c r="AC29" s="440"/>
      <c r="AD29" s="440"/>
      <c r="AE29" s="440"/>
      <c r="AF29" s="440"/>
      <c r="AG29" s="441"/>
      <c r="AH29" s="461">
        <v>153</v>
      </c>
      <c r="AI29" s="462"/>
      <c r="AJ29" s="462"/>
      <c r="AK29" s="462"/>
      <c r="AL29" s="504"/>
      <c r="AM29" s="461">
        <v>479915</v>
      </c>
      <c r="AN29" s="462"/>
      <c r="AO29" s="462"/>
      <c r="AP29" s="462"/>
      <c r="AQ29" s="462"/>
      <c r="AR29" s="504"/>
      <c r="AS29" s="461">
        <v>3137</v>
      </c>
      <c r="AT29" s="462"/>
      <c r="AU29" s="462"/>
      <c r="AV29" s="462"/>
      <c r="AW29" s="462"/>
      <c r="AX29" s="463"/>
      <c r="AY29" s="567"/>
      <c r="AZ29" s="568"/>
      <c r="BA29" s="568"/>
      <c r="BB29" s="569"/>
      <c r="BC29" s="444" t="s">
        <v>187</v>
      </c>
      <c r="BD29" s="445"/>
      <c r="BE29" s="445"/>
      <c r="BF29" s="445"/>
      <c r="BG29" s="445"/>
      <c r="BH29" s="445"/>
      <c r="BI29" s="445"/>
      <c r="BJ29" s="445"/>
      <c r="BK29" s="445"/>
      <c r="BL29" s="445"/>
      <c r="BM29" s="446"/>
      <c r="BN29" s="410">
        <v>330401</v>
      </c>
      <c r="BO29" s="411"/>
      <c r="BP29" s="411"/>
      <c r="BQ29" s="411"/>
      <c r="BR29" s="411"/>
      <c r="BS29" s="411"/>
      <c r="BT29" s="411"/>
      <c r="BU29" s="412"/>
      <c r="BV29" s="410">
        <v>140681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188</v>
      </c>
      <c r="X30" s="578"/>
      <c r="Y30" s="578"/>
      <c r="Z30" s="578"/>
      <c r="AA30" s="578"/>
      <c r="AB30" s="578"/>
      <c r="AC30" s="578"/>
      <c r="AD30" s="578"/>
      <c r="AE30" s="578"/>
      <c r="AF30" s="578"/>
      <c r="AG30" s="579"/>
      <c r="AH30" s="537">
        <v>98.2</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5606659</v>
      </c>
      <c r="BO30" s="530"/>
      <c r="BP30" s="530"/>
      <c r="BQ30" s="530"/>
      <c r="BR30" s="530"/>
      <c r="BS30" s="530"/>
      <c r="BT30" s="530"/>
      <c r="BU30" s="531"/>
      <c r="BV30" s="529">
        <v>5125454</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189</v>
      </c>
      <c r="D32" s="573"/>
      <c r="E32" s="573"/>
      <c r="F32" s="573"/>
      <c r="G32" s="573"/>
      <c r="H32" s="573"/>
      <c r="I32" s="573"/>
      <c r="J32" s="573"/>
      <c r="K32" s="573"/>
      <c r="L32" s="573"/>
      <c r="M32" s="573"/>
      <c r="N32" s="573"/>
      <c r="O32" s="573"/>
      <c r="P32" s="573"/>
      <c r="Q32" s="573"/>
      <c r="R32" s="573"/>
      <c r="S32" s="573"/>
      <c r="U32" s="414" t="s">
        <v>190</v>
      </c>
      <c r="V32" s="414"/>
      <c r="W32" s="414"/>
      <c r="X32" s="414"/>
      <c r="Y32" s="414"/>
      <c r="Z32" s="414"/>
      <c r="AA32" s="414"/>
      <c r="AB32" s="414"/>
      <c r="AC32" s="414"/>
      <c r="AD32" s="414"/>
      <c r="AE32" s="414"/>
      <c r="AF32" s="414"/>
      <c r="AG32" s="414"/>
      <c r="AH32" s="414"/>
      <c r="AI32" s="414"/>
      <c r="AJ32" s="414"/>
      <c r="AK32" s="414"/>
      <c r="AM32" s="414" t="s">
        <v>191</v>
      </c>
      <c r="AN32" s="414"/>
      <c r="AO32" s="414"/>
      <c r="AP32" s="414"/>
      <c r="AQ32" s="414"/>
      <c r="AR32" s="414"/>
      <c r="AS32" s="414"/>
      <c r="AT32" s="414"/>
      <c r="AU32" s="414"/>
      <c r="AV32" s="414"/>
      <c r="AW32" s="414"/>
      <c r="AX32" s="414"/>
      <c r="AY32" s="414"/>
      <c r="AZ32" s="414"/>
      <c r="BA32" s="414"/>
      <c r="BB32" s="414"/>
      <c r="BC32" s="414"/>
      <c r="BE32" s="414" t="s">
        <v>192</v>
      </c>
      <c r="BF32" s="414"/>
      <c r="BG32" s="414"/>
      <c r="BH32" s="414"/>
      <c r="BI32" s="414"/>
      <c r="BJ32" s="414"/>
      <c r="BK32" s="414"/>
      <c r="BL32" s="414"/>
      <c r="BM32" s="414"/>
      <c r="BN32" s="414"/>
      <c r="BO32" s="414"/>
      <c r="BP32" s="414"/>
      <c r="BQ32" s="414"/>
      <c r="BR32" s="414"/>
      <c r="BS32" s="414"/>
      <c r="BT32" s="414"/>
      <c r="BU32" s="414"/>
      <c r="BW32" s="414" t="s">
        <v>193</v>
      </c>
      <c r="BX32" s="414"/>
      <c r="BY32" s="414"/>
      <c r="BZ32" s="414"/>
      <c r="CA32" s="414"/>
      <c r="CB32" s="414"/>
      <c r="CC32" s="414"/>
      <c r="CD32" s="414"/>
      <c r="CE32" s="414"/>
      <c r="CF32" s="414"/>
      <c r="CG32" s="414"/>
      <c r="CH32" s="414"/>
      <c r="CI32" s="414"/>
      <c r="CJ32" s="414"/>
      <c r="CK32" s="414"/>
      <c r="CL32" s="414"/>
      <c r="CM32" s="414"/>
      <c r="CO32" s="414" t="s">
        <v>194</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195</v>
      </c>
      <c r="D33" s="434"/>
      <c r="E33" s="399" t="s">
        <v>196</v>
      </c>
      <c r="F33" s="399"/>
      <c r="G33" s="399"/>
      <c r="H33" s="399"/>
      <c r="I33" s="399"/>
      <c r="J33" s="399"/>
      <c r="K33" s="399"/>
      <c r="L33" s="399"/>
      <c r="M33" s="399"/>
      <c r="N33" s="399"/>
      <c r="O33" s="399"/>
      <c r="P33" s="399"/>
      <c r="Q33" s="399"/>
      <c r="R33" s="399"/>
      <c r="S33" s="399"/>
      <c r="T33" s="203"/>
      <c r="U33" s="434" t="s">
        <v>197</v>
      </c>
      <c r="V33" s="434"/>
      <c r="W33" s="399" t="s">
        <v>198</v>
      </c>
      <c r="X33" s="399"/>
      <c r="Y33" s="399"/>
      <c r="Z33" s="399"/>
      <c r="AA33" s="399"/>
      <c r="AB33" s="399"/>
      <c r="AC33" s="399"/>
      <c r="AD33" s="399"/>
      <c r="AE33" s="399"/>
      <c r="AF33" s="399"/>
      <c r="AG33" s="399"/>
      <c r="AH33" s="399"/>
      <c r="AI33" s="399"/>
      <c r="AJ33" s="399"/>
      <c r="AK33" s="399"/>
      <c r="AL33" s="203"/>
      <c r="AM33" s="434" t="s">
        <v>199</v>
      </c>
      <c r="AN33" s="434"/>
      <c r="AO33" s="399" t="s">
        <v>198</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199</v>
      </c>
      <c r="CP33" s="434"/>
      <c r="CQ33" s="399" t="s">
        <v>203</v>
      </c>
      <c r="CR33" s="399"/>
      <c r="CS33" s="399"/>
      <c r="CT33" s="399"/>
      <c r="CU33" s="399"/>
      <c r="CV33" s="399"/>
      <c r="CW33" s="399"/>
      <c r="CX33" s="399"/>
      <c r="CY33" s="399"/>
      <c r="CZ33" s="399"/>
      <c r="DA33" s="399"/>
      <c r="DB33" s="399"/>
      <c r="DC33" s="399"/>
      <c r="DD33" s="399"/>
      <c r="DE33" s="399"/>
      <c r="DF33" s="203"/>
      <c r="DG33" s="599" t="s">
        <v>204</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有田町国民健康保険特別会計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有田町水道事業会計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IF('各会計、関係団体の財政状況及び健全化判断比率'!B35="","",'各会計、関係団体の財政状況及び健全化判断比率'!B35)</f>
        <v>有田南部工業団地造成事業特別会計</v>
      </c>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有田磁石場組合</v>
      </c>
      <c r="BZ34" s="601"/>
      <c r="CA34" s="601"/>
      <c r="CB34" s="601"/>
      <c r="CC34" s="601"/>
      <c r="CD34" s="601"/>
      <c r="CE34" s="601"/>
      <c r="CF34" s="601"/>
      <c r="CG34" s="601"/>
      <c r="CH34" s="601"/>
      <c r="CI34" s="601"/>
      <c r="CJ34" s="601"/>
      <c r="CK34" s="601"/>
      <c r="CL34" s="601"/>
      <c r="CM34" s="601"/>
      <c r="CN34" s="178"/>
      <c r="CO34" s="600">
        <f>IF(CQ34="","",MAX(C34:D43,U34:V43,AM34:AN43,BE34:BF43,BW34:BX43)+1)</f>
        <v>20</v>
      </c>
      <c r="CP34" s="600"/>
      <c r="CQ34" s="601" t="str">
        <f>IF('各会計、関係団体の財政状況及び健全化判断比率'!BS7="","",'各会計、関係団体の財政状況及び健全化判断比率'!BS7)</f>
        <v>有田町土地開発公社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有田町介護保険特別会計</v>
      </c>
      <c r="X35" s="601"/>
      <c r="Y35" s="601"/>
      <c r="Z35" s="601"/>
      <c r="AA35" s="601"/>
      <c r="AB35" s="601"/>
      <c r="AC35" s="601"/>
      <c r="AD35" s="601"/>
      <c r="AE35" s="601"/>
      <c r="AF35" s="601"/>
      <c r="AG35" s="601"/>
      <c r="AH35" s="601"/>
      <c r="AI35" s="601"/>
      <c r="AJ35" s="601"/>
      <c r="AK35" s="601"/>
      <c r="AL35" s="178"/>
      <c r="AM35" s="600">
        <f t="shared" ref="AM35:AM43" si="0">IF(AO35="","",AM34+1)</f>
        <v>6</v>
      </c>
      <c r="AN35" s="600"/>
      <c r="AO35" s="601" t="str">
        <f>IF('各会計、関係団体の財政状況及び健全化判断比率'!B32="","",'各会計、関係団体の財政状況及び健全化判断比率'!B32)</f>
        <v>有田町公共下水道事業会計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11</v>
      </c>
      <c r="BX35" s="600"/>
      <c r="BY35" s="601" t="str">
        <f>IF('各会計、関係団体の財政状況及び健全化判断比率'!B69="","",'各会計、関係団体の財政状況及び健全化判断比率'!B69)</f>
        <v>伊万里・有田地区医療福祉組合（一般）</v>
      </c>
      <c r="BZ35" s="601"/>
      <c r="CA35" s="601"/>
      <c r="CB35" s="601"/>
      <c r="CC35" s="601"/>
      <c r="CD35" s="601"/>
      <c r="CE35" s="601"/>
      <c r="CF35" s="601"/>
      <c r="CG35" s="601"/>
      <c r="CH35" s="601"/>
      <c r="CI35" s="601"/>
      <c r="CJ35" s="601"/>
      <c r="CK35" s="601"/>
      <c r="CL35" s="601"/>
      <c r="CM35" s="601"/>
      <c r="CN35" s="178"/>
      <c r="CO35" s="600">
        <f t="shared" ref="CO35:CO43" si="3">IF(CQ35="","",CO34+1)</f>
        <v>21</v>
      </c>
      <c r="CP35" s="600"/>
      <c r="CQ35" s="601" t="str">
        <f>IF('各会計、関係団体の財政状況及び健全化判断比率'!BS8="","",'各会計、関係団体の財政状況及び健全化判断比率'!BS8)</f>
        <v>窯業教育振興会</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有田町後期高齢者医療特別会計</v>
      </c>
      <c r="X36" s="601"/>
      <c r="Y36" s="601"/>
      <c r="Z36" s="601"/>
      <c r="AA36" s="601"/>
      <c r="AB36" s="601"/>
      <c r="AC36" s="601"/>
      <c r="AD36" s="601"/>
      <c r="AE36" s="601"/>
      <c r="AF36" s="601"/>
      <c r="AG36" s="601"/>
      <c r="AH36" s="601"/>
      <c r="AI36" s="601"/>
      <c r="AJ36" s="601"/>
      <c r="AK36" s="601"/>
      <c r="AL36" s="178"/>
      <c r="AM36" s="600">
        <f t="shared" si="0"/>
        <v>7</v>
      </c>
      <c r="AN36" s="600"/>
      <c r="AO36" s="601" t="str">
        <f>IF('各会計、関係団体の財政状況及び健全化判断比率'!B33="","",'各会計、関係団体の財政状況及び健全化判断比率'!B33)</f>
        <v>有田町浄化槽整備推進事業会計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12</v>
      </c>
      <c r="BX36" s="600"/>
      <c r="BY36" s="601" t="str">
        <f>IF('各会計、関係団体の財政状況及び健全化判断比率'!B70="","",'各会計、関係団体の財政状況及び健全化判断比率'!B70)</f>
        <v>伊万里・有田地区医療福祉組合（医療）</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f t="shared" si="0"/>
        <v>8</v>
      </c>
      <c r="AN37" s="600"/>
      <c r="AO37" s="601" t="str">
        <f>IF('各会計、関係団体の財政状況及び健全化判断比率'!B34="","",'各会計、関係団体の財政状況及び健全化判断比率'!B34)</f>
        <v>有田町農業集落排水事業会計</v>
      </c>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13</v>
      </c>
      <c r="BX37" s="600"/>
      <c r="BY37" s="601" t="str">
        <f>IF('各会計、関係団体の財政状況及び健全化判断比率'!B71="","",'各会計、関係団体の財政状況及び健全化判断比率'!B71)</f>
        <v>伊万里・有田地区医療福祉組合（介護）</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14</v>
      </c>
      <c r="BX38" s="600"/>
      <c r="BY38" s="601" t="str">
        <f>IF('各会計、関係団体の財政状況及び健全化判断比率'!B72="","",'各会計、関係団体の財政状況及び健全化判断比率'!B72)</f>
        <v>伊万里・有田地区衛生組合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15</v>
      </c>
      <c r="BX39" s="600"/>
      <c r="BY39" s="601" t="str">
        <f>IF('各会計、関係団体の財政状況及び健全化判断比率'!B73="","",'各会計、関係団体の財政状況及び健全化判断比率'!B73)</f>
        <v>佐賀県後期高齢者医療広域連合（一般）</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16</v>
      </c>
      <c r="BX40" s="600"/>
      <c r="BY40" s="601" t="str">
        <f>IF('各会計、関係団体の財政状況及び健全化判断比率'!B74="","",'各会計、関係団体の財政状況及び健全化判断比率'!B74)</f>
        <v>佐賀県後期高齢者医療広域連合（医療）</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17</v>
      </c>
      <c r="BX41" s="600"/>
      <c r="BY41" s="601" t="str">
        <f>IF('各会計、関係団体の財政状況及び健全化判断比率'!B75="","",'各会計、関係団体の財政状況及び健全化判断比率'!B75)</f>
        <v>佐賀県市町総合事務組合（一般）</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18</v>
      </c>
      <c r="BX42" s="600"/>
      <c r="BY42" s="601" t="str">
        <f>IF('各会計、関係団体の財政状況及び健全化判断比率'!B76="","",'各会計、関係団体の財政状況及び健全化判断比率'!B76)</f>
        <v>佐賀県市町総合事務組合（交通災害）</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19</v>
      </c>
      <c r="BX43" s="600"/>
      <c r="BY43" s="601" t="str">
        <f>IF('各会計、関係団体の財政状況及び健全化判断比率'!B77="","",'各会計、関係団体の財政状況及び健全化判断比率'!B77)</f>
        <v>佐賀県西部広域環境組合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558</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506</v>
      </c>
      <c r="G33" s="29" t="s">
        <v>507</v>
      </c>
      <c r="H33" s="29" t="s">
        <v>508</v>
      </c>
      <c r="I33" s="29" t="s">
        <v>509</v>
      </c>
      <c r="J33" s="30" t="s">
        <v>510</v>
      </c>
      <c r="K33" s="22"/>
      <c r="L33" s="22"/>
      <c r="M33" s="22"/>
      <c r="N33" s="22"/>
      <c r="O33" s="22"/>
      <c r="P33" s="22"/>
    </row>
    <row r="34" spans="1:16" ht="39" customHeight="1" x14ac:dyDescent="0.15">
      <c r="A34" s="22"/>
      <c r="B34" s="31"/>
      <c r="C34" s="1179" t="s">
        <v>512</v>
      </c>
      <c r="D34" s="1179"/>
      <c r="E34" s="1180"/>
      <c r="F34" s="32">
        <v>12.53</v>
      </c>
      <c r="G34" s="33">
        <v>12.85</v>
      </c>
      <c r="H34" s="33">
        <v>13.8</v>
      </c>
      <c r="I34" s="33">
        <v>12.71</v>
      </c>
      <c r="J34" s="34">
        <v>12.67</v>
      </c>
      <c r="K34" s="22"/>
      <c r="L34" s="22"/>
      <c r="M34" s="22"/>
      <c r="N34" s="22"/>
      <c r="O34" s="22"/>
      <c r="P34" s="22"/>
    </row>
    <row r="35" spans="1:16" ht="39" customHeight="1" x14ac:dyDescent="0.15">
      <c r="A35" s="22"/>
      <c r="B35" s="35"/>
      <c r="C35" s="1173" t="s">
        <v>513</v>
      </c>
      <c r="D35" s="1174"/>
      <c r="E35" s="1175"/>
      <c r="F35" s="36">
        <v>6.6</v>
      </c>
      <c r="G35" s="37">
        <v>5.1100000000000003</v>
      </c>
      <c r="H35" s="37">
        <v>2.62</v>
      </c>
      <c r="I35" s="37">
        <v>5.27</v>
      </c>
      <c r="J35" s="38">
        <v>7.89</v>
      </c>
      <c r="K35" s="22"/>
      <c r="L35" s="22"/>
      <c r="M35" s="22"/>
      <c r="N35" s="22"/>
      <c r="O35" s="22"/>
      <c r="P35" s="22"/>
    </row>
    <row r="36" spans="1:16" ht="39" customHeight="1" x14ac:dyDescent="0.15">
      <c r="A36" s="22"/>
      <c r="B36" s="35"/>
      <c r="C36" s="1173" t="s">
        <v>514</v>
      </c>
      <c r="D36" s="1174"/>
      <c r="E36" s="1175"/>
      <c r="F36" s="36">
        <v>3.49</v>
      </c>
      <c r="G36" s="37">
        <v>3.45</v>
      </c>
      <c r="H36" s="37">
        <v>3.74</v>
      </c>
      <c r="I36" s="37">
        <v>3.94</v>
      </c>
      <c r="J36" s="38">
        <v>4.0199999999999996</v>
      </c>
      <c r="K36" s="22"/>
      <c r="L36" s="22"/>
      <c r="M36" s="22"/>
      <c r="N36" s="22"/>
      <c r="O36" s="22"/>
      <c r="P36" s="22"/>
    </row>
    <row r="37" spans="1:16" ht="39" customHeight="1" x14ac:dyDescent="0.15">
      <c r="A37" s="22"/>
      <c r="B37" s="35"/>
      <c r="C37" s="1173" t="s">
        <v>515</v>
      </c>
      <c r="D37" s="1174"/>
      <c r="E37" s="1175"/>
      <c r="F37" s="36">
        <v>0.6</v>
      </c>
      <c r="G37" s="37">
        <v>0.87</v>
      </c>
      <c r="H37" s="37">
        <v>2.04</v>
      </c>
      <c r="I37" s="37">
        <v>2.94</v>
      </c>
      <c r="J37" s="38">
        <v>3.41</v>
      </c>
      <c r="K37" s="22"/>
      <c r="L37" s="22"/>
      <c r="M37" s="22"/>
      <c r="N37" s="22"/>
      <c r="O37" s="22"/>
      <c r="P37" s="22"/>
    </row>
    <row r="38" spans="1:16" ht="39" customHeight="1" x14ac:dyDescent="0.15">
      <c r="A38" s="22"/>
      <c r="B38" s="35"/>
      <c r="C38" s="1173" t="s">
        <v>516</v>
      </c>
      <c r="D38" s="1174"/>
      <c r="E38" s="1175"/>
      <c r="F38" s="36">
        <v>2.73</v>
      </c>
      <c r="G38" s="37">
        <v>1.69</v>
      </c>
      <c r="H38" s="37">
        <v>1.18</v>
      </c>
      <c r="I38" s="37">
        <v>1.63</v>
      </c>
      <c r="J38" s="38">
        <v>1.7</v>
      </c>
      <c r="K38" s="22"/>
      <c r="L38" s="22"/>
      <c r="M38" s="22"/>
      <c r="N38" s="22"/>
      <c r="O38" s="22"/>
      <c r="P38" s="22"/>
    </row>
    <row r="39" spans="1:16" ht="39" customHeight="1" x14ac:dyDescent="0.15">
      <c r="A39" s="22"/>
      <c r="B39" s="35"/>
      <c r="C39" s="1173" t="s">
        <v>517</v>
      </c>
      <c r="D39" s="1174"/>
      <c r="E39" s="1175"/>
      <c r="F39" s="36">
        <v>2.44</v>
      </c>
      <c r="G39" s="37">
        <v>0.67</v>
      </c>
      <c r="H39" s="37">
        <v>1.17</v>
      </c>
      <c r="I39" s="37">
        <v>1.1000000000000001</v>
      </c>
      <c r="J39" s="38">
        <v>0.77</v>
      </c>
      <c r="K39" s="22"/>
      <c r="L39" s="22"/>
      <c r="M39" s="22"/>
      <c r="N39" s="22"/>
      <c r="O39" s="22"/>
      <c r="P39" s="22"/>
    </row>
    <row r="40" spans="1:16" ht="39" customHeight="1" x14ac:dyDescent="0.15">
      <c r="A40" s="22"/>
      <c r="B40" s="35"/>
      <c r="C40" s="1173" t="s">
        <v>518</v>
      </c>
      <c r="D40" s="1174"/>
      <c r="E40" s="1175"/>
      <c r="F40" s="36">
        <v>0.24</v>
      </c>
      <c r="G40" s="37">
        <v>0.24</v>
      </c>
      <c r="H40" s="37">
        <v>0.26</v>
      </c>
      <c r="I40" s="37">
        <v>0.3</v>
      </c>
      <c r="J40" s="38">
        <v>0.37</v>
      </c>
      <c r="K40" s="22"/>
      <c r="L40" s="22"/>
      <c r="M40" s="22"/>
      <c r="N40" s="22"/>
      <c r="O40" s="22"/>
      <c r="P40" s="22"/>
    </row>
    <row r="41" spans="1:16" ht="39" customHeight="1" x14ac:dyDescent="0.15">
      <c r="A41" s="22"/>
      <c r="B41" s="35"/>
      <c r="C41" s="1173" t="s">
        <v>519</v>
      </c>
      <c r="D41" s="1174"/>
      <c r="E41" s="1175"/>
      <c r="F41" s="36">
        <v>0.17</v>
      </c>
      <c r="G41" s="37">
        <v>0.01</v>
      </c>
      <c r="H41" s="37">
        <v>0.01</v>
      </c>
      <c r="I41" s="37">
        <v>0</v>
      </c>
      <c r="J41" s="38">
        <v>0</v>
      </c>
      <c r="K41" s="22"/>
      <c r="L41" s="22"/>
      <c r="M41" s="22"/>
      <c r="N41" s="22"/>
      <c r="O41" s="22"/>
      <c r="P41" s="22"/>
    </row>
    <row r="42" spans="1:16" ht="39" customHeight="1" x14ac:dyDescent="0.15">
      <c r="A42" s="22"/>
      <c r="B42" s="39"/>
      <c r="C42" s="1173" t="s">
        <v>520</v>
      </c>
      <c r="D42" s="1174"/>
      <c r="E42" s="1175"/>
      <c r="F42" s="36" t="s">
        <v>465</v>
      </c>
      <c r="G42" s="37" t="s">
        <v>465</v>
      </c>
      <c r="H42" s="37" t="s">
        <v>465</v>
      </c>
      <c r="I42" s="37" t="s">
        <v>465</v>
      </c>
      <c r="J42" s="38" t="s">
        <v>465</v>
      </c>
      <c r="K42" s="22"/>
      <c r="L42" s="22"/>
      <c r="M42" s="22"/>
      <c r="N42" s="22"/>
      <c r="O42" s="22"/>
      <c r="P42" s="22"/>
    </row>
    <row r="43" spans="1:16" ht="39" customHeight="1" thickBot="1" x14ac:dyDescent="0.2">
      <c r="A43" s="22"/>
      <c r="B43" s="40"/>
      <c r="C43" s="1176" t="s">
        <v>521</v>
      </c>
      <c r="D43" s="1177"/>
      <c r="E43" s="1178"/>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YQ0UVUYdLKhntZn+0fxFio4dk4SqFlILrqoTW3gEeLTenWmkfxUC9DBoOVg7LpSqH+baFexvHVzpwWVXY5QuA==" saltValue="R6iqeJDx2em0rGPAaHQx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506</v>
      </c>
      <c r="L44" s="56" t="s">
        <v>507</v>
      </c>
      <c r="M44" s="56" t="s">
        <v>508</v>
      </c>
      <c r="N44" s="56" t="s">
        <v>509</v>
      </c>
      <c r="O44" s="57" t="s">
        <v>510</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842</v>
      </c>
      <c r="L45" s="60">
        <v>843</v>
      </c>
      <c r="M45" s="60">
        <v>860</v>
      </c>
      <c r="N45" s="60">
        <v>867</v>
      </c>
      <c r="O45" s="61">
        <v>869</v>
      </c>
      <c r="P45" s="48"/>
      <c r="Q45" s="48"/>
      <c r="R45" s="48"/>
      <c r="S45" s="48"/>
      <c r="T45" s="48"/>
      <c r="U45" s="48"/>
    </row>
    <row r="46" spans="1:21" ht="30.75" customHeight="1" x14ac:dyDescent="0.15">
      <c r="A46" s="48"/>
      <c r="B46" s="1183"/>
      <c r="C46" s="1184"/>
      <c r="D46" s="62"/>
      <c r="E46" s="1189" t="s">
        <v>12</v>
      </c>
      <c r="F46" s="1189"/>
      <c r="G46" s="1189"/>
      <c r="H46" s="1189"/>
      <c r="I46" s="1189"/>
      <c r="J46" s="1190"/>
      <c r="K46" s="63" t="s">
        <v>465</v>
      </c>
      <c r="L46" s="64" t="s">
        <v>465</v>
      </c>
      <c r="M46" s="64" t="s">
        <v>465</v>
      </c>
      <c r="N46" s="64" t="s">
        <v>465</v>
      </c>
      <c r="O46" s="65" t="s">
        <v>465</v>
      </c>
      <c r="P46" s="48"/>
      <c r="Q46" s="48"/>
      <c r="R46" s="48"/>
      <c r="S46" s="48"/>
      <c r="T46" s="48"/>
      <c r="U46" s="48"/>
    </row>
    <row r="47" spans="1:21" ht="30.75" customHeight="1" x14ac:dyDescent="0.15">
      <c r="A47" s="48"/>
      <c r="B47" s="1183"/>
      <c r="C47" s="1184"/>
      <c r="D47" s="62"/>
      <c r="E47" s="1189" t="s">
        <v>13</v>
      </c>
      <c r="F47" s="1189"/>
      <c r="G47" s="1189"/>
      <c r="H47" s="1189"/>
      <c r="I47" s="1189"/>
      <c r="J47" s="1190"/>
      <c r="K47" s="63" t="s">
        <v>465</v>
      </c>
      <c r="L47" s="64" t="s">
        <v>465</v>
      </c>
      <c r="M47" s="64" t="s">
        <v>465</v>
      </c>
      <c r="N47" s="64" t="s">
        <v>465</v>
      </c>
      <c r="O47" s="65" t="s">
        <v>465</v>
      </c>
      <c r="P47" s="48"/>
      <c r="Q47" s="48"/>
      <c r="R47" s="48"/>
      <c r="S47" s="48"/>
      <c r="T47" s="48"/>
      <c r="U47" s="48"/>
    </row>
    <row r="48" spans="1:21" ht="30.75" customHeight="1" x14ac:dyDescent="0.15">
      <c r="A48" s="48"/>
      <c r="B48" s="1183"/>
      <c r="C48" s="1184"/>
      <c r="D48" s="62"/>
      <c r="E48" s="1189" t="s">
        <v>14</v>
      </c>
      <c r="F48" s="1189"/>
      <c r="G48" s="1189"/>
      <c r="H48" s="1189"/>
      <c r="I48" s="1189"/>
      <c r="J48" s="1190"/>
      <c r="K48" s="63">
        <v>378</v>
      </c>
      <c r="L48" s="64">
        <v>456</v>
      </c>
      <c r="M48" s="64">
        <v>349</v>
      </c>
      <c r="N48" s="64">
        <v>342</v>
      </c>
      <c r="O48" s="65">
        <v>349</v>
      </c>
      <c r="P48" s="48"/>
      <c r="Q48" s="48"/>
      <c r="R48" s="48"/>
      <c r="S48" s="48"/>
      <c r="T48" s="48"/>
      <c r="U48" s="48"/>
    </row>
    <row r="49" spans="1:21" ht="30.75" customHeight="1" x14ac:dyDescent="0.15">
      <c r="A49" s="48"/>
      <c r="B49" s="1183"/>
      <c r="C49" s="1184"/>
      <c r="D49" s="62"/>
      <c r="E49" s="1189" t="s">
        <v>15</v>
      </c>
      <c r="F49" s="1189"/>
      <c r="G49" s="1189"/>
      <c r="H49" s="1189"/>
      <c r="I49" s="1189"/>
      <c r="J49" s="1190"/>
      <c r="K49" s="63">
        <v>110</v>
      </c>
      <c r="L49" s="64">
        <v>175</v>
      </c>
      <c r="M49" s="64">
        <v>156</v>
      </c>
      <c r="N49" s="64">
        <v>163</v>
      </c>
      <c r="O49" s="65">
        <v>156</v>
      </c>
      <c r="P49" s="48"/>
      <c r="Q49" s="48"/>
      <c r="R49" s="48"/>
      <c r="S49" s="48"/>
      <c r="T49" s="48"/>
      <c r="U49" s="48"/>
    </row>
    <row r="50" spans="1:21" ht="30.75" customHeight="1" x14ac:dyDescent="0.15">
      <c r="A50" s="48"/>
      <c r="B50" s="1183"/>
      <c r="C50" s="1184"/>
      <c r="D50" s="62"/>
      <c r="E50" s="1189" t="s">
        <v>16</v>
      </c>
      <c r="F50" s="1189"/>
      <c r="G50" s="1189"/>
      <c r="H50" s="1189"/>
      <c r="I50" s="1189"/>
      <c r="J50" s="1190"/>
      <c r="K50" s="63">
        <v>4</v>
      </c>
      <c r="L50" s="64">
        <v>2</v>
      </c>
      <c r="M50" s="64">
        <v>1</v>
      </c>
      <c r="N50" s="64">
        <v>0</v>
      </c>
      <c r="O50" s="65">
        <v>0</v>
      </c>
      <c r="P50" s="48"/>
      <c r="Q50" s="48"/>
      <c r="R50" s="48"/>
      <c r="S50" s="48"/>
      <c r="T50" s="48"/>
      <c r="U50" s="48"/>
    </row>
    <row r="51" spans="1:21" ht="30.75" customHeight="1" x14ac:dyDescent="0.15">
      <c r="A51" s="48"/>
      <c r="B51" s="1185"/>
      <c r="C51" s="1186"/>
      <c r="D51" s="66"/>
      <c r="E51" s="1189" t="s">
        <v>17</v>
      </c>
      <c r="F51" s="1189"/>
      <c r="G51" s="1189"/>
      <c r="H51" s="1189"/>
      <c r="I51" s="1189"/>
      <c r="J51" s="1190"/>
      <c r="K51" s="63">
        <v>0</v>
      </c>
      <c r="L51" s="64" t="s">
        <v>465</v>
      </c>
      <c r="M51" s="64">
        <v>0</v>
      </c>
      <c r="N51" s="64" t="s">
        <v>465</v>
      </c>
      <c r="O51" s="65" t="s">
        <v>465</v>
      </c>
      <c r="P51" s="48"/>
      <c r="Q51" s="48"/>
      <c r="R51" s="48"/>
      <c r="S51" s="48"/>
      <c r="T51" s="48"/>
      <c r="U51" s="48"/>
    </row>
    <row r="52" spans="1:21" ht="30.75" customHeight="1" x14ac:dyDescent="0.15">
      <c r="A52" s="48"/>
      <c r="B52" s="1191" t="s">
        <v>18</v>
      </c>
      <c r="C52" s="1192"/>
      <c r="D52" s="66"/>
      <c r="E52" s="1189" t="s">
        <v>19</v>
      </c>
      <c r="F52" s="1189"/>
      <c r="G52" s="1189"/>
      <c r="H52" s="1189"/>
      <c r="I52" s="1189"/>
      <c r="J52" s="1190"/>
      <c r="K52" s="63">
        <v>972</v>
      </c>
      <c r="L52" s="64">
        <v>977</v>
      </c>
      <c r="M52" s="64">
        <v>967</v>
      </c>
      <c r="N52" s="64">
        <v>959</v>
      </c>
      <c r="O52" s="65">
        <v>953</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362</v>
      </c>
      <c r="L53" s="69">
        <v>499</v>
      </c>
      <c r="M53" s="69">
        <v>399</v>
      </c>
      <c r="N53" s="69">
        <v>413</v>
      </c>
      <c r="O53" s="70">
        <v>421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522</v>
      </c>
      <c r="P55" s="48"/>
      <c r="Q55" s="48"/>
      <c r="R55" s="48"/>
      <c r="S55" s="48"/>
      <c r="T55" s="48"/>
      <c r="U55" s="48"/>
    </row>
    <row r="56" spans="1:21" ht="31.5" customHeight="1" thickBot="1" x14ac:dyDescent="0.2">
      <c r="A56" s="48"/>
      <c r="B56" s="76"/>
      <c r="C56" s="77"/>
      <c r="D56" s="77"/>
      <c r="E56" s="78"/>
      <c r="F56" s="78"/>
      <c r="G56" s="78"/>
      <c r="H56" s="78"/>
      <c r="I56" s="78"/>
      <c r="J56" s="79" t="s">
        <v>2</v>
      </c>
      <c r="K56" s="80" t="s">
        <v>523</v>
      </c>
      <c r="L56" s="81" t="s">
        <v>524</v>
      </c>
      <c r="M56" s="81" t="s">
        <v>525</v>
      </c>
      <c r="N56" s="81" t="s">
        <v>526</v>
      </c>
      <c r="O56" s="82" t="s">
        <v>527</v>
      </c>
      <c r="P56" s="48"/>
      <c r="Q56" s="48"/>
      <c r="R56" s="48"/>
      <c r="S56" s="48"/>
      <c r="T56" s="48"/>
      <c r="U56" s="48"/>
    </row>
    <row r="57" spans="1:21" ht="31.5" customHeight="1" x14ac:dyDescent="0.15">
      <c r="B57" s="1197" t="s">
        <v>24</v>
      </c>
      <c r="C57" s="1198"/>
      <c r="D57" s="1201" t="s">
        <v>25</v>
      </c>
      <c r="E57" s="1202"/>
      <c r="F57" s="1202"/>
      <c r="G57" s="1202"/>
      <c r="H57" s="1202"/>
      <c r="I57" s="1202"/>
      <c r="J57" s="1203"/>
      <c r="K57" s="83"/>
      <c r="L57" s="84"/>
      <c r="M57" s="84"/>
      <c r="N57" s="84"/>
      <c r="O57" s="85"/>
    </row>
    <row r="58" spans="1:21" ht="31.5" customHeight="1" thickBot="1" x14ac:dyDescent="0.2">
      <c r="B58" s="1199"/>
      <c r="C58" s="1200"/>
      <c r="D58" s="1204" t="s">
        <v>26</v>
      </c>
      <c r="E58" s="1205"/>
      <c r="F58" s="1205"/>
      <c r="G58" s="1205"/>
      <c r="H58" s="1205"/>
      <c r="I58" s="1205"/>
      <c r="J58" s="120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8GHUJxbsnmD1f2He72m0L8C9825GRMvMtj4jgN7FzpWSHrQN+zD2TQvBTGAno4cCX4RhMnrp3DG0HTncM2bfw==" saltValue="gUGR+5DpiGTMA3cRlEh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H54" sqref="H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506</v>
      </c>
      <c r="J40" s="100" t="s">
        <v>507</v>
      </c>
      <c r="K40" s="100" t="s">
        <v>508</v>
      </c>
      <c r="L40" s="100" t="s">
        <v>509</v>
      </c>
      <c r="M40" s="101" t="s">
        <v>510</v>
      </c>
    </row>
    <row r="41" spans="2:13" ht="27.75" customHeight="1" x14ac:dyDescent="0.15">
      <c r="B41" s="1207" t="s">
        <v>29</v>
      </c>
      <c r="C41" s="1208"/>
      <c r="D41" s="102"/>
      <c r="E41" s="1213" t="s">
        <v>30</v>
      </c>
      <c r="F41" s="1213"/>
      <c r="G41" s="1213"/>
      <c r="H41" s="1214"/>
      <c r="I41" s="351">
        <v>10235</v>
      </c>
      <c r="J41" s="352">
        <v>10154</v>
      </c>
      <c r="K41" s="352">
        <v>10498</v>
      </c>
      <c r="L41" s="352">
        <v>11225</v>
      </c>
      <c r="M41" s="353">
        <v>11256</v>
      </c>
    </row>
    <row r="42" spans="2:13" ht="27.75" customHeight="1" x14ac:dyDescent="0.15">
      <c r="B42" s="1209"/>
      <c r="C42" s="1210"/>
      <c r="D42" s="103"/>
      <c r="E42" s="1215" t="s">
        <v>31</v>
      </c>
      <c r="F42" s="1215"/>
      <c r="G42" s="1215"/>
      <c r="H42" s="1216"/>
      <c r="I42" s="354" t="s">
        <v>465</v>
      </c>
      <c r="J42" s="355" t="s">
        <v>465</v>
      </c>
      <c r="K42" s="355" t="s">
        <v>465</v>
      </c>
      <c r="L42" s="355" t="s">
        <v>465</v>
      </c>
      <c r="M42" s="356" t="s">
        <v>465</v>
      </c>
    </row>
    <row r="43" spans="2:13" ht="27.75" customHeight="1" x14ac:dyDescent="0.15">
      <c r="B43" s="1209"/>
      <c r="C43" s="1210"/>
      <c r="D43" s="103"/>
      <c r="E43" s="1215" t="s">
        <v>32</v>
      </c>
      <c r="F43" s="1215"/>
      <c r="G43" s="1215"/>
      <c r="H43" s="1216"/>
      <c r="I43" s="354">
        <v>5499</v>
      </c>
      <c r="J43" s="355">
        <v>5265</v>
      </c>
      <c r="K43" s="355">
        <v>5504</v>
      </c>
      <c r="L43" s="355">
        <v>5503</v>
      </c>
      <c r="M43" s="356">
        <v>5526</v>
      </c>
    </row>
    <row r="44" spans="2:13" ht="27.75" customHeight="1" x14ac:dyDescent="0.15">
      <c r="B44" s="1209"/>
      <c r="C44" s="1210"/>
      <c r="D44" s="103"/>
      <c r="E44" s="1215" t="s">
        <v>33</v>
      </c>
      <c r="F44" s="1215"/>
      <c r="G44" s="1215"/>
      <c r="H44" s="1216"/>
      <c r="I44" s="354">
        <v>1393</v>
      </c>
      <c r="J44" s="355">
        <v>1319</v>
      </c>
      <c r="K44" s="355">
        <v>1169</v>
      </c>
      <c r="L44" s="355">
        <v>1146</v>
      </c>
      <c r="M44" s="356">
        <v>1071</v>
      </c>
    </row>
    <row r="45" spans="2:13" ht="27.75" customHeight="1" x14ac:dyDescent="0.15">
      <c r="B45" s="1209"/>
      <c r="C45" s="1210"/>
      <c r="D45" s="103"/>
      <c r="E45" s="1215" t="s">
        <v>34</v>
      </c>
      <c r="F45" s="1215"/>
      <c r="G45" s="1215"/>
      <c r="H45" s="1216"/>
      <c r="I45" s="354">
        <v>1770</v>
      </c>
      <c r="J45" s="355">
        <v>1546</v>
      </c>
      <c r="K45" s="355">
        <v>1540</v>
      </c>
      <c r="L45" s="355">
        <v>1026</v>
      </c>
      <c r="M45" s="356">
        <v>752</v>
      </c>
    </row>
    <row r="46" spans="2:13" ht="27.75" customHeight="1" x14ac:dyDescent="0.15">
      <c r="B46" s="1209"/>
      <c r="C46" s="1210"/>
      <c r="D46" s="104"/>
      <c r="E46" s="1215" t="s">
        <v>35</v>
      </c>
      <c r="F46" s="1215"/>
      <c r="G46" s="1215"/>
      <c r="H46" s="1216"/>
      <c r="I46" s="354" t="s">
        <v>465</v>
      </c>
      <c r="J46" s="355" t="s">
        <v>465</v>
      </c>
      <c r="K46" s="355" t="s">
        <v>465</v>
      </c>
      <c r="L46" s="355" t="s">
        <v>465</v>
      </c>
      <c r="M46" s="356" t="s">
        <v>465</v>
      </c>
    </row>
    <row r="47" spans="2:13" ht="27.75" customHeight="1" x14ac:dyDescent="0.15">
      <c r="B47" s="1209"/>
      <c r="C47" s="1210"/>
      <c r="D47" s="105"/>
      <c r="E47" s="1217" t="s">
        <v>36</v>
      </c>
      <c r="F47" s="1218"/>
      <c r="G47" s="1218"/>
      <c r="H47" s="1219"/>
      <c r="I47" s="354" t="s">
        <v>465</v>
      </c>
      <c r="J47" s="355" t="s">
        <v>465</v>
      </c>
      <c r="K47" s="355" t="s">
        <v>465</v>
      </c>
      <c r="L47" s="355" t="s">
        <v>465</v>
      </c>
      <c r="M47" s="356" t="s">
        <v>465</v>
      </c>
    </row>
    <row r="48" spans="2:13" ht="27.75" customHeight="1" x14ac:dyDescent="0.15">
      <c r="B48" s="1209"/>
      <c r="C48" s="1210"/>
      <c r="D48" s="103"/>
      <c r="E48" s="1215" t="s">
        <v>37</v>
      </c>
      <c r="F48" s="1215"/>
      <c r="G48" s="1215"/>
      <c r="H48" s="1216"/>
      <c r="I48" s="354" t="s">
        <v>465</v>
      </c>
      <c r="J48" s="355" t="s">
        <v>465</v>
      </c>
      <c r="K48" s="355" t="s">
        <v>465</v>
      </c>
      <c r="L48" s="355" t="s">
        <v>465</v>
      </c>
      <c r="M48" s="356" t="s">
        <v>465</v>
      </c>
    </row>
    <row r="49" spans="2:13" ht="27.75" customHeight="1" x14ac:dyDescent="0.15">
      <c r="B49" s="1211"/>
      <c r="C49" s="1212"/>
      <c r="D49" s="103"/>
      <c r="E49" s="1215" t="s">
        <v>38</v>
      </c>
      <c r="F49" s="1215"/>
      <c r="G49" s="1215"/>
      <c r="H49" s="1216"/>
      <c r="I49" s="354" t="s">
        <v>465</v>
      </c>
      <c r="J49" s="355" t="s">
        <v>465</v>
      </c>
      <c r="K49" s="355" t="s">
        <v>465</v>
      </c>
      <c r="L49" s="355" t="s">
        <v>465</v>
      </c>
      <c r="M49" s="356" t="s">
        <v>465</v>
      </c>
    </row>
    <row r="50" spans="2:13" ht="27.75" customHeight="1" x14ac:dyDescent="0.15">
      <c r="B50" s="1220" t="s">
        <v>39</v>
      </c>
      <c r="C50" s="1221"/>
      <c r="D50" s="106"/>
      <c r="E50" s="1215" t="s">
        <v>40</v>
      </c>
      <c r="F50" s="1215"/>
      <c r="G50" s="1215"/>
      <c r="H50" s="1216"/>
      <c r="I50" s="354">
        <v>5748</v>
      </c>
      <c r="J50" s="355">
        <v>6451</v>
      </c>
      <c r="K50" s="355">
        <v>6912</v>
      </c>
      <c r="L50" s="355">
        <v>7453</v>
      </c>
      <c r="M50" s="356">
        <v>8216</v>
      </c>
    </row>
    <row r="51" spans="2:13" ht="27.75" customHeight="1" x14ac:dyDescent="0.15">
      <c r="B51" s="1209"/>
      <c r="C51" s="1210"/>
      <c r="D51" s="103"/>
      <c r="E51" s="1215" t="s">
        <v>41</v>
      </c>
      <c r="F51" s="1215"/>
      <c r="G51" s="1215"/>
      <c r="H51" s="1216"/>
      <c r="I51" s="354">
        <v>2</v>
      </c>
      <c r="J51" s="355">
        <v>0</v>
      </c>
      <c r="K51" s="355" t="s">
        <v>465</v>
      </c>
      <c r="L51" s="355" t="s">
        <v>465</v>
      </c>
      <c r="M51" s="356" t="s">
        <v>465</v>
      </c>
    </row>
    <row r="52" spans="2:13" ht="27.75" customHeight="1" x14ac:dyDescent="0.15">
      <c r="B52" s="1211"/>
      <c r="C52" s="1212"/>
      <c r="D52" s="103"/>
      <c r="E52" s="1215" t="s">
        <v>42</v>
      </c>
      <c r="F52" s="1215"/>
      <c r="G52" s="1215"/>
      <c r="H52" s="1216"/>
      <c r="I52" s="354">
        <v>10544</v>
      </c>
      <c r="J52" s="355">
        <v>11239</v>
      </c>
      <c r="K52" s="355">
        <v>11385</v>
      </c>
      <c r="L52" s="355">
        <v>11762</v>
      </c>
      <c r="M52" s="356">
        <v>11616</v>
      </c>
    </row>
    <row r="53" spans="2:13" ht="27.75" customHeight="1" thickBot="1" x14ac:dyDescent="0.2">
      <c r="B53" s="1222" t="s">
        <v>43</v>
      </c>
      <c r="C53" s="1223"/>
      <c r="D53" s="107"/>
      <c r="E53" s="1224" t="s">
        <v>44</v>
      </c>
      <c r="F53" s="1224"/>
      <c r="G53" s="1224"/>
      <c r="H53" s="1225"/>
      <c r="I53" s="357">
        <v>2603</v>
      </c>
      <c r="J53" s="358">
        <v>594</v>
      </c>
      <c r="K53" s="358">
        <v>414</v>
      </c>
      <c r="L53" s="358">
        <v>-315</v>
      </c>
      <c r="M53" s="359">
        <v>-1228</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whUT1QTnrElSdhhwQvZy6wuAIwKO6NQsntFbM3kNKf0e2QrAgOEwB/6F9RRxJNyHHyD1EkABLAHeByQd8HqdVQ==" saltValue="0pvH6gZjz75zxym1X+cb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6" sqref="H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508</v>
      </c>
      <c r="G54" s="116" t="s">
        <v>509</v>
      </c>
      <c r="H54" s="117" t="s">
        <v>510</v>
      </c>
    </row>
    <row r="55" spans="2:8" ht="52.5" customHeight="1" x14ac:dyDescent="0.15">
      <c r="B55" s="118"/>
      <c r="C55" s="1234" t="s">
        <v>47</v>
      </c>
      <c r="D55" s="1234"/>
      <c r="E55" s="1235"/>
      <c r="F55" s="119">
        <v>2326</v>
      </c>
      <c r="G55" s="119">
        <v>2222</v>
      </c>
      <c r="H55" s="120">
        <v>2380</v>
      </c>
    </row>
    <row r="56" spans="2:8" ht="52.5" customHeight="1" x14ac:dyDescent="0.15">
      <c r="B56" s="121"/>
      <c r="C56" s="1236" t="s">
        <v>48</v>
      </c>
      <c r="D56" s="1236"/>
      <c r="E56" s="1237"/>
      <c r="F56" s="122">
        <v>140</v>
      </c>
      <c r="G56" s="122">
        <v>141</v>
      </c>
      <c r="H56" s="123">
        <v>330</v>
      </c>
    </row>
    <row r="57" spans="2:8" ht="53.25" customHeight="1" x14ac:dyDescent="0.15">
      <c r="B57" s="121"/>
      <c r="C57" s="1238" t="s">
        <v>49</v>
      </c>
      <c r="D57" s="1238"/>
      <c r="E57" s="1239"/>
      <c r="F57" s="124">
        <v>4514</v>
      </c>
      <c r="G57" s="124">
        <v>5125</v>
      </c>
      <c r="H57" s="125">
        <v>5607</v>
      </c>
    </row>
    <row r="58" spans="2:8" ht="45.75" customHeight="1" x14ac:dyDescent="0.15">
      <c r="B58" s="126"/>
      <c r="C58" s="1226" t="s">
        <v>553</v>
      </c>
      <c r="D58" s="1227"/>
      <c r="E58" s="1228"/>
      <c r="F58" s="127">
        <v>1338</v>
      </c>
      <c r="G58" s="127">
        <v>1758</v>
      </c>
      <c r="H58" s="128">
        <v>2233</v>
      </c>
    </row>
    <row r="59" spans="2:8" ht="45.75" customHeight="1" x14ac:dyDescent="0.15">
      <c r="B59" s="126"/>
      <c r="C59" s="1226" t="s">
        <v>554</v>
      </c>
      <c r="D59" s="1227"/>
      <c r="E59" s="1228"/>
      <c r="F59" s="127">
        <v>1005</v>
      </c>
      <c r="G59" s="127">
        <v>1214</v>
      </c>
      <c r="H59" s="128">
        <v>1215</v>
      </c>
    </row>
    <row r="60" spans="2:8" ht="45.75" customHeight="1" x14ac:dyDescent="0.15">
      <c r="B60" s="126"/>
      <c r="C60" s="1226" t="s">
        <v>557</v>
      </c>
      <c r="D60" s="1227"/>
      <c r="E60" s="1228"/>
      <c r="F60" s="127">
        <v>573</v>
      </c>
      <c r="G60" s="127">
        <v>557</v>
      </c>
      <c r="H60" s="128">
        <v>540</v>
      </c>
    </row>
    <row r="61" spans="2:8" ht="45.75" customHeight="1" x14ac:dyDescent="0.15">
      <c r="B61" s="126"/>
      <c r="C61" s="1226" t="s">
        <v>555</v>
      </c>
      <c r="D61" s="1227"/>
      <c r="E61" s="1228"/>
      <c r="F61" s="127">
        <v>346</v>
      </c>
      <c r="G61" s="127">
        <v>346</v>
      </c>
      <c r="H61" s="128">
        <v>347</v>
      </c>
    </row>
    <row r="62" spans="2:8" ht="45.75" customHeight="1" thickBot="1" x14ac:dyDescent="0.2">
      <c r="B62" s="129"/>
      <c r="C62" s="1229" t="s">
        <v>556</v>
      </c>
      <c r="D62" s="1230"/>
      <c r="E62" s="1231"/>
      <c r="F62" s="130">
        <v>326</v>
      </c>
      <c r="G62" s="130">
        <v>327</v>
      </c>
      <c r="H62" s="131">
        <v>327</v>
      </c>
    </row>
    <row r="63" spans="2:8" ht="52.5" customHeight="1" thickBot="1" x14ac:dyDescent="0.2">
      <c r="B63" s="132"/>
      <c r="C63" s="1232" t="s">
        <v>50</v>
      </c>
      <c r="D63" s="1232"/>
      <c r="E63" s="1233"/>
      <c r="F63" s="133">
        <v>6981</v>
      </c>
      <c r="G63" s="133">
        <v>7488</v>
      </c>
      <c r="H63" s="134">
        <v>8317</v>
      </c>
    </row>
    <row r="64" spans="2:8" x14ac:dyDescent="0.15"/>
  </sheetData>
  <sheetProtection algorithmName="SHA-512" hashValue="ZwL6JXJB+JliFg23JyZDdZ4GTvHX2HRq6na/0g7Q3VOyWkcOBX03kmhAECVM2fCynBhUa59xdL6By7rAXr530Q==" saltValue="oSjY5apoH0PwyP1i2LEW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615</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616</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618</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506</v>
      </c>
      <c r="BQ50" s="1273"/>
      <c r="BR50" s="1273"/>
      <c r="BS50" s="1273"/>
      <c r="BT50" s="1273"/>
      <c r="BU50" s="1273"/>
      <c r="BV50" s="1273"/>
      <c r="BW50" s="1273"/>
      <c r="BX50" s="1273" t="s">
        <v>507</v>
      </c>
      <c r="BY50" s="1273"/>
      <c r="BZ50" s="1273"/>
      <c r="CA50" s="1273"/>
      <c r="CB50" s="1273"/>
      <c r="CC50" s="1273"/>
      <c r="CD50" s="1273"/>
      <c r="CE50" s="1273"/>
      <c r="CF50" s="1273" t="s">
        <v>508</v>
      </c>
      <c r="CG50" s="1273"/>
      <c r="CH50" s="1273"/>
      <c r="CI50" s="1273"/>
      <c r="CJ50" s="1273"/>
      <c r="CK50" s="1273"/>
      <c r="CL50" s="1273"/>
      <c r="CM50" s="1273"/>
      <c r="CN50" s="1273" t="s">
        <v>509</v>
      </c>
      <c r="CO50" s="1273"/>
      <c r="CP50" s="1273"/>
      <c r="CQ50" s="1273"/>
      <c r="CR50" s="1273"/>
      <c r="CS50" s="1273"/>
      <c r="CT50" s="1273"/>
      <c r="CU50" s="1273"/>
      <c r="CV50" s="1273" t="s">
        <v>510</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619</v>
      </c>
      <c r="AO51" s="1277"/>
      <c r="AP51" s="1277"/>
      <c r="AQ51" s="1277"/>
      <c r="AR51" s="1277"/>
      <c r="AS51" s="1277"/>
      <c r="AT51" s="1277"/>
      <c r="AU51" s="1277"/>
      <c r="AV51" s="1277"/>
      <c r="AW51" s="1277"/>
      <c r="AX51" s="1277"/>
      <c r="AY51" s="1277"/>
      <c r="AZ51" s="1277"/>
      <c r="BA51" s="1277"/>
      <c r="BB51" s="1277" t="s">
        <v>620</v>
      </c>
      <c r="BC51" s="1277"/>
      <c r="BD51" s="1277"/>
      <c r="BE51" s="1277"/>
      <c r="BF51" s="1277"/>
      <c r="BG51" s="1277"/>
      <c r="BH51" s="1277"/>
      <c r="BI51" s="1277"/>
      <c r="BJ51" s="1277"/>
      <c r="BK51" s="1277"/>
      <c r="BL51" s="1277"/>
      <c r="BM51" s="1277"/>
      <c r="BN51" s="1277"/>
      <c r="BO51" s="1277"/>
      <c r="BP51" s="1278">
        <v>54.2</v>
      </c>
      <c r="BQ51" s="1278"/>
      <c r="BR51" s="1278"/>
      <c r="BS51" s="1278"/>
      <c r="BT51" s="1278"/>
      <c r="BU51" s="1278"/>
      <c r="BV51" s="1278"/>
      <c r="BW51" s="1278"/>
      <c r="BX51" s="1278">
        <v>12.4</v>
      </c>
      <c r="BY51" s="1278"/>
      <c r="BZ51" s="1278"/>
      <c r="CA51" s="1278"/>
      <c r="CB51" s="1278"/>
      <c r="CC51" s="1278"/>
      <c r="CD51" s="1278"/>
      <c r="CE51" s="1278"/>
      <c r="CF51" s="1278">
        <v>8.6999999999999993</v>
      </c>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621</v>
      </c>
      <c r="BC53" s="1277"/>
      <c r="BD53" s="1277"/>
      <c r="BE53" s="1277"/>
      <c r="BF53" s="1277"/>
      <c r="BG53" s="1277"/>
      <c r="BH53" s="1277"/>
      <c r="BI53" s="1277"/>
      <c r="BJ53" s="1277"/>
      <c r="BK53" s="1277"/>
      <c r="BL53" s="1277"/>
      <c r="BM53" s="1277"/>
      <c r="BN53" s="1277"/>
      <c r="BO53" s="1277"/>
      <c r="BP53" s="1278">
        <v>58.4</v>
      </c>
      <c r="BQ53" s="1278"/>
      <c r="BR53" s="1278"/>
      <c r="BS53" s="1278"/>
      <c r="BT53" s="1278"/>
      <c r="BU53" s="1278"/>
      <c r="BV53" s="1278"/>
      <c r="BW53" s="1278"/>
      <c r="BX53" s="1278">
        <v>62.1</v>
      </c>
      <c r="BY53" s="1278"/>
      <c r="BZ53" s="1278"/>
      <c r="CA53" s="1278"/>
      <c r="CB53" s="1278"/>
      <c r="CC53" s="1278"/>
      <c r="CD53" s="1278"/>
      <c r="CE53" s="1278"/>
      <c r="CF53" s="1278">
        <v>63.6</v>
      </c>
      <c r="CG53" s="1278"/>
      <c r="CH53" s="1278"/>
      <c r="CI53" s="1278"/>
      <c r="CJ53" s="1278"/>
      <c r="CK53" s="1278"/>
      <c r="CL53" s="1278"/>
      <c r="CM53" s="1278"/>
      <c r="CN53" s="1278">
        <v>64.900000000000006</v>
      </c>
      <c r="CO53" s="1278"/>
      <c r="CP53" s="1278"/>
      <c r="CQ53" s="1278"/>
      <c r="CR53" s="1278"/>
      <c r="CS53" s="1278"/>
      <c r="CT53" s="1278"/>
      <c r="CU53" s="1278"/>
      <c r="CV53" s="1278">
        <v>65.7</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622</v>
      </c>
      <c r="AO55" s="1273"/>
      <c r="AP55" s="1273"/>
      <c r="AQ55" s="1273"/>
      <c r="AR55" s="1273"/>
      <c r="AS55" s="1273"/>
      <c r="AT55" s="1273"/>
      <c r="AU55" s="1273"/>
      <c r="AV55" s="1273"/>
      <c r="AW55" s="1273"/>
      <c r="AX55" s="1273"/>
      <c r="AY55" s="1273"/>
      <c r="AZ55" s="1273"/>
      <c r="BA55" s="1273"/>
      <c r="BB55" s="1277" t="s">
        <v>623</v>
      </c>
      <c r="BC55" s="1277"/>
      <c r="BD55" s="1277"/>
      <c r="BE55" s="1277"/>
      <c r="BF55" s="1277"/>
      <c r="BG55" s="1277"/>
      <c r="BH55" s="1277"/>
      <c r="BI55" s="1277"/>
      <c r="BJ55" s="1277"/>
      <c r="BK55" s="1277"/>
      <c r="BL55" s="1277"/>
      <c r="BM55" s="1277"/>
      <c r="BN55" s="1277"/>
      <c r="BO55" s="1277"/>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12.8</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624</v>
      </c>
      <c r="BC57" s="1277"/>
      <c r="BD57" s="1277"/>
      <c r="BE57" s="1277"/>
      <c r="BF57" s="1277"/>
      <c r="BG57" s="1277"/>
      <c r="BH57" s="1277"/>
      <c r="BI57" s="1277"/>
      <c r="BJ57" s="1277"/>
      <c r="BK57" s="1277"/>
      <c r="BL57" s="1277"/>
      <c r="BM57" s="1277"/>
      <c r="BN57" s="1277"/>
      <c r="BO57" s="1277"/>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61.2</v>
      </c>
      <c r="CO57" s="1278"/>
      <c r="CP57" s="1278"/>
      <c r="CQ57" s="1278"/>
      <c r="CR57" s="1278"/>
      <c r="CS57" s="1278"/>
      <c r="CT57" s="1278"/>
      <c r="CU57" s="1278"/>
      <c r="CV57" s="1278">
        <v>62.8</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625</v>
      </c>
    </row>
    <row r="64" spans="1:109" x14ac:dyDescent="0.15">
      <c r="B64" s="1248"/>
      <c r="G64" s="1255"/>
      <c r="I64" s="1288"/>
      <c r="J64" s="1288"/>
      <c r="K64" s="1288"/>
      <c r="L64" s="1288"/>
      <c r="M64" s="1288"/>
      <c r="N64" s="1289"/>
      <c r="AM64" s="1255"/>
      <c r="AN64" s="1255" t="s">
        <v>616</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626</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618</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506</v>
      </c>
      <c r="BQ72" s="1273"/>
      <c r="BR72" s="1273"/>
      <c r="BS72" s="1273"/>
      <c r="BT72" s="1273"/>
      <c r="BU72" s="1273"/>
      <c r="BV72" s="1273"/>
      <c r="BW72" s="1273"/>
      <c r="BX72" s="1273" t="s">
        <v>507</v>
      </c>
      <c r="BY72" s="1273"/>
      <c r="BZ72" s="1273"/>
      <c r="CA72" s="1273"/>
      <c r="CB72" s="1273"/>
      <c r="CC72" s="1273"/>
      <c r="CD72" s="1273"/>
      <c r="CE72" s="1273"/>
      <c r="CF72" s="1273" t="s">
        <v>508</v>
      </c>
      <c r="CG72" s="1273"/>
      <c r="CH72" s="1273"/>
      <c r="CI72" s="1273"/>
      <c r="CJ72" s="1273"/>
      <c r="CK72" s="1273"/>
      <c r="CL72" s="1273"/>
      <c r="CM72" s="1273"/>
      <c r="CN72" s="1273" t="s">
        <v>509</v>
      </c>
      <c r="CO72" s="1273"/>
      <c r="CP72" s="1273"/>
      <c r="CQ72" s="1273"/>
      <c r="CR72" s="1273"/>
      <c r="CS72" s="1273"/>
      <c r="CT72" s="1273"/>
      <c r="CU72" s="1273"/>
      <c r="CV72" s="1273" t="s">
        <v>510</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619</v>
      </c>
      <c r="AO73" s="1277"/>
      <c r="AP73" s="1277"/>
      <c r="AQ73" s="1277"/>
      <c r="AR73" s="1277"/>
      <c r="AS73" s="1277"/>
      <c r="AT73" s="1277"/>
      <c r="AU73" s="1277"/>
      <c r="AV73" s="1277"/>
      <c r="AW73" s="1277"/>
      <c r="AX73" s="1277"/>
      <c r="AY73" s="1277"/>
      <c r="AZ73" s="1277"/>
      <c r="BA73" s="1277"/>
      <c r="BB73" s="1277" t="s">
        <v>620</v>
      </c>
      <c r="BC73" s="1277"/>
      <c r="BD73" s="1277"/>
      <c r="BE73" s="1277"/>
      <c r="BF73" s="1277"/>
      <c r="BG73" s="1277"/>
      <c r="BH73" s="1277"/>
      <c r="BI73" s="1277"/>
      <c r="BJ73" s="1277"/>
      <c r="BK73" s="1277"/>
      <c r="BL73" s="1277"/>
      <c r="BM73" s="1277"/>
      <c r="BN73" s="1277"/>
      <c r="BO73" s="1277"/>
      <c r="BP73" s="1278">
        <v>54.2</v>
      </c>
      <c r="BQ73" s="1278"/>
      <c r="BR73" s="1278"/>
      <c r="BS73" s="1278"/>
      <c r="BT73" s="1278"/>
      <c r="BU73" s="1278"/>
      <c r="BV73" s="1278"/>
      <c r="BW73" s="1278"/>
      <c r="BX73" s="1278">
        <v>12.4</v>
      </c>
      <c r="BY73" s="1278"/>
      <c r="BZ73" s="1278"/>
      <c r="CA73" s="1278"/>
      <c r="CB73" s="1278"/>
      <c r="CC73" s="1278"/>
      <c r="CD73" s="1278"/>
      <c r="CE73" s="1278"/>
      <c r="CF73" s="1278">
        <v>8.6999999999999993</v>
      </c>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627</v>
      </c>
      <c r="BC75" s="1277"/>
      <c r="BD75" s="1277"/>
      <c r="BE75" s="1277"/>
      <c r="BF75" s="1277"/>
      <c r="BG75" s="1277"/>
      <c r="BH75" s="1277"/>
      <c r="BI75" s="1277"/>
      <c r="BJ75" s="1277"/>
      <c r="BK75" s="1277"/>
      <c r="BL75" s="1277"/>
      <c r="BM75" s="1277"/>
      <c r="BN75" s="1277"/>
      <c r="BO75" s="1277"/>
      <c r="BP75" s="1278">
        <v>7.2</v>
      </c>
      <c r="BQ75" s="1278"/>
      <c r="BR75" s="1278"/>
      <c r="BS75" s="1278"/>
      <c r="BT75" s="1278"/>
      <c r="BU75" s="1278"/>
      <c r="BV75" s="1278"/>
      <c r="BW75" s="1278"/>
      <c r="BX75" s="1278">
        <v>8.1999999999999993</v>
      </c>
      <c r="BY75" s="1278"/>
      <c r="BZ75" s="1278"/>
      <c r="CA75" s="1278"/>
      <c r="CB75" s="1278"/>
      <c r="CC75" s="1278"/>
      <c r="CD75" s="1278"/>
      <c r="CE75" s="1278"/>
      <c r="CF75" s="1278">
        <v>8.8000000000000007</v>
      </c>
      <c r="CG75" s="1278"/>
      <c r="CH75" s="1278"/>
      <c r="CI75" s="1278"/>
      <c r="CJ75" s="1278"/>
      <c r="CK75" s="1278"/>
      <c r="CL75" s="1278"/>
      <c r="CM75" s="1278"/>
      <c r="CN75" s="1278">
        <v>9.1</v>
      </c>
      <c r="CO75" s="1278"/>
      <c r="CP75" s="1278"/>
      <c r="CQ75" s="1278"/>
      <c r="CR75" s="1278"/>
      <c r="CS75" s="1278"/>
      <c r="CT75" s="1278"/>
      <c r="CU75" s="1278"/>
      <c r="CV75" s="1278">
        <v>8.3000000000000007</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628</v>
      </c>
      <c r="AO77" s="1273"/>
      <c r="AP77" s="1273"/>
      <c r="AQ77" s="1273"/>
      <c r="AR77" s="1273"/>
      <c r="AS77" s="1273"/>
      <c r="AT77" s="1273"/>
      <c r="AU77" s="1273"/>
      <c r="AV77" s="1273"/>
      <c r="AW77" s="1273"/>
      <c r="AX77" s="1273"/>
      <c r="AY77" s="1273"/>
      <c r="AZ77" s="1273"/>
      <c r="BA77" s="1273"/>
      <c r="BB77" s="1277" t="s">
        <v>620</v>
      </c>
      <c r="BC77" s="1277"/>
      <c r="BD77" s="1277"/>
      <c r="BE77" s="1277"/>
      <c r="BF77" s="1277"/>
      <c r="BG77" s="1277"/>
      <c r="BH77" s="1277"/>
      <c r="BI77" s="1277"/>
      <c r="BJ77" s="1277"/>
      <c r="BK77" s="1277"/>
      <c r="BL77" s="1277"/>
      <c r="BM77" s="1277"/>
      <c r="BN77" s="1277"/>
      <c r="BO77" s="1277"/>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12.8</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629</v>
      </c>
      <c r="BC79" s="1277"/>
      <c r="BD79" s="1277"/>
      <c r="BE79" s="1277"/>
      <c r="BF79" s="1277"/>
      <c r="BG79" s="1277"/>
      <c r="BH79" s="1277"/>
      <c r="BI79" s="1277"/>
      <c r="BJ79" s="1277"/>
      <c r="BK79" s="1277"/>
      <c r="BL79" s="1277"/>
      <c r="BM79" s="1277"/>
      <c r="BN79" s="1277"/>
      <c r="BO79" s="1277"/>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7.3</v>
      </c>
      <c r="CO79" s="1278"/>
      <c r="CP79" s="1278"/>
      <c r="CQ79" s="1278"/>
      <c r="CR79" s="1278"/>
      <c r="CS79" s="1278"/>
      <c r="CT79" s="1278"/>
      <c r="CU79" s="1278"/>
      <c r="CV79" s="1278">
        <v>7.2</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bSr6XGdMYVefId/kbQyk9MTC8AD8aqh33SatgeKt4rO8lRUZsXNODopBATY2WikV1upkeLyQWNUzGGcG3caIGg==" saltValue="pqsBy5y2nKFrgjUpmDcl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B75" sqref="BB75:BO76"/>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630</v>
      </c>
    </row>
  </sheetData>
  <sheetProtection algorithmName="SHA-512" hashValue="iBdm/4kdk8Sg/vIO1L2uf4XD7rVnjMRfiQchCre96oJp2UkZI2pcRQr7wbQ0+nsnkLMDs7PkAGUg1Kvq0PYu+A==" saltValue="E2FAN0xmA2V/vAvrEWAL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B75" sqref="BB75:BO76"/>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631</v>
      </c>
    </row>
  </sheetData>
  <sheetProtection algorithmName="SHA-512" hashValue="w5bPtITqueMJFEaRUhpPGCyYswLP+TSMKfpHdwph0K+GGgdjm0jE94FlS/r7lm5O1RCzQZ9fUoJHckvw5zqc0w==" saltValue="qWh57oa+lL/2OYbwyCQz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503</v>
      </c>
      <c r="G2" s="148"/>
      <c r="H2" s="149"/>
    </row>
    <row r="3" spans="1:8" x14ac:dyDescent="0.15">
      <c r="A3" s="145" t="s">
        <v>496</v>
      </c>
      <c r="B3" s="150"/>
      <c r="C3" s="151"/>
      <c r="D3" s="152">
        <v>79961</v>
      </c>
      <c r="E3" s="153"/>
      <c r="F3" s="154">
        <v>52191</v>
      </c>
      <c r="G3" s="155"/>
      <c r="H3" s="156"/>
    </row>
    <row r="4" spans="1:8" x14ac:dyDescent="0.15">
      <c r="A4" s="157"/>
      <c r="B4" s="158"/>
      <c r="C4" s="159"/>
      <c r="D4" s="160">
        <v>27610</v>
      </c>
      <c r="E4" s="161"/>
      <c r="F4" s="162">
        <v>24843</v>
      </c>
      <c r="G4" s="163"/>
      <c r="H4" s="164"/>
    </row>
    <row r="5" spans="1:8" x14ac:dyDescent="0.15">
      <c r="A5" s="145" t="s">
        <v>498</v>
      </c>
      <c r="B5" s="150"/>
      <c r="C5" s="151"/>
      <c r="D5" s="152">
        <v>24366</v>
      </c>
      <c r="E5" s="153"/>
      <c r="F5" s="154">
        <v>47387</v>
      </c>
      <c r="G5" s="155"/>
      <c r="H5" s="156"/>
    </row>
    <row r="6" spans="1:8" x14ac:dyDescent="0.15">
      <c r="A6" s="157"/>
      <c r="B6" s="158"/>
      <c r="C6" s="159"/>
      <c r="D6" s="160">
        <v>12280</v>
      </c>
      <c r="E6" s="161"/>
      <c r="F6" s="162">
        <v>24928</v>
      </c>
      <c r="G6" s="163"/>
      <c r="H6" s="164"/>
    </row>
    <row r="7" spans="1:8" x14ac:dyDescent="0.15">
      <c r="A7" s="145" t="s">
        <v>499</v>
      </c>
      <c r="B7" s="150"/>
      <c r="C7" s="151"/>
      <c r="D7" s="152">
        <v>72123</v>
      </c>
      <c r="E7" s="153"/>
      <c r="F7" s="154">
        <v>51264</v>
      </c>
      <c r="G7" s="155"/>
      <c r="H7" s="156"/>
    </row>
    <row r="8" spans="1:8" x14ac:dyDescent="0.15">
      <c r="A8" s="157"/>
      <c r="B8" s="158"/>
      <c r="C8" s="159"/>
      <c r="D8" s="160">
        <v>19178</v>
      </c>
      <c r="E8" s="161"/>
      <c r="F8" s="162">
        <v>26040</v>
      </c>
      <c r="G8" s="163"/>
      <c r="H8" s="164"/>
    </row>
    <row r="9" spans="1:8" x14ac:dyDescent="0.15">
      <c r="A9" s="145" t="s">
        <v>500</v>
      </c>
      <c r="B9" s="150"/>
      <c r="C9" s="151"/>
      <c r="D9" s="152">
        <v>72760</v>
      </c>
      <c r="E9" s="153"/>
      <c r="F9" s="154">
        <v>96248</v>
      </c>
      <c r="G9" s="155"/>
      <c r="H9" s="156"/>
    </row>
    <row r="10" spans="1:8" x14ac:dyDescent="0.15">
      <c r="A10" s="157"/>
      <c r="B10" s="158"/>
      <c r="C10" s="159"/>
      <c r="D10" s="160">
        <v>37469</v>
      </c>
      <c r="E10" s="161"/>
      <c r="F10" s="162">
        <v>55768</v>
      </c>
      <c r="G10" s="163"/>
      <c r="H10" s="164"/>
    </row>
    <row r="11" spans="1:8" x14ac:dyDescent="0.15">
      <c r="A11" s="145" t="s">
        <v>501</v>
      </c>
      <c r="B11" s="150"/>
      <c r="C11" s="151"/>
      <c r="D11" s="152">
        <v>67453</v>
      </c>
      <c r="E11" s="153"/>
      <c r="F11" s="154">
        <v>76413</v>
      </c>
      <c r="G11" s="155"/>
      <c r="H11" s="156"/>
    </row>
    <row r="12" spans="1:8" x14ac:dyDescent="0.15">
      <c r="A12" s="157"/>
      <c r="B12" s="158"/>
      <c r="C12" s="165"/>
      <c r="D12" s="160">
        <v>44437</v>
      </c>
      <c r="E12" s="161"/>
      <c r="F12" s="162">
        <v>39658</v>
      </c>
      <c r="G12" s="163"/>
      <c r="H12" s="164"/>
    </row>
    <row r="13" spans="1:8" x14ac:dyDescent="0.15">
      <c r="A13" s="145"/>
      <c r="B13" s="150"/>
      <c r="C13" s="166"/>
      <c r="D13" s="167">
        <v>63333</v>
      </c>
      <c r="E13" s="168"/>
      <c r="F13" s="169">
        <v>64701</v>
      </c>
      <c r="G13" s="170"/>
      <c r="H13" s="156"/>
    </row>
    <row r="14" spans="1:8" x14ac:dyDescent="0.15">
      <c r="A14" s="157"/>
      <c r="B14" s="158"/>
      <c r="C14" s="159"/>
      <c r="D14" s="160">
        <v>28195</v>
      </c>
      <c r="E14" s="161"/>
      <c r="F14" s="162">
        <v>34247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6.61</v>
      </c>
      <c r="C19" s="171">
        <f>ROUND(VALUE(SUBSTITUTE(実質収支比率等に係る経年分析!G$48,"▲","-")),2)</f>
        <v>5.12</v>
      </c>
      <c r="D19" s="171">
        <f>ROUND(VALUE(SUBSTITUTE(実質収支比率等に係る経年分析!H$48,"▲","-")),2)</f>
        <v>2.63</v>
      </c>
      <c r="E19" s="171">
        <f>ROUND(VALUE(SUBSTITUTE(実質収支比率等に係る経年分析!I$48,"▲","-")),2)</f>
        <v>5.27</v>
      </c>
      <c r="F19" s="171">
        <f>ROUND(VALUE(SUBSTITUTE(実質収支比率等に係る経年分析!J$48,"▲","-")),2)</f>
        <v>7.89</v>
      </c>
    </row>
    <row r="20" spans="1:11" x14ac:dyDescent="0.15">
      <c r="A20" s="171" t="s">
        <v>54</v>
      </c>
      <c r="B20" s="171">
        <f>ROUND(VALUE(SUBSTITUTE(実質収支比率等に係る経年分析!F$47,"▲","-")),2)</f>
        <v>36.520000000000003</v>
      </c>
      <c r="C20" s="171">
        <f>ROUND(VALUE(SUBSTITUTE(実質収支比率等に係る経年分析!G$47,"▲","-")),2)</f>
        <v>39.31</v>
      </c>
      <c r="D20" s="171">
        <f>ROUND(VALUE(SUBSTITUTE(実質収支比率等に係る経年分析!H$47,"▲","-")),2)</f>
        <v>40.82</v>
      </c>
      <c r="E20" s="171">
        <f>ROUND(VALUE(SUBSTITUTE(実質収支比率等に係る経年分析!I$47,"▲","-")),2)</f>
        <v>38.01</v>
      </c>
      <c r="F20" s="171">
        <f>ROUND(VALUE(SUBSTITUTE(実質収支比率等に係る経年分析!J$47,"▲","-")),2)</f>
        <v>38.82</v>
      </c>
    </row>
    <row r="21" spans="1:11" x14ac:dyDescent="0.15">
      <c r="A21" s="171" t="s">
        <v>55</v>
      </c>
      <c r="B21" s="171">
        <f>IF(ISNUMBER(VALUE(SUBSTITUTE(実質収支比率等に係る経年分析!F$49,"▲","-"))),ROUND(VALUE(SUBSTITUTE(実質収支比率等に係る経年分析!F$49,"▲","-")),2),NA())</f>
        <v>5.04</v>
      </c>
      <c r="C21" s="171">
        <f>IF(ISNUMBER(VALUE(SUBSTITUTE(実質収支比率等に係る経年分析!G$49,"▲","-"))),ROUND(VALUE(SUBSTITUTE(実質収支比率等に係る経年分析!G$49,"▲","-")),2),NA())</f>
        <v>1.06</v>
      </c>
      <c r="D21" s="171">
        <f>IF(ISNUMBER(VALUE(SUBSTITUTE(実質収支比率等に係る経年分析!H$49,"▲","-"))),ROUND(VALUE(SUBSTITUTE(実質収支比率等に係る経年分析!H$49,"▲","-")),2),NA())</f>
        <v>-1.07</v>
      </c>
      <c r="E21" s="171">
        <f>IF(ISNUMBER(VALUE(SUBSTITUTE(実質収支比率等に係る経年分析!I$49,"▲","-"))),ROUND(VALUE(SUBSTITUTE(実質収支比率等に係る経年分析!I$49,"▲","-")),2),NA())</f>
        <v>0.94</v>
      </c>
      <c r="F21" s="171">
        <f>IF(ISNUMBER(VALUE(SUBSTITUTE(実質収支比率等に係る経年分析!J$49,"▲","-"))),ROUND(VALUE(SUBSTITUTE(実質収支比率等に係る経年分析!J$49,"▲","-")),2),NA())</f>
        <v>5.43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有田町後期高齢者医療特別会計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有田町農業集落排水事業会計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0.37</v>
      </c>
    </row>
    <row r="31" spans="1:11" x14ac:dyDescent="0.15">
      <c r="A31" s="172" t="str">
        <f>IF(連結実質赤字比率に係る赤字・黒字の構成分析!C$39="",NA(),連結実質赤字比率に係る赤字・黒字の構成分析!C$39)</f>
        <v>有田町国民健康保険特別会計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2.44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0.77</v>
      </c>
    </row>
    <row r="32" spans="1:11" x14ac:dyDescent="0.15">
      <c r="A32" s="172" t="str">
        <f>IF(連結実質赤字比率に係る赤字・黒字の構成分析!C$38="",NA(),連結実質赤字比率に係る赤字・黒字の構成分析!C$38)</f>
        <v>有田町介護保険特別会計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v>
      </c>
    </row>
    <row r="33" spans="1:16" x14ac:dyDescent="0.15">
      <c r="A33" s="172" t="str">
        <f>IF(連結実質赤字比率に係る赤字・黒字の構成分析!C$37="",NA(),連結実質赤字比率に係る赤字・黒字の構成分析!C$37)</f>
        <v>有田町公共下水道事業会計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2.94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3.41</v>
      </c>
    </row>
    <row r="34" spans="1:16" x14ac:dyDescent="0.15">
      <c r="A34" s="172" t="str">
        <f>IF(連結実質赤字比率に係る赤字・黒字の構成分析!C$36="",NA(),連結実質赤字比率に係る赤字・黒字の構成分析!C$36)</f>
        <v>有田町浄化槽整備推進事業会計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3.49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3.45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3.74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4.0199999999999996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5.1100000000000003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2.62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7.89</v>
      </c>
    </row>
    <row r="36" spans="1:16" x14ac:dyDescent="0.15">
      <c r="A36" s="172" t="str">
        <f>IF(連結実質赤字比率に係る赤字・黒字の構成分析!C$34="",NA(),連結実質赤字比率に係る赤字・黒字の構成分析!C$34)</f>
        <v>有田町水道事業会計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12.53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12.67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972</v>
      </c>
      <c r="E42" s="173"/>
      <c r="F42" s="173"/>
      <c r="G42" s="173">
        <f>'実質公債費比率（分子）の構造'!L$52</f>
        <v>977</v>
      </c>
      <c r="H42" s="173"/>
      <c r="I42" s="173"/>
      <c r="J42" s="173">
        <f>'実質公債費比率（分子）の構造'!M$52</f>
        <v>967</v>
      </c>
      <c r="K42" s="173"/>
      <c r="L42" s="173"/>
      <c r="M42" s="173">
        <f>'実質公債費比率（分子）の構造'!N$52</f>
        <v>959</v>
      </c>
      <c r="N42" s="173"/>
      <c r="O42" s="173"/>
      <c r="P42" s="173">
        <f>'実質公債費比率（分子）の構造'!O$52</f>
        <v>953</v>
      </c>
    </row>
    <row r="43" spans="1:16" x14ac:dyDescent="0.15">
      <c r="A43" s="173" t="s">
        <v>63</v>
      </c>
      <c r="B43" s="173">
        <f>'実質公債費比率（分子）の構造'!K$51</f>
        <v>0</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v>
      </c>
      <c r="C44" s="173"/>
      <c r="D44" s="173"/>
      <c r="E44" s="173">
        <f>'実質公債費比率（分子）の構造'!L$50</f>
        <v>2</v>
      </c>
      <c r="F44" s="173"/>
      <c r="G44" s="173"/>
      <c r="H44" s="173">
        <f>'実質公債費比率（分子）の構造'!M$50</f>
        <v>1</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110</v>
      </c>
      <c r="C45" s="173"/>
      <c r="D45" s="173"/>
      <c r="E45" s="173">
        <f>'実質公債費比率（分子）の構造'!L$49</f>
        <v>175</v>
      </c>
      <c r="F45" s="173"/>
      <c r="G45" s="173"/>
      <c r="H45" s="173">
        <f>'実質公債費比率（分子）の構造'!M$49</f>
        <v>156</v>
      </c>
      <c r="I45" s="173"/>
      <c r="J45" s="173"/>
      <c r="K45" s="173">
        <f>'実質公債費比率（分子）の構造'!N$49</f>
        <v>163</v>
      </c>
      <c r="L45" s="173"/>
      <c r="M45" s="173"/>
      <c r="N45" s="173">
        <f>'実質公債費比率（分子）の構造'!O$49</f>
        <v>156</v>
      </c>
      <c r="O45" s="173"/>
      <c r="P45" s="173"/>
    </row>
    <row r="46" spans="1:16" x14ac:dyDescent="0.15">
      <c r="A46" s="173" t="s">
        <v>66</v>
      </c>
      <c r="B46" s="173">
        <f>'実質公債費比率（分子）の構造'!K$48</f>
        <v>378</v>
      </c>
      <c r="C46" s="173"/>
      <c r="D46" s="173"/>
      <c r="E46" s="173">
        <f>'実質公債費比率（分子）の構造'!L$48</f>
        <v>456</v>
      </c>
      <c r="F46" s="173"/>
      <c r="G46" s="173"/>
      <c r="H46" s="173">
        <f>'実質公債費比率（分子）の構造'!M$48</f>
        <v>349</v>
      </c>
      <c r="I46" s="173"/>
      <c r="J46" s="173"/>
      <c r="K46" s="173">
        <f>'実質公債費比率（分子）の構造'!N$48</f>
        <v>342</v>
      </c>
      <c r="L46" s="173"/>
      <c r="M46" s="173"/>
      <c r="N46" s="173">
        <f>'実質公債費比率（分子）の構造'!O$48</f>
        <v>349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842</v>
      </c>
      <c r="C49" s="173"/>
      <c r="D49" s="173"/>
      <c r="E49" s="173">
        <f>'実質公債費比率（分子）の構造'!L$45</f>
        <v>843</v>
      </c>
      <c r="F49" s="173"/>
      <c r="G49" s="173"/>
      <c r="H49" s="173">
        <f>'実質公債費比率（分子）の構造'!M$45</f>
        <v>860</v>
      </c>
      <c r="I49" s="173"/>
      <c r="J49" s="173"/>
      <c r="K49" s="173">
        <f>'実質公債費比率（分子）の構造'!N$45</f>
        <v>867</v>
      </c>
      <c r="L49" s="173"/>
      <c r="M49" s="173"/>
      <c r="N49" s="173">
        <f>'実質公債費比率（分子）の構造'!O$45</f>
        <v>869</v>
      </c>
      <c r="O49" s="173"/>
      <c r="P49" s="173"/>
    </row>
    <row r="50" spans="1:16" x14ac:dyDescent="0.15">
      <c r="A50" s="173" t="s">
        <v>70</v>
      </c>
      <c r="B50" s="173" t="e">
        <f>NA()</f>
        <v>#N/A</v>
      </c>
      <c r="C50" s="173">
        <f>IF(ISNUMBER('実質公債費比率（分子）の構造'!K$53),'実質公債費比率（分子）の構造'!K$53,NA())</f>
        <v>362</v>
      </c>
      <c r="D50" s="173" t="e">
        <f>NA()</f>
        <v>#N/A</v>
      </c>
      <c r="E50" s="173" t="e">
        <f>NA()</f>
        <v>#N/A</v>
      </c>
      <c r="F50" s="173">
        <f>IF(ISNUMBER('実質公債費比率（分子）の構造'!L$53),'実質公債費比率（分子）の構造'!L$53,NA())</f>
        <v>499</v>
      </c>
      <c r="G50" s="173" t="e">
        <f>NA()</f>
        <v>#N/A</v>
      </c>
      <c r="H50" s="173" t="e">
        <f>NA()</f>
        <v>#N/A</v>
      </c>
      <c r="I50" s="173">
        <f>IF(ISNUMBER('実質公債費比率（分子）の構造'!M$53),'実質公債費比率（分子）の構造'!M$53,NA())</f>
        <v>399</v>
      </c>
      <c r="J50" s="173" t="e">
        <f>NA()</f>
        <v>#N/A</v>
      </c>
      <c r="K50" s="173" t="e">
        <f>NA()</f>
        <v>#N/A</v>
      </c>
      <c r="L50" s="173">
        <f>IF(ISNUMBER('実質公債費比率（分子）の構造'!N$53),'実質公債費比率（分子）の構造'!N$53,NA())</f>
        <v>413</v>
      </c>
      <c r="M50" s="173" t="e">
        <f>NA()</f>
        <v>#N/A</v>
      </c>
      <c r="N50" s="173" t="e">
        <f>NA()</f>
        <v>#N/A</v>
      </c>
      <c r="O50" s="173">
        <f>IF(ISNUMBER('実質公債費比率（分子）の構造'!O$53),'実質公債費比率（分子）の構造'!O$53,NA())</f>
        <v>421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10544</v>
      </c>
      <c r="E56" s="172"/>
      <c r="F56" s="172"/>
      <c r="G56" s="172">
        <f>'将来負担比率（分子）の構造'!J$52</f>
        <v>11239</v>
      </c>
      <c r="H56" s="172"/>
      <c r="I56" s="172"/>
      <c r="J56" s="172">
        <f>'将来負担比率（分子）の構造'!K$52</f>
        <v>11385</v>
      </c>
      <c r="K56" s="172"/>
      <c r="L56" s="172"/>
      <c r="M56" s="172">
        <f>'将来負担比率（分子）の構造'!L$52</f>
        <v>11762</v>
      </c>
      <c r="N56" s="172"/>
      <c r="O56" s="172"/>
      <c r="P56" s="172">
        <f>'将来負担比率（分子）の構造'!M$52</f>
        <v>11616</v>
      </c>
    </row>
    <row r="57" spans="1:16" x14ac:dyDescent="0.15">
      <c r="A57" s="172" t="s">
        <v>41</v>
      </c>
      <c r="B57" s="172"/>
      <c r="C57" s="172"/>
      <c r="D57" s="172">
        <f>'将来負担比率（分子）の構造'!I$51</f>
        <v>2</v>
      </c>
      <c r="E57" s="172"/>
      <c r="F57" s="172"/>
      <c r="G57" s="172">
        <f>'将来負担比率（分子）の構造'!J$51</f>
        <v>0</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5748</v>
      </c>
      <c r="E58" s="172"/>
      <c r="F58" s="172"/>
      <c r="G58" s="172">
        <f>'将来負担比率（分子）の構造'!J$50</f>
        <v>6451</v>
      </c>
      <c r="H58" s="172"/>
      <c r="I58" s="172"/>
      <c r="J58" s="172">
        <f>'将来負担比率（分子）の構造'!K$50</f>
        <v>6912</v>
      </c>
      <c r="K58" s="172"/>
      <c r="L58" s="172"/>
      <c r="M58" s="172">
        <f>'将来負担比率（分子）の構造'!L$50</f>
        <v>7453</v>
      </c>
      <c r="N58" s="172"/>
      <c r="O58" s="172"/>
      <c r="P58" s="172">
        <f>'将来負担比率（分子）の構造'!M$50</f>
        <v>8216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1770</v>
      </c>
      <c r="C62" s="172"/>
      <c r="D62" s="172"/>
      <c r="E62" s="172">
        <f>'将来負担比率（分子）の構造'!J$45</f>
        <v>1546</v>
      </c>
      <c r="F62" s="172"/>
      <c r="G62" s="172"/>
      <c r="H62" s="172">
        <f>'将来負担比率（分子）の構造'!K$45</f>
        <v>1540</v>
      </c>
      <c r="I62" s="172"/>
      <c r="J62" s="172"/>
      <c r="K62" s="172">
        <f>'将来負担比率（分子）の構造'!L$45</f>
        <v>1026</v>
      </c>
      <c r="L62" s="172"/>
      <c r="M62" s="172"/>
      <c r="N62" s="172">
        <f>'将来負担比率（分子）の構造'!M$45</f>
        <v>752</v>
      </c>
      <c r="O62" s="172"/>
      <c r="P62" s="172"/>
    </row>
    <row r="63" spans="1:16" x14ac:dyDescent="0.15">
      <c r="A63" s="172" t="s">
        <v>33</v>
      </c>
      <c r="B63" s="172">
        <f>'将来負担比率（分子）の構造'!I$44</f>
        <v>1393</v>
      </c>
      <c r="C63" s="172"/>
      <c r="D63" s="172"/>
      <c r="E63" s="172">
        <f>'将来負担比率（分子）の構造'!J$44</f>
        <v>1319</v>
      </c>
      <c r="F63" s="172"/>
      <c r="G63" s="172"/>
      <c r="H63" s="172">
        <f>'将来負担比率（分子）の構造'!K$44</f>
        <v>1169</v>
      </c>
      <c r="I63" s="172"/>
      <c r="J63" s="172"/>
      <c r="K63" s="172">
        <f>'将来負担比率（分子）の構造'!L$44</f>
        <v>1146</v>
      </c>
      <c r="L63" s="172"/>
      <c r="M63" s="172"/>
      <c r="N63" s="172">
        <f>'将来負担比率（分子）の構造'!M$44</f>
        <v>1071</v>
      </c>
      <c r="O63" s="172"/>
      <c r="P63" s="172"/>
    </row>
    <row r="64" spans="1:16" x14ac:dyDescent="0.15">
      <c r="A64" s="172" t="s">
        <v>32</v>
      </c>
      <c r="B64" s="172">
        <f>'将来負担比率（分子）の構造'!I$43</f>
        <v>5499</v>
      </c>
      <c r="C64" s="172"/>
      <c r="D64" s="172"/>
      <c r="E64" s="172">
        <f>'将来負担比率（分子）の構造'!J$43</f>
        <v>5265</v>
      </c>
      <c r="F64" s="172"/>
      <c r="G64" s="172"/>
      <c r="H64" s="172">
        <f>'将来負担比率（分子）の構造'!K$43</f>
        <v>5504</v>
      </c>
      <c r="I64" s="172"/>
      <c r="J64" s="172"/>
      <c r="K64" s="172">
        <f>'将来負担比率（分子）の構造'!L$43</f>
        <v>5503</v>
      </c>
      <c r="L64" s="172"/>
      <c r="M64" s="172"/>
      <c r="N64" s="172">
        <f>'将来負担比率（分子）の構造'!M$43</f>
        <v>5526</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10235</v>
      </c>
      <c r="C66" s="172"/>
      <c r="D66" s="172"/>
      <c r="E66" s="172">
        <f>'将来負担比率（分子）の構造'!J$41</f>
        <v>10154</v>
      </c>
      <c r="F66" s="172"/>
      <c r="G66" s="172"/>
      <c r="H66" s="172">
        <f>'将来負担比率（分子）の構造'!K$41</f>
        <v>10498</v>
      </c>
      <c r="I66" s="172"/>
      <c r="J66" s="172"/>
      <c r="K66" s="172">
        <f>'将来負担比率（分子）の構造'!L$41</f>
        <v>11225</v>
      </c>
      <c r="L66" s="172"/>
      <c r="M66" s="172"/>
      <c r="N66" s="172">
        <f>'将来負担比率（分子）の構造'!M$41</f>
        <v>11256</v>
      </c>
      <c r="O66" s="172"/>
      <c r="P66" s="172"/>
    </row>
    <row r="67" spans="1:16" x14ac:dyDescent="0.15">
      <c r="A67" s="172" t="s">
        <v>74</v>
      </c>
      <c r="B67" s="172" t="e">
        <f>NA()</f>
        <v>#N/A</v>
      </c>
      <c r="C67" s="172">
        <f>IF(ISNUMBER('将来負担比率（分子）の構造'!I$53), IF('将来負担比率（分子）の構造'!I$53 &lt; 0, 0, '将来負担比率（分子）の構造'!I$53), NA())</f>
        <v>2603</v>
      </c>
      <c r="D67" s="172" t="e">
        <f>NA()</f>
        <v>#N/A</v>
      </c>
      <c r="E67" s="172" t="e">
        <f>NA()</f>
        <v>#N/A</v>
      </c>
      <c r="F67" s="172">
        <f>IF(ISNUMBER('将来負担比率（分子）の構造'!J$53), IF('将来負担比率（分子）の構造'!J$53 &lt; 0, 0, '将来負担比率（分子）の構造'!J$53), NA())</f>
        <v>594</v>
      </c>
      <c r="G67" s="172" t="e">
        <f>NA()</f>
        <v>#N/A</v>
      </c>
      <c r="H67" s="172" t="e">
        <f>NA()</f>
        <v>#N/A</v>
      </c>
      <c r="I67" s="172">
        <f>IF(ISNUMBER('将来負担比率（分子）の構造'!K$53), IF('将来負担比率（分子）の構造'!K$53 &lt; 0, 0, '将来負担比率（分子）の構造'!K$53), NA())</f>
        <v>414</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2326</v>
      </c>
      <c r="C72" s="176">
        <f>基金残高に係る経年分析!G55</f>
        <v>2222</v>
      </c>
      <c r="D72" s="176">
        <f>基金残高に係る経年分析!H55</f>
        <v>2380</v>
      </c>
    </row>
    <row r="73" spans="1:16" x14ac:dyDescent="0.15">
      <c r="A73" s="175" t="s">
        <v>77</v>
      </c>
      <c r="B73" s="176">
        <f>基金残高に係る経年分析!F56</f>
        <v>140</v>
      </c>
      <c r="C73" s="176">
        <f>基金残高に係る経年分析!G56</f>
        <v>141</v>
      </c>
      <c r="D73" s="176">
        <f>基金残高に係る経年分析!H56</f>
        <v>330</v>
      </c>
    </row>
    <row r="74" spans="1:16" x14ac:dyDescent="0.15">
      <c r="A74" s="175" t="s">
        <v>78</v>
      </c>
      <c r="B74" s="176">
        <f>基金残高に係る経年分析!F57</f>
        <v>4514</v>
      </c>
      <c r="C74" s="176">
        <f>基金残高に係る経年分析!G57</f>
        <v>5125</v>
      </c>
      <c r="D74" s="176">
        <f>基金残高に係る経年分析!H57</f>
        <v>5607</v>
      </c>
    </row>
  </sheetData>
  <sheetProtection algorithmName="SHA-512" hashValue="zQKpHKG4NYwQEYQkHj8Xz+tb3k3ibf7U2J1PuGgtFC0CZxsTvkNROd769TuXkfPB8ZFn2H/d4E/8OfBzDubAew==" saltValue="W+Qs/hxFrDVpSEHJmheBV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213</v>
      </c>
      <c r="DI1" s="606"/>
      <c r="DJ1" s="606"/>
      <c r="DK1" s="606"/>
      <c r="DL1" s="606"/>
      <c r="DM1" s="606"/>
      <c r="DN1" s="607"/>
      <c r="DO1" s="212"/>
      <c r="DP1" s="605" t="s">
        <v>214</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219</v>
      </c>
      <c r="S4" s="609"/>
      <c r="T4" s="609"/>
      <c r="U4" s="609"/>
      <c r="V4" s="609"/>
      <c r="W4" s="609"/>
      <c r="X4" s="609"/>
      <c r="Y4" s="610"/>
      <c r="Z4" s="608" t="s">
        <v>220</v>
      </c>
      <c r="AA4" s="609"/>
      <c r="AB4" s="609"/>
      <c r="AC4" s="610"/>
      <c r="AD4" s="608" t="s">
        <v>221</v>
      </c>
      <c r="AE4" s="609"/>
      <c r="AF4" s="609"/>
      <c r="AG4" s="609"/>
      <c r="AH4" s="609"/>
      <c r="AI4" s="609"/>
      <c r="AJ4" s="609"/>
      <c r="AK4" s="610"/>
      <c r="AL4" s="608" t="s">
        <v>220</v>
      </c>
      <c r="AM4" s="609"/>
      <c r="AN4" s="609"/>
      <c r="AO4" s="610"/>
      <c r="AP4" s="614" t="s">
        <v>222</v>
      </c>
      <c r="AQ4" s="614"/>
      <c r="AR4" s="614"/>
      <c r="AS4" s="614"/>
      <c r="AT4" s="614"/>
      <c r="AU4" s="614"/>
      <c r="AV4" s="614"/>
      <c r="AW4" s="614"/>
      <c r="AX4" s="614"/>
      <c r="AY4" s="614"/>
      <c r="AZ4" s="614"/>
      <c r="BA4" s="614"/>
      <c r="BB4" s="614"/>
      <c r="BC4" s="614"/>
      <c r="BD4" s="614"/>
      <c r="BE4" s="614"/>
      <c r="BF4" s="614"/>
      <c r="BG4" s="614" t="s">
        <v>223</v>
      </c>
      <c r="BH4" s="614"/>
      <c r="BI4" s="614"/>
      <c r="BJ4" s="614"/>
      <c r="BK4" s="614"/>
      <c r="BL4" s="614"/>
      <c r="BM4" s="614"/>
      <c r="BN4" s="614"/>
      <c r="BO4" s="614" t="s">
        <v>220</v>
      </c>
      <c r="BP4" s="614"/>
      <c r="BQ4" s="614"/>
      <c r="BR4" s="614"/>
      <c r="BS4" s="614" t="s">
        <v>224</v>
      </c>
      <c r="BT4" s="614"/>
      <c r="BU4" s="614"/>
      <c r="BV4" s="614"/>
      <c r="BW4" s="614"/>
      <c r="BX4" s="614"/>
      <c r="BY4" s="614"/>
      <c r="BZ4" s="614"/>
      <c r="CA4" s="614"/>
      <c r="CB4" s="614"/>
      <c r="CD4" s="611" t="s">
        <v>559</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225</v>
      </c>
      <c r="C5" s="616"/>
      <c r="D5" s="616"/>
      <c r="E5" s="616"/>
      <c r="F5" s="616"/>
      <c r="G5" s="616"/>
      <c r="H5" s="616"/>
      <c r="I5" s="616"/>
      <c r="J5" s="616"/>
      <c r="K5" s="616"/>
      <c r="L5" s="616"/>
      <c r="M5" s="616"/>
      <c r="N5" s="616"/>
      <c r="O5" s="616"/>
      <c r="P5" s="616"/>
      <c r="Q5" s="617"/>
      <c r="R5" s="618">
        <v>1749696</v>
      </c>
      <c r="S5" s="619"/>
      <c r="T5" s="619"/>
      <c r="U5" s="619"/>
      <c r="V5" s="619"/>
      <c r="W5" s="619"/>
      <c r="X5" s="619"/>
      <c r="Y5" s="620"/>
      <c r="Z5" s="621">
        <v>12.9</v>
      </c>
      <c r="AA5" s="621"/>
      <c r="AB5" s="621"/>
      <c r="AC5" s="621"/>
      <c r="AD5" s="622">
        <v>1749696</v>
      </c>
      <c r="AE5" s="622"/>
      <c r="AF5" s="622"/>
      <c r="AG5" s="622"/>
      <c r="AH5" s="622"/>
      <c r="AI5" s="622"/>
      <c r="AJ5" s="622"/>
      <c r="AK5" s="622"/>
      <c r="AL5" s="623">
        <v>29.1</v>
      </c>
      <c r="AM5" s="624"/>
      <c r="AN5" s="624"/>
      <c r="AO5" s="625"/>
      <c r="AP5" s="615" t="s">
        <v>226</v>
      </c>
      <c r="AQ5" s="616"/>
      <c r="AR5" s="616"/>
      <c r="AS5" s="616"/>
      <c r="AT5" s="616"/>
      <c r="AU5" s="616"/>
      <c r="AV5" s="616"/>
      <c r="AW5" s="616"/>
      <c r="AX5" s="616"/>
      <c r="AY5" s="616"/>
      <c r="AZ5" s="616"/>
      <c r="BA5" s="616"/>
      <c r="BB5" s="616"/>
      <c r="BC5" s="616"/>
      <c r="BD5" s="616"/>
      <c r="BE5" s="616"/>
      <c r="BF5" s="617"/>
      <c r="BG5" s="629">
        <v>1749523</v>
      </c>
      <c r="BH5" s="630"/>
      <c r="BI5" s="630"/>
      <c r="BJ5" s="630"/>
      <c r="BK5" s="630"/>
      <c r="BL5" s="630"/>
      <c r="BM5" s="630"/>
      <c r="BN5" s="631"/>
      <c r="BO5" s="632">
        <v>100</v>
      </c>
      <c r="BP5" s="632"/>
      <c r="BQ5" s="632"/>
      <c r="BR5" s="632"/>
      <c r="BS5" s="633" t="s">
        <v>560</v>
      </c>
      <c r="BT5" s="633"/>
      <c r="BU5" s="633"/>
      <c r="BV5" s="633"/>
      <c r="BW5" s="633"/>
      <c r="BX5" s="633"/>
      <c r="BY5" s="633"/>
      <c r="BZ5" s="633"/>
      <c r="CA5" s="633"/>
      <c r="CB5" s="637"/>
      <c r="CD5" s="611" t="s">
        <v>222</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220</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x14ac:dyDescent="0.15">
      <c r="B6" s="626" t="s">
        <v>561</v>
      </c>
      <c r="C6" s="627"/>
      <c r="D6" s="627"/>
      <c r="E6" s="627"/>
      <c r="F6" s="627"/>
      <c r="G6" s="627"/>
      <c r="H6" s="627"/>
      <c r="I6" s="627"/>
      <c r="J6" s="627"/>
      <c r="K6" s="627"/>
      <c r="L6" s="627"/>
      <c r="M6" s="627"/>
      <c r="N6" s="627"/>
      <c r="O6" s="627"/>
      <c r="P6" s="627"/>
      <c r="Q6" s="628"/>
      <c r="R6" s="629">
        <v>97747</v>
      </c>
      <c r="S6" s="630"/>
      <c r="T6" s="630"/>
      <c r="U6" s="630"/>
      <c r="V6" s="630"/>
      <c r="W6" s="630"/>
      <c r="X6" s="630"/>
      <c r="Y6" s="631"/>
      <c r="Z6" s="632">
        <v>0.7</v>
      </c>
      <c r="AA6" s="632"/>
      <c r="AB6" s="632"/>
      <c r="AC6" s="632"/>
      <c r="AD6" s="633">
        <v>97747</v>
      </c>
      <c r="AE6" s="633"/>
      <c r="AF6" s="633"/>
      <c r="AG6" s="633"/>
      <c r="AH6" s="633"/>
      <c r="AI6" s="633"/>
      <c r="AJ6" s="633"/>
      <c r="AK6" s="633"/>
      <c r="AL6" s="634">
        <v>1.6</v>
      </c>
      <c r="AM6" s="635"/>
      <c r="AN6" s="635"/>
      <c r="AO6" s="636"/>
      <c r="AP6" s="626" t="s">
        <v>562</v>
      </c>
      <c r="AQ6" s="627"/>
      <c r="AR6" s="627"/>
      <c r="AS6" s="627"/>
      <c r="AT6" s="627"/>
      <c r="AU6" s="627"/>
      <c r="AV6" s="627"/>
      <c r="AW6" s="627"/>
      <c r="AX6" s="627"/>
      <c r="AY6" s="627"/>
      <c r="AZ6" s="627"/>
      <c r="BA6" s="627"/>
      <c r="BB6" s="627"/>
      <c r="BC6" s="627"/>
      <c r="BD6" s="627"/>
      <c r="BE6" s="627"/>
      <c r="BF6" s="628"/>
      <c r="BG6" s="629">
        <v>1749523</v>
      </c>
      <c r="BH6" s="630"/>
      <c r="BI6" s="630"/>
      <c r="BJ6" s="630"/>
      <c r="BK6" s="630"/>
      <c r="BL6" s="630"/>
      <c r="BM6" s="630"/>
      <c r="BN6" s="631"/>
      <c r="BO6" s="632">
        <v>100</v>
      </c>
      <c r="BP6" s="632"/>
      <c r="BQ6" s="632"/>
      <c r="BR6" s="632"/>
      <c r="BS6" s="633" t="s">
        <v>560</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116542</v>
      </c>
      <c r="CS6" s="630"/>
      <c r="CT6" s="630"/>
      <c r="CU6" s="630"/>
      <c r="CV6" s="630"/>
      <c r="CW6" s="630"/>
      <c r="CX6" s="630"/>
      <c r="CY6" s="631"/>
      <c r="CZ6" s="623">
        <v>0.9</v>
      </c>
      <c r="DA6" s="624"/>
      <c r="DB6" s="624"/>
      <c r="DC6" s="643"/>
      <c r="DD6" s="638" t="s">
        <v>560</v>
      </c>
      <c r="DE6" s="630"/>
      <c r="DF6" s="630"/>
      <c r="DG6" s="630"/>
      <c r="DH6" s="630"/>
      <c r="DI6" s="630"/>
      <c r="DJ6" s="630"/>
      <c r="DK6" s="630"/>
      <c r="DL6" s="630"/>
      <c r="DM6" s="630"/>
      <c r="DN6" s="630"/>
      <c r="DO6" s="630"/>
      <c r="DP6" s="631"/>
      <c r="DQ6" s="638">
        <v>116542</v>
      </c>
      <c r="DR6" s="630"/>
      <c r="DS6" s="630"/>
      <c r="DT6" s="630"/>
      <c r="DU6" s="630"/>
      <c r="DV6" s="630"/>
      <c r="DW6" s="630"/>
      <c r="DX6" s="630"/>
      <c r="DY6" s="630"/>
      <c r="DZ6" s="630"/>
      <c r="EA6" s="630"/>
      <c r="EB6" s="630"/>
      <c r="EC6" s="639"/>
    </row>
    <row r="7" spans="2:143" ht="11.25" customHeight="1" x14ac:dyDescent="0.15">
      <c r="B7" s="626" t="s">
        <v>232</v>
      </c>
      <c r="C7" s="627"/>
      <c r="D7" s="627"/>
      <c r="E7" s="627"/>
      <c r="F7" s="627"/>
      <c r="G7" s="627"/>
      <c r="H7" s="627"/>
      <c r="I7" s="627"/>
      <c r="J7" s="627"/>
      <c r="K7" s="627"/>
      <c r="L7" s="627"/>
      <c r="M7" s="627"/>
      <c r="N7" s="627"/>
      <c r="O7" s="627"/>
      <c r="P7" s="627"/>
      <c r="Q7" s="628"/>
      <c r="R7" s="629">
        <v>1425</v>
      </c>
      <c r="S7" s="630"/>
      <c r="T7" s="630"/>
      <c r="U7" s="630"/>
      <c r="V7" s="630"/>
      <c r="W7" s="630"/>
      <c r="X7" s="630"/>
      <c r="Y7" s="631"/>
      <c r="Z7" s="632">
        <v>0</v>
      </c>
      <c r="AA7" s="632"/>
      <c r="AB7" s="632"/>
      <c r="AC7" s="632"/>
      <c r="AD7" s="633">
        <v>1425</v>
      </c>
      <c r="AE7" s="633"/>
      <c r="AF7" s="633"/>
      <c r="AG7" s="633"/>
      <c r="AH7" s="633"/>
      <c r="AI7" s="633"/>
      <c r="AJ7" s="633"/>
      <c r="AK7" s="633"/>
      <c r="AL7" s="634">
        <v>0</v>
      </c>
      <c r="AM7" s="635"/>
      <c r="AN7" s="635"/>
      <c r="AO7" s="636"/>
      <c r="AP7" s="626" t="s">
        <v>563</v>
      </c>
      <c r="AQ7" s="627"/>
      <c r="AR7" s="627"/>
      <c r="AS7" s="627"/>
      <c r="AT7" s="627"/>
      <c r="AU7" s="627"/>
      <c r="AV7" s="627"/>
      <c r="AW7" s="627"/>
      <c r="AX7" s="627"/>
      <c r="AY7" s="627"/>
      <c r="AZ7" s="627"/>
      <c r="BA7" s="627"/>
      <c r="BB7" s="627"/>
      <c r="BC7" s="627"/>
      <c r="BD7" s="627"/>
      <c r="BE7" s="627"/>
      <c r="BF7" s="628"/>
      <c r="BG7" s="629">
        <v>755968</v>
      </c>
      <c r="BH7" s="630"/>
      <c r="BI7" s="630"/>
      <c r="BJ7" s="630"/>
      <c r="BK7" s="630"/>
      <c r="BL7" s="630"/>
      <c r="BM7" s="630"/>
      <c r="BN7" s="631"/>
      <c r="BO7" s="632">
        <v>43.2</v>
      </c>
      <c r="BP7" s="632"/>
      <c r="BQ7" s="632"/>
      <c r="BR7" s="632"/>
      <c r="BS7" s="633" t="s">
        <v>560</v>
      </c>
      <c r="BT7" s="633"/>
      <c r="BU7" s="633"/>
      <c r="BV7" s="633"/>
      <c r="BW7" s="633"/>
      <c r="BX7" s="633"/>
      <c r="BY7" s="633"/>
      <c r="BZ7" s="633"/>
      <c r="CA7" s="633"/>
      <c r="CB7" s="637"/>
      <c r="CD7" s="644" t="s">
        <v>233</v>
      </c>
      <c r="CE7" s="645"/>
      <c r="CF7" s="645"/>
      <c r="CG7" s="645"/>
      <c r="CH7" s="645"/>
      <c r="CI7" s="645"/>
      <c r="CJ7" s="645"/>
      <c r="CK7" s="645"/>
      <c r="CL7" s="645"/>
      <c r="CM7" s="645"/>
      <c r="CN7" s="645"/>
      <c r="CO7" s="645"/>
      <c r="CP7" s="645"/>
      <c r="CQ7" s="646"/>
      <c r="CR7" s="629">
        <v>3499481</v>
      </c>
      <c r="CS7" s="630"/>
      <c r="CT7" s="630"/>
      <c r="CU7" s="630"/>
      <c r="CV7" s="630"/>
      <c r="CW7" s="630"/>
      <c r="CX7" s="630"/>
      <c r="CY7" s="631"/>
      <c r="CZ7" s="632">
        <v>27</v>
      </c>
      <c r="DA7" s="632"/>
      <c r="DB7" s="632"/>
      <c r="DC7" s="632"/>
      <c r="DD7" s="638">
        <v>21503</v>
      </c>
      <c r="DE7" s="630"/>
      <c r="DF7" s="630"/>
      <c r="DG7" s="630"/>
      <c r="DH7" s="630"/>
      <c r="DI7" s="630"/>
      <c r="DJ7" s="630"/>
      <c r="DK7" s="630"/>
      <c r="DL7" s="630"/>
      <c r="DM7" s="630"/>
      <c r="DN7" s="630"/>
      <c r="DO7" s="630"/>
      <c r="DP7" s="631"/>
      <c r="DQ7" s="638">
        <v>1219283</v>
      </c>
      <c r="DR7" s="630"/>
      <c r="DS7" s="630"/>
      <c r="DT7" s="630"/>
      <c r="DU7" s="630"/>
      <c r="DV7" s="630"/>
      <c r="DW7" s="630"/>
      <c r="DX7" s="630"/>
      <c r="DY7" s="630"/>
      <c r="DZ7" s="630"/>
      <c r="EA7" s="630"/>
      <c r="EB7" s="630"/>
      <c r="EC7" s="639"/>
    </row>
    <row r="8" spans="2:143" ht="11.25" customHeight="1" x14ac:dyDescent="0.15">
      <c r="B8" s="626" t="s">
        <v>234</v>
      </c>
      <c r="C8" s="627"/>
      <c r="D8" s="627"/>
      <c r="E8" s="627"/>
      <c r="F8" s="627"/>
      <c r="G8" s="627"/>
      <c r="H8" s="627"/>
      <c r="I8" s="627"/>
      <c r="J8" s="627"/>
      <c r="K8" s="627"/>
      <c r="L8" s="627"/>
      <c r="M8" s="627"/>
      <c r="N8" s="627"/>
      <c r="O8" s="627"/>
      <c r="P8" s="627"/>
      <c r="Q8" s="628"/>
      <c r="R8" s="629">
        <v>7362</v>
      </c>
      <c r="S8" s="630"/>
      <c r="T8" s="630"/>
      <c r="U8" s="630"/>
      <c r="V8" s="630"/>
      <c r="W8" s="630"/>
      <c r="X8" s="630"/>
      <c r="Y8" s="631"/>
      <c r="Z8" s="632">
        <v>0.1</v>
      </c>
      <c r="AA8" s="632"/>
      <c r="AB8" s="632"/>
      <c r="AC8" s="632"/>
      <c r="AD8" s="633">
        <v>7362</v>
      </c>
      <c r="AE8" s="633"/>
      <c r="AF8" s="633"/>
      <c r="AG8" s="633"/>
      <c r="AH8" s="633"/>
      <c r="AI8" s="633"/>
      <c r="AJ8" s="633"/>
      <c r="AK8" s="633"/>
      <c r="AL8" s="634">
        <v>0.1</v>
      </c>
      <c r="AM8" s="635"/>
      <c r="AN8" s="635"/>
      <c r="AO8" s="636"/>
      <c r="AP8" s="626" t="s">
        <v>235</v>
      </c>
      <c r="AQ8" s="627"/>
      <c r="AR8" s="627"/>
      <c r="AS8" s="627"/>
      <c r="AT8" s="627"/>
      <c r="AU8" s="627"/>
      <c r="AV8" s="627"/>
      <c r="AW8" s="627"/>
      <c r="AX8" s="627"/>
      <c r="AY8" s="627"/>
      <c r="AZ8" s="627"/>
      <c r="BA8" s="627"/>
      <c r="BB8" s="627"/>
      <c r="BC8" s="627"/>
      <c r="BD8" s="627"/>
      <c r="BE8" s="627"/>
      <c r="BF8" s="628"/>
      <c r="BG8" s="629">
        <v>33437</v>
      </c>
      <c r="BH8" s="630"/>
      <c r="BI8" s="630"/>
      <c r="BJ8" s="630"/>
      <c r="BK8" s="630"/>
      <c r="BL8" s="630"/>
      <c r="BM8" s="630"/>
      <c r="BN8" s="631"/>
      <c r="BO8" s="632">
        <v>1.9</v>
      </c>
      <c r="BP8" s="632"/>
      <c r="BQ8" s="632"/>
      <c r="BR8" s="632"/>
      <c r="BS8" s="633" t="s">
        <v>560</v>
      </c>
      <c r="BT8" s="633"/>
      <c r="BU8" s="633"/>
      <c r="BV8" s="633"/>
      <c r="BW8" s="633"/>
      <c r="BX8" s="633"/>
      <c r="BY8" s="633"/>
      <c r="BZ8" s="633"/>
      <c r="CA8" s="633"/>
      <c r="CB8" s="637"/>
      <c r="CD8" s="644" t="s">
        <v>236</v>
      </c>
      <c r="CE8" s="645"/>
      <c r="CF8" s="645"/>
      <c r="CG8" s="645"/>
      <c r="CH8" s="645"/>
      <c r="CI8" s="645"/>
      <c r="CJ8" s="645"/>
      <c r="CK8" s="645"/>
      <c r="CL8" s="645"/>
      <c r="CM8" s="645"/>
      <c r="CN8" s="645"/>
      <c r="CO8" s="645"/>
      <c r="CP8" s="645"/>
      <c r="CQ8" s="646"/>
      <c r="CR8" s="629">
        <v>3725415</v>
      </c>
      <c r="CS8" s="630"/>
      <c r="CT8" s="630"/>
      <c r="CU8" s="630"/>
      <c r="CV8" s="630"/>
      <c r="CW8" s="630"/>
      <c r="CX8" s="630"/>
      <c r="CY8" s="631"/>
      <c r="CZ8" s="632">
        <v>28.7</v>
      </c>
      <c r="DA8" s="632"/>
      <c r="DB8" s="632"/>
      <c r="DC8" s="632"/>
      <c r="DD8" s="638">
        <v>5823</v>
      </c>
      <c r="DE8" s="630"/>
      <c r="DF8" s="630"/>
      <c r="DG8" s="630"/>
      <c r="DH8" s="630"/>
      <c r="DI8" s="630"/>
      <c r="DJ8" s="630"/>
      <c r="DK8" s="630"/>
      <c r="DL8" s="630"/>
      <c r="DM8" s="630"/>
      <c r="DN8" s="630"/>
      <c r="DO8" s="630"/>
      <c r="DP8" s="631"/>
      <c r="DQ8" s="638">
        <v>1664752</v>
      </c>
      <c r="DR8" s="630"/>
      <c r="DS8" s="630"/>
      <c r="DT8" s="630"/>
      <c r="DU8" s="630"/>
      <c r="DV8" s="630"/>
      <c r="DW8" s="630"/>
      <c r="DX8" s="630"/>
      <c r="DY8" s="630"/>
      <c r="DZ8" s="630"/>
      <c r="EA8" s="630"/>
      <c r="EB8" s="630"/>
      <c r="EC8" s="639"/>
    </row>
    <row r="9" spans="2:143" ht="11.25" customHeight="1" x14ac:dyDescent="0.15">
      <c r="B9" s="626" t="s">
        <v>237</v>
      </c>
      <c r="C9" s="627"/>
      <c r="D9" s="627"/>
      <c r="E9" s="627"/>
      <c r="F9" s="627"/>
      <c r="G9" s="627"/>
      <c r="H9" s="627"/>
      <c r="I9" s="627"/>
      <c r="J9" s="627"/>
      <c r="K9" s="627"/>
      <c r="L9" s="627"/>
      <c r="M9" s="627"/>
      <c r="N9" s="627"/>
      <c r="O9" s="627"/>
      <c r="P9" s="627"/>
      <c r="Q9" s="628"/>
      <c r="R9" s="629">
        <v>7512</v>
      </c>
      <c r="S9" s="630"/>
      <c r="T9" s="630"/>
      <c r="U9" s="630"/>
      <c r="V9" s="630"/>
      <c r="W9" s="630"/>
      <c r="X9" s="630"/>
      <c r="Y9" s="631"/>
      <c r="Z9" s="632">
        <v>0.1</v>
      </c>
      <c r="AA9" s="632"/>
      <c r="AB9" s="632"/>
      <c r="AC9" s="632"/>
      <c r="AD9" s="633">
        <v>7512</v>
      </c>
      <c r="AE9" s="633"/>
      <c r="AF9" s="633"/>
      <c r="AG9" s="633"/>
      <c r="AH9" s="633"/>
      <c r="AI9" s="633"/>
      <c r="AJ9" s="633"/>
      <c r="AK9" s="633"/>
      <c r="AL9" s="634">
        <v>0.1</v>
      </c>
      <c r="AM9" s="635"/>
      <c r="AN9" s="635"/>
      <c r="AO9" s="636"/>
      <c r="AP9" s="626" t="s">
        <v>564</v>
      </c>
      <c r="AQ9" s="627"/>
      <c r="AR9" s="627"/>
      <c r="AS9" s="627"/>
      <c r="AT9" s="627"/>
      <c r="AU9" s="627"/>
      <c r="AV9" s="627"/>
      <c r="AW9" s="627"/>
      <c r="AX9" s="627"/>
      <c r="AY9" s="627"/>
      <c r="AZ9" s="627"/>
      <c r="BA9" s="627"/>
      <c r="BB9" s="627"/>
      <c r="BC9" s="627"/>
      <c r="BD9" s="627"/>
      <c r="BE9" s="627"/>
      <c r="BF9" s="628"/>
      <c r="BG9" s="629">
        <v>636641</v>
      </c>
      <c r="BH9" s="630"/>
      <c r="BI9" s="630"/>
      <c r="BJ9" s="630"/>
      <c r="BK9" s="630"/>
      <c r="BL9" s="630"/>
      <c r="BM9" s="630"/>
      <c r="BN9" s="631"/>
      <c r="BO9" s="632">
        <v>36.4</v>
      </c>
      <c r="BP9" s="632"/>
      <c r="BQ9" s="632"/>
      <c r="BR9" s="632"/>
      <c r="BS9" s="633" t="s">
        <v>560</v>
      </c>
      <c r="BT9" s="633"/>
      <c r="BU9" s="633"/>
      <c r="BV9" s="633"/>
      <c r="BW9" s="633"/>
      <c r="BX9" s="633"/>
      <c r="BY9" s="633"/>
      <c r="BZ9" s="633"/>
      <c r="CA9" s="633"/>
      <c r="CB9" s="637"/>
      <c r="CD9" s="644" t="s">
        <v>238</v>
      </c>
      <c r="CE9" s="645"/>
      <c r="CF9" s="645"/>
      <c r="CG9" s="645"/>
      <c r="CH9" s="645"/>
      <c r="CI9" s="645"/>
      <c r="CJ9" s="645"/>
      <c r="CK9" s="645"/>
      <c r="CL9" s="645"/>
      <c r="CM9" s="645"/>
      <c r="CN9" s="645"/>
      <c r="CO9" s="645"/>
      <c r="CP9" s="645"/>
      <c r="CQ9" s="646"/>
      <c r="CR9" s="629">
        <v>1199165</v>
      </c>
      <c r="CS9" s="630"/>
      <c r="CT9" s="630"/>
      <c r="CU9" s="630"/>
      <c r="CV9" s="630"/>
      <c r="CW9" s="630"/>
      <c r="CX9" s="630"/>
      <c r="CY9" s="631"/>
      <c r="CZ9" s="632">
        <v>9.3000000000000007</v>
      </c>
      <c r="DA9" s="632"/>
      <c r="DB9" s="632"/>
      <c r="DC9" s="632"/>
      <c r="DD9" s="638">
        <v>61706</v>
      </c>
      <c r="DE9" s="630"/>
      <c r="DF9" s="630"/>
      <c r="DG9" s="630"/>
      <c r="DH9" s="630"/>
      <c r="DI9" s="630"/>
      <c r="DJ9" s="630"/>
      <c r="DK9" s="630"/>
      <c r="DL9" s="630"/>
      <c r="DM9" s="630"/>
      <c r="DN9" s="630"/>
      <c r="DO9" s="630"/>
      <c r="DP9" s="631"/>
      <c r="DQ9" s="638">
        <v>827052</v>
      </c>
      <c r="DR9" s="630"/>
      <c r="DS9" s="630"/>
      <c r="DT9" s="630"/>
      <c r="DU9" s="630"/>
      <c r="DV9" s="630"/>
      <c r="DW9" s="630"/>
      <c r="DX9" s="630"/>
      <c r="DY9" s="630"/>
      <c r="DZ9" s="630"/>
      <c r="EA9" s="630"/>
      <c r="EB9" s="630"/>
      <c r="EC9" s="639"/>
    </row>
    <row r="10" spans="2:143" ht="11.25" customHeight="1" x14ac:dyDescent="0.15">
      <c r="B10" s="626" t="s">
        <v>565</v>
      </c>
      <c r="C10" s="627"/>
      <c r="D10" s="627"/>
      <c r="E10" s="627"/>
      <c r="F10" s="627"/>
      <c r="G10" s="627"/>
      <c r="H10" s="627"/>
      <c r="I10" s="627"/>
      <c r="J10" s="627"/>
      <c r="K10" s="627"/>
      <c r="L10" s="627"/>
      <c r="M10" s="627"/>
      <c r="N10" s="627"/>
      <c r="O10" s="627"/>
      <c r="P10" s="627"/>
      <c r="Q10" s="628"/>
      <c r="R10" s="629" t="s">
        <v>126</v>
      </c>
      <c r="S10" s="630"/>
      <c r="T10" s="630"/>
      <c r="U10" s="630"/>
      <c r="V10" s="630"/>
      <c r="W10" s="630"/>
      <c r="X10" s="630"/>
      <c r="Y10" s="631"/>
      <c r="Z10" s="632" t="s">
        <v>126</v>
      </c>
      <c r="AA10" s="632"/>
      <c r="AB10" s="632"/>
      <c r="AC10" s="632"/>
      <c r="AD10" s="633" t="s">
        <v>560</v>
      </c>
      <c r="AE10" s="633"/>
      <c r="AF10" s="633"/>
      <c r="AG10" s="633"/>
      <c r="AH10" s="633"/>
      <c r="AI10" s="633"/>
      <c r="AJ10" s="633"/>
      <c r="AK10" s="633"/>
      <c r="AL10" s="634" t="s">
        <v>560</v>
      </c>
      <c r="AM10" s="635"/>
      <c r="AN10" s="635"/>
      <c r="AO10" s="636"/>
      <c r="AP10" s="626" t="s">
        <v>566</v>
      </c>
      <c r="AQ10" s="627"/>
      <c r="AR10" s="627"/>
      <c r="AS10" s="627"/>
      <c r="AT10" s="627"/>
      <c r="AU10" s="627"/>
      <c r="AV10" s="627"/>
      <c r="AW10" s="627"/>
      <c r="AX10" s="627"/>
      <c r="AY10" s="627"/>
      <c r="AZ10" s="627"/>
      <c r="BA10" s="627"/>
      <c r="BB10" s="627"/>
      <c r="BC10" s="627"/>
      <c r="BD10" s="627"/>
      <c r="BE10" s="627"/>
      <c r="BF10" s="628"/>
      <c r="BG10" s="629">
        <v>52864</v>
      </c>
      <c r="BH10" s="630"/>
      <c r="BI10" s="630"/>
      <c r="BJ10" s="630"/>
      <c r="BK10" s="630"/>
      <c r="BL10" s="630"/>
      <c r="BM10" s="630"/>
      <c r="BN10" s="631"/>
      <c r="BO10" s="632">
        <v>3</v>
      </c>
      <c r="BP10" s="632"/>
      <c r="BQ10" s="632"/>
      <c r="BR10" s="632"/>
      <c r="BS10" s="633" t="s">
        <v>560</v>
      </c>
      <c r="BT10" s="633"/>
      <c r="BU10" s="633"/>
      <c r="BV10" s="633"/>
      <c r="BW10" s="633"/>
      <c r="BX10" s="633"/>
      <c r="BY10" s="633"/>
      <c r="BZ10" s="633"/>
      <c r="CA10" s="633"/>
      <c r="CB10" s="637"/>
      <c r="CD10" s="644" t="s">
        <v>239</v>
      </c>
      <c r="CE10" s="645"/>
      <c r="CF10" s="645"/>
      <c r="CG10" s="645"/>
      <c r="CH10" s="645"/>
      <c r="CI10" s="645"/>
      <c r="CJ10" s="645"/>
      <c r="CK10" s="645"/>
      <c r="CL10" s="645"/>
      <c r="CM10" s="645"/>
      <c r="CN10" s="645"/>
      <c r="CO10" s="645"/>
      <c r="CP10" s="645"/>
      <c r="CQ10" s="646"/>
      <c r="CR10" s="629">
        <v>12512</v>
      </c>
      <c r="CS10" s="630"/>
      <c r="CT10" s="630"/>
      <c r="CU10" s="630"/>
      <c r="CV10" s="630"/>
      <c r="CW10" s="630"/>
      <c r="CX10" s="630"/>
      <c r="CY10" s="631"/>
      <c r="CZ10" s="632">
        <v>0.1</v>
      </c>
      <c r="DA10" s="632"/>
      <c r="DB10" s="632"/>
      <c r="DC10" s="632"/>
      <c r="DD10" s="638">
        <v>255</v>
      </c>
      <c r="DE10" s="630"/>
      <c r="DF10" s="630"/>
      <c r="DG10" s="630"/>
      <c r="DH10" s="630"/>
      <c r="DI10" s="630"/>
      <c r="DJ10" s="630"/>
      <c r="DK10" s="630"/>
      <c r="DL10" s="630"/>
      <c r="DM10" s="630"/>
      <c r="DN10" s="630"/>
      <c r="DO10" s="630"/>
      <c r="DP10" s="631"/>
      <c r="DQ10" s="638">
        <v>7372</v>
      </c>
      <c r="DR10" s="630"/>
      <c r="DS10" s="630"/>
      <c r="DT10" s="630"/>
      <c r="DU10" s="630"/>
      <c r="DV10" s="630"/>
      <c r="DW10" s="630"/>
      <c r="DX10" s="630"/>
      <c r="DY10" s="630"/>
      <c r="DZ10" s="630"/>
      <c r="EA10" s="630"/>
      <c r="EB10" s="630"/>
      <c r="EC10" s="639"/>
    </row>
    <row r="11" spans="2:143" ht="11.25" customHeight="1" x14ac:dyDescent="0.15">
      <c r="B11" s="626" t="s">
        <v>240</v>
      </c>
      <c r="C11" s="627"/>
      <c r="D11" s="627"/>
      <c r="E11" s="627"/>
      <c r="F11" s="627"/>
      <c r="G11" s="627"/>
      <c r="H11" s="627"/>
      <c r="I11" s="627"/>
      <c r="J11" s="627"/>
      <c r="K11" s="627"/>
      <c r="L11" s="627"/>
      <c r="M11" s="627"/>
      <c r="N11" s="627"/>
      <c r="O11" s="627"/>
      <c r="P11" s="627"/>
      <c r="Q11" s="628"/>
      <c r="R11" s="629">
        <v>463313</v>
      </c>
      <c r="S11" s="630"/>
      <c r="T11" s="630"/>
      <c r="U11" s="630"/>
      <c r="V11" s="630"/>
      <c r="W11" s="630"/>
      <c r="X11" s="630"/>
      <c r="Y11" s="631"/>
      <c r="Z11" s="634">
        <v>3.4</v>
      </c>
      <c r="AA11" s="635"/>
      <c r="AB11" s="635"/>
      <c r="AC11" s="647"/>
      <c r="AD11" s="638">
        <v>463313</v>
      </c>
      <c r="AE11" s="630"/>
      <c r="AF11" s="630"/>
      <c r="AG11" s="630"/>
      <c r="AH11" s="630"/>
      <c r="AI11" s="630"/>
      <c r="AJ11" s="630"/>
      <c r="AK11" s="631"/>
      <c r="AL11" s="634">
        <v>7.7</v>
      </c>
      <c r="AM11" s="635"/>
      <c r="AN11" s="635"/>
      <c r="AO11" s="636"/>
      <c r="AP11" s="626" t="s">
        <v>567</v>
      </c>
      <c r="AQ11" s="627"/>
      <c r="AR11" s="627"/>
      <c r="AS11" s="627"/>
      <c r="AT11" s="627"/>
      <c r="AU11" s="627"/>
      <c r="AV11" s="627"/>
      <c r="AW11" s="627"/>
      <c r="AX11" s="627"/>
      <c r="AY11" s="627"/>
      <c r="AZ11" s="627"/>
      <c r="BA11" s="627"/>
      <c r="BB11" s="627"/>
      <c r="BC11" s="627"/>
      <c r="BD11" s="627"/>
      <c r="BE11" s="627"/>
      <c r="BF11" s="628"/>
      <c r="BG11" s="629">
        <v>33026</v>
      </c>
      <c r="BH11" s="630"/>
      <c r="BI11" s="630"/>
      <c r="BJ11" s="630"/>
      <c r="BK11" s="630"/>
      <c r="BL11" s="630"/>
      <c r="BM11" s="630"/>
      <c r="BN11" s="631"/>
      <c r="BO11" s="632">
        <v>1.9</v>
      </c>
      <c r="BP11" s="632"/>
      <c r="BQ11" s="632"/>
      <c r="BR11" s="632"/>
      <c r="BS11" s="633" t="s">
        <v>126</v>
      </c>
      <c r="BT11" s="633"/>
      <c r="BU11" s="633"/>
      <c r="BV11" s="633"/>
      <c r="BW11" s="633"/>
      <c r="BX11" s="633"/>
      <c r="BY11" s="633"/>
      <c r="BZ11" s="633"/>
      <c r="CA11" s="633"/>
      <c r="CB11" s="637"/>
      <c r="CD11" s="644" t="s">
        <v>241</v>
      </c>
      <c r="CE11" s="645"/>
      <c r="CF11" s="645"/>
      <c r="CG11" s="645"/>
      <c r="CH11" s="645"/>
      <c r="CI11" s="645"/>
      <c r="CJ11" s="645"/>
      <c r="CK11" s="645"/>
      <c r="CL11" s="645"/>
      <c r="CM11" s="645"/>
      <c r="CN11" s="645"/>
      <c r="CO11" s="645"/>
      <c r="CP11" s="645"/>
      <c r="CQ11" s="646"/>
      <c r="CR11" s="629">
        <v>425571</v>
      </c>
      <c r="CS11" s="630"/>
      <c r="CT11" s="630"/>
      <c r="CU11" s="630"/>
      <c r="CV11" s="630"/>
      <c r="CW11" s="630"/>
      <c r="CX11" s="630"/>
      <c r="CY11" s="631"/>
      <c r="CZ11" s="632">
        <v>3.3</v>
      </c>
      <c r="DA11" s="632"/>
      <c r="DB11" s="632"/>
      <c r="DC11" s="632"/>
      <c r="DD11" s="638">
        <v>113692</v>
      </c>
      <c r="DE11" s="630"/>
      <c r="DF11" s="630"/>
      <c r="DG11" s="630"/>
      <c r="DH11" s="630"/>
      <c r="DI11" s="630"/>
      <c r="DJ11" s="630"/>
      <c r="DK11" s="630"/>
      <c r="DL11" s="630"/>
      <c r="DM11" s="630"/>
      <c r="DN11" s="630"/>
      <c r="DO11" s="630"/>
      <c r="DP11" s="631"/>
      <c r="DQ11" s="638">
        <v>208249</v>
      </c>
      <c r="DR11" s="630"/>
      <c r="DS11" s="630"/>
      <c r="DT11" s="630"/>
      <c r="DU11" s="630"/>
      <c r="DV11" s="630"/>
      <c r="DW11" s="630"/>
      <c r="DX11" s="630"/>
      <c r="DY11" s="630"/>
      <c r="DZ11" s="630"/>
      <c r="EA11" s="630"/>
      <c r="EB11" s="630"/>
      <c r="EC11" s="639"/>
    </row>
    <row r="12" spans="2:143" ht="11.25" customHeight="1" x14ac:dyDescent="0.15">
      <c r="B12" s="626" t="s">
        <v>242</v>
      </c>
      <c r="C12" s="627"/>
      <c r="D12" s="627"/>
      <c r="E12" s="627"/>
      <c r="F12" s="627"/>
      <c r="G12" s="627"/>
      <c r="H12" s="627"/>
      <c r="I12" s="627"/>
      <c r="J12" s="627"/>
      <c r="K12" s="627"/>
      <c r="L12" s="627"/>
      <c r="M12" s="627"/>
      <c r="N12" s="627"/>
      <c r="O12" s="627"/>
      <c r="P12" s="627"/>
      <c r="Q12" s="628"/>
      <c r="R12" s="629" t="s">
        <v>560</v>
      </c>
      <c r="S12" s="630"/>
      <c r="T12" s="630"/>
      <c r="U12" s="630"/>
      <c r="V12" s="630"/>
      <c r="W12" s="630"/>
      <c r="X12" s="630"/>
      <c r="Y12" s="631"/>
      <c r="Z12" s="632" t="s">
        <v>126</v>
      </c>
      <c r="AA12" s="632"/>
      <c r="AB12" s="632"/>
      <c r="AC12" s="632"/>
      <c r="AD12" s="633" t="s">
        <v>560</v>
      </c>
      <c r="AE12" s="633"/>
      <c r="AF12" s="633"/>
      <c r="AG12" s="633"/>
      <c r="AH12" s="633"/>
      <c r="AI12" s="633"/>
      <c r="AJ12" s="633"/>
      <c r="AK12" s="633"/>
      <c r="AL12" s="634" t="s">
        <v>126</v>
      </c>
      <c r="AM12" s="635"/>
      <c r="AN12" s="635"/>
      <c r="AO12" s="636"/>
      <c r="AP12" s="626" t="s">
        <v>243</v>
      </c>
      <c r="AQ12" s="627"/>
      <c r="AR12" s="627"/>
      <c r="AS12" s="627"/>
      <c r="AT12" s="627"/>
      <c r="AU12" s="627"/>
      <c r="AV12" s="627"/>
      <c r="AW12" s="627"/>
      <c r="AX12" s="627"/>
      <c r="AY12" s="627"/>
      <c r="AZ12" s="627"/>
      <c r="BA12" s="627"/>
      <c r="BB12" s="627"/>
      <c r="BC12" s="627"/>
      <c r="BD12" s="627"/>
      <c r="BE12" s="627"/>
      <c r="BF12" s="628"/>
      <c r="BG12" s="629">
        <v>785007</v>
      </c>
      <c r="BH12" s="630"/>
      <c r="BI12" s="630"/>
      <c r="BJ12" s="630"/>
      <c r="BK12" s="630"/>
      <c r="BL12" s="630"/>
      <c r="BM12" s="630"/>
      <c r="BN12" s="631"/>
      <c r="BO12" s="632">
        <v>44.9</v>
      </c>
      <c r="BP12" s="632"/>
      <c r="BQ12" s="632"/>
      <c r="BR12" s="632"/>
      <c r="BS12" s="633" t="s">
        <v>560</v>
      </c>
      <c r="BT12" s="633"/>
      <c r="BU12" s="633"/>
      <c r="BV12" s="633"/>
      <c r="BW12" s="633"/>
      <c r="BX12" s="633"/>
      <c r="BY12" s="633"/>
      <c r="BZ12" s="633"/>
      <c r="CA12" s="633"/>
      <c r="CB12" s="637"/>
      <c r="CD12" s="644" t="s">
        <v>244</v>
      </c>
      <c r="CE12" s="645"/>
      <c r="CF12" s="645"/>
      <c r="CG12" s="645"/>
      <c r="CH12" s="645"/>
      <c r="CI12" s="645"/>
      <c r="CJ12" s="645"/>
      <c r="CK12" s="645"/>
      <c r="CL12" s="645"/>
      <c r="CM12" s="645"/>
      <c r="CN12" s="645"/>
      <c r="CO12" s="645"/>
      <c r="CP12" s="645"/>
      <c r="CQ12" s="646"/>
      <c r="CR12" s="629">
        <v>404195</v>
      </c>
      <c r="CS12" s="630"/>
      <c r="CT12" s="630"/>
      <c r="CU12" s="630"/>
      <c r="CV12" s="630"/>
      <c r="CW12" s="630"/>
      <c r="CX12" s="630"/>
      <c r="CY12" s="631"/>
      <c r="CZ12" s="632">
        <v>3.1</v>
      </c>
      <c r="DA12" s="632"/>
      <c r="DB12" s="632"/>
      <c r="DC12" s="632"/>
      <c r="DD12" s="638">
        <v>15526</v>
      </c>
      <c r="DE12" s="630"/>
      <c r="DF12" s="630"/>
      <c r="DG12" s="630"/>
      <c r="DH12" s="630"/>
      <c r="DI12" s="630"/>
      <c r="DJ12" s="630"/>
      <c r="DK12" s="630"/>
      <c r="DL12" s="630"/>
      <c r="DM12" s="630"/>
      <c r="DN12" s="630"/>
      <c r="DO12" s="630"/>
      <c r="DP12" s="631"/>
      <c r="DQ12" s="638">
        <v>266565</v>
      </c>
      <c r="DR12" s="630"/>
      <c r="DS12" s="630"/>
      <c r="DT12" s="630"/>
      <c r="DU12" s="630"/>
      <c r="DV12" s="630"/>
      <c r="DW12" s="630"/>
      <c r="DX12" s="630"/>
      <c r="DY12" s="630"/>
      <c r="DZ12" s="630"/>
      <c r="EA12" s="630"/>
      <c r="EB12" s="630"/>
      <c r="EC12" s="639"/>
    </row>
    <row r="13" spans="2:143" ht="11.25" customHeight="1" x14ac:dyDescent="0.15">
      <c r="B13" s="626" t="s">
        <v>245</v>
      </c>
      <c r="C13" s="627"/>
      <c r="D13" s="627"/>
      <c r="E13" s="627"/>
      <c r="F13" s="627"/>
      <c r="G13" s="627"/>
      <c r="H13" s="627"/>
      <c r="I13" s="627"/>
      <c r="J13" s="627"/>
      <c r="K13" s="627"/>
      <c r="L13" s="627"/>
      <c r="M13" s="627"/>
      <c r="N13" s="627"/>
      <c r="O13" s="627"/>
      <c r="P13" s="627"/>
      <c r="Q13" s="628"/>
      <c r="R13" s="629" t="s">
        <v>560</v>
      </c>
      <c r="S13" s="630"/>
      <c r="T13" s="630"/>
      <c r="U13" s="630"/>
      <c r="V13" s="630"/>
      <c r="W13" s="630"/>
      <c r="X13" s="630"/>
      <c r="Y13" s="631"/>
      <c r="Z13" s="632" t="s">
        <v>560</v>
      </c>
      <c r="AA13" s="632"/>
      <c r="AB13" s="632"/>
      <c r="AC13" s="632"/>
      <c r="AD13" s="633" t="s">
        <v>560</v>
      </c>
      <c r="AE13" s="633"/>
      <c r="AF13" s="633"/>
      <c r="AG13" s="633"/>
      <c r="AH13" s="633"/>
      <c r="AI13" s="633"/>
      <c r="AJ13" s="633"/>
      <c r="AK13" s="633"/>
      <c r="AL13" s="634" t="s">
        <v>560</v>
      </c>
      <c r="AM13" s="635"/>
      <c r="AN13" s="635"/>
      <c r="AO13" s="636"/>
      <c r="AP13" s="626" t="s">
        <v>568</v>
      </c>
      <c r="AQ13" s="627"/>
      <c r="AR13" s="627"/>
      <c r="AS13" s="627"/>
      <c r="AT13" s="627"/>
      <c r="AU13" s="627"/>
      <c r="AV13" s="627"/>
      <c r="AW13" s="627"/>
      <c r="AX13" s="627"/>
      <c r="AY13" s="627"/>
      <c r="AZ13" s="627"/>
      <c r="BA13" s="627"/>
      <c r="BB13" s="627"/>
      <c r="BC13" s="627"/>
      <c r="BD13" s="627"/>
      <c r="BE13" s="627"/>
      <c r="BF13" s="628"/>
      <c r="BG13" s="629">
        <v>775152</v>
      </c>
      <c r="BH13" s="630"/>
      <c r="BI13" s="630"/>
      <c r="BJ13" s="630"/>
      <c r="BK13" s="630"/>
      <c r="BL13" s="630"/>
      <c r="BM13" s="630"/>
      <c r="BN13" s="631"/>
      <c r="BO13" s="632">
        <v>44.3</v>
      </c>
      <c r="BP13" s="632"/>
      <c r="BQ13" s="632"/>
      <c r="BR13" s="632"/>
      <c r="BS13" s="633" t="s">
        <v>560</v>
      </c>
      <c r="BT13" s="633"/>
      <c r="BU13" s="633"/>
      <c r="BV13" s="633"/>
      <c r="BW13" s="633"/>
      <c r="BX13" s="633"/>
      <c r="BY13" s="633"/>
      <c r="BZ13" s="633"/>
      <c r="CA13" s="633"/>
      <c r="CB13" s="637"/>
      <c r="CD13" s="644" t="s">
        <v>246</v>
      </c>
      <c r="CE13" s="645"/>
      <c r="CF13" s="645"/>
      <c r="CG13" s="645"/>
      <c r="CH13" s="645"/>
      <c r="CI13" s="645"/>
      <c r="CJ13" s="645"/>
      <c r="CK13" s="645"/>
      <c r="CL13" s="645"/>
      <c r="CM13" s="645"/>
      <c r="CN13" s="645"/>
      <c r="CO13" s="645"/>
      <c r="CP13" s="645"/>
      <c r="CQ13" s="646"/>
      <c r="CR13" s="629">
        <v>958487</v>
      </c>
      <c r="CS13" s="630"/>
      <c r="CT13" s="630"/>
      <c r="CU13" s="630"/>
      <c r="CV13" s="630"/>
      <c r="CW13" s="630"/>
      <c r="CX13" s="630"/>
      <c r="CY13" s="631"/>
      <c r="CZ13" s="632">
        <v>7.4</v>
      </c>
      <c r="DA13" s="632"/>
      <c r="DB13" s="632"/>
      <c r="DC13" s="632"/>
      <c r="DD13" s="638">
        <v>500312</v>
      </c>
      <c r="DE13" s="630"/>
      <c r="DF13" s="630"/>
      <c r="DG13" s="630"/>
      <c r="DH13" s="630"/>
      <c r="DI13" s="630"/>
      <c r="DJ13" s="630"/>
      <c r="DK13" s="630"/>
      <c r="DL13" s="630"/>
      <c r="DM13" s="630"/>
      <c r="DN13" s="630"/>
      <c r="DO13" s="630"/>
      <c r="DP13" s="631"/>
      <c r="DQ13" s="638">
        <v>493327</v>
      </c>
      <c r="DR13" s="630"/>
      <c r="DS13" s="630"/>
      <c r="DT13" s="630"/>
      <c r="DU13" s="630"/>
      <c r="DV13" s="630"/>
      <c r="DW13" s="630"/>
      <c r="DX13" s="630"/>
      <c r="DY13" s="630"/>
      <c r="DZ13" s="630"/>
      <c r="EA13" s="630"/>
      <c r="EB13" s="630"/>
      <c r="EC13" s="639"/>
    </row>
    <row r="14" spans="2:143" ht="11.25" customHeight="1" x14ac:dyDescent="0.15">
      <c r="B14" s="626" t="s">
        <v>247</v>
      </c>
      <c r="C14" s="627"/>
      <c r="D14" s="627"/>
      <c r="E14" s="627"/>
      <c r="F14" s="627"/>
      <c r="G14" s="627"/>
      <c r="H14" s="627"/>
      <c r="I14" s="627"/>
      <c r="J14" s="627"/>
      <c r="K14" s="627"/>
      <c r="L14" s="627"/>
      <c r="M14" s="627"/>
      <c r="N14" s="627"/>
      <c r="O14" s="627"/>
      <c r="P14" s="627"/>
      <c r="Q14" s="628"/>
      <c r="R14" s="629" t="s">
        <v>126</v>
      </c>
      <c r="S14" s="630"/>
      <c r="T14" s="630"/>
      <c r="U14" s="630"/>
      <c r="V14" s="630"/>
      <c r="W14" s="630"/>
      <c r="X14" s="630"/>
      <c r="Y14" s="631"/>
      <c r="Z14" s="632" t="s">
        <v>560</v>
      </c>
      <c r="AA14" s="632"/>
      <c r="AB14" s="632"/>
      <c r="AC14" s="632"/>
      <c r="AD14" s="633" t="s">
        <v>126</v>
      </c>
      <c r="AE14" s="633"/>
      <c r="AF14" s="633"/>
      <c r="AG14" s="633"/>
      <c r="AH14" s="633"/>
      <c r="AI14" s="633"/>
      <c r="AJ14" s="633"/>
      <c r="AK14" s="633"/>
      <c r="AL14" s="634" t="s">
        <v>560</v>
      </c>
      <c r="AM14" s="635"/>
      <c r="AN14" s="635"/>
      <c r="AO14" s="636"/>
      <c r="AP14" s="626" t="s">
        <v>569</v>
      </c>
      <c r="AQ14" s="627"/>
      <c r="AR14" s="627"/>
      <c r="AS14" s="627"/>
      <c r="AT14" s="627"/>
      <c r="AU14" s="627"/>
      <c r="AV14" s="627"/>
      <c r="AW14" s="627"/>
      <c r="AX14" s="627"/>
      <c r="AY14" s="627"/>
      <c r="AZ14" s="627"/>
      <c r="BA14" s="627"/>
      <c r="BB14" s="627"/>
      <c r="BC14" s="627"/>
      <c r="BD14" s="627"/>
      <c r="BE14" s="627"/>
      <c r="BF14" s="628"/>
      <c r="BG14" s="629">
        <v>76957</v>
      </c>
      <c r="BH14" s="630"/>
      <c r="BI14" s="630"/>
      <c r="BJ14" s="630"/>
      <c r="BK14" s="630"/>
      <c r="BL14" s="630"/>
      <c r="BM14" s="630"/>
      <c r="BN14" s="631"/>
      <c r="BO14" s="632">
        <v>4.4000000000000004</v>
      </c>
      <c r="BP14" s="632"/>
      <c r="BQ14" s="632"/>
      <c r="BR14" s="632"/>
      <c r="BS14" s="633" t="s">
        <v>126</v>
      </c>
      <c r="BT14" s="633"/>
      <c r="BU14" s="633"/>
      <c r="BV14" s="633"/>
      <c r="BW14" s="633"/>
      <c r="BX14" s="633"/>
      <c r="BY14" s="633"/>
      <c r="BZ14" s="633"/>
      <c r="CA14" s="633"/>
      <c r="CB14" s="637"/>
      <c r="CD14" s="644" t="s">
        <v>248</v>
      </c>
      <c r="CE14" s="645"/>
      <c r="CF14" s="645"/>
      <c r="CG14" s="645"/>
      <c r="CH14" s="645"/>
      <c r="CI14" s="645"/>
      <c r="CJ14" s="645"/>
      <c r="CK14" s="645"/>
      <c r="CL14" s="645"/>
      <c r="CM14" s="645"/>
      <c r="CN14" s="645"/>
      <c r="CO14" s="645"/>
      <c r="CP14" s="645"/>
      <c r="CQ14" s="646"/>
      <c r="CR14" s="629">
        <v>459886</v>
      </c>
      <c r="CS14" s="630"/>
      <c r="CT14" s="630"/>
      <c r="CU14" s="630"/>
      <c r="CV14" s="630"/>
      <c r="CW14" s="630"/>
      <c r="CX14" s="630"/>
      <c r="CY14" s="631"/>
      <c r="CZ14" s="632">
        <v>3.5</v>
      </c>
      <c r="DA14" s="632"/>
      <c r="DB14" s="632"/>
      <c r="DC14" s="632"/>
      <c r="DD14" s="638">
        <v>10815</v>
      </c>
      <c r="DE14" s="630"/>
      <c r="DF14" s="630"/>
      <c r="DG14" s="630"/>
      <c r="DH14" s="630"/>
      <c r="DI14" s="630"/>
      <c r="DJ14" s="630"/>
      <c r="DK14" s="630"/>
      <c r="DL14" s="630"/>
      <c r="DM14" s="630"/>
      <c r="DN14" s="630"/>
      <c r="DO14" s="630"/>
      <c r="DP14" s="631"/>
      <c r="DQ14" s="638">
        <v>439702</v>
      </c>
      <c r="DR14" s="630"/>
      <c r="DS14" s="630"/>
      <c r="DT14" s="630"/>
      <c r="DU14" s="630"/>
      <c r="DV14" s="630"/>
      <c r="DW14" s="630"/>
      <c r="DX14" s="630"/>
      <c r="DY14" s="630"/>
      <c r="DZ14" s="630"/>
      <c r="EA14" s="630"/>
      <c r="EB14" s="630"/>
      <c r="EC14" s="639"/>
    </row>
    <row r="15" spans="2:143" ht="11.25" customHeight="1" x14ac:dyDescent="0.15">
      <c r="B15" s="626" t="s">
        <v>249</v>
      </c>
      <c r="C15" s="627"/>
      <c r="D15" s="627"/>
      <c r="E15" s="627"/>
      <c r="F15" s="627"/>
      <c r="G15" s="627"/>
      <c r="H15" s="627"/>
      <c r="I15" s="627"/>
      <c r="J15" s="627"/>
      <c r="K15" s="627"/>
      <c r="L15" s="627"/>
      <c r="M15" s="627"/>
      <c r="N15" s="627"/>
      <c r="O15" s="627"/>
      <c r="P15" s="627"/>
      <c r="Q15" s="628"/>
      <c r="R15" s="629" t="s">
        <v>560</v>
      </c>
      <c r="S15" s="630"/>
      <c r="T15" s="630"/>
      <c r="U15" s="630"/>
      <c r="V15" s="630"/>
      <c r="W15" s="630"/>
      <c r="X15" s="630"/>
      <c r="Y15" s="631"/>
      <c r="Z15" s="632" t="s">
        <v>560</v>
      </c>
      <c r="AA15" s="632"/>
      <c r="AB15" s="632"/>
      <c r="AC15" s="632"/>
      <c r="AD15" s="633" t="s">
        <v>560</v>
      </c>
      <c r="AE15" s="633"/>
      <c r="AF15" s="633"/>
      <c r="AG15" s="633"/>
      <c r="AH15" s="633"/>
      <c r="AI15" s="633"/>
      <c r="AJ15" s="633"/>
      <c r="AK15" s="633"/>
      <c r="AL15" s="634" t="s">
        <v>560</v>
      </c>
      <c r="AM15" s="635"/>
      <c r="AN15" s="635"/>
      <c r="AO15" s="636"/>
      <c r="AP15" s="626" t="s">
        <v>250</v>
      </c>
      <c r="AQ15" s="627"/>
      <c r="AR15" s="627"/>
      <c r="AS15" s="627"/>
      <c r="AT15" s="627"/>
      <c r="AU15" s="627"/>
      <c r="AV15" s="627"/>
      <c r="AW15" s="627"/>
      <c r="AX15" s="627"/>
      <c r="AY15" s="627"/>
      <c r="AZ15" s="627"/>
      <c r="BA15" s="627"/>
      <c r="BB15" s="627"/>
      <c r="BC15" s="627"/>
      <c r="BD15" s="627"/>
      <c r="BE15" s="627"/>
      <c r="BF15" s="628"/>
      <c r="BG15" s="629">
        <v>131591</v>
      </c>
      <c r="BH15" s="630"/>
      <c r="BI15" s="630"/>
      <c r="BJ15" s="630"/>
      <c r="BK15" s="630"/>
      <c r="BL15" s="630"/>
      <c r="BM15" s="630"/>
      <c r="BN15" s="631"/>
      <c r="BO15" s="632">
        <v>7.5</v>
      </c>
      <c r="BP15" s="632"/>
      <c r="BQ15" s="632"/>
      <c r="BR15" s="632"/>
      <c r="BS15" s="633" t="s">
        <v>560</v>
      </c>
      <c r="BT15" s="633"/>
      <c r="BU15" s="633"/>
      <c r="BV15" s="633"/>
      <c r="BW15" s="633"/>
      <c r="BX15" s="633"/>
      <c r="BY15" s="633"/>
      <c r="BZ15" s="633"/>
      <c r="CA15" s="633"/>
      <c r="CB15" s="637"/>
      <c r="CD15" s="644" t="s">
        <v>251</v>
      </c>
      <c r="CE15" s="645"/>
      <c r="CF15" s="645"/>
      <c r="CG15" s="645"/>
      <c r="CH15" s="645"/>
      <c r="CI15" s="645"/>
      <c r="CJ15" s="645"/>
      <c r="CK15" s="645"/>
      <c r="CL15" s="645"/>
      <c r="CM15" s="645"/>
      <c r="CN15" s="645"/>
      <c r="CO15" s="645"/>
      <c r="CP15" s="645"/>
      <c r="CQ15" s="646"/>
      <c r="CR15" s="629">
        <v>1170874</v>
      </c>
      <c r="CS15" s="630"/>
      <c r="CT15" s="630"/>
      <c r="CU15" s="630"/>
      <c r="CV15" s="630"/>
      <c r="CW15" s="630"/>
      <c r="CX15" s="630"/>
      <c r="CY15" s="631"/>
      <c r="CZ15" s="632">
        <v>9</v>
      </c>
      <c r="DA15" s="632"/>
      <c r="DB15" s="632"/>
      <c r="DC15" s="632"/>
      <c r="DD15" s="638">
        <v>569855</v>
      </c>
      <c r="DE15" s="630"/>
      <c r="DF15" s="630"/>
      <c r="DG15" s="630"/>
      <c r="DH15" s="630"/>
      <c r="DI15" s="630"/>
      <c r="DJ15" s="630"/>
      <c r="DK15" s="630"/>
      <c r="DL15" s="630"/>
      <c r="DM15" s="630"/>
      <c r="DN15" s="630"/>
      <c r="DO15" s="630"/>
      <c r="DP15" s="631"/>
      <c r="DQ15" s="638">
        <v>662463</v>
      </c>
      <c r="DR15" s="630"/>
      <c r="DS15" s="630"/>
      <c r="DT15" s="630"/>
      <c r="DU15" s="630"/>
      <c r="DV15" s="630"/>
      <c r="DW15" s="630"/>
      <c r="DX15" s="630"/>
      <c r="DY15" s="630"/>
      <c r="DZ15" s="630"/>
      <c r="EA15" s="630"/>
      <c r="EB15" s="630"/>
      <c r="EC15" s="639"/>
    </row>
    <row r="16" spans="2:143" ht="11.25" customHeight="1" x14ac:dyDescent="0.15">
      <c r="B16" s="626" t="s">
        <v>252</v>
      </c>
      <c r="C16" s="627"/>
      <c r="D16" s="627"/>
      <c r="E16" s="627"/>
      <c r="F16" s="627"/>
      <c r="G16" s="627"/>
      <c r="H16" s="627"/>
      <c r="I16" s="627"/>
      <c r="J16" s="627"/>
      <c r="K16" s="627"/>
      <c r="L16" s="627"/>
      <c r="M16" s="627"/>
      <c r="N16" s="627"/>
      <c r="O16" s="627"/>
      <c r="P16" s="627"/>
      <c r="Q16" s="628"/>
      <c r="R16" s="629">
        <v>5923</v>
      </c>
      <c r="S16" s="630"/>
      <c r="T16" s="630"/>
      <c r="U16" s="630"/>
      <c r="V16" s="630"/>
      <c r="W16" s="630"/>
      <c r="X16" s="630"/>
      <c r="Y16" s="631"/>
      <c r="Z16" s="632">
        <v>0</v>
      </c>
      <c r="AA16" s="632"/>
      <c r="AB16" s="632"/>
      <c r="AC16" s="632"/>
      <c r="AD16" s="633">
        <v>5923</v>
      </c>
      <c r="AE16" s="633"/>
      <c r="AF16" s="633"/>
      <c r="AG16" s="633"/>
      <c r="AH16" s="633"/>
      <c r="AI16" s="633"/>
      <c r="AJ16" s="633"/>
      <c r="AK16" s="633"/>
      <c r="AL16" s="634">
        <v>0.1</v>
      </c>
      <c r="AM16" s="635"/>
      <c r="AN16" s="635"/>
      <c r="AO16" s="636"/>
      <c r="AP16" s="626" t="s">
        <v>570</v>
      </c>
      <c r="AQ16" s="627"/>
      <c r="AR16" s="627"/>
      <c r="AS16" s="627"/>
      <c r="AT16" s="627"/>
      <c r="AU16" s="627"/>
      <c r="AV16" s="627"/>
      <c r="AW16" s="627"/>
      <c r="AX16" s="627"/>
      <c r="AY16" s="627"/>
      <c r="AZ16" s="627"/>
      <c r="BA16" s="627"/>
      <c r="BB16" s="627"/>
      <c r="BC16" s="627"/>
      <c r="BD16" s="627"/>
      <c r="BE16" s="627"/>
      <c r="BF16" s="628"/>
      <c r="BG16" s="629" t="s">
        <v>560</v>
      </c>
      <c r="BH16" s="630"/>
      <c r="BI16" s="630"/>
      <c r="BJ16" s="630"/>
      <c r="BK16" s="630"/>
      <c r="BL16" s="630"/>
      <c r="BM16" s="630"/>
      <c r="BN16" s="631"/>
      <c r="BO16" s="632" t="s">
        <v>560</v>
      </c>
      <c r="BP16" s="632"/>
      <c r="BQ16" s="632"/>
      <c r="BR16" s="632"/>
      <c r="BS16" s="633" t="s">
        <v>560</v>
      </c>
      <c r="BT16" s="633"/>
      <c r="BU16" s="633"/>
      <c r="BV16" s="633"/>
      <c r="BW16" s="633"/>
      <c r="BX16" s="633"/>
      <c r="BY16" s="633"/>
      <c r="BZ16" s="633"/>
      <c r="CA16" s="633"/>
      <c r="CB16" s="637"/>
      <c r="CD16" s="644" t="s">
        <v>253</v>
      </c>
      <c r="CE16" s="645"/>
      <c r="CF16" s="645"/>
      <c r="CG16" s="645"/>
      <c r="CH16" s="645"/>
      <c r="CI16" s="645"/>
      <c r="CJ16" s="645"/>
      <c r="CK16" s="645"/>
      <c r="CL16" s="645"/>
      <c r="CM16" s="645"/>
      <c r="CN16" s="645"/>
      <c r="CO16" s="645"/>
      <c r="CP16" s="645"/>
      <c r="CQ16" s="646"/>
      <c r="CR16" s="629">
        <v>121426</v>
      </c>
      <c r="CS16" s="630"/>
      <c r="CT16" s="630"/>
      <c r="CU16" s="630"/>
      <c r="CV16" s="630"/>
      <c r="CW16" s="630"/>
      <c r="CX16" s="630"/>
      <c r="CY16" s="631"/>
      <c r="CZ16" s="632">
        <v>0.9</v>
      </c>
      <c r="DA16" s="632"/>
      <c r="DB16" s="632"/>
      <c r="DC16" s="632"/>
      <c r="DD16" s="638" t="s">
        <v>560</v>
      </c>
      <c r="DE16" s="630"/>
      <c r="DF16" s="630"/>
      <c r="DG16" s="630"/>
      <c r="DH16" s="630"/>
      <c r="DI16" s="630"/>
      <c r="DJ16" s="630"/>
      <c r="DK16" s="630"/>
      <c r="DL16" s="630"/>
      <c r="DM16" s="630"/>
      <c r="DN16" s="630"/>
      <c r="DO16" s="630"/>
      <c r="DP16" s="631"/>
      <c r="DQ16" s="638">
        <v>21752</v>
      </c>
      <c r="DR16" s="630"/>
      <c r="DS16" s="630"/>
      <c r="DT16" s="630"/>
      <c r="DU16" s="630"/>
      <c r="DV16" s="630"/>
      <c r="DW16" s="630"/>
      <c r="DX16" s="630"/>
      <c r="DY16" s="630"/>
      <c r="DZ16" s="630"/>
      <c r="EA16" s="630"/>
      <c r="EB16" s="630"/>
      <c r="EC16" s="639"/>
    </row>
    <row r="17" spans="2:133" ht="11.25" customHeight="1" x14ac:dyDescent="0.15">
      <c r="B17" s="626" t="s">
        <v>254</v>
      </c>
      <c r="C17" s="627"/>
      <c r="D17" s="627"/>
      <c r="E17" s="627"/>
      <c r="F17" s="627"/>
      <c r="G17" s="627"/>
      <c r="H17" s="627"/>
      <c r="I17" s="627"/>
      <c r="J17" s="627"/>
      <c r="K17" s="627"/>
      <c r="L17" s="627"/>
      <c r="M17" s="627"/>
      <c r="N17" s="627"/>
      <c r="O17" s="627"/>
      <c r="P17" s="627"/>
      <c r="Q17" s="628"/>
      <c r="R17" s="629">
        <v>17068</v>
      </c>
      <c r="S17" s="630"/>
      <c r="T17" s="630"/>
      <c r="U17" s="630"/>
      <c r="V17" s="630"/>
      <c r="W17" s="630"/>
      <c r="X17" s="630"/>
      <c r="Y17" s="631"/>
      <c r="Z17" s="632">
        <v>0.1</v>
      </c>
      <c r="AA17" s="632"/>
      <c r="AB17" s="632"/>
      <c r="AC17" s="632"/>
      <c r="AD17" s="633">
        <v>17068</v>
      </c>
      <c r="AE17" s="633"/>
      <c r="AF17" s="633"/>
      <c r="AG17" s="633"/>
      <c r="AH17" s="633"/>
      <c r="AI17" s="633"/>
      <c r="AJ17" s="633"/>
      <c r="AK17" s="633"/>
      <c r="AL17" s="634">
        <v>0.3</v>
      </c>
      <c r="AM17" s="635"/>
      <c r="AN17" s="635"/>
      <c r="AO17" s="636"/>
      <c r="AP17" s="626" t="s">
        <v>255</v>
      </c>
      <c r="AQ17" s="627"/>
      <c r="AR17" s="627"/>
      <c r="AS17" s="627"/>
      <c r="AT17" s="627"/>
      <c r="AU17" s="627"/>
      <c r="AV17" s="627"/>
      <c r="AW17" s="627"/>
      <c r="AX17" s="627"/>
      <c r="AY17" s="627"/>
      <c r="AZ17" s="627"/>
      <c r="BA17" s="627"/>
      <c r="BB17" s="627"/>
      <c r="BC17" s="627"/>
      <c r="BD17" s="627"/>
      <c r="BE17" s="627"/>
      <c r="BF17" s="628"/>
      <c r="BG17" s="629" t="s">
        <v>126</v>
      </c>
      <c r="BH17" s="630"/>
      <c r="BI17" s="630"/>
      <c r="BJ17" s="630"/>
      <c r="BK17" s="630"/>
      <c r="BL17" s="630"/>
      <c r="BM17" s="630"/>
      <c r="BN17" s="631"/>
      <c r="BO17" s="632" t="s">
        <v>126</v>
      </c>
      <c r="BP17" s="632"/>
      <c r="BQ17" s="632"/>
      <c r="BR17" s="632"/>
      <c r="BS17" s="633" t="s">
        <v>560</v>
      </c>
      <c r="BT17" s="633"/>
      <c r="BU17" s="633"/>
      <c r="BV17" s="633"/>
      <c r="BW17" s="633"/>
      <c r="BX17" s="633"/>
      <c r="BY17" s="633"/>
      <c r="BZ17" s="633"/>
      <c r="CA17" s="633"/>
      <c r="CB17" s="637"/>
      <c r="CD17" s="644" t="s">
        <v>256</v>
      </c>
      <c r="CE17" s="645"/>
      <c r="CF17" s="645"/>
      <c r="CG17" s="645"/>
      <c r="CH17" s="645"/>
      <c r="CI17" s="645"/>
      <c r="CJ17" s="645"/>
      <c r="CK17" s="645"/>
      <c r="CL17" s="645"/>
      <c r="CM17" s="645"/>
      <c r="CN17" s="645"/>
      <c r="CO17" s="645"/>
      <c r="CP17" s="645"/>
      <c r="CQ17" s="646"/>
      <c r="CR17" s="629">
        <v>868857</v>
      </c>
      <c r="CS17" s="630"/>
      <c r="CT17" s="630"/>
      <c r="CU17" s="630"/>
      <c r="CV17" s="630"/>
      <c r="CW17" s="630"/>
      <c r="CX17" s="630"/>
      <c r="CY17" s="631"/>
      <c r="CZ17" s="632">
        <v>6.7</v>
      </c>
      <c r="DA17" s="632"/>
      <c r="DB17" s="632"/>
      <c r="DC17" s="632"/>
      <c r="DD17" s="638" t="s">
        <v>560</v>
      </c>
      <c r="DE17" s="630"/>
      <c r="DF17" s="630"/>
      <c r="DG17" s="630"/>
      <c r="DH17" s="630"/>
      <c r="DI17" s="630"/>
      <c r="DJ17" s="630"/>
      <c r="DK17" s="630"/>
      <c r="DL17" s="630"/>
      <c r="DM17" s="630"/>
      <c r="DN17" s="630"/>
      <c r="DO17" s="630"/>
      <c r="DP17" s="631"/>
      <c r="DQ17" s="638">
        <v>851261</v>
      </c>
      <c r="DR17" s="630"/>
      <c r="DS17" s="630"/>
      <c r="DT17" s="630"/>
      <c r="DU17" s="630"/>
      <c r="DV17" s="630"/>
      <c r="DW17" s="630"/>
      <c r="DX17" s="630"/>
      <c r="DY17" s="630"/>
      <c r="DZ17" s="630"/>
      <c r="EA17" s="630"/>
      <c r="EB17" s="630"/>
      <c r="EC17" s="639"/>
    </row>
    <row r="18" spans="2:133" ht="11.25" customHeight="1" x14ac:dyDescent="0.15">
      <c r="B18" s="626" t="s">
        <v>257</v>
      </c>
      <c r="C18" s="627"/>
      <c r="D18" s="627"/>
      <c r="E18" s="627"/>
      <c r="F18" s="627"/>
      <c r="G18" s="627"/>
      <c r="H18" s="627"/>
      <c r="I18" s="627"/>
      <c r="J18" s="627"/>
      <c r="K18" s="627"/>
      <c r="L18" s="627"/>
      <c r="M18" s="627"/>
      <c r="N18" s="627"/>
      <c r="O18" s="627"/>
      <c r="P18" s="627"/>
      <c r="Q18" s="628"/>
      <c r="R18" s="629">
        <v>59854</v>
      </c>
      <c r="S18" s="630"/>
      <c r="T18" s="630"/>
      <c r="U18" s="630"/>
      <c r="V18" s="630"/>
      <c r="W18" s="630"/>
      <c r="X18" s="630"/>
      <c r="Y18" s="631"/>
      <c r="Z18" s="632">
        <v>0.4</v>
      </c>
      <c r="AA18" s="632"/>
      <c r="AB18" s="632"/>
      <c r="AC18" s="632"/>
      <c r="AD18" s="633">
        <v>59854</v>
      </c>
      <c r="AE18" s="633"/>
      <c r="AF18" s="633"/>
      <c r="AG18" s="633"/>
      <c r="AH18" s="633"/>
      <c r="AI18" s="633"/>
      <c r="AJ18" s="633"/>
      <c r="AK18" s="633"/>
      <c r="AL18" s="634">
        <v>1</v>
      </c>
      <c r="AM18" s="635"/>
      <c r="AN18" s="635"/>
      <c r="AO18" s="636"/>
      <c r="AP18" s="626" t="s">
        <v>258</v>
      </c>
      <c r="AQ18" s="627"/>
      <c r="AR18" s="627"/>
      <c r="AS18" s="627"/>
      <c r="AT18" s="627"/>
      <c r="AU18" s="627"/>
      <c r="AV18" s="627"/>
      <c r="AW18" s="627"/>
      <c r="AX18" s="627"/>
      <c r="AY18" s="627"/>
      <c r="AZ18" s="627"/>
      <c r="BA18" s="627"/>
      <c r="BB18" s="627"/>
      <c r="BC18" s="627"/>
      <c r="BD18" s="627"/>
      <c r="BE18" s="627"/>
      <c r="BF18" s="628"/>
      <c r="BG18" s="629" t="s">
        <v>560</v>
      </c>
      <c r="BH18" s="630"/>
      <c r="BI18" s="630"/>
      <c r="BJ18" s="630"/>
      <c r="BK18" s="630"/>
      <c r="BL18" s="630"/>
      <c r="BM18" s="630"/>
      <c r="BN18" s="631"/>
      <c r="BO18" s="632" t="s">
        <v>560</v>
      </c>
      <c r="BP18" s="632"/>
      <c r="BQ18" s="632"/>
      <c r="BR18" s="632"/>
      <c r="BS18" s="633" t="s">
        <v>560</v>
      </c>
      <c r="BT18" s="633"/>
      <c r="BU18" s="633"/>
      <c r="BV18" s="633"/>
      <c r="BW18" s="633"/>
      <c r="BX18" s="633"/>
      <c r="BY18" s="633"/>
      <c r="BZ18" s="633"/>
      <c r="CA18" s="633"/>
      <c r="CB18" s="637"/>
      <c r="CD18" s="644" t="s">
        <v>259</v>
      </c>
      <c r="CE18" s="645"/>
      <c r="CF18" s="645"/>
      <c r="CG18" s="645"/>
      <c r="CH18" s="645"/>
      <c r="CI18" s="645"/>
      <c r="CJ18" s="645"/>
      <c r="CK18" s="645"/>
      <c r="CL18" s="645"/>
      <c r="CM18" s="645"/>
      <c r="CN18" s="645"/>
      <c r="CO18" s="645"/>
      <c r="CP18" s="645"/>
      <c r="CQ18" s="646"/>
      <c r="CR18" s="629" t="s">
        <v>126</v>
      </c>
      <c r="CS18" s="630"/>
      <c r="CT18" s="630"/>
      <c r="CU18" s="630"/>
      <c r="CV18" s="630"/>
      <c r="CW18" s="630"/>
      <c r="CX18" s="630"/>
      <c r="CY18" s="631"/>
      <c r="CZ18" s="632" t="s">
        <v>560</v>
      </c>
      <c r="DA18" s="632"/>
      <c r="DB18" s="632"/>
      <c r="DC18" s="632"/>
      <c r="DD18" s="638" t="s">
        <v>560</v>
      </c>
      <c r="DE18" s="630"/>
      <c r="DF18" s="630"/>
      <c r="DG18" s="630"/>
      <c r="DH18" s="630"/>
      <c r="DI18" s="630"/>
      <c r="DJ18" s="630"/>
      <c r="DK18" s="630"/>
      <c r="DL18" s="630"/>
      <c r="DM18" s="630"/>
      <c r="DN18" s="630"/>
      <c r="DO18" s="630"/>
      <c r="DP18" s="631"/>
      <c r="DQ18" s="638" t="s">
        <v>560</v>
      </c>
      <c r="DR18" s="630"/>
      <c r="DS18" s="630"/>
      <c r="DT18" s="630"/>
      <c r="DU18" s="630"/>
      <c r="DV18" s="630"/>
      <c r="DW18" s="630"/>
      <c r="DX18" s="630"/>
      <c r="DY18" s="630"/>
      <c r="DZ18" s="630"/>
      <c r="EA18" s="630"/>
      <c r="EB18" s="630"/>
      <c r="EC18" s="639"/>
    </row>
    <row r="19" spans="2:133" ht="11.25" customHeight="1" x14ac:dyDescent="0.15">
      <c r="B19" s="626" t="s">
        <v>571</v>
      </c>
      <c r="C19" s="627"/>
      <c r="D19" s="627"/>
      <c r="E19" s="627"/>
      <c r="F19" s="627"/>
      <c r="G19" s="627"/>
      <c r="H19" s="627"/>
      <c r="I19" s="627"/>
      <c r="J19" s="627"/>
      <c r="K19" s="627"/>
      <c r="L19" s="627"/>
      <c r="M19" s="627"/>
      <c r="N19" s="627"/>
      <c r="O19" s="627"/>
      <c r="P19" s="627"/>
      <c r="Q19" s="628"/>
      <c r="R19" s="629">
        <v>14271</v>
      </c>
      <c r="S19" s="630"/>
      <c r="T19" s="630"/>
      <c r="U19" s="630"/>
      <c r="V19" s="630"/>
      <c r="W19" s="630"/>
      <c r="X19" s="630"/>
      <c r="Y19" s="631"/>
      <c r="Z19" s="632">
        <v>0.1</v>
      </c>
      <c r="AA19" s="632"/>
      <c r="AB19" s="632"/>
      <c r="AC19" s="632"/>
      <c r="AD19" s="633">
        <v>14271</v>
      </c>
      <c r="AE19" s="633"/>
      <c r="AF19" s="633"/>
      <c r="AG19" s="633"/>
      <c r="AH19" s="633"/>
      <c r="AI19" s="633"/>
      <c r="AJ19" s="633"/>
      <c r="AK19" s="633"/>
      <c r="AL19" s="634">
        <v>0.2</v>
      </c>
      <c r="AM19" s="635"/>
      <c r="AN19" s="635"/>
      <c r="AO19" s="636"/>
      <c r="AP19" s="626" t="s">
        <v>260</v>
      </c>
      <c r="AQ19" s="627"/>
      <c r="AR19" s="627"/>
      <c r="AS19" s="627"/>
      <c r="AT19" s="627"/>
      <c r="AU19" s="627"/>
      <c r="AV19" s="627"/>
      <c r="AW19" s="627"/>
      <c r="AX19" s="627"/>
      <c r="AY19" s="627"/>
      <c r="AZ19" s="627"/>
      <c r="BA19" s="627"/>
      <c r="BB19" s="627"/>
      <c r="BC19" s="627"/>
      <c r="BD19" s="627"/>
      <c r="BE19" s="627"/>
      <c r="BF19" s="628"/>
      <c r="BG19" s="629">
        <v>173</v>
      </c>
      <c r="BH19" s="630"/>
      <c r="BI19" s="630"/>
      <c r="BJ19" s="630"/>
      <c r="BK19" s="630"/>
      <c r="BL19" s="630"/>
      <c r="BM19" s="630"/>
      <c r="BN19" s="631"/>
      <c r="BO19" s="632">
        <v>0</v>
      </c>
      <c r="BP19" s="632"/>
      <c r="BQ19" s="632"/>
      <c r="BR19" s="632"/>
      <c r="BS19" s="633" t="s">
        <v>560</v>
      </c>
      <c r="BT19" s="633"/>
      <c r="BU19" s="633"/>
      <c r="BV19" s="633"/>
      <c r="BW19" s="633"/>
      <c r="BX19" s="633"/>
      <c r="BY19" s="633"/>
      <c r="BZ19" s="633"/>
      <c r="CA19" s="633"/>
      <c r="CB19" s="637"/>
      <c r="CD19" s="644" t="s">
        <v>572</v>
      </c>
      <c r="CE19" s="645"/>
      <c r="CF19" s="645"/>
      <c r="CG19" s="645"/>
      <c r="CH19" s="645"/>
      <c r="CI19" s="645"/>
      <c r="CJ19" s="645"/>
      <c r="CK19" s="645"/>
      <c r="CL19" s="645"/>
      <c r="CM19" s="645"/>
      <c r="CN19" s="645"/>
      <c r="CO19" s="645"/>
      <c r="CP19" s="645"/>
      <c r="CQ19" s="646"/>
      <c r="CR19" s="629" t="s">
        <v>560</v>
      </c>
      <c r="CS19" s="630"/>
      <c r="CT19" s="630"/>
      <c r="CU19" s="630"/>
      <c r="CV19" s="630"/>
      <c r="CW19" s="630"/>
      <c r="CX19" s="630"/>
      <c r="CY19" s="631"/>
      <c r="CZ19" s="632" t="s">
        <v>560</v>
      </c>
      <c r="DA19" s="632"/>
      <c r="DB19" s="632"/>
      <c r="DC19" s="632"/>
      <c r="DD19" s="638" t="s">
        <v>560</v>
      </c>
      <c r="DE19" s="630"/>
      <c r="DF19" s="630"/>
      <c r="DG19" s="630"/>
      <c r="DH19" s="630"/>
      <c r="DI19" s="630"/>
      <c r="DJ19" s="630"/>
      <c r="DK19" s="630"/>
      <c r="DL19" s="630"/>
      <c r="DM19" s="630"/>
      <c r="DN19" s="630"/>
      <c r="DO19" s="630"/>
      <c r="DP19" s="631"/>
      <c r="DQ19" s="638" t="s">
        <v>126</v>
      </c>
      <c r="DR19" s="630"/>
      <c r="DS19" s="630"/>
      <c r="DT19" s="630"/>
      <c r="DU19" s="630"/>
      <c r="DV19" s="630"/>
      <c r="DW19" s="630"/>
      <c r="DX19" s="630"/>
      <c r="DY19" s="630"/>
      <c r="DZ19" s="630"/>
      <c r="EA19" s="630"/>
      <c r="EB19" s="630"/>
      <c r="EC19" s="639"/>
    </row>
    <row r="20" spans="2:133" ht="11.25" customHeight="1" x14ac:dyDescent="0.15">
      <c r="B20" s="626" t="s">
        <v>261</v>
      </c>
      <c r="C20" s="627"/>
      <c r="D20" s="627"/>
      <c r="E20" s="627"/>
      <c r="F20" s="627"/>
      <c r="G20" s="627"/>
      <c r="H20" s="627"/>
      <c r="I20" s="627"/>
      <c r="J20" s="627"/>
      <c r="K20" s="627"/>
      <c r="L20" s="627"/>
      <c r="M20" s="627"/>
      <c r="N20" s="627"/>
      <c r="O20" s="627"/>
      <c r="P20" s="627"/>
      <c r="Q20" s="628"/>
      <c r="R20" s="629">
        <v>1948</v>
      </c>
      <c r="S20" s="630"/>
      <c r="T20" s="630"/>
      <c r="U20" s="630"/>
      <c r="V20" s="630"/>
      <c r="W20" s="630"/>
      <c r="X20" s="630"/>
      <c r="Y20" s="631"/>
      <c r="Z20" s="632">
        <v>0</v>
      </c>
      <c r="AA20" s="632"/>
      <c r="AB20" s="632"/>
      <c r="AC20" s="632"/>
      <c r="AD20" s="633">
        <v>1948</v>
      </c>
      <c r="AE20" s="633"/>
      <c r="AF20" s="633"/>
      <c r="AG20" s="633"/>
      <c r="AH20" s="633"/>
      <c r="AI20" s="633"/>
      <c r="AJ20" s="633"/>
      <c r="AK20" s="633"/>
      <c r="AL20" s="634">
        <v>0</v>
      </c>
      <c r="AM20" s="635"/>
      <c r="AN20" s="635"/>
      <c r="AO20" s="636"/>
      <c r="AP20" s="626" t="s">
        <v>573</v>
      </c>
      <c r="AQ20" s="627"/>
      <c r="AR20" s="627"/>
      <c r="AS20" s="627"/>
      <c r="AT20" s="627"/>
      <c r="AU20" s="627"/>
      <c r="AV20" s="627"/>
      <c r="AW20" s="627"/>
      <c r="AX20" s="627"/>
      <c r="AY20" s="627"/>
      <c r="AZ20" s="627"/>
      <c r="BA20" s="627"/>
      <c r="BB20" s="627"/>
      <c r="BC20" s="627"/>
      <c r="BD20" s="627"/>
      <c r="BE20" s="627"/>
      <c r="BF20" s="628"/>
      <c r="BG20" s="629">
        <v>173</v>
      </c>
      <c r="BH20" s="630"/>
      <c r="BI20" s="630"/>
      <c r="BJ20" s="630"/>
      <c r="BK20" s="630"/>
      <c r="BL20" s="630"/>
      <c r="BM20" s="630"/>
      <c r="BN20" s="631"/>
      <c r="BO20" s="632">
        <v>0</v>
      </c>
      <c r="BP20" s="632"/>
      <c r="BQ20" s="632"/>
      <c r="BR20" s="632"/>
      <c r="BS20" s="633" t="s">
        <v>560</v>
      </c>
      <c r="BT20" s="633"/>
      <c r="BU20" s="633"/>
      <c r="BV20" s="633"/>
      <c r="BW20" s="633"/>
      <c r="BX20" s="633"/>
      <c r="BY20" s="633"/>
      <c r="BZ20" s="633"/>
      <c r="CA20" s="633"/>
      <c r="CB20" s="637"/>
      <c r="CD20" s="644" t="s">
        <v>262</v>
      </c>
      <c r="CE20" s="645"/>
      <c r="CF20" s="645"/>
      <c r="CG20" s="645"/>
      <c r="CH20" s="645"/>
      <c r="CI20" s="645"/>
      <c r="CJ20" s="645"/>
      <c r="CK20" s="645"/>
      <c r="CL20" s="645"/>
      <c r="CM20" s="645"/>
      <c r="CN20" s="645"/>
      <c r="CO20" s="645"/>
      <c r="CP20" s="645"/>
      <c r="CQ20" s="646"/>
      <c r="CR20" s="629">
        <v>12962411</v>
      </c>
      <c r="CS20" s="630"/>
      <c r="CT20" s="630"/>
      <c r="CU20" s="630"/>
      <c r="CV20" s="630"/>
      <c r="CW20" s="630"/>
      <c r="CX20" s="630"/>
      <c r="CY20" s="631"/>
      <c r="CZ20" s="632">
        <v>100</v>
      </c>
      <c r="DA20" s="632"/>
      <c r="DB20" s="632"/>
      <c r="DC20" s="632"/>
      <c r="DD20" s="638">
        <v>1299487</v>
      </c>
      <c r="DE20" s="630"/>
      <c r="DF20" s="630"/>
      <c r="DG20" s="630"/>
      <c r="DH20" s="630"/>
      <c r="DI20" s="630"/>
      <c r="DJ20" s="630"/>
      <c r="DK20" s="630"/>
      <c r="DL20" s="630"/>
      <c r="DM20" s="630"/>
      <c r="DN20" s="630"/>
      <c r="DO20" s="630"/>
      <c r="DP20" s="631"/>
      <c r="DQ20" s="638">
        <v>6778320</v>
      </c>
      <c r="DR20" s="630"/>
      <c r="DS20" s="630"/>
      <c r="DT20" s="630"/>
      <c r="DU20" s="630"/>
      <c r="DV20" s="630"/>
      <c r="DW20" s="630"/>
      <c r="DX20" s="630"/>
      <c r="DY20" s="630"/>
      <c r="DZ20" s="630"/>
      <c r="EA20" s="630"/>
      <c r="EB20" s="630"/>
      <c r="EC20" s="639"/>
    </row>
    <row r="21" spans="2:133" ht="11.25" customHeight="1" x14ac:dyDescent="0.15">
      <c r="B21" s="626" t="s">
        <v>263</v>
      </c>
      <c r="C21" s="627"/>
      <c r="D21" s="627"/>
      <c r="E21" s="627"/>
      <c r="F21" s="627"/>
      <c r="G21" s="627"/>
      <c r="H21" s="627"/>
      <c r="I21" s="627"/>
      <c r="J21" s="627"/>
      <c r="K21" s="627"/>
      <c r="L21" s="627"/>
      <c r="M21" s="627"/>
      <c r="N21" s="627"/>
      <c r="O21" s="627"/>
      <c r="P21" s="627"/>
      <c r="Q21" s="628"/>
      <c r="R21" s="629">
        <v>1023</v>
      </c>
      <c r="S21" s="630"/>
      <c r="T21" s="630"/>
      <c r="U21" s="630"/>
      <c r="V21" s="630"/>
      <c r="W21" s="630"/>
      <c r="X21" s="630"/>
      <c r="Y21" s="631"/>
      <c r="Z21" s="632">
        <v>0</v>
      </c>
      <c r="AA21" s="632"/>
      <c r="AB21" s="632"/>
      <c r="AC21" s="632"/>
      <c r="AD21" s="633">
        <v>1023</v>
      </c>
      <c r="AE21" s="633"/>
      <c r="AF21" s="633"/>
      <c r="AG21" s="633"/>
      <c r="AH21" s="633"/>
      <c r="AI21" s="633"/>
      <c r="AJ21" s="633"/>
      <c r="AK21" s="633"/>
      <c r="AL21" s="634">
        <v>0</v>
      </c>
      <c r="AM21" s="635"/>
      <c r="AN21" s="635"/>
      <c r="AO21" s="636"/>
      <c r="AP21" s="648" t="s">
        <v>574</v>
      </c>
      <c r="AQ21" s="649"/>
      <c r="AR21" s="649"/>
      <c r="AS21" s="649"/>
      <c r="AT21" s="649"/>
      <c r="AU21" s="649"/>
      <c r="AV21" s="649"/>
      <c r="AW21" s="649"/>
      <c r="AX21" s="649"/>
      <c r="AY21" s="649"/>
      <c r="AZ21" s="649"/>
      <c r="BA21" s="649"/>
      <c r="BB21" s="649"/>
      <c r="BC21" s="649"/>
      <c r="BD21" s="649"/>
      <c r="BE21" s="649"/>
      <c r="BF21" s="650"/>
      <c r="BG21" s="629">
        <v>173</v>
      </c>
      <c r="BH21" s="630"/>
      <c r="BI21" s="630"/>
      <c r="BJ21" s="630"/>
      <c r="BK21" s="630"/>
      <c r="BL21" s="630"/>
      <c r="BM21" s="630"/>
      <c r="BN21" s="631"/>
      <c r="BO21" s="632">
        <v>0</v>
      </c>
      <c r="BP21" s="632"/>
      <c r="BQ21" s="632"/>
      <c r="BR21" s="632"/>
      <c r="BS21" s="633" t="s">
        <v>126</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575</v>
      </c>
      <c r="C22" s="655"/>
      <c r="D22" s="655"/>
      <c r="E22" s="655"/>
      <c r="F22" s="655"/>
      <c r="G22" s="655"/>
      <c r="H22" s="655"/>
      <c r="I22" s="655"/>
      <c r="J22" s="655"/>
      <c r="K22" s="655"/>
      <c r="L22" s="655"/>
      <c r="M22" s="655"/>
      <c r="N22" s="655"/>
      <c r="O22" s="655"/>
      <c r="P22" s="655"/>
      <c r="Q22" s="656"/>
      <c r="R22" s="629">
        <v>42612</v>
      </c>
      <c r="S22" s="630"/>
      <c r="T22" s="630"/>
      <c r="U22" s="630"/>
      <c r="V22" s="630"/>
      <c r="W22" s="630"/>
      <c r="X22" s="630"/>
      <c r="Y22" s="631"/>
      <c r="Z22" s="632">
        <v>0.3</v>
      </c>
      <c r="AA22" s="632"/>
      <c r="AB22" s="632"/>
      <c r="AC22" s="632"/>
      <c r="AD22" s="633">
        <v>42612</v>
      </c>
      <c r="AE22" s="633"/>
      <c r="AF22" s="633"/>
      <c r="AG22" s="633"/>
      <c r="AH22" s="633"/>
      <c r="AI22" s="633"/>
      <c r="AJ22" s="633"/>
      <c r="AK22" s="633"/>
      <c r="AL22" s="634">
        <v>0.69999998807907104</v>
      </c>
      <c r="AM22" s="635"/>
      <c r="AN22" s="635"/>
      <c r="AO22" s="636"/>
      <c r="AP22" s="648" t="s">
        <v>576</v>
      </c>
      <c r="AQ22" s="649"/>
      <c r="AR22" s="649"/>
      <c r="AS22" s="649"/>
      <c r="AT22" s="649"/>
      <c r="AU22" s="649"/>
      <c r="AV22" s="649"/>
      <c r="AW22" s="649"/>
      <c r="AX22" s="649"/>
      <c r="AY22" s="649"/>
      <c r="AZ22" s="649"/>
      <c r="BA22" s="649"/>
      <c r="BB22" s="649"/>
      <c r="BC22" s="649"/>
      <c r="BD22" s="649"/>
      <c r="BE22" s="649"/>
      <c r="BF22" s="650"/>
      <c r="BG22" s="629" t="s">
        <v>560</v>
      </c>
      <c r="BH22" s="630"/>
      <c r="BI22" s="630"/>
      <c r="BJ22" s="630"/>
      <c r="BK22" s="630"/>
      <c r="BL22" s="630"/>
      <c r="BM22" s="630"/>
      <c r="BN22" s="631"/>
      <c r="BO22" s="632" t="s">
        <v>560</v>
      </c>
      <c r="BP22" s="632"/>
      <c r="BQ22" s="632"/>
      <c r="BR22" s="632"/>
      <c r="BS22" s="633" t="s">
        <v>560</v>
      </c>
      <c r="BT22" s="633"/>
      <c r="BU22" s="633"/>
      <c r="BV22" s="633"/>
      <c r="BW22" s="633"/>
      <c r="BX22" s="633"/>
      <c r="BY22" s="633"/>
      <c r="BZ22" s="633"/>
      <c r="CA22" s="633"/>
      <c r="CB22" s="637"/>
      <c r="CD22" s="611" t="s">
        <v>264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265</v>
      </c>
      <c r="C23" s="627"/>
      <c r="D23" s="627"/>
      <c r="E23" s="627"/>
      <c r="F23" s="627"/>
      <c r="G23" s="627"/>
      <c r="H23" s="627"/>
      <c r="I23" s="627"/>
      <c r="J23" s="627"/>
      <c r="K23" s="627"/>
      <c r="L23" s="627"/>
      <c r="M23" s="627"/>
      <c r="N23" s="627"/>
      <c r="O23" s="627"/>
      <c r="P23" s="627"/>
      <c r="Q23" s="628"/>
      <c r="R23" s="629">
        <v>3882092</v>
      </c>
      <c r="S23" s="630"/>
      <c r="T23" s="630"/>
      <c r="U23" s="630"/>
      <c r="V23" s="630"/>
      <c r="W23" s="630"/>
      <c r="X23" s="630"/>
      <c r="Y23" s="631"/>
      <c r="Z23" s="632">
        <v>28.7</v>
      </c>
      <c r="AA23" s="632"/>
      <c r="AB23" s="632"/>
      <c r="AC23" s="632"/>
      <c r="AD23" s="633">
        <v>3568713</v>
      </c>
      <c r="AE23" s="633"/>
      <c r="AF23" s="633"/>
      <c r="AG23" s="633"/>
      <c r="AH23" s="633"/>
      <c r="AI23" s="633"/>
      <c r="AJ23" s="633"/>
      <c r="AK23" s="633"/>
      <c r="AL23" s="634">
        <v>59.3</v>
      </c>
      <c r="AM23" s="635"/>
      <c r="AN23" s="635"/>
      <c r="AO23" s="636"/>
      <c r="AP23" s="648" t="s">
        <v>577</v>
      </c>
      <c r="AQ23" s="649"/>
      <c r="AR23" s="649"/>
      <c r="AS23" s="649"/>
      <c r="AT23" s="649"/>
      <c r="AU23" s="649"/>
      <c r="AV23" s="649"/>
      <c r="AW23" s="649"/>
      <c r="AX23" s="649"/>
      <c r="AY23" s="649"/>
      <c r="AZ23" s="649"/>
      <c r="BA23" s="649"/>
      <c r="BB23" s="649"/>
      <c r="BC23" s="649"/>
      <c r="BD23" s="649"/>
      <c r="BE23" s="649"/>
      <c r="BF23" s="650"/>
      <c r="BG23" s="629" t="s">
        <v>126</v>
      </c>
      <c r="BH23" s="630"/>
      <c r="BI23" s="630"/>
      <c r="BJ23" s="630"/>
      <c r="BK23" s="630"/>
      <c r="BL23" s="630"/>
      <c r="BM23" s="630"/>
      <c r="BN23" s="631"/>
      <c r="BO23" s="632" t="s">
        <v>560</v>
      </c>
      <c r="BP23" s="632"/>
      <c r="BQ23" s="632"/>
      <c r="BR23" s="632"/>
      <c r="BS23" s="633" t="s">
        <v>560</v>
      </c>
      <c r="BT23" s="633"/>
      <c r="BU23" s="633"/>
      <c r="BV23" s="633"/>
      <c r="BW23" s="633"/>
      <c r="BX23" s="633"/>
      <c r="BY23" s="633"/>
      <c r="BZ23" s="633"/>
      <c r="CA23" s="633"/>
      <c r="CB23" s="637"/>
      <c r="CD23" s="611" t="s">
        <v>222</v>
      </c>
      <c r="CE23" s="612"/>
      <c r="CF23" s="612"/>
      <c r="CG23" s="612"/>
      <c r="CH23" s="612"/>
      <c r="CI23" s="612"/>
      <c r="CJ23" s="612"/>
      <c r="CK23" s="612"/>
      <c r="CL23" s="612"/>
      <c r="CM23" s="612"/>
      <c r="CN23" s="612"/>
      <c r="CO23" s="612"/>
      <c r="CP23" s="612"/>
      <c r="CQ23" s="613"/>
      <c r="CR23" s="611" t="s">
        <v>266</v>
      </c>
      <c r="CS23" s="612"/>
      <c r="CT23" s="612"/>
      <c r="CU23" s="612"/>
      <c r="CV23" s="612"/>
      <c r="CW23" s="612"/>
      <c r="CX23" s="612"/>
      <c r="CY23" s="613"/>
      <c r="CZ23" s="611" t="s">
        <v>578</v>
      </c>
      <c r="DA23" s="612"/>
      <c r="DB23" s="612"/>
      <c r="DC23" s="613"/>
      <c r="DD23" s="611" t="s">
        <v>579</v>
      </c>
      <c r="DE23" s="612"/>
      <c r="DF23" s="612"/>
      <c r="DG23" s="612"/>
      <c r="DH23" s="612"/>
      <c r="DI23" s="612"/>
      <c r="DJ23" s="612"/>
      <c r="DK23" s="613"/>
      <c r="DL23" s="663" t="s">
        <v>267</v>
      </c>
      <c r="DM23" s="664"/>
      <c r="DN23" s="664"/>
      <c r="DO23" s="664"/>
      <c r="DP23" s="664"/>
      <c r="DQ23" s="664"/>
      <c r="DR23" s="664"/>
      <c r="DS23" s="664"/>
      <c r="DT23" s="664"/>
      <c r="DU23" s="664"/>
      <c r="DV23" s="665"/>
      <c r="DW23" s="611" t="s">
        <v>268</v>
      </c>
      <c r="DX23" s="612"/>
      <c r="DY23" s="612"/>
      <c r="DZ23" s="612"/>
      <c r="EA23" s="612"/>
      <c r="EB23" s="612"/>
      <c r="EC23" s="613"/>
    </row>
    <row r="24" spans="2:133" ht="11.25" customHeight="1" x14ac:dyDescent="0.15">
      <c r="B24" s="626" t="s">
        <v>580</v>
      </c>
      <c r="C24" s="627"/>
      <c r="D24" s="627"/>
      <c r="E24" s="627"/>
      <c r="F24" s="627"/>
      <c r="G24" s="627"/>
      <c r="H24" s="627"/>
      <c r="I24" s="627"/>
      <c r="J24" s="627"/>
      <c r="K24" s="627"/>
      <c r="L24" s="627"/>
      <c r="M24" s="627"/>
      <c r="N24" s="627"/>
      <c r="O24" s="627"/>
      <c r="P24" s="627"/>
      <c r="Q24" s="628"/>
      <c r="R24" s="629">
        <v>3568713</v>
      </c>
      <c r="S24" s="630"/>
      <c r="T24" s="630"/>
      <c r="U24" s="630"/>
      <c r="V24" s="630"/>
      <c r="W24" s="630"/>
      <c r="X24" s="630"/>
      <c r="Y24" s="631"/>
      <c r="Z24" s="632">
        <v>26.4</v>
      </c>
      <c r="AA24" s="632"/>
      <c r="AB24" s="632"/>
      <c r="AC24" s="632"/>
      <c r="AD24" s="633">
        <v>3568713</v>
      </c>
      <c r="AE24" s="633"/>
      <c r="AF24" s="633"/>
      <c r="AG24" s="633"/>
      <c r="AH24" s="633"/>
      <c r="AI24" s="633"/>
      <c r="AJ24" s="633"/>
      <c r="AK24" s="633"/>
      <c r="AL24" s="634">
        <v>59.3</v>
      </c>
      <c r="AM24" s="635"/>
      <c r="AN24" s="635"/>
      <c r="AO24" s="636"/>
      <c r="AP24" s="648" t="s">
        <v>581</v>
      </c>
      <c r="AQ24" s="649"/>
      <c r="AR24" s="649"/>
      <c r="AS24" s="649"/>
      <c r="AT24" s="649"/>
      <c r="AU24" s="649"/>
      <c r="AV24" s="649"/>
      <c r="AW24" s="649"/>
      <c r="AX24" s="649"/>
      <c r="AY24" s="649"/>
      <c r="AZ24" s="649"/>
      <c r="BA24" s="649"/>
      <c r="BB24" s="649"/>
      <c r="BC24" s="649"/>
      <c r="BD24" s="649"/>
      <c r="BE24" s="649"/>
      <c r="BF24" s="650"/>
      <c r="BG24" s="629" t="s">
        <v>560</v>
      </c>
      <c r="BH24" s="630"/>
      <c r="BI24" s="630"/>
      <c r="BJ24" s="630"/>
      <c r="BK24" s="630"/>
      <c r="BL24" s="630"/>
      <c r="BM24" s="630"/>
      <c r="BN24" s="631"/>
      <c r="BO24" s="632" t="s">
        <v>560</v>
      </c>
      <c r="BP24" s="632"/>
      <c r="BQ24" s="632"/>
      <c r="BR24" s="632"/>
      <c r="BS24" s="633" t="s">
        <v>126</v>
      </c>
      <c r="BT24" s="633"/>
      <c r="BU24" s="633"/>
      <c r="BV24" s="633"/>
      <c r="BW24" s="633"/>
      <c r="BX24" s="633"/>
      <c r="BY24" s="633"/>
      <c r="BZ24" s="633"/>
      <c r="CA24" s="633"/>
      <c r="CB24" s="637"/>
      <c r="CD24" s="640" t="s">
        <v>269</v>
      </c>
      <c r="CE24" s="641"/>
      <c r="CF24" s="641"/>
      <c r="CG24" s="641"/>
      <c r="CH24" s="641"/>
      <c r="CI24" s="641"/>
      <c r="CJ24" s="641"/>
      <c r="CK24" s="641"/>
      <c r="CL24" s="641"/>
      <c r="CM24" s="641"/>
      <c r="CN24" s="641"/>
      <c r="CO24" s="641"/>
      <c r="CP24" s="641"/>
      <c r="CQ24" s="642"/>
      <c r="CR24" s="618">
        <v>4446689</v>
      </c>
      <c r="CS24" s="619"/>
      <c r="CT24" s="619"/>
      <c r="CU24" s="619"/>
      <c r="CV24" s="619"/>
      <c r="CW24" s="619"/>
      <c r="CX24" s="619"/>
      <c r="CY24" s="620"/>
      <c r="CZ24" s="623">
        <v>34.299999999999997</v>
      </c>
      <c r="DA24" s="624"/>
      <c r="DB24" s="624"/>
      <c r="DC24" s="643"/>
      <c r="DD24" s="666">
        <v>2832052</v>
      </c>
      <c r="DE24" s="619"/>
      <c r="DF24" s="619"/>
      <c r="DG24" s="619"/>
      <c r="DH24" s="619"/>
      <c r="DI24" s="619"/>
      <c r="DJ24" s="619"/>
      <c r="DK24" s="620"/>
      <c r="DL24" s="666">
        <v>2815973</v>
      </c>
      <c r="DM24" s="619"/>
      <c r="DN24" s="619"/>
      <c r="DO24" s="619"/>
      <c r="DP24" s="619"/>
      <c r="DQ24" s="619"/>
      <c r="DR24" s="619"/>
      <c r="DS24" s="619"/>
      <c r="DT24" s="619"/>
      <c r="DU24" s="619"/>
      <c r="DV24" s="620"/>
      <c r="DW24" s="623">
        <v>44.7</v>
      </c>
      <c r="DX24" s="624"/>
      <c r="DY24" s="624"/>
      <c r="DZ24" s="624"/>
      <c r="EA24" s="624"/>
      <c r="EB24" s="624"/>
      <c r="EC24" s="625"/>
    </row>
    <row r="25" spans="2:133" ht="11.25" customHeight="1" x14ac:dyDescent="0.15">
      <c r="B25" s="626" t="s">
        <v>582</v>
      </c>
      <c r="C25" s="627"/>
      <c r="D25" s="627"/>
      <c r="E25" s="627"/>
      <c r="F25" s="627"/>
      <c r="G25" s="627"/>
      <c r="H25" s="627"/>
      <c r="I25" s="627"/>
      <c r="J25" s="627"/>
      <c r="K25" s="627"/>
      <c r="L25" s="627"/>
      <c r="M25" s="627"/>
      <c r="N25" s="627"/>
      <c r="O25" s="627"/>
      <c r="P25" s="627"/>
      <c r="Q25" s="628"/>
      <c r="R25" s="629">
        <v>313379</v>
      </c>
      <c r="S25" s="630"/>
      <c r="T25" s="630"/>
      <c r="U25" s="630"/>
      <c r="V25" s="630"/>
      <c r="W25" s="630"/>
      <c r="X25" s="630"/>
      <c r="Y25" s="631"/>
      <c r="Z25" s="632">
        <v>2.2999999999999998</v>
      </c>
      <c r="AA25" s="632"/>
      <c r="AB25" s="632"/>
      <c r="AC25" s="632"/>
      <c r="AD25" s="633" t="s">
        <v>126</v>
      </c>
      <c r="AE25" s="633"/>
      <c r="AF25" s="633"/>
      <c r="AG25" s="633"/>
      <c r="AH25" s="633"/>
      <c r="AI25" s="633"/>
      <c r="AJ25" s="633"/>
      <c r="AK25" s="633"/>
      <c r="AL25" s="634" t="s">
        <v>560</v>
      </c>
      <c r="AM25" s="635"/>
      <c r="AN25" s="635"/>
      <c r="AO25" s="636"/>
      <c r="AP25" s="648" t="s">
        <v>583</v>
      </c>
      <c r="AQ25" s="649"/>
      <c r="AR25" s="649"/>
      <c r="AS25" s="649"/>
      <c r="AT25" s="649"/>
      <c r="AU25" s="649"/>
      <c r="AV25" s="649"/>
      <c r="AW25" s="649"/>
      <c r="AX25" s="649"/>
      <c r="AY25" s="649"/>
      <c r="AZ25" s="649"/>
      <c r="BA25" s="649"/>
      <c r="BB25" s="649"/>
      <c r="BC25" s="649"/>
      <c r="BD25" s="649"/>
      <c r="BE25" s="649"/>
      <c r="BF25" s="650"/>
      <c r="BG25" s="629" t="s">
        <v>560</v>
      </c>
      <c r="BH25" s="630"/>
      <c r="BI25" s="630"/>
      <c r="BJ25" s="630"/>
      <c r="BK25" s="630"/>
      <c r="BL25" s="630"/>
      <c r="BM25" s="630"/>
      <c r="BN25" s="631"/>
      <c r="BO25" s="632" t="s">
        <v>560</v>
      </c>
      <c r="BP25" s="632"/>
      <c r="BQ25" s="632"/>
      <c r="BR25" s="632"/>
      <c r="BS25" s="633" t="s">
        <v>560</v>
      </c>
      <c r="BT25" s="633"/>
      <c r="BU25" s="633"/>
      <c r="BV25" s="633"/>
      <c r="BW25" s="633"/>
      <c r="BX25" s="633"/>
      <c r="BY25" s="633"/>
      <c r="BZ25" s="633"/>
      <c r="CA25" s="633"/>
      <c r="CB25" s="637"/>
      <c r="CD25" s="644" t="s">
        <v>270</v>
      </c>
      <c r="CE25" s="645"/>
      <c r="CF25" s="645"/>
      <c r="CG25" s="645"/>
      <c r="CH25" s="645"/>
      <c r="CI25" s="645"/>
      <c r="CJ25" s="645"/>
      <c r="CK25" s="645"/>
      <c r="CL25" s="645"/>
      <c r="CM25" s="645"/>
      <c r="CN25" s="645"/>
      <c r="CO25" s="645"/>
      <c r="CP25" s="645"/>
      <c r="CQ25" s="646"/>
      <c r="CR25" s="629">
        <v>1636615</v>
      </c>
      <c r="CS25" s="667"/>
      <c r="CT25" s="667"/>
      <c r="CU25" s="667"/>
      <c r="CV25" s="667"/>
      <c r="CW25" s="667"/>
      <c r="CX25" s="667"/>
      <c r="CY25" s="668"/>
      <c r="CZ25" s="634">
        <v>12.6</v>
      </c>
      <c r="DA25" s="669"/>
      <c r="DB25" s="669"/>
      <c r="DC25" s="672"/>
      <c r="DD25" s="638">
        <v>1562890</v>
      </c>
      <c r="DE25" s="667"/>
      <c r="DF25" s="667"/>
      <c r="DG25" s="667"/>
      <c r="DH25" s="667"/>
      <c r="DI25" s="667"/>
      <c r="DJ25" s="667"/>
      <c r="DK25" s="668"/>
      <c r="DL25" s="638">
        <v>1552145</v>
      </c>
      <c r="DM25" s="667"/>
      <c r="DN25" s="667"/>
      <c r="DO25" s="667"/>
      <c r="DP25" s="667"/>
      <c r="DQ25" s="667"/>
      <c r="DR25" s="667"/>
      <c r="DS25" s="667"/>
      <c r="DT25" s="667"/>
      <c r="DU25" s="667"/>
      <c r="DV25" s="668"/>
      <c r="DW25" s="634">
        <v>24.6</v>
      </c>
      <c r="DX25" s="669"/>
      <c r="DY25" s="669"/>
      <c r="DZ25" s="669"/>
      <c r="EA25" s="669"/>
      <c r="EB25" s="669"/>
      <c r="EC25" s="670"/>
    </row>
    <row r="26" spans="2:133" ht="11.25" customHeight="1" x14ac:dyDescent="0.15">
      <c r="B26" s="626" t="s">
        <v>584</v>
      </c>
      <c r="C26" s="627"/>
      <c r="D26" s="627"/>
      <c r="E26" s="627"/>
      <c r="F26" s="627"/>
      <c r="G26" s="627"/>
      <c r="H26" s="627"/>
      <c r="I26" s="627"/>
      <c r="J26" s="627"/>
      <c r="K26" s="627"/>
      <c r="L26" s="627"/>
      <c r="M26" s="627"/>
      <c r="N26" s="627"/>
      <c r="O26" s="627"/>
      <c r="P26" s="627"/>
      <c r="Q26" s="628"/>
      <c r="R26" s="629" t="s">
        <v>560</v>
      </c>
      <c r="S26" s="630"/>
      <c r="T26" s="630"/>
      <c r="U26" s="630"/>
      <c r="V26" s="630"/>
      <c r="W26" s="630"/>
      <c r="X26" s="630"/>
      <c r="Y26" s="631"/>
      <c r="Z26" s="632" t="s">
        <v>560</v>
      </c>
      <c r="AA26" s="632"/>
      <c r="AB26" s="632"/>
      <c r="AC26" s="632"/>
      <c r="AD26" s="633" t="s">
        <v>126</v>
      </c>
      <c r="AE26" s="633"/>
      <c r="AF26" s="633"/>
      <c r="AG26" s="633"/>
      <c r="AH26" s="633"/>
      <c r="AI26" s="633"/>
      <c r="AJ26" s="633"/>
      <c r="AK26" s="633"/>
      <c r="AL26" s="634" t="s">
        <v>560</v>
      </c>
      <c r="AM26" s="635"/>
      <c r="AN26" s="635"/>
      <c r="AO26" s="636"/>
      <c r="AP26" s="648" t="s">
        <v>271</v>
      </c>
      <c r="AQ26" s="671"/>
      <c r="AR26" s="671"/>
      <c r="AS26" s="671"/>
      <c r="AT26" s="671"/>
      <c r="AU26" s="671"/>
      <c r="AV26" s="671"/>
      <c r="AW26" s="671"/>
      <c r="AX26" s="671"/>
      <c r="AY26" s="671"/>
      <c r="AZ26" s="671"/>
      <c r="BA26" s="671"/>
      <c r="BB26" s="671"/>
      <c r="BC26" s="671"/>
      <c r="BD26" s="671"/>
      <c r="BE26" s="671"/>
      <c r="BF26" s="650"/>
      <c r="BG26" s="629" t="s">
        <v>560</v>
      </c>
      <c r="BH26" s="630"/>
      <c r="BI26" s="630"/>
      <c r="BJ26" s="630"/>
      <c r="BK26" s="630"/>
      <c r="BL26" s="630"/>
      <c r="BM26" s="630"/>
      <c r="BN26" s="631"/>
      <c r="BO26" s="632" t="s">
        <v>560</v>
      </c>
      <c r="BP26" s="632"/>
      <c r="BQ26" s="632"/>
      <c r="BR26" s="632"/>
      <c r="BS26" s="633" t="s">
        <v>126</v>
      </c>
      <c r="BT26" s="633"/>
      <c r="BU26" s="633"/>
      <c r="BV26" s="633"/>
      <c r="BW26" s="633"/>
      <c r="BX26" s="633"/>
      <c r="BY26" s="633"/>
      <c r="BZ26" s="633"/>
      <c r="CA26" s="633"/>
      <c r="CB26" s="637"/>
      <c r="CD26" s="644" t="s">
        <v>272</v>
      </c>
      <c r="CE26" s="645"/>
      <c r="CF26" s="645"/>
      <c r="CG26" s="645"/>
      <c r="CH26" s="645"/>
      <c r="CI26" s="645"/>
      <c r="CJ26" s="645"/>
      <c r="CK26" s="645"/>
      <c r="CL26" s="645"/>
      <c r="CM26" s="645"/>
      <c r="CN26" s="645"/>
      <c r="CO26" s="645"/>
      <c r="CP26" s="645"/>
      <c r="CQ26" s="646"/>
      <c r="CR26" s="629">
        <v>885197</v>
      </c>
      <c r="CS26" s="630"/>
      <c r="CT26" s="630"/>
      <c r="CU26" s="630"/>
      <c r="CV26" s="630"/>
      <c r="CW26" s="630"/>
      <c r="CX26" s="630"/>
      <c r="CY26" s="631"/>
      <c r="CZ26" s="634">
        <v>6.8</v>
      </c>
      <c r="DA26" s="669"/>
      <c r="DB26" s="669"/>
      <c r="DC26" s="672"/>
      <c r="DD26" s="638">
        <v>830846</v>
      </c>
      <c r="DE26" s="630"/>
      <c r="DF26" s="630"/>
      <c r="DG26" s="630"/>
      <c r="DH26" s="630"/>
      <c r="DI26" s="630"/>
      <c r="DJ26" s="630"/>
      <c r="DK26" s="631"/>
      <c r="DL26" s="638" t="s">
        <v>560</v>
      </c>
      <c r="DM26" s="630"/>
      <c r="DN26" s="630"/>
      <c r="DO26" s="630"/>
      <c r="DP26" s="630"/>
      <c r="DQ26" s="630"/>
      <c r="DR26" s="630"/>
      <c r="DS26" s="630"/>
      <c r="DT26" s="630"/>
      <c r="DU26" s="630"/>
      <c r="DV26" s="631"/>
      <c r="DW26" s="634" t="s">
        <v>560</v>
      </c>
      <c r="DX26" s="669"/>
      <c r="DY26" s="669"/>
      <c r="DZ26" s="669"/>
      <c r="EA26" s="669"/>
      <c r="EB26" s="669"/>
      <c r="EC26" s="670"/>
    </row>
    <row r="27" spans="2:133" ht="11.25" customHeight="1" x14ac:dyDescent="0.15">
      <c r="B27" s="626" t="s">
        <v>585</v>
      </c>
      <c r="C27" s="627"/>
      <c r="D27" s="627"/>
      <c r="E27" s="627"/>
      <c r="F27" s="627"/>
      <c r="G27" s="627"/>
      <c r="H27" s="627"/>
      <c r="I27" s="627"/>
      <c r="J27" s="627"/>
      <c r="K27" s="627"/>
      <c r="L27" s="627"/>
      <c r="M27" s="627"/>
      <c r="N27" s="627"/>
      <c r="O27" s="627"/>
      <c r="P27" s="627"/>
      <c r="Q27" s="628"/>
      <c r="R27" s="629">
        <v>6291992</v>
      </c>
      <c r="S27" s="630"/>
      <c r="T27" s="630"/>
      <c r="U27" s="630"/>
      <c r="V27" s="630"/>
      <c r="W27" s="630"/>
      <c r="X27" s="630"/>
      <c r="Y27" s="631"/>
      <c r="Z27" s="632">
        <v>46.5</v>
      </c>
      <c r="AA27" s="632"/>
      <c r="AB27" s="632"/>
      <c r="AC27" s="632"/>
      <c r="AD27" s="633">
        <v>5978613</v>
      </c>
      <c r="AE27" s="633"/>
      <c r="AF27" s="633"/>
      <c r="AG27" s="633"/>
      <c r="AH27" s="633"/>
      <c r="AI27" s="633"/>
      <c r="AJ27" s="633"/>
      <c r="AK27" s="633"/>
      <c r="AL27" s="634">
        <v>99.300003051757813</v>
      </c>
      <c r="AM27" s="635"/>
      <c r="AN27" s="635"/>
      <c r="AO27" s="636"/>
      <c r="AP27" s="626" t="s">
        <v>273</v>
      </c>
      <c r="AQ27" s="627"/>
      <c r="AR27" s="627"/>
      <c r="AS27" s="627"/>
      <c r="AT27" s="627"/>
      <c r="AU27" s="627"/>
      <c r="AV27" s="627"/>
      <c r="AW27" s="627"/>
      <c r="AX27" s="627"/>
      <c r="AY27" s="627"/>
      <c r="AZ27" s="627"/>
      <c r="BA27" s="627"/>
      <c r="BB27" s="627"/>
      <c r="BC27" s="627"/>
      <c r="BD27" s="627"/>
      <c r="BE27" s="627"/>
      <c r="BF27" s="628"/>
      <c r="BG27" s="629">
        <v>1749696</v>
      </c>
      <c r="BH27" s="630"/>
      <c r="BI27" s="630"/>
      <c r="BJ27" s="630"/>
      <c r="BK27" s="630"/>
      <c r="BL27" s="630"/>
      <c r="BM27" s="630"/>
      <c r="BN27" s="631"/>
      <c r="BO27" s="632">
        <v>100</v>
      </c>
      <c r="BP27" s="632"/>
      <c r="BQ27" s="632"/>
      <c r="BR27" s="632"/>
      <c r="BS27" s="633" t="s">
        <v>126</v>
      </c>
      <c r="BT27" s="633"/>
      <c r="BU27" s="633"/>
      <c r="BV27" s="633"/>
      <c r="BW27" s="633"/>
      <c r="BX27" s="633"/>
      <c r="BY27" s="633"/>
      <c r="BZ27" s="633"/>
      <c r="CA27" s="633"/>
      <c r="CB27" s="637"/>
      <c r="CD27" s="644" t="s">
        <v>586</v>
      </c>
      <c r="CE27" s="645"/>
      <c r="CF27" s="645"/>
      <c r="CG27" s="645"/>
      <c r="CH27" s="645"/>
      <c r="CI27" s="645"/>
      <c r="CJ27" s="645"/>
      <c r="CK27" s="645"/>
      <c r="CL27" s="645"/>
      <c r="CM27" s="645"/>
      <c r="CN27" s="645"/>
      <c r="CO27" s="645"/>
      <c r="CP27" s="645"/>
      <c r="CQ27" s="646"/>
      <c r="CR27" s="629">
        <v>1941217</v>
      </c>
      <c r="CS27" s="667"/>
      <c r="CT27" s="667"/>
      <c r="CU27" s="667"/>
      <c r="CV27" s="667"/>
      <c r="CW27" s="667"/>
      <c r="CX27" s="667"/>
      <c r="CY27" s="668"/>
      <c r="CZ27" s="634">
        <v>15</v>
      </c>
      <c r="DA27" s="669"/>
      <c r="DB27" s="669"/>
      <c r="DC27" s="672"/>
      <c r="DD27" s="638">
        <v>417901</v>
      </c>
      <c r="DE27" s="667"/>
      <c r="DF27" s="667"/>
      <c r="DG27" s="667"/>
      <c r="DH27" s="667"/>
      <c r="DI27" s="667"/>
      <c r="DJ27" s="667"/>
      <c r="DK27" s="668"/>
      <c r="DL27" s="638">
        <v>412567</v>
      </c>
      <c r="DM27" s="667"/>
      <c r="DN27" s="667"/>
      <c r="DO27" s="667"/>
      <c r="DP27" s="667"/>
      <c r="DQ27" s="667"/>
      <c r="DR27" s="667"/>
      <c r="DS27" s="667"/>
      <c r="DT27" s="667"/>
      <c r="DU27" s="667"/>
      <c r="DV27" s="668"/>
      <c r="DW27" s="634">
        <v>6.6</v>
      </c>
      <c r="DX27" s="669"/>
      <c r="DY27" s="669"/>
      <c r="DZ27" s="669"/>
      <c r="EA27" s="669"/>
      <c r="EB27" s="669"/>
      <c r="EC27" s="670"/>
    </row>
    <row r="28" spans="2:133" ht="11.25" customHeight="1" x14ac:dyDescent="0.15">
      <c r="B28" s="626" t="s">
        <v>587</v>
      </c>
      <c r="C28" s="627"/>
      <c r="D28" s="627"/>
      <c r="E28" s="627"/>
      <c r="F28" s="627"/>
      <c r="G28" s="627"/>
      <c r="H28" s="627"/>
      <c r="I28" s="627"/>
      <c r="J28" s="627"/>
      <c r="K28" s="627"/>
      <c r="L28" s="627"/>
      <c r="M28" s="627"/>
      <c r="N28" s="627"/>
      <c r="O28" s="627"/>
      <c r="P28" s="627"/>
      <c r="Q28" s="628"/>
      <c r="R28" s="629">
        <v>2690</v>
      </c>
      <c r="S28" s="630"/>
      <c r="T28" s="630"/>
      <c r="U28" s="630"/>
      <c r="V28" s="630"/>
      <c r="W28" s="630"/>
      <c r="X28" s="630"/>
      <c r="Y28" s="631"/>
      <c r="Z28" s="632">
        <v>0</v>
      </c>
      <c r="AA28" s="632"/>
      <c r="AB28" s="632"/>
      <c r="AC28" s="632"/>
      <c r="AD28" s="633">
        <v>2690</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588</v>
      </c>
      <c r="CE28" s="645"/>
      <c r="CF28" s="645"/>
      <c r="CG28" s="645"/>
      <c r="CH28" s="645"/>
      <c r="CI28" s="645"/>
      <c r="CJ28" s="645"/>
      <c r="CK28" s="645"/>
      <c r="CL28" s="645"/>
      <c r="CM28" s="645"/>
      <c r="CN28" s="645"/>
      <c r="CO28" s="645"/>
      <c r="CP28" s="645"/>
      <c r="CQ28" s="646"/>
      <c r="CR28" s="629">
        <v>868857</v>
      </c>
      <c r="CS28" s="630"/>
      <c r="CT28" s="630"/>
      <c r="CU28" s="630"/>
      <c r="CV28" s="630"/>
      <c r="CW28" s="630"/>
      <c r="CX28" s="630"/>
      <c r="CY28" s="631"/>
      <c r="CZ28" s="634">
        <v>6.7</v>
      </c>
      <c r="DA28" s="669"/>
      <c r="DB28" s="669"/>
      <c r="DC28" s="672"/>
      <c r="DD28" s="638">
        <v>851261</v>
      </c>
      <c r="DE28" s="630"/>
      <c r="DF28" s="630"/>
      <c r="DG28" s="630"/>
      <c r="DH28" s="630"/>
      <c r="DI28" s="630"/>
      <c r="DJ28" s="630"/>
      <c r="DK28" s="631"/>
      <c r="DL28" s="638">
        <v>851261</v>
      </c>
      <c r="DM28" s="630"/>
      <c r="DN28" s="630"/>
      <c r="DO28" s="630"/>
      <c r="DP28" s="630"/>
      <c r="DQ28" s="630"/>
      <c r="DR28" s="630"/>
      <c r="DS28" s="630"/>
      <c r="DT28" s="630"/>
      <c r="DU28" s="630"/>
      <c r="DV28" s="631"/>
      <c r="DW28" s="634">
        <v>13.5</v>
      </c>
      <c r="DX28" s="669"/>
      <c r="DY28" s="669"/>
      <c r="DZ28" s="669"/>
      <c r="EA28" s="669"/>
      <c r="EB28" s="669"/>
      <c r="EC28" s="670"/>
    </row>
    <row r="29" spans="2:133" ht="11.25" customHeight="1" x14ac:dyDescent="0.15">
      <c r="B29" s="626" t="s">
        <v>274</v>
      </c>
      <c r="C29" s="627"/>
      <c r="D29" s="627"/>
      <c r="E29" s="627"/>
      <c r="F29" s="627"/>
      <c r="G29" s="627"/>
      <c r="H29" s="627"/>
      <c r="I29" s="627"/>
      <c r="J29" s="627"/>
      <c r="K29" s="627"/>
      <c r="L29" s="627"/>
      <c r="M29" s="627"/>
      <c r="N29" s="627"/>
      <c r="O29" s="627"/>
      <c r="P29" s="627"/>
      <c r="Q29" s="628"/>
      <c r="R29" s="629">
        <v>67797</v>
      </c>
      <c r="S29" s="630"/>
      <c r="T29" s="630"/>
      <c r="U29" s="630"/>
      <c r="V29" s="630"/>
      <c r="W29" s="630"/>
      <c r="X29" s="630"/>
      <c r="Y29" s="631"/>
      <c r="Z29" s="632">
        <v>0.5</v>
      </c>
      <c r="AA29" s="632"/>
      <c r="AB29" s="632"/>
      <c r="AC29" s="632"/>
      <c r="AD29" s="633" t="s">
        <v>560</v>
      </c>
      <c r="AE29" s="633"/>
      <c r="AF29" s="633"/>
      <c r="AG29" s="633"/>
      <c r="AH29" s="633"/>
      <c r="AI29" s="633"/>
      <c r="AJ29" s="633"/>
      <c r="AK29" s="633"/>
      <c r="AL29" s="634" t="s">
        <v>560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275</v>
      </c>
      <c r="CE29" s="679"/>
      <c r="CF29" s="644" t="s">
        <v>69</v>
      </c>
      <c r="CG29" s="645"/>
      <c r="CH29" s="645"/>
      <c r="CI29" s="645"/>
      <c r="CJ29" s="645"/>
      <c r="CK29" s="645"/>
      <c r="CL29" s="645"/>
      <c r="CM29" s="645"/>
      <c r="CN29" s="645"/>
      <c r="CO29" s="645"/>
      <c r="CP29" s="645"/>
      <c r="CQ29" s="646"/>
      <c r="CR29" s="629">
        <v>868857</v>
      </c>
      <c r="CS29" s="667"/>
      <c r="CT29" s="667"/>
      <c r="CU29" s="667"/>
      <c r="CV29" s="667"/>
      <c r="CW29" s="667"/>
      <c r="CX29" s="667"/>
      <c r="CY29" s="668"/>
      <c r="CZ29" s="634">
        <v>6.7</v>
      </c>
      <c r="DA29" s="669"/>
      <c r="DB29" s="669"/>
      <c r="DC29" s="672"/>
      <c r="DD29" s="638">
        <v>851261</v>
      </c>
      <c r="DE29" s="667"/>
      <c r="DF29" s="667"/>
      <c r="DG29" s="667"/>
      <c r="DH29" s="667"/>
      <c r="DI29" s="667"/>
      <c r="DJ29" s="667"/>
      <c r="DK29" s="668"/>
      <c r="DL29" s="638">
        <v>851261</v>
      </c>
      <c r="DM29" s="667"/>
      <c r="DN29" s="667"/>
      <c r="DO29" s="667"/>
      <c r="DP29" s="667"/>
      <c r="DQ29" s="667"/>
      <c r="DR29" s="667"/>
      <c r="DS29" s="667"/>
      <c r="DT29" s="667"/>
      <c r="DU29" s="667"/>
      <c r="DV29" s="668"/>
      <c r="DW29" s="634">
        <v>13.5</v>
      </c>
      <c r="DX29" s="669"/>
      <c r="DY29" s="669"/>
      <c r="DZ29" s="669"/>
      <c r="EA29" s="669"/>
      <c r="EB29" s="669"/>
      <c r="EC29" s="670"/>
    </row>
    <row r="30" spans="2:133" ht="11.25" customHeight="1" x14ac:dyDescent="0.15">
      <c r="B30" s="626" t="s">
        <v>276</v>
      </c>
      <c r="C30" s="627"/>
      <c r="D30" s="627"/>
      <c r="E30" s="627"/>
      <c r="F30" s="627"/>
      <c r="G30" s="627"/>
      <c r="H30" s="627"/>
      <c r="I30" s="627"/>
      <c r="J30" s="627"/>
      <c r="K30" s="627"/>
      <c r="L30" s="627"/>
      <c r="M30" s="627"/>
      <c r="N30" s="627"/>
      <c r="O30" s="627"/>
      <c r="P30" s="627"/>
      <c r="Q30" s="628"/>
      <c r="R30" s="629">
        <v>60205</v>
      </c>
      <c r="S30" s="630"/>
      <c r="T30" s="630"/>
      <c r="U30" s="630"/>
      <c r="V30" s="630"/>
      <c r="W30" s="630"/>
      <c r="X30" s="630"/>
      <c r="Y30" s="631"/>
      <c r="Z30" s="632">
        <v>0.4</v>
      </c>
      <c r="AA30" s="632"/>
      <c r="AB30" s="632"/>
      <c r="AC30" s="632"/>
      <c r="AD30" s="633">
        <v>2836</v>
      </c>
      <c r="AE30" s="633"/>
      <c r="AF30" s="633"/>
      <c r="AG30" s="633"/>
      <c r="AH30" s="633"/>
      <c r="AI30" s="633"/>
      <c r="AJ30" s="633"/>
      <c r="AK30" s="633"/>
      <c r="AL30" s="634">
        <v>0</v>
      </c>
      <c r="AM30" s="635"/>
      <c r="AN30" s="635"/>
      <c r="AO30" s="636"/>
      <c r="AP30" s="608" t="s">
        <v>222</v>
      </c>
      <c r="AQ30" s="609"/>
      <c r="AR30" s="609"/>
      <c r="AS30" s="609"/>
      <c r="AT30" s="609"/>
      <c r="AU30" s="609"/>
      <c r="AV30" s="609"/>
      <c r="AW30" s="609"/>
      <c r="AX30" s="609"/>
      <c r="AY30" s="609"/>
      <c r="AZ30" s="609"/>
      <c r="BA30" s="609"/>
      <c r="BB30" s="609"/>
      <c r="BC30" s="609"/>
      <c r="BD30" s="609"/>
      <c r="BE30" s="609"/>
      <c r="BF30" s="610"/>
      <c r="BG30" s="608" t="s">
        <v>277</v>
      </c>
      <c r="BH30" s="676"/>
      <c r="BI30" s="676"/>
      <c r="BJ30" s="676"/>
      <c r="BK30" s="676"/>
      <c r="BL30" s="676"/>
      <c r="BM30" s="676"/>
      <c r="BN30" s="676"/>
      <c r="BO30" s="676"/>
      <c r="BP30" s="676"/>
      <c r="BQ30" s="677"/>
      <c r="BR30" s="608" t="s">
        <v>278</v>
      </c>
      <c r="BS30" s="676"/>
      <c r="BT30" s="676"/>
      <c r="BU30" s="676"/>
      <c r="BV30" s="676"/>
      <c r="BW30" s="676"/>
      <c r="BX30" s="676"/>
      <c r="BY30" s="676"/>
      <c r="BZ30" s="676"/>
      <c r="CA30" s="676"/>
      <c r="CB30" s="677"/>
      <c r="CD30" s="680"/>
      <c r="CE30" s="681"/>
      <c r="CF30" s="644" t="s">
        <v>589</v>
      </c>
      <c r="CG30" s="645"/>
      <c r="CH30" s="645"/>
      <c r="CI30" s="645"/>
      <c r="CJ30" s="645"/>
      <c r="CK30" s="645"/>
      <c r="CL30" s="645"/>
      <c r="CM30" s="645"/>
      <c r="CN30" s="645"/>
      <c r="CO30" s="645"/>
      <c r="CP30" s="645"/>
      <c r="CQ30" s="646"/>
      <c r="CR30" s="629">
        <v>809196</v>
      </c>
      <c r="CS30" s="630"/>
      <c r="CT30" s="630"/>
      <c r="CU30" s="630"/>
      <c r="CV30" s="630"/>
      <c r="CW30" s="630"/>
      <c r="CX30" s="630"/>
      <c r="CY30" s="631"/>
      <c r="CZ30" s="634">
        <v>6.2</v>
      </c>
      <c r="DA30" s="669"/>
      <c r="DB30" s="669"/>
      <c r="DC30" s="672"/>
      <c r="DD30" s="638">
        <v>796636</v>
      </c>
      <c r="DE30" s="630"/>
      <c r="DF30" s="630"/>
      <c r="DG30" s="630"/>
      <c r="DH30" s="630"/>
      <c r="DI30" s="630"/>
      <c r="DJ30" s="630"/>
      <c r="DK30" s="631"/>
      <c r="DL30" s="638">
        <v>796636</v>
      </c>
      <c r="DM30" s="630"/>
      <c r="DN30" s="630"/>
      <c r="DO30" s="630"/>
      <c r="DP30" s="630"/>
      <c r="DQ30" s="630"/>
      <c r="DR30" s="630"/>
      <c r="DS30" s="630"/>
      <c r="DT30" s="630"/>
      <c r="DU30" s="630"/>
      <c r="DV30" s="631"/>
      <c r="DW30" s="634">
        <v>12.7</v>
      </c>
      <c r="DX30" s="669"/>
      <c r="DY30" s="669"/>
      <c r="DZ30" s="669"/>
      <c r="EA30" s="669"/>
      <c r="EB30" s="669"/>
      <c r="EC30" s="670"/>
    </row>
    <row r="31" spans="2:133" ht="11.25" customHeight="1" x14ac:dyDescent="0.15">
      <c r="B31" s="626" t="s">
        <v>279</v>
      </c>
      <c r="C31" s="627"/>
      <c r="D31" s="627"/>
      <c r="E31" s="627"/>
      <c r="F31" s="627"/>
      <c r="G31" s="627"/>
      <c r="H31" s="627"/>
      <c r="I31" s="627"/>
      <c r="J31" s="627"/>
      <c r="K31" s="627"/>
      <c r="L31" s="627"/>
      <c r="M31" s="627"/>
      <c r="N31" s="627"/>
      <c r="O31" s="627"/>
      <c r="P31" s="627"/>
      <c r="Q31" s="628"/>
      <c r="R31" s="629">
        <v>144755</v>
      </c>
      <c r="S31" s="630"/>
      <c r="T31" s="630"/>
      <c r="U31" s="630"/>
      <c r="V31" s="630"/>
      <c r="W31" s="630"/>
      <c r="X31" s="630"/>
      <c r="Y31" s="631"/>
      <c r="Z31" s="632">
        <v>1.1000000000000001</v>
      </c>
      <c r="AA31" s="632"/>
      <c r="AB31" s="632"/>
      <c r="AC31" s="632"/>
      <c r="AD31" s="633" t="s">
        <v>560</v>
      </c>
      <c r="AE31" s="633"/>
      <c r="AF31" s="633"/>
      <c r="AG31" s="633"/>
      <c r="AH31" s="633"/>
      <c r="AI31" s="633"/>
      <c r="AJ31" s="633"/>
      <c r="AK31" s="633"/>
      <c r="AL31" s="634" t="s">
        <v>560</v>
      </c>
      <c r="AM31" s="635"/>
      <c r="AN31" s="635"/>
      <c r="AO31" s="636"/>
      <c r="AP31" s="684" t="s">
        <v>280</v>
      </c>
      <c r="AQ31" s="685"/>
      <c r="AR31" s="685"/>
      <c r="AS31" s="685"/>
      <c r="AT31" s="690" t="s">
        <v>281</v>
      </c>
      <c r="AU31" s="366"/>
      <c r="AV31" s="366"/>
      <c r="AW31" s="366"/>
      <c r="AX31" s="615" t="s">
        <v>186</v>
      </c>
      <c r="AY31" s="616"/>
      <c r="AZ31" s="616"/>
      <c r="BA31" s="616"/>
      <c r="BB31" s="616"/>
      <c r="BC31" s="616"/>
      <c r="BD31" s="616"/>
      <c r="BE31" s="616"/>
      <c r="BF31" s="617"/>
      <c r="BG31" s="693">
        <v>99.5</v>
      </c>
      <c r="BH31" s="694"/>
      <c r="BI31" s="694"/>
      <c r="BJ31" s="694"/>
      <c r="BK31" s="694"/>
      <c r="BL31" s="694"/>
      <c r="BM31" s="624">
        <v>96.7</v>
      </c>
      <c r="BN31" s="694"/>
      <c r="BO31" s="694"/>
      <c r="BP31" s="694"/>
      <c r="BQ31" s="695"/>
      <c r="BR31" s="693">
        <v>97.6</v>
      </c>
      <c r="BS31" s="694"/>
      <c r="BT31" s="694"/>
      <c r="BU31" s="694"/>
      <c r="BV31" s="694"/>
      <c r="BW31" s="694"/>
      <c r="BX31" s="624">
        <v>95.7</v>
      </c>
      <c r="BY31" s="694"/>
      <c r="BZ31" s="694"/>
      <c r="CA31" s="694"/>
      <c r="CB31" s="695"/>
      <c r="CD31" s="680"/>
      <c r="CE31" s="681"/>
      <c r="CF31" s="644" t="s">
        <v>590</v>
      </c>
      <c r="CG31" s="645"/>
      <c r="CH31" s="645"/>
      <c r="CI31" s="645"/>
      <c r="CJ31" s="645"/>
      <c r="CK31" s="645"/>
      <c r="CL31" s="645"/>
      <c r="CM31" s="645"/>
      <c r="CN31" s="645"/>
      <c r="CO31" s="645"/>
      <c r="CP31" s="645"/>
      <c r="CQ31" s="646"/>
      <c r="CR31" s="629">
        <v>59661</v>
      </c>
      <c r="CS31" s="667"/>
      <c r="CT31" s="667"/>
      <c r="CU31" s="667"/>
      <c r="CV31" s="667"/>
      <c r="CW31" s="667"/>
      <c r="CX31" s="667"/>
      <c r="CY31" s="668"/>
      <c r="CZ31" s="634">
        <v>0.5</v>
      </c>
      <c r="DA31" s="669"/>
      <c r="DB31" s="669"/>
      <c r="DC31" s="672"/>
      <c r="DD31" s="638">
        <v>54625</v>
      </c>
      <c r="DE31" s="667"/>
      <c r="DF31" s="667"/>
      <c r="DG31" s="667"/>
      <c r="DH31" s="667"/>
      <c r="DI31" s="667"/>
      <c r="DJ31" s="667"/>
      <c r="DK31" s="668"/>
      <c r="DL31" s="638">
        <v>54625</v>
      </c>
      <c r="DM31" s="667"/>
      <c r="DN31" s="667"/>
      <c r="DO31" s="667"/>
      <c r="DP31" s="667"/>
      <c r="DQ31" s="667"/>
      <c r="DR31" s="667"/>
      <c r="DS31" s="667"/>
      <c r="DT31" s="667"/>
      <c r="DU31" s="667"/>
      <c r="DV31" s="668"/>
      <c r="DW31" s="634">
        <v>0.9</v>
      </c>
      <c r="DX31" s="669"/>
      <c r="DY31" s="669"/>
      <c r="DZ31" s="669"/>
      <c r="EA31" s="669"/>
      <c r="EB31" s="669"/>
      <c r="EC31" s="670"/>
    </row>
    <row r="32" spans="2:133" ht="11.25" customHeight="1" x14ac:dyDescent="0.15">
      <c r="B32" s="626" t="s">
        <v>282</v>
      </c>
      <c r="C32" s="627"/>
      <c r="D32" s="627"/>
      <c r="E32" s="627"/>
      <c r="F32" s="627"/>
      <c r="G32" s="627"/>
      <c r="H32" s="627"/>
      <c r="I32" s="627"/>
      <c r="J32" s="627"/>
      <c r="K32" s="627"/>
      <c r="L32" s="627"/>
      <c r="M32" s="627"/>
      <c r="N32" s="627"/>
      <c r="O32" s="627"/>
      <c r="P32" s="627"/>
      <c r="Q32" s="628"/>
      <c r="R32" s="629">
        <v>2067387</v>
      </c>
      <c r="S32" s="630"/>
      <c r="T32" s="630"/>
      <c r="U32" s="630"/>
      <c r="V32" s="630"/>
      <c r="W32" s="630"/>
      <c r="X32" s="630"/>
      <c r="Y32" s="631"/>
      <c r="Z32" s="632">
        <v>15.3</v>
      </c>
      <c r="AA32" s="632"/>
      <c r="AB32" s="632"/>
      <c r="AC32" s="632"/>
      <c r="AD32" s="633" t="s">
        <v>560</v>
      </c>
      <c r="AE32" s="633"/>
      <c r="AF32" s="633"/>
      <c r="AG32" s="633"/>
      <c r="AH32" s="633"/>
      <c r="AI32" s="633"/>
      <c r="AJ32" s="633"/>
      <c r="AK32" s="633"/>
      <c r="AL32" s="634" t="s">
        <v>560</v>
      </c>
      <c r="AM32" s="635"/>
      <c r="AN32" s="635"/>
      <c r="AO32" s="636"/>
      <c r="AP32" s="686"/>
      <c r="AQ32" s="687"/>
      <c r="AR32" s="687"/>
      <c r="AS32" s="687"/>
      <c r="AT32" s="691"/>
      <c r="AU32" s="362" t="s">
        <v>591</v>
      </c>
      <c r="AV32" s="362"/>
      <c r="AW32" s="362"/>
      <c r="AX32" s="626" t="s">
        <v>283</v>
      </c>
      <c r="AY32" s="627"/>
      <c r="AZ32" s="627"/>
      <c r="BA32" s="627"/>
      <c r="BB32" s="627"/>
      <c r="BC32" s="627"/>
      <c r="BD32" s="627"/>
      <c r="BE32" s="627"/>
      <c r="BF32" s="628"/>
      <c r="BG32" s="696">
        <v>99.5</v>
      </c>
      <c r="BH32" s="667"/>
      <c r="BI32" s="667"/>
      <c r="BJ32" s="667"/>
      <c r="BK32" s="667"/>
      <c r="BL32" s="667"/>
      <c r="BM32" s="635">
        <v>98.7</v>
      </c>
      <c r="BN32" s="697"/>
      <c r="BO32" s="697"/>
      <c r="BP32" s="697"/>
      <c r="BQ32" s="698"/>
      <c r="BR32" s="696">
        <v>98.8</v>
      </c>
      <c r="BS32" s="667"/>
      <c r="BT32" s="667"/>
      <c r="BU32" s="667"/>
      <c r="BV32" s="667"/>
      <c r="BW32" s="667"/>
      <c r="BX32" s="635">
        <v>98.2</v>
      </c>
      <c r="BY32" s="697"/>
      <c r="BZ32" s="697"/>
      <c r="CA32" s="697"/>
      <c r="CB32" s="698"/>
      <c r="CD32" s="682"/>
      <c r="CE32" s="683"/>
      <c r="CF32" s="644" t="s">
        <v>592</v>
      </c>
      <c r="CG32" s="645"/>
      <c r="CH32" s="645"/>
      <c r="CI32" s="645"/>
      <c r="CJ32" s="645"/>
      <c r="CK32" s="645"/>
      <c r="CL32" s="645"/>
      <c r="CM32" s="645"/>
      <c r="CN32" s="645"/>
      <c r="CO32" s="645"/>
      <c r="CP32" s="645"/>
      <c r="CQ32" s="646"/>
      <c r="CR32" s="629" t="s">
        <v>560</v>
      </c>
      <c r="CS32" s="630"/>
      <c r="CT32" s="630"/>
      <c r="CU32" s="630"/>
      <c r="CV32" s="630"/>
      <c r="CW32" s="630"/>
      <c r="CX32" s="630"/>
      <c r="CY32" s="631"/>
      <c r="CZ32" s="634" t="s">
        <v>560</v>
      </c>
      <c r="DA32" s="669"/>
      <c r="DB32" s="669"/>
      <c r="DC32" s="672"/>
      <c r="DD32" s="638" t="s">
        <v>560</v>
      </c>
      <c r="DE32" s="630"/>
      <c r="DF32" s="630"/>
      <c r="DG32" s="630"/>
      <c r="DH32" s="630"/>
      <c r="DI32" s="630"/>
      <c r="DJ32" s="630"/>
      <c r="DK32" s="631"/>
      <c r="DL32" s="638" t="s">
        <v>560</v>
      </c>
      <c r="DM32" s="630"/>
      <c r="DN32" s="630"/>
      <c r="DO32" s="630"/>
      <c r="DP32" s="630"/>
      <c r="DQ32" s="630"/>
      <c r="DR32" s="630"/>
      <c r="DS32" s="630"/>
      <c r="DT32" s="630"/>
      <c r="DU32" s="630"/>
      <c r="DV32" s="631"/>
      <c r="DW32" s="634" t="s">
        <v>560</v>
      </c>
      <c r="DX32" s="669"/>
      <c r="DY32" s="669"/>
      <c r="DZ32" s="669"/>
      <c r="EA32" s="669"/>
      <c r="EB32" s="669"/>
      <c r="EC32" s="670"/>
    </row>
    <row r="33" spans="2:133" ht="11.25" customHeight="1" x14ac:dyDescent="0.15">
      <c r="B33" s="654" t="s">
        <v>284</v>
      </c>
      <c r="C33" s="655"/>
      <c r="D33" s="655"/>
      <c r="E33" s="655"/>
      <c r="F33" s="655"/>
      <c r="G33" s="655"/>
      <c r="H33" s="655"/>
      <c r="I33" s="655"/>
      <c r="J33" s="655"/>
      <c r="K33" s="655"/>
      <c r="L33" s="655"/>
      <c r="M33" s="655"/>
      <c r="N33" s="655"/>
      <c r="O33" s="655"/>
      <c r="P33" s="655"/>
      <c r="Q33" s="656"/>
      <c r="R33" s="629" t="s">
        <v>126</v>
      </c>
      <c r="S33" s="630"/>
      <c r="T33" s="630"/>
      <c r="U33" s="630"/>
      <c r="V33" s="630"/>
      <c r="W33" s="630"/>
      <c r="X33" s="630"/>
      <c r="Y33" s="631"/>
      <c r="Z33" s="632" t="s">
        <v>126</v>
      </c>
      <c r="AA33" s="632"/>
      <c r="AB33" s="632"/>
      <c r="AC33" s="632"/>
      <c r="AD33" s="633" t="s">
        <v>560</v>
      </c>
      <c r="AE33" s="633"/>
      <c r="AF33" s="633"/>
      <c r="AG33" s="633"/>
      <c r="AH33" s="633"/>
      <c r="AI33" s="633"/>
      <c r="AJ33" s="633"/>
      <c r="AK33" s="633"/>
      <c r="AL33" s="634" t="s">
        <v>560</v>
      </c>
      <c r="AM33" s="635"/>
      <c r="AN33" s="635"/>
      <c r="AO33" s="636"/>
      <c r="AP33" s="688"/>
      <c r="AQ33" s="689"/>
      <c r="AR33" s="689"/>
      <c r="AS33" s="689"/>
      <c r="AT33" s="692"/>
      <c r="AU33" s="360"/>
      <c r="AV33" s="360"/>
      <c r="AW33" s="360"/>
      <c r="AX33" s="673" t="s">
        <v>285</v>
      </c>
      <c r="AY33" s="674"/>
      <c r="AZ33" s="674"/>
      <c r="BA33" s="674"/>
      <c r="BB33" s="674"/>
      <c r="BC33" s="674"/>
      <c r="BD33" s="674"/>
      <c r="BE33" s="674"/>
      <c r="BF33" s="675"/>
      <c r="BG33" s="699">
        <v>99.4</v>
      </c>
      <c r="BH33" s="700"/>
      <c r="BI33" s="700"/>
      <c r="BJ33" s="700"/>
      <c r="BK33" s="700"/>
      <c r="BL33" s="700"/>
      <c r="BM33" s="701">
        <v>94</v>
      </c>
      <c r="BN33" s="700"/>
      <c r="BO33" s="700"/>
      <c r="BP33" s="700"/>
      <c r="BQ33" s="702"/>
      <c r="BR33" s="699">
        <v>96</v>
      </c>
      <c r="BS33" s="700"/>
      <c r="BT33" s="700"/>
      <c r="BU33" s="700"/>
      <c r="BV33" s="700"/>
      <c r="BW33" s="700"/>
      <c r="BX33" s="701">
        <v>92.7</v>
      </c>
      <c r="BY33" s="700"/>
      <c r="BZ33" s="700"/>
      <c r="CA33" s="700"/>
      <c r="CB33" s="702"/>
      <c r="CD33" s="644" t="s">
        <v>286</v>
      </c>
      <c r="CE33" s="645"/>
      <c r="CF33" s="645"/>
      <c r="CG33" s="645"/>
      <c r="CH33" s="645"/>
      <c r="CI33" s="645"/>
      <c r="CJ33" s="645"/>
      <c r="CK33" s="645"/>
      <c r="CL33" s="645"/>
      <c r="CM33" s="645"/>
      <c r="CN33" s="645"/>
      <c r="CO33" s="645"/>
      <c r="CP33" s="645"/>
      <c r="CQ33" s="646"/>
      <c r="CR33" s="629">
        <v>7094809</v>
      </c>
      <c r="CS33" s="667"/>
      <c r="CT33" s="667"/>
      <c r="CU33" s="667"/>
      <c r="CV33" s="667"/>
      <c r="CW33" s="667"/>
      <c r="CX33" s="667"/>
      <c r="CY33" s="668"/>
      <c r="CZ33" s="634">
        <v>54.7</v>
      </c>
      <c r="DA33" s="669"/>
      <c r="DB33" s="669"/>
      <c r="DC33" s="672"/>
      <c r="DD33" s="638">
        <v>3661115</v>
      </c>
      <c r="DE33" s="667"/>
      <c r="DF33" s="667"/>
      <c r="DG33" s="667"/>
      <c r="DH33" s="667"/>
      <c r="DI33" s="667"/>
      <c r="DJ33" s="667"/>
      <c r="DK33" s="668"/>
      <c r="DL33" s="638">
        <v>2757689</v>
      </c>
      <c r="DM33" s="667"/>
      <c r="DN33" s="667"/>
      <c r="DO33" s="667"/>
      <c r="DP33" s="667"/>
      <c r="DQ33" s="667"/>
      <c r="DR33" s="667"/>
      <c r="DS33" s="667"/>
      <c r="DT33" s="667"/>
      <c r="DU33" s="667"/>
      <c r="DV33" s="668"/>
      <c r="DW33" s="634">
        <v>43.8</v>
      </c>
      <c r="DX33" s="669"/>
      <c r="DY33" s="669"/>
      <c r="DZ33" s="669"/>
      <c r="EA33" s="669"/>
      <c r="EB33" s="669"/>
      <c r="EC33" s="670"/>
    </row>
    <row r="34" spans="2:133" ht="11.25" customHeight="1" x14ac:dyDescent="0.15">
      <c r="B34" s="626" t="s">
        <v>287</v>
      </c>
      <c r="C34" s="627"/>
      <c r="D34" s="627"/>
      <c r="E34" s="627"/>
      <c r="F34" s="627"/>
      <c r="G34" s="627"/>
      <c r="H34" s="627"/>
      <c r="I34" s="627"/>
      <c r="J34" s="627"/>
      <c r="K34" s="627"/>
      <c r="L34" s="627"/>
      <c r="M34" s="627"/>
      <c r="N34" s="627"/>
      <c r="O34" s="627"/>
      <c r="P34" s="627"/>
      <c r="Q34" s="628"/>
      <c r="R34" s="629">
        <v>932439</v>
      </c>
      <c r="S34" s="630"/>
      <c r="T34" s="630"/>
      <c r="U34" s="630"/>
      <c r="V34" s="630"/>
      <c r="W34" s="630"/>
      <c r="X34" s="630"/>
      <c r="Y34" s="631"/>
      <c r="Z34" s="632">
        <v>6.9</v>
      </c>
      <c r="AA34" s="632"/>
      <c r="AB34" s="632"/>
      <c r="AC34" s="632"/>
      <c r="AD34" s="633" t="s">
        <v>560</v>
      </c>
      <c r="AE34" s="633"/>
      <c r="AF34" s="633"/>
      <c r="AG34" s="633"/>
      <c r="AH34" s="633"/>
      <c r="AI34" s="633"/>
      <c r="AJ34" s="633"/>
      <c r="AK34" s="633"/>
      <c r="AL34" s="634" t="s">
        <v>560</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288</v>
      </c>
      <c r="CE34" s="645"/>
      <c r="CF34" s="645"/>
      <c r="CG34" s="645"/>
      <c r="CH34" s="645"/>
      <c r="CI34" s="645"/>
      <c r="CJ34" s="645"/>
      <c r="CK34" s="645"/>
      <c r="CL34" s="645"/>
      <c r="CM34" s="645"/>
      <c r="CN34" s="645"/>
      <c r="CO34" s="645"/>
      <c r="CP34" s="645"/>
      <c r="CQ34" s="646"/>
      <c r="CR34" s="629">
        <v>1503177</v>
      </c>
      <c r="CS34" s="630"/>
      <c r="CT34" s="630"/>
      <c r="CU34" s="630"/>
      <c r="CV34" s="630"/>
      <c r="CW34" s="630"/>
      <c r="CX34" s="630"/>
      <c r="CY34" s="631"/>
      <c r="CZ34" s="634">
        <v>11.6</v>
      </c>
      <c r="DA34" s="669"/>
      <c r="DB34" s="669"/>
      <c r="DC34" s="672"/>
      <c r="DD34" s="638">
        <v>757754</v>
      </c>
      <c r="DE34" s="630"/>
      <c r="DF34" s="630"/>
      <c r="DG34" s="630"/>
      <c r="DH34" s="630"/>
      <c r="DI34" s="630"/>
      <c r="DJ34" s="630"/>
      <c r="DK34" s="631"/>
      <c r="DL34" s="638">
        <v>613296</v>
      </c>
      <c r="DM34" s="630"/>
      <c r="DN34" s="630"/>
      <c r="DO34" s="630"/>
      <c r="DP34" s="630"/>
      <c r="DQ34" s="630"/>
      <c r="DR34" s="630"/>
      <c r="DS34" s="630"/>
      <c r="DT34" s="630"/>
      <c r="DU34" s="630"/>
      <c r="DV34" s="631"/>
      <c r="DW34" s="634">
        <v>9.6999999999999993</v>
      </c>
      <c r="DX34" s="669"/>
      <c r="DY34" s="669"/>
      <c r="DZ34" s="669"/>
      <c r="EA34" s="669"/>
      <c r="EB34" s="669"/>
      <c r="EC34" s="670"/>
    </row>
    <row r="35" spans="2:133" ht="11.25" customHeight="1" x14ac:dyDescent="0.15">
      <c r="B35" s="626" t="s">
        <v>289</v>
      </c>
      <c r="C35" s="627"/>
      <c r="D35" s="627"/>
      <c r="E35" s="627"/>
      <c r="F35" s="627"/>
      <c r="G35" s="627"/>
      <c r="H35" s="627"/>
      <c r="I35" s="627"/>
      <c r="J35" s="627"/>
      <c r="K35" s="627"/>
      <c r="L35" s="627"/>
      <c r="M35" s="627"/>
      <c r="N35" s="627"/>
      <c r="O35" s="627"/>
      <c r="P35" s="627"/>
      <c r="Q35" s="628"/>
      <c r="R35" s="629">
        <v>47611</v>
      </c>
      <c r="S35" s="630"/>
      <c r="T35" s="630"/>
      <c r="U35" s="630"/>
      <c r="V35" s="630"/>
      <c r="W35" s="630"/>
      <c r="X35" s="630"/>
      <c r="Y35" s="631"/>
      <c r="Z35" s="632">
        <v>0.4</v>
      </c>
      <c r="AA35" s="632"/>
      <c r="AB35" s="632"/>
      <c r="AC35" s="632"/>
      <c r="AD35" s="633">
        <v>14397</v>
      </c>
      <c r="AE35" s="633"/>
      <c r="AF35" s="633"/>
      <c r="AG35" s="633"/>
      <c r="AH35" s="633"/>
      <c r="AI35" s="633"/>
      <c r="AJ35" s="633"/>
      <c r="AK35" s="633"/>
      <c r="AL35" s="634">
        <v>0.2</v>
      </c>
      <c r="AM35" s="635"/>
      <c r="AN35" s="635"/>
      <c r="AO35" s="636"/>
      <c r="AP35" s="218"/>
      <c r="AQ35" s="608" t="s">
        <v>290</v>
      </c>
      <c r="AR35" s="609"/>
      <c r="AS35" s="609"/>
      <c r="AT35" s="609"/>
      <c r="AU35" s="609"/>
      <c r="AV35" s="609"/>
      <c r="AW35" s="609"/>
      <c r="AX35" s="609"/>
      <c r="AY35" s="609"/>
      <c r="AZ35" s="609"/>
      <c r="BA35" s="609"/>
      <c r="BB35" s="609"/>
      <c r="BC35" s="609"/>
      <c r="BD35" s="609"/>
      <c r="BE35" s="609"/>
      <c r="BF35" s="610"/>
      <c r="BG35" s="608" t="s">
        <v>291</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593</v>
      </c>
      <c r="CE35" s="645"/>
      <c r="CF35" s="645"/>
      <c r="CG35" s="645"/>
      <c r="CH35" s="645"/>
      <c r="CI35" s="645"/>
      <c r="CJ35" s="645"/>
      <c r="CK35" s="645"/>
      <c r="CL35" s="645"/>
      <c r="CM35" s="645"/>
      <c r="CN35" s="645"/>
      <c r="CO35" s="645"/>
      <c r="CP35" s="645"/>
      <c r="CQ35" s="646"/>
      <c r="CR35" s="629">
        <v>38602</v>
      </c>
      <c r="CS35" s="667"/>
      <c r="CT35" s="667"/>
      <c r="CU35" s="667"/>
      <c r="CV35" s="667"/>
      <c r="CW35" s="667"/>
      <c r="CX35" s="667"/>
      <c r="CY35" s="668"/>
      <c r="CZ35" s="634">
        <v>0.3</v>
      </c>
      <c r="DA35" s="669"/>
      <c r="DB35" s="669"/>
      <c r="DC35" s="672"/>
      <c r="DD35" s="638">
        <v>25048</v>
      </c>
      <c r="DE35" s="667"/>
      <c r="DF35" s="667"/>
      <c r="DG35" s="667"/>
      <c r="DH35" s="667"/>
      <c r="DI35" s="667"/>
      <c r="DJ35" s="667"/>
      <c r="DK35" s="668"/>
      <c r="DL35" s="638">
        <v>24308</v>
      </c>
      <c r="DM35" s="667"/>
      <c r="DN35" s="667"/>
      <c r="DO35" s="667"/>
      <c r="DP35" s="667"/>
      <c r="DQ35" s="667"/>
      <c r="DR35" s="667"/>
      <c r="DS35" s="667"/>
      <c r="DT35" s="667"/>
      <c r="DU35" s="667"/>
      <c r="DV35" s="668"/>
      <c r="DW35" s="634">
        <v>0.4</v>
      </c>
      <c r="DX35" s="669"/>
      <c r="DY35" s="669"/>
      <c r="DZ35" s="669"/>
      <c r="EA35" s="669"/>
      <c r="EB35" s="669"/>
      <c r="EC35" s="670"/>
    </row>
    <row r="36" spans="2:133" ht="11.25" customHeight="1" x14ac:dyDescent="0.15">
      <c r="B36" s="626" t="s">
        <v>292</v>
      </c>
      <c r="C36" s="627"/>
      <c r="D36" s="627"/>
      <c r="E36" s="627"/>
      <c r="F36" s="627"/>
      <c r="G36" s="627"/>
      <c r="H36" s="627"/>
      <c r="I36" s="627"/>
      <c r="J36" s="627"/>
      <c r="K36" s="627"/>
      <c r="L36" s="627"/>
      <c r="M36" s="627"/>
      <c r="N36" s="627"/>
      <c r="O36" s="627"/>
      <c r="P36" s="627"/>
      <c r="Q36" s="628"/>
      <c r="R36" s="629">
        <v>1413868</v>
      </c>
      <c r="S36" s="630"/>
      <c r="T36" s="630"/>
      <c r="U36" s="630"/>
      <c r="V36" s="630"/>
      <c r="W36" s="630"/>
      <c r="X36" s="630"/>
      <c r="Y36" s="631"/>
      <c r="Z36" s="632">
        <v>10.4</v>
      </c>
      <c r="AA36" s="632"/>
      <c r="AB36" s="632"/>
      <c r="AC36" s="632"/>
      <c r="AD36" s="633" t="s">
        <v>126</v>
      </c>
      <c r="AE36" s="633"/>
      <c r="AF36" s="633"/>
      <c r="AG36" s="633"/>
      <c r="AH36" s="633"/>
      <c r="AI36" s="633"/>
      <c r="AJ36" s="633"/>
      <c r="AK36" s="633"/>
      <c r="AL36" s="634" t="s">
        <v>560</v>
      </c>
      <c r="AM36" s="635"/>
      <c r="AN36" s="635"/>
      <c r="AO36" s="636"/>
      <c r="AP36" s="218"/>
      <c r="AQ36" s="703" t="s">
        <v>594</v>
      </c>
      <c r="AR36" s="704"/>
      <c r="AS36" s="704"/>
      <c r="AT36" s="704"/>
      <c r="AU36" s="704"/>
      <c r="AV36" s="704"/>
      <c r="AW36" s="704"/>
      <c r="AX36" s="704"/>
      <c r="AY36" s="705"/>
      <c r="AZ36" s="618">
        <v>1591744</v>
      </c>
      <c r="BA36" s="619"/>
      <c r="BB36" s="619"/>
      <c r="BC36" s="619"/>
      <c r="BD36" s="619"/>
      <c r="BE36" s="619"/>
      <c r="BF36" s="706"/>
      <c r="BG36" s="640" t="s">
        <v>293</v>
      </c>
      <c r="BH36" s="641"/>
      <c r="BI36" s="641"/>
      <c r="BJ36" s="641"/>
      <c r="BK36" s="641"/>
      <c r="BL36" s="641"/>
      <c r="BM36" s="641"/>
      <c r="BN36" s="641"/>
      <c r="BO36" s="641"/>
      <c r="BP36" s="641"/>
      <c r="BQ36" s="641"/>
      <c r="BR36" s="641"/>
      <c r="BS36" s="641"/>
      <c r="BT36" s="641"/>
      <c r="BU36" s="642"/>
      <c r="BV36" s="618">
        <v>47622</v>
      </c>
      <c r="BW36" s="619"/>
      <c r="BX36" s="619"/>
      <c r="BY36" s="619"/>
      <c r="BZ36" s="619"/>
      <c r="CA36" s="619"/>
      <c r="CB36" s="706"/>
      <c r="CD36" s="644" t="s">
        <v>294</v>
      </c>
      <c r="CE36" s="645"/>
      <c r="CF36" s="645"/>
      <c r="CG36" s="645"/>
      <c r="CH36" s="645"/>
      <c r="CI36" s="645"/>
      <c r="CJ36" s="645"/>
      <c r="CK36" s="645"/>
      <c r="CL36" s="645"/>
      <c r="CM36" s="645"/>
      <c r="CN36" s="645"/>
      <c r="CO36" s="645"/>
      <c r="CP36" s="645"/>
      <c r="CQ36" s="646"/>
      <c r="CR36" s="629">
        <v>2761243</v>
      </c>
      <c r="CS36" s="630"/>
      <c r="CT36" s="630"/>
      <c r="CU36" s="630"/>
      <c r="CV36" s="630"/>
      <c r="CW36" s="630"/>
      <c r="CX36" s="630"/>
      <c r="CY36" s="631"/>
      <c r="CZ36" s="634">
        <v>21.3</v>
      </c>
      <c r="DA36" s="669"/>
      <c r="DB36" s="669"/>
      <c r="DC36" s="672"/>
      <c r="DD36" s="638">
        <v>1795312</v>
      </c>
      <c r="DE36" s="630"/>
      <c r="DF36" s="630"/>
      <c r="DG36" s="630"/>
      <c r="DH36" s="630"/>
      <c r="DI36" s="630"/>
      <c r="DJ36" s="630"/>
      <c r="DK36" s="631"/>
      <c r="DL36" s="638">
        <v>1424663</v>
      </c>
      <c r="DM36" s="630"/>
      <c r="DN36" s="630"/>
      <c r="DO36" s="630"/>
      <c r="DP36" s="630"/>
      <c r="DQ36" s="630"/>
      <c r="DR36" s="630"/>
      <c r="DS36" s="630"/>
      <c r="DT36" s="630"/>
      <c r="DU36" s="630"/>
      <c r="DV36" s="631"/>
      <c r="DW36" s="634">
        <v>22.6</v>
      </c>
      <c r="DX36" s="669"/>
      <c r="DY36" s="669"/>
      <c r="DZ36" s="669"/>
      <c r="EA36" s="669"/>
      <c r="EB36" s="669"/>
      <c r="EC36" s="670"/>
    </row>
    <row r="37" spans="2:133" ht="11.25" customHeight="1" x14ac:dyDescent="0.15">
      <c r="B37" s="626" t="s">
        <v>295</v>
      </c>
      <c r="C37" s="627"/>
      <c r="D37" s="627"/>
      <c r="E37" s="627"/>
      <c r="F37" s="627"/>
      <c r="G37" s="627"/>
      <c r="H37" s="627"/>
      <c r="I37" s="627"/>
      <c r="J37" s="627"/>
      <c r="K37" s="627"/>
      <c r="L37" s="627"/>
      <c r="M37" s="627"/>
      <c r="N37" s="627"/>
      <c r="O37" s="627"/>
      <c r="P37" s="627"/>
      <c r="Q37" s="628"/>
      <c r="R37" s="629">
        <v>977877</v>
      </c>
      <c r="S37" s="630"/>
      <c r="T37" s="630"/>
      <c r="U37" s="630"/>
      <c r="V37" s="630"/>
      <c r="W37" s="630"/>
      <c r="X37" s="630"/>
      <c r="Y37" s="631"/>
      <c r="Z37" s="632">
        <v>7.2</v>
      </c>
      <c r="AA37" s="632"/>
      <c r="AB37" s="632"/>
      <c r="AC37" s="632"/>
      <c r="AD37" s="633" t="s">
        <v>560</v>
      </c>
      <c r="AE37" s="633"/>
      <c r="AF37" s="633"/>
      <c r="AG37" s="633"/>
      <c r="AH37" s="633"/>
      <c r="AI37" s="633"/>
      <c r="AJ37" s="633"/>
      <c r="AK37" s="633"/>
      <c r="AL37" s="634" t="s">
        <v>560</v>
      </c>
      <c r="AM37" s="635"/>
      <c r="AN37" s="635"/>
      <c r="AO37" s="636"/>
      <c r="AQ37" s="707" t="s">
        <v>595</v>
      </c>
      <c r="AR37" s="708"/>
      <c r="AS37" s="708"/>
      <c r="AT37" s="708"/>
      <c r="AU37" s="708"/>
      <c r="AV37" s="708"/>
      <c r="AW37" s="708"/>
      <c r="AX37" s="708"/>
      <c r="AY37" s="709"/>
      <c r="AZ37" s="629">
        <v>487145</v>
      </c>
      <c r="BA37" s="630"/>
      <c r="BB37" s="630"/>
      <c r="BC37" s="630"/>
      <c r="BD37" s="667"/>
      <c r="BE37" s="667"/>
      <c r="BF37" s="698"/>
      <c r="BG37" s="644" t="s">
        <v>296</v>
      </c>
      <c r="BH37" s="645"/>
      <c r="BI37" s="645"/>
      <c r="BJ37" s="645"/>
      <c r="BK37" s="645"/>
      <c r="BL37" s="645"/>
      <c r="BM37" s="645"/>
      <c r="BN37" s="645"/>
      <c r="BO37" s="645"/>
      <c r="BP37" s="645"/>
      <c r="BQ37" s="645"/>
      <c r="BR37" s="645"/>
      <c r="BS37" s="645"/>
      <c r="BT37" s="645"/>
      <c r="BU37" s="646"/>
      <c r="BV37" s="629">
        <v>27124</v>
      </c>
      <c r="BW37" s="630"/>
      <c r="BX37" s="630"/>
      <c r="BY37" s="630"/>
      <c r="BZ37" s="630"/>
      <c r="CA37" s="630"/>
      <c r="CB37" s="639"/>
      <c r="CD37" s="644" t="s">
        <v>297</v>
      </c>
      <c r="CE37" s="645"/>
      <c r="CF37" s="645"/>
      <c r="CG37" s="645"/>
      <c r="CH37" s="645"/>
      <c r="CI37" s="645"/>
      <c r="CJ37" s="645"/>
      <c r="CK37" s="645"/>
      <c r="CL37" s="645"/>
      <c r="CM37" s="645"/>
      <c r="CN37" s="645"/>
      <c r="CO37" s="645"/>
      <c r="CP37" s="645"/>
      <c r="CQ37" s="646"/>
      <c r="CR37" s="629">
        <v>647993</v>
      </c>
      <c r="CS37" s="667"/>
      <c r="CT37" s="667"/>
      <c r="CU37" s="667"/>
      <c r="CV37" s="667"/>
      <c r="CW37" s="667"/>
      <c r="CX37" s="667"/>
      <c r="CY37" s="668"/>
      <c r="CZ37" s="634">
        <v>5</v>
      </c>
      <c r="DA37" s="669"/>
      <c r="DB37" s="669"/>
      <c r="DC37" s="672"/>
      <c r="DD37" s="638">
        <v>647993</v>
      </c>
      <c r="DE37" s="667"/>
      <c r="DF37" s="667"/>
      <c r="DG37" s="667"/>
      <c r="DH37" s="667"/>
      <c r="DI37" s="667"/>
      <c r="DJ37" s="667"/>
      <c r="DK37" s="668"/>
      <c r="DL37" s="638">
        <v>637666</v>
      </c>
      <c r="DM37" s="667"/>
      <c r="DN37" s="667"/>
      <c r="DO37" s="667"/>
      <c r="DP37" s="667"/>
      <c r="DQ37" s="667"/>
      <c r="DR37" s="667"/>
      <c r="DS37" s="667"/>
      <c r="DT37" s="667"/>
      <c r="DU37" s="667"/>
      <c r="DV37" s="668"/>
      <c r="DW37" s="634">
        <v>10.1</v>
      </c>
      <c r="DX37" s="669"/>
      <c r="DY37" s="669"/>
      <c r="DZ37" s="669"/>
      <c r="EA37" s="669"/>
      <c r="EB37" s="669"/>
      <c r="EC37" s="670"/>
    </row>
    <row r="38" spans="2:133" ht="11.25" customHeight="1" x14ac:dyDescent="0.15">
      <c r="B38" s="626" t="s">
        <v>298</v>
      </c>
      <c r="C38" s="627"/>
      <c r="D38" s="627"/>
      <c r="E38" s="627"/>
      <c r="F38" s="627"/>
      <c r="G38" s="627"/>
      <c r="H38" s="627"/>
      <c r="I38" s="627"/>
      <c r="J38" s="627"/>
      <c r="K38" s="627"/>
      <c r="L38" s="627"/>
      <c r="M38" s="627"/>
      <c r="N38" s="627"/>
      <c r="O38" s="627"/>
      <c r="P38" s="627"/>
      <c r="Q38" s="628"/>
      <c r="R38" s="629">
        <v>428800</v>
      </c>
      <c r="S38" s="630"/>
      <c r="T38" s="630"/>
      <c r="U38" s="630"/>
      <c r="V38" s="630"/>
      <c r="W38" s="630"/>
      <c r="X38" s="630"/>
      <c r="Y38" s="631"/>
      <c r="Z38" s="632">
        <v>3.2</v>
      </c>
      <c r="AA38" s="632"/>
      <c r="AB38" s="632"/>
      <c r="AC38" s="632"/>
      <c r="AD38" s="633" t="s">
        <v>560</v>
      </c>
      <c r="AE38" s="633"/>
      <c r="AF38" s="633"/>
      <c r="AG38" s="633"/>
      <c r="AH38" s="633"/>
      <c r="AI38" s="633"/>
      <c r="AJ38" s="633"/>
      <c r="AK38" s="633"/>
      <c r="AL38" s="634" t="s">
        <v>560</v>
      </c>
      <c r="AM38" s="635"/>
      <c r="AN38" s="635"/>
      <c r="AO38" s="636"/>
      <c r="AQ38" s="707" t="s">
        <v>596</v>
      </c>
      <c r="AR38" s="708"/>
      <c r="AS38" s="708"/>
      <c r="AT38" s="708"/>
      <c r="AU38" s="708"/>
      <c r="AV38" s="708"/>
      <c r="AW38" s="708"/>
      <c r="AX38" s="708"/>
      <c r="AY38" s="709"/>
      <c r="AZ38" s="629">
        <v>210665</v>
      </c>
      <c r="BA38" s="630"/>
      <c r="BB38" s="630"/>
      <c r="BC38" s="630"/>
      <c r="BD38" s="667"/>
      <c r="BE38" s="667"/>
      <c r="BF38" s="698"/>
      <c r="BG38" s="644" t="s">
        <v>299</v>
      </c>
      <c r="BH38" s="645"/>
      <c r="BI38" s="645"/>
      <c r="BJ38" s="645"/>
      <c r="BK38" s="645"/>
      <c r="BL38" s="645"/>
      <c r="BM38" s="645"/>
      <c r="BN38" s="645"/>
      <c r="BO38" s="645"/>
      <c r="BP38" s="645"/>
      <c r="BQ38" s="645"/>
      <c r="BR38" s="645"/>
      <c r="BS38" s="645"/>
      <c r="BT38" s="645"/>
      <c r="BU38" s="646"/>
      <c r="BV38" s="629">
        <v>2571</v>
      </c>
      <c r="BW38" s="630"/>
      <c r="BX38" s="630"/>
      <c r="BY38" s="630"/>
      <c r="BZ38" s="630"/>
      <c r="CA38" s="630"/>
      <c r="CB38" s="639"/>
      <c r="CD38" s="644" t="s">
        <v>597</v>
      </c>
      <c r="CE38" s="645"/>
      <c r="CF38" s="645"/>
      <c r="CG38" s="645"/>
      <c r="CH38" s="645"/>
      <c r="CI38" s="645"/>
      <c r="CJ38" s="645"/>
      <c r="CK38" s="645"/>
      <c r="CL38" s="645"/>
      <c r="CM38" s="645"/>
      <c r="CN38" s="645"/>
      <c r="CO38" s="645"/>
      <c r="CP38" s="645"/>
      <c r="CQ38" s="646"/>
      <c r="CR38" s="629">
        <v>891753</v>
      </c>
      <c r="CS38" s="630"/>
      <c r="CT38" s="630"/>
      <c r="CU38" s="630"/>
      <c r="CV38" s="630"/>
      <c r="CW38" s="630"/>
      <c r="CX38" s="630"/>
      <c r="CY38" s="631"/>
      <c r="CZ38" s="634">
        <v>6.9</v>
      </c>
      <c r="DA38" s="669"/>
      <c r="DB38" s="669"/>
      <c r="DC38" s="672"/>
      <c r="DD38" s="638">
        <v>727673</v>
      </c>
      <c r="DE38" s="630"/>
      <c r="DF38" s="630"/>
      <c r="DG38" s="630"/>
      <c r="DH38" s="630"/>
      <c r="DI38" s="630"/>
      <c r="DJ38" s="630"/>
      <c r="DK38" s="631"/>
      <c r="DL38" s="638">
        <v>695422</v>
      </c>
      <c r="DM38" s="630"/>
      <c r="DN38" s="630"/>
      <c r="DO38" s="630"/>
      <c r="DP38" s="630"/>
      <c r="DQ38" s="630"/>
      <c r="DR38" s="630"/>
      <c r="DS38" s="630"/>
      <c r="DT38" s="630"/>
      <c r="DU38" s="630"/>
      <c r="DV38" s="631"/>
      <c r="DW38" s="634">
        <v>11</v>
      </c>
      <c r="DX38" s="669"/>
      <c r="DY38" s="669"/>
      <c r="DZ38" s="669"/>
      <c r="EA38" s="669"/>
      <c r="EB38" s="669"/>
      <c r="EC38" s="670"/>
    </row>
    <row r="39" spans="2:133" ht="11.25" customHeight="1" x14ac:dyDescent="0.15">
      <c r="B39" s="626" t="s">
        <v>300</v>
      </c>
      <c r="C39" s="627"/>
      <c r="D39" s="627"/>
      <c r="E39" s="627"/>
      <c r="F39" s="627"/>
      <c r="G39" s="627"/>
      <c r="H39" s="627"/>
      <c r="I39" s="627"/>
      <c r="J39" s="627"/>
      <c r="K39" s="627"/>
      <c r="L39" s="627"/>
      <c r="M39" s="627"/>
      <c r="N39" s="627"/>
      <c r="O39" s="627"/>
      <c r="P39" s="627"/>
      <c r="Q39" s="628"/>
      <c r="R39" s="629">
        <v>257678</v>
      </c>
      <c r="S39" s="630"/>
      <c r="T39" s="630"/>
      <c r="U39" s="630"/>
      <c r="V39" s="630"/>
      <c r="W39" s="630"/>
      <c r="X39" s="630"/>
      <c r="Y39" s="631"/>
      <c r="Z39" s="632">
        <v>1.9</v>
      </c>
      <c r="AA39" s="632"/>
      <c r="AB39" s="632"/>
      <c r="AC39" s="632"/>
      <c r="AD39" s="633">
        <v>22635</v>
      </c>
      <c r="AE39" s="633"/>
      <c r="AF39" s="633"/>
      <c r="AG39" s="633"/>
      <c r="AH39" s="633"/>
      <c r="AI39" s="633"/>
      <c r="AJ39" s="633"/>
      <c r="AK39" s="633"/>
      <c r="AL39" s="634">
        <v>0.4</v>
      </c>
      <c r="AM39" s="635"/>
      <c r="AN39" s="635"/>
      <c r="AO39" s="636"/>
      <c r="AQ39" s="707" t="s">
        <v>301</v>
      </c>
      <c r="AR39" s="708"/>
      <c r="AS39" s="708"/>
      <c r="AT39" s="708"/>
      <c r="AU39" s="708"/>
      <c r="AV39" s="708"/>
      <c r="AW39" s="708"/>
      <c r="AX39" s="708"/>
      <c r="AY39" s="709"/>
      <c r="AZ39" s="629">
        <v>8569</v>
      </c>
      <c r="BA39" s="630"/>
      <c r="BB39" s="630"/>
      <c r="BC39" s="630"/>
      <c r="BD39" s="667"/>
      <c r="BE39" s="667"/>
      <c r="BF39" s="698"/>
      <c r="BG39" s="644" t="s">
        <v>302</v>
      </c>
      <c r="BH39" s="645"/>
      <c r="BI39" s="645"/>
      <c r="BJ39" s="645"/>
      <c r="BK39" s="645"/>
      <c r="BL39" s="645"/>
      <c r="BM39" s="645"/>
      <c r="BN39" s="645"/>
      <c r="BO39" s="645"/>
      <c r="BP39" s="645"/>
      <c r="BQ39" s="645"/>
      <c r="BR39" s="645"/>
      <c r="BS39" s="645"/>
      <c r="BT39" s="645"/>
      <c r="BU39" s="646"/>
      <c r="BV39" s="629">
        <v>4023</v>
      </c>
      <c r="BW39" s="630"/>
      <c r="BX39" s="630"/>
      <c r="BY39" s="630"/>
      <c r="BZ39" s="630"/>
      <c r="CA39" s="630"/>
      <c r="CB39" s="639"/>
      <c r="CD39" s="644" t="s">
        <v>598</v>
      </c>
      <c r="CE39" s="645"/>
      <c r="CF39" s="645"/>
      <c r="CG39" s="645"/>
      <c r="CH39" s="645"/>
      <c r="CI39" s="645"/>
      <c r="CJ39" s="645"/>
      <c r="CK39" s="645"/>
      <c r="CL39" s="645"/>
      <c r="CM39" s="645"/>
      <c r="CN39" s="645"/>
      <c r="CO39" s="645"/>
      <c r="CP39" s="645"/>
      <c r="CQ39" s="646"/>
      <c r="CR39" s="629">
        <v>1806034</v>
      </c>
      <c r="CS39" s="667"/>
      <c r="CT39" s="667"/>
      <c r="CU39" s="667"/>
      <c r="CV39" s="667"/>
      <c r="CW39" s="667"/>
      <c r="CX39" s="667"/>
      <c r="CY39" s="668"/>
      <c r="CZ39" s="634">
        <v>13.9</v>
      </c>
      <c r="DA39" s="669"/>
      <c r="DB39" s="669"/>
      <c r="DC39" s="672"/>
      <c r="DD39" s="638">
        <v>355328</v>
      </c>
      <c r="DE39" s="667"/>
      <c r="DF39" s="667"/>
      <c r="DG39" s="667"/>
      <c r="DH39" s="667"/>
      <c r="DI39" s="667"/>
      <c r="DJ39" s="667"/>
      <c r="DK39" s="668"/>
      <c r="DL39" s="638" t="s">
        <v>560</v>
      </c>
      <c r="DM39" s="667"/>
      <c r="DN39" s="667"/>
      <c r="DO39" s="667"/>
      <c r="DP39" s="667"/>
      <c r="DQ39" s="667"/>
      <c r="DR39" s="667"/>
      <c r="DS39" s="667"/>
      <c r="DT39" s="667"/>
      <c r="DU39" s="667"/>
      <c r="DV39" s="668"/>
      <c r="DW39" s="634" t="s">
        <v>560</v>
      </c>
      <c r="DX39" s="669"/>
      <c r="DY39" s="669"/>
      <c r="DZ39" s="669"/>
      <c r="EA39" s="669"/>
      <c r="EB39" s="669"/>
      <c r="EC39" s="670"/>
    </row>
    <row r="40" spans="2:133" ht="11.25" customHeight="1" x14ac:dyDescent="0.15">
      <c r="B40" s="626" t="s">
        <v>303</v>
      </c>
      <c r="C40" s="627"/>
      <c r="D40" s="627"/>
      <c r="E40" s="627"/>
      <c r="F40" s="627"/>
      <c r="G40" s="627"/>
      <c r="H40" s="627"/>
      <c r="I40" s="627"/>
      <c r="J40" s="627"/>
      <c r="K40" s="627"/>
      <c r="L40" s="627"/>
      <c r="M40" s="627"/>
      <c r="N40" s="627"/>
      <c r="O40" s="627"/>
      <c r="P40" s="627"/>
      <c r="Q40" s="628"/>
      <c r="R40" s="629">
        <v>839689</v>
      </c>
      <c r="S40" s="630"/>
      <c r="T40" s="630"/>
      <c r="U40" s="630"/>
      <c r="V40" s="630"/>
      <c r="W40" s="630"/>
      <c r="X40" s="630"/>
      <c r="Y40" s="631"/>
      <c r="Z40" s="632">
        <v>6.2</v>
      </c>
      <c r="AA40" s="632"/>
      <c r="AB40" s="632"/>
      <c r="AC40" s="632"/>
      <c r="AD40" s="633" t="s">
        <v>560</v>
      </c>
      <c r="AE40" s="633"/>
      <c r="AF40" s="633"/>
      <c r="AG40" s="633"/>
      <c r="AH40" s="633"/>
      <c r="AI40" s="633"/>
      <c r="AJ40" s="633"/>
      <c r="AK40" s="633"/>
      <c r="AL40" s="634" t="s">
        <v>560</v>
      </c>
      <c r="AM40" s="635"/>
      <c r="AN40" s="635"/>
      <c r="AO40" s="636"/>
      <c r="AQ40" s="707" t="s">
        <v>304</v>
      </c>
      <c r="AR40" s="708"/>
      <c r="AS40" s="708"/>
      <c r="AT40" s="708"/>
      <c r="AU40" s="708"/>
      <c r="AV40" s="708"/>
      <c r="AW40" s="708"/>
      <c r="AX40" s="708"/>
      <c r="AY40" s="709"/>
      <c r="AZ40" s="629">
        <v>2181</v>
      </c>
      <c r="BA40" s="630"/>
      <c r="BB40" s="630"/>
      <c r="BC40" s="630"/>
      <c r="BD40" s="667"/>
      <c r="BE40" s="667"/>
      <c r="BF40" s="698"/>
      <c r="BG40" s="710" t="s">
        <v>599</v>
      </c>
      <c r="BH40" s="711"/>
      <c r="BI40" s="711"/>
      <c r="BJ40" s="711"/>
      <c r="BK40" s="711"/>
      <c r="BL40" s="364"/>
      <c r="BM40" s="645" t="s">
        <v>600</v>
      </c>
      <c r="BN40" s="645"/>
      <c r="BO40" s="645"/>
      <c r="BP40" s="645"/>
      <c r="BQ40" s="645"/>
      <c r="BR40" s="645"/>
      <c r="BS40" s="645"/>
      <c r="BT40" s="645"/>
      <c r="BU40" s="646"/>
      <c r="BV40" s="629">
        <v>92</v>
      </c>
      <c r="BW40" s="630"/>
      <c r="BX40" s="630"/>
      <c r="BY40" s="630"/>
      <c r="BZ40" s="630"/>
      <c r="CA40" s="630"/>
      <c r="CB40" s="639"/>
      <c r="CD40" s="644" t="s">
        <v>601</v>
      </c>
      <c r="CE40" s="645"/>
      <c r="CF40" s="645"/>
      <c r="CG40" s="645"/>
      <c r="CH40" s="645"/>
      <c r="CI40" s="645"/>
      <c r="CJ40" s="645"/>
      <c r="CK40" s="645"/>
      <c r="CL40" s="645"/>
      <c r="CM40" s="645"/>
      <c r="CN40" s="645"/>
      <c r="CO40" s="645"/>
      <c r="CP40" s="645"/>
      <c r="CQ40" s="646"/>
      <c r="CR40" s="629">
        <v>94000</v>
      </c>
      <c r="CS40" s="630"/>
      <c r="CT40" s="630"/>
      <c r="CU40" s="630"/>
      <c r="CV40" s="630"/>
      <c r="CW40" s="630"/>
      <c r="CX40" s="630"/>
      <c r="CY40" s="631"/>
      <c r="CZ40" s="634">
        <v>0.7</v>
      </c>
      <c r="DA40" s="669"/>
      <c r="DB40" s="669"/>
      <c r="DC40" s="672"/>
      <c r="DD40" s="638" t="s">
        <v>560</v>
      </c>
      <c r="DE40" s="630"/>
      <c r="DF40" s="630"/>
      <c r="DG40" s="630"/>
      <c r="DH40" s="630"/>
      <c r="DI40" s="630"/>
      <c r="DJ40" s="630"/>
      <c r="DK40" s="631"/>
      <c r="DL40" s="638" t="s">
        <v>560</v>
      </c>
      <c r="DM40" s="630"/>
      <c r="DN40" s="630"/>
      <c r="DO40" s="630"/>
      <c r="DP40" s="630"/>
      <c r="DQ40" s="630"/>
      <c r="DR40" s="630"/>
      <c r="DS40" s="630"/>
      <c r="DT40" s="630"/>
      <c r="DU40" s="630"/>
      <c r="DV40" s="631"/>
      <c r="DW40" s="634" t="s">
        <v>560</v>
      </c>
      <c r="DX40" s="669"/>
      <c r="DY40" s="669"/>
      <c r="DZ40" s="669"/>
      <c r="EA40" s="669"/>
      <c r="EB40" s="669"/>
      <c r="EC40" s="670"/>
    </row>
    <row r="41" spans="2:133" ht="11.25" customHeight="1" x14ac:dyDescent="0.15">
      <c r="B41" s="626" t="s">
        <v>305</v>
      </c>
      <c r="C41" s="627"/>
      <c r="D41" s="627"/>
      <c r="E41" s="627"/>
      <c r="F41" s="627"/>
      <c r="G41" s="627"/>
      <c r="H41" s="627"/>
      <c r="I41" s="627"/>
      <c r="J41" s="627"/>
      <c r="K41" s="627"/>
      <c r="L41" s="627"/>
      <c r="M41" s="627"/>
      <c r="N41" s="627"/>
      <c r="O41" s="627"/>
      <c r="P41" s="627"/>
      <c r="Q41" s="628"/>
      <c r="R41" s="629" t="s">
        <v>560</v>
      </c>
      <c r="S41" s="630"/>
      <c r="T41" s="630"/>
      <c r="U41" s="630"/>
      <c r="V41" s="630"/>
      <c r="W41" s="630"/>
      <c r="X41" s="630"/>
      <c r="Y41" s="631"/>
      <c r="Z41" s="632" t="s">
        <v>126</v>
      </c>
      <c r="AA41" s="632"/>
      <c r="AB41" s="632"/>
      <c r="AC41" s="632"/>
      <c r="AD41" s="633" t="s">
        <v>560</v>
      </c>
      <c r="AE41" s="633"/>
      <c r="AF41" s="633"/>
      <c r="AG41" s="633"/>
      <c r="AH41" s="633"/>
      <c r="AI41" s="633"/>
      <c r="AJ41" s="633"/>
      <c r="AK41" s="633"/>
      <c r="AL41" s="634" t="s">
        <v>126</v>
      </c>
      <c r="AM41" s="635"/>
      <c r="AN41" s="635"/>
      <c r="AO41" s="636"/>
      <c r="AQ41" s="707" t="s">
        <v>306</v>
      </c>
      <c r="AR41" s="708"/>
      <c r="AS41" s="708"/>
      <c r="AT41" s="708"/>
      <c r="AU41" s="708"/>
      <c r="AV41" s="708"/>
      <c r="AW41" s="708"/>
      <c r="AX41" s="708"/>
      <c r="AY41" s="709"/>
      <c r="AZ41" s="629">
        <v>169481</v>
      </c>
      <c r="BA41" s="630"/>
      <c r="BB41" s="630"/>
      <c r="BC41" s="630"/>
      <c r="BD41" s="667"/>
      <c r="BE41" s="667"/>
      <c r="BF41" s="698"/>
      <c r="BG41" s="710"/>
      <c r="BH41" s="711"/>
      <c r="BI41" s="711"/>
      <c r="BJ41" s="711"/>
      <c r="BK41" s="711"/>
      <c r="BL41" s="364"/>
      <c r="BM41" s="645" t="s">
        <v>602</v>
      </c>
      <c r="BN41" s="645"/>
      <c r="BO41" s="645"/>
      <c r="BP41" s="645"/>
      <c r="BQ41" s="645"/>
      <c r="BR41" s="645"/>
      <c r="BS41" s="645"/>
      <c r="BT41" s="645"/>
      <c r="BU41" s="646"/>
      <c r="BV41" s="629" t="s">
        <v>560</v>
      </c>
      <c r="BW41" s="630"/>
      <c r="BX41" s="630"/>
      <c r="BY41" s="630"/>
      <c r="BZ41" s="630"/>
      <c r="CA41" s="630"/>
      <c r="CB41" s="639"/>
      <c r="CD41" s="644" t="s">
        <v>603</v>
      </c>
      <c r="CE41" s="645"/>
      <c r="CF41" s="645"/>
      <c r="CG41" s="645"/>
      <c r="CH41" s="645"/>
      <c r="CI41" s="645"/>
      <c r="CJ41" s="645"/>
      <c r="CK41" s="645"/>
      <c r="CL41" s="645"/>
      <c r="CM41" s="645"/>
      <c r="CN41" s="645"/>
      <c r="CO41" s="645"/>
      <c r="CP41" s="645"/>
      <c r="CQ41" s="646"/>
      <c r="CR41" s="629" t="s">
        <v>560</v>
      </c>
      <c r="CS41" s="667"/>
      <c r="CT41" s="667"/>
      <c r="CU41" s="667"/>
      <c r="CV41" s="667"/>
      <c r="CW41" s="667"/>
      <c r="CX41" s="667"/>
      <c r="CY41" s="668"/>
      <c r="CZ41" s="634" t="s">
        <v>560</v>
      </c>
      <c r="DA41" s="669"/>
      <c r="DB41" s="669"/>
      <c r="DC41" s="672"/>
      <c r="DD41" s="638" t="s">
        <v>126</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604</v>
      </c>
      <c r="C42" s="627"/>
      <c r="D42" s="627"/>
      <c r="E42" s="627"/>
      <c r="F42" s="627"/>
      <c r="G42" s="627"/>
      <c r="H42" s="627"/>
      <c r="I42" s="627"/>
      <c r="J42" s="627"/>
      <c r="K42" s="627"/>
      <c r="L42" s="627"/>
      <c r="M42" s="627"/>
      <c r="N42" s="627"/>
      <c r="O42" s="627"/>
      <c r="P42" s="627"/>
      <c r="Q42" s="628"/>
      <c r="R42" s="629" t="s">
        <v>560</v>
      </c>
      <c r="S42" s="630"/>
      <c r="T42" s="630"/>
      <c r="U42" s="630"/>
      <c r="V42" s="630"/>
      <c r="W42" s="630"/>
      <c r="X42" s="630"/>
      <c r="Y42" s="631"/>
      <c r="Z42" s="632" t="s">
        <v>560</v>
      </c>
      <c r="AA42" s="632"/>
      <c r="AB42" s="632"/>
      <c r="AC42" s="632"/>
      <c r="AD42" s="633" t="s">
        <v>560</v>
      </c>
      <c r="AE42" s="633"/>
      <c r="AF42" s="633"/>
      <c r="AG42" s="633"/>
      <c r="AH42" s="633"/>
      <c r="AI42" s="633"/>
      <c r="AJ42" s="633"/>
      <c r="AK42" s="633"/>
      <c r="AL42" s="634" t="s">
        <v>560</v>
      </c>
      <c r="AM42" s="635"/>
      <c r="AN42" s="635"/>
      <c r="AO42" s="636"/>
      <c r="AQ42" s="717" t="s">
        <v>605</v>
      </c>
      <c r="AR42" s="718"/>
      <c r="AS42" s="718"/>
      <c r="AT42" s="718"/>
      <c r="AU42" s="718"/>
      <c r="AV42" s="718"/>
      <c r="AW42" s="718"/>
      <c r="AX42" s="718"/>
      <c r="AY42" s="719"/>
      <c r="AZ42" s="723">
        <v>713703</v>
      </c>
      <c r="BA42" s="724"/>
      <c r="BB42" s="724"/>
      <c r="BC42" s="724"/>
      <c r="BD42" s="700"/>
      <c r="BE42" s="700"/>
      <c r="BF42" s="702"/>
      <c r="BG42" s="712"/>
      <c r="BH42" s="713"/>
      <c r="BI42" s="713"/>
      <c r="BJ42" s="713"/>
      <c r="BK42" s="713"/>
      <c r="BL42" s="365"/>
      <c r="BM42" s="658" t="s">
        <v>606</v>
      </c>
      <c r="BN42" s="658"/>
      <c r="BO42" s="658"/>
      <c r="BP42" s="658"/>
      <c r="BQ42" s="658"/>
      <c r="BR42" s="658"/>
      <c r="BS42" s="658"/>
      <c r="BT42" s="658"/>
      <c r="BU42" s="659"/>
      <c r="BV42" s="723">
        <v>435</v>
      </c>
      <c r="BW42" s="724"/>
      <c r="BX42" s="724"/>
      <c r="BY42" s="724"/>
      <c r="BZ42" s="724"/>
      <c r="CA42" s="724"/>
      <c r="CB42" s="736"/>
      <c r="CD42" s="626" t="s">
        <v>307</v>
      </c>
      <c r="CE42" s="627"/>
      <c r="CF42" s="627"/>
      <c r="CG42" s="627"/>
      <c r="CH42" s="627"/>
      <c r="CI42" s="627"/>
      <c r="CJ42" s="627"/>
      <c r="CK42" s="627"/>
      <c r="CL42" s="627"/>
      <c r="CM42" s="627"/>
      <c r="CN42" s="627"/>
      <c r="CO42" s="627"/>
      <c r="CP42" s="627"/>
      <c r="CQ42" s="628"/>
      <c r="CR42" s="629">
        <v>1420913</v>
      </c>
      <c r="CS42" s="667"/>
      <c r="CT42" s="667"/>
      <c r="CU42" s="667"/>
      <c r="CV42" s="667"/>
      <c r="CW42" s="667"/>
      <c r="CX42" s="667"/>
      <c r="CY42" s="668"/>
      <c r="CZ42" s="634">
        <v>11</v>
      </c>
      <c r="DA42" s="669"/>
      <c r="DB42" s="669"/>
      <c r="DC42" s="672"/>
      <c r="DD42" s="638">
        <v>285153</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607</v>
      </c>
      <c r="C43" s="627"/>
      <c r="D43" s="627"/>
      <c r="E43" s="627"/>
      <c r="F43" s="627"/>
      <c r="G43" s="627"/>
      <c r="H43" s="627"/>
      <c r="I43" s="627"/>
      <c r="J43" s="627"/>
      <c r="K43" s="627"/>
      <c r="L43" s="627"/>
      <c r="M43" s="627"/>
      <c r="N43" s="627"/>
      <c r="O43" s="627"/>
      <c r="P43" s="627"/>
      <c r="Q43" s="628"/>
      <c r="R43" s="629">
        <v>275689</v>
      </c>
      <c r="S43" s="630"/>
      <c r="T43" s="630"/>
      <c r="U43" s="630"/>
      <c r="V43" s="630"/>
      <c r="W43" s="630"/>
      <c r="X43" s="630"/>
      <c r="Y43" s="631"/>
      <c r="Z43" s="632">
        <v>2</v>
      </c>
      <c r="AA43" s="632"/>
      <c r="AB43" s="632"/>
      <c r="AC43" s="632"/>
      <c r="AD43" s="633" t="s">
        <v>560</v>
      </c>
      <c r="AE43" s="633"/>
      <c r="AF43" s="633"/>
      <c r="AG43" s="633"/>
      <c r="AH43" s="633"/>
      <c r="AI43" s="633"/>
      <c r="AJ43" s="633"/>
      <c r="AK43" s="633"/>
      <c r="AL43" s="634" t="s">
        <v>560</v>
      </c>
      <c r="AM43" s="635"/>
      <c r="AN43" s="635"/>
      <c r="AO43" s="636"/>
      <c r="BV43" s="219"/>
      <c r="BW43" s="219"/>
      <c r="BX43" s="219"/>
      <c r="BY43" s="219"/>
      <c r="BZ43" s="219"/>
      <c r="CA43" s="219"/>
      <c r="CB43" s="219"/>
      <c r="CD43" s="626" t="s">
        <v>308</v>
      </c>
      <c r="CE43" s="627"/>
      <c r="CF43" s="627"/>
      <c r="CG43" s="627"/>
      <c r="CH43" s="627"/>
      <c r="CI43" s="627"/>
      <c r="CJ43" s="627"/>
      <c r="CK43" s="627"/>
      <c r="CL43" s="627"/>
      <c r="CM43" s="627"/>
      <c r="CN43" s="627"/>
      <c r="CO43" s="627"/>
      <c r="CP43" s="627"/>
      <c r="CQ43" s="628"/>
      <c r="CR43" s="629">
        <v>43909</v>
      </c>
      <c r="CS43" s="667"/>
      <c r="CT43" s="667"/>
      <c r="CU43" s="667"/>
      <c r="CV43" s="667"/>
      <c r="CW43" s="667"/>
      <c r="CX43" s="667"/>
      <c r="CY43" s="668"/>
      <c r="CZ43" s="634">
        <v>0.3</v>
      </c>
      <c r="DA43" s="669"/>
      <c r="DB43" s="669"/>
      <c r="DC43" s="672"/>
      <c r="DD43" s="638">
        <v>43909</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608</v>
      </c>
      <c r="C44" s="674"/>
      <c r="D44" s="674"/>
      <c r="E44" s="674"/>
      <c r="F44" s="674"/>
      <c r="G44" s="674"/>
      <c r="H44" s="674"/>
      <c r="I44" s="674"/>
      <c r="J44" s="674"/>
      <c r="K44" s="674"/>
      <c r="L44" s="674"/>
      <c r="M44" s="674"/>
      <c r="N44" s="674"/>
      <c r="O44" s="674"/>
      <c r="P44" s="674"/>
      <c r="Q44" s="675"/>
      <c r="R44" s="723">
        <v>13532788</v>
      </c>
      <c r="S44" s="724"/>
      <c r="T44" s="724"/>
      <c r="U44" s="724"/>
      <c r="V44" s="724"/>
      <c r="W44" s="724"/>
      <c r="X44" s="724"/>
      <c r="Y44" s="725"/>
      <c r="Z44" s="726">
        <v>100</v>
      </c>
      <c r="AA44" s="726"/>
      <c r="AB44" s="726"/>
      <c r="AC44" s="726"/>
      <c r="AD44" s="727">
        <v>6021171</v>
      </c>
      <c r="AE44" s="727"/>
      <c r="AF44" s="727"/>
      <c r="AG44" s="727"/>
      <c r="AH44" s="727"/>
      <c r="AI44" s="727"/>
      <c r="AJ44" s="727"/>
      <c r="AK44" s="727"/>
      <c r="AL44" s="728">
        <v>100</v>
      </c>
      <c r="AM44" s="701"/>
      <c r="AN44" s="701"/>
      <c r="AO44" s="729"/>
      <c r="CD44" s="730" t="s">
        <v>275</v>
      </c>
      <c r="CE44" s="731"/>
      <c r="CF44" s="626" t="s">
        <v>609</v>
      </c>
      <c r="CG44" s="627"/>
      <c r="CH44" s="627"/>
      <c r="CI44" s="627"/>
      <c r="CJ44" s="627"/>
      <c r="CK44" s="627"/>
      <c r="CL44" s="627"/>
      <c r="CM44" s="627"/>
      <c r="CN44" s="627"/>
      <c r="CO44" s="627"/>
      <c r="CP44" s="627"/>
      <c r="CQ44" s="628"/>
      <c r="CR44" s="629">
        <v>1299487</v>
      </c>
      <c r="CS44" s="630"/>
      <c r="CT44" s="630"/>
      <c r="CU44" s="630"/>
      <c r="CV44" s="630"/>
      <c r="CW44" s="630"/>
      <c r="CX44" s="630"/>
      <c r="CY44" s="631"/>
      <c r="CZ44" s="634">
        <v>10</v>
      </c>
      <c r="DA44" s="635"/>
      <c r="DB44" s="635"/>
      <c r="DC44" s="647"/>
      <c r="DD44" s="638">
        <v>263401</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610</v>
      </c>
      <c r="CG45" s="627"/>
      <c r="CH45" s="627"/>
      <c r="CI45" s="627"/>
      <c r="CJ45" s="627"/>
      <c r="CK45" s="627"/>
      <c r="CL45" s="627"/>
      <c r="CM45" s="627"/>
      <c r="CN45" s="627"/>
      <c r="CO45" s="627"/>
      <c r="CP45" s="627"/>
      <c r="CQ45" s="628"/>
      <c r="CR45" s="629">
        <v>409365</v>
      </c>
      <c r="CS45" s="667"/>
      <c r="CT45" s="667"/>
      <c r="CU45" s="667"/>
      <c r="CV45" s="667"/>
      <c r="CW45" s="667"/>
      <c r="CX45" s="667"/>
      <c r="CY45" s="668"/>
      <c r="CZ45" s="634">
        <v>3.2</v>
      </c>
      <c r="DA45" s="669"/>
      <c r="DB45" s="669"/>
      <c r="DC45" s="672"/>
      <c r="DD45" s="638">
        <v>20833</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309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611</v>
      </c>
      <c r="CG46" s="627"/>
      <c r="CH46" s="627"/>
      <c r="CI46" s="627"/>
      <c r="CJ46" s="627"/>
      <c r="CK46" s="627"/>
      <c r="CL46" s="627"/>
      <c r="CM46" s="627"/>
      <c r="CN46" s="627"/>
      <c r="CO46" s="627"/>
      <c r="CP46" s="627"/>
      <c r="CQ46" s="628"/>
      <c r="CR46" s="629">
        <v>856076</v>
      </c>
      <c r="CS46" s="630"/>
      <c r="CT46" s="630"/>
      <c r="CU46" s="630"/>
      <c r="CV46" s="630"/>
      <c r="CW46" s="630"/>
      <c r="CX46" s="630"/>
      <c r="CY46" s="631"/>
      <c r="CZ46" s="634">
        <v>6.6</v>
      </c>
      <c r="DA46" s="635"/>
      <c r="DB46" s="635"/>
      <c r="DC46" s="647"/>
      <c r="DD46" s="638">
        <v>239649</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310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612</v>
      </c>
      <c r="CG47" s="627"/>
      <c r="CH47" s="627"/>
      <c r="CI47" s="627"/>
      <c r="CJ47" s="627"/>
      <c r="CK47" s="627"/>
      <c r="CL47" s="627"/>
      <c r="CM47" s="627"/>
      <c r="CN47" s="627"/>
      <c r="CO47" s="627"/>
      <c r="CP47" s="627"/>
      <c r="CQ47" s="628"/>
      <c r="CR47" s="629">
        <v>121426</v>
      </c>
      <c r="CS47" s="667"/>
      <c r="CT47" s="667"/>
      <c r="CU47" s="667"/>
      <c r="CV47" s="667"/>
      <c r="CW47" s="667"/>
      <c r="CX47" s="667"/>
      <c r="CY47" s="668"/>
      <c r="CZ47" s="634">
        <v>0.9</v>
      </c>
      <c r="DA47" s="669"/>
      <c r="DB47" s="669"/>
      <c r="DC47" s="672"/>
      <c r="DD47" s="638">
        <v>21752</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311</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613</v>
      </c>
      <c r="CG48" s="627"/>
      <c r="CH48" s="627"/>
      <c r="CI48" s="627"/>
      <c r="CJ48" s="627"/>
      <c r="CK48" s="627"/>
      <c r="CL48" s="627"/>
      <c r="CM48" s="627"/>
      <c r="CN48" s="627"/>
      <c r="CO48" s="627"/>
      <c r="CP48" s="627"/>
      <c r="CQ48" s="628"/>
      <c r="CR48" s="629" t="s">
        <v>560</v>
      </c>
      <c r="CS48" s="630"/>
      <c r="CT48" s="630"/>
      <c r="CU48" s="630"/>
      <c r="CV48" s="630"/>
      <c r="CW48" s="630"/>
      <c r="CX48" s="630"/>
      <c r="CY48" s="631"/>
      <c r="CZ48" s="634" t="s">
        <v>560</v>
      </c>
      <c r="DA48" s="635"/>
      <c r="DB48" s="635"/>
      <c r="DC48" s="647"/>
      <c r="DD48" s="638" t="s">
        <v>126</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614</v>
      </c>
      <c r="CE49" s="674"/>
      <c r="CF49" s="674"/>
      <c r="CG49" s="674"/>
      <c r="CH49" s="674"/>
      <c r="CI49" s="674"/>
      <c r="CJ49" s="674"/>
      <c r="CK49" s="674"/>
      <c r="CL49" s="674"/>
      <c r="CM49" s="674"/>
      <c r="CN49" s="674"/>
      <c r="CO49" s="674"/>
      <c r="CP49" s="674"/>
      <c r="CQ49" s="675"/>
      <c r="CR49" s="723">
        <v>12962411</v>
      </c>
      <c r="CS49" s="700"/>
      <c r="CT49" s="700"/>
      <c r="CU49" s="700"/>
      <c r="CV49" s="700"/>
      <c r="CW49" s="700"/>
      <c r="CX49" s="700"/>
      <c r="CY49" s="737"/>
      <c r="CZ49" s="728">
        <v>100</v>
      </c>
      <c r="DA49" s="738"/>
      <c r="DB49" s="738"/>
      <c r="DC49" s="739"/>
      <c r="DD49" s="740">
        <v>6778320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CuBkVwLhojhUNOufsF9rFN1CrEC6c2BQLvoesDStncBOu/rFqOBa8gsoTuNr501VfIbLKjF/NF+/n8p2g5OJA==" saltValue="kfJ1a/LTT2Tblms492trk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312</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313</v>
      </c>
      <c r="DK2" s="751"/>
      <c r="DL2" s="751"/>
      <c r="DM2" s="751"/>
      <c r="DN2" s="751"/>
      <c r="DO2" s="752"/>
      <c r="DP2" s="224"/>
      <c r="DQ2" s="750" t="s">
        <v>314</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315</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316</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317</v>
      </c>
      <c r="B5" s="756"/>
      <c r="C5" s="756"/>
      <c r="D5" s="756"/>
      <c r="E5" s="756"/>
      <c r="F5" s="756"/>
      <c r="G5" s="756"/>
      <c r="H5" s="756"/>
      <c r="I5" s="756"/>
      <c r="J5" s="756"/>
      <c r="K5" s="756"/>
      <c r="L5" s="756"/>
      <c r="M5" s="756"/>
      <c r="N5" s="756"/>
      <c r="O5" s="756"/>
      <c r="P5" s="757"/>
      <c r="Q5" s="761" t="s">
        <v>318</v>
      </c>
      <c r="R5" s="762"/>
      <c r="S5" s="762"/>
      <c r="T5" s="762"/>
      <c r="U5" s="763"/>
      <c r="V5" s="761" t="s">
        <v>319</v>
      </c>
      <c r="W5" s="762"/>
      <c r="X5" s="762"/>
      <c r="Y5" s="762"/>
      <c r="Z5" s="763"/>
      <c r="AA5" s="761" t="s">
        <v>320</v>
      </c>
      <c r="AB5" s="762"/>
      <c r="AC5" s="762"/>
      <c r="AD5" s="762"/>
      <c r="AE5" s="762"/>
      <c r="AF5" s="767" t="s">
        <v>321</v>
      </c>
      <c r="AG5" s="762"/>
      <c r="AH5" s="762"/>
      <c r="AI5" s="762"/>
      <c r="AJ5" s="768"/>
      <c r="AK5" s="762" t="s">
        <v>322</v>
      </c>
      <c r="AL5" s="762"/>
      <c r="AM5" s="762"/>
      <c r="AN5" s="762"/>
      <c r="AO5" s="763"/>
      <c r="AP5" s="761" t="s">
        <v>323</v>
      </c>
      <c r="AQ5" s="762"/>
      <c r="AR5" s="762"/>
      <c r="AS5" s="762"/>
      <c r="AT5" s="763"/>
      <c r="AU5" s="761" t="s">
        <v>324</v>
      </c>
      <c r="AV5" s="762"/>
      <c r="AW5" s="762"/>
      <c r="AX5" s="762"/>
      <c r="AY5" s="768"/>
      <c r="AZ5" s="228"/>
      <c r="BA5" s="228"/>
      <c r="BB5" s="228"/>
      <c r="BC5" s="228"/>
      <c r="BD5" s="228"/>
      <c r="BE5" s="229"/>
      <c r="BF5" s="229"/>
      <c r="BG5" s="229"/>
      <c r="BH5" s="229"/>
      <c r="BI5" s="229"/>
      <c r="BJ5" s="229"/>
      <c r="BK5" s="229"/>
      <c r="BL5" s="229"/>
      <c r="BM5" s="229"/>
      <c r="BN5" s="229"/>
      <c r="BO5" s="229"/>
      <c r="BP5" s="229"/>
      <c r="BQ5" s="755" t="s">
        <v>325</v>
      </c>
      <c r="BR5" s="756"/>
      <c r="BS5" s="756"/>
      <c r="BT5" s="756"/>
      <c r="BU5" s="756"/>
      <c r="BV5" s="756"/>
      <c r="BW5" s="756"/>
      <c r="BX5" s="756"/>
      <c r="BY5" s="756"/>
      <c r="BZ5" s="756"/>
      <c r="CA5" s="756"/>
      <c r="CB5" s="756"/>
      <c r="CC5" s="756"/>
      <c r="CD5" s="756"/>
      <c r="CE5" s="756"/>
      <c r="CF5" s="756"/>
      <c r="CG5" s="757"/>
      <c r="CH5" s="761" t="s">
        <v>326</v>
      </c>
      <c r="CI5" s="762"/>
      <c r="CJ5" s="762"/>
      <c r="CK5" s="762"/>
      <c r="CL5" s="763"/>
      <c r="CM5" s="761" t="s">
        <v>327</v>
      </c>
      <c r="CN5" s="762"/>
      <c r="CO5" s="762"/>
      <c r="CP5" s="762"/>
      <c r="CQ5" s="763"/>
      <c r="CR5" s="761" t="s">
        <v>328</v>
      </c>
      <c r="CS5" s="762"/>
      <c r="CT5" s="762"/>
      <c r="CU5" s="762"/>
      <c r="CV5" s="763"/>
      <c r="CW5" s="761" t="s">
        <v>329</v>
      </c>
      <c r="CX5" s="762"/>
      <c r="CY5" s="762"/>
      <c r="CZ5" s="762"/>
      <c r="DA5" s="763"/>
      <c r="DB5" s="761" t="s">
        <v>330</v>
      </c>
      <c r="DC5" s="762"/>
      <c r="DD5" s="762"/>
      <c r="DE5" s="762"/>
      <c r="DF5" s="763"/>
      <c r="DG5" s="791" t="s">
        <v>331</v>
      </c>
      <c r="DH5" s="792"/>
      <c r="DI5" s="792"/>
      <c r="DJ5" s="792"/>
      <c r="DK5" s="793"/>
      <c r="DL5" s="791" t="s">
        <v>332</v>
      </c>
      <c r="DM5" s="792"/>
      <c r="DN5" s="792"/>
      <c r="DO5" s="792"/>
      <c r="DP5" s="793"/>
      <c r="DQ5" s="761" t="s">
        <v>333</v>
      </c>
      <c r="DR5" s="762"/>
      <c r="DS5" s="762"/>
      <c r="DT5" s="762"/>
      <c r="DU5" s="763"/>
      <c r="DV5" s="761" t="s">
        <v>324</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334</v>
      </c>
      <c r="C7" s="778"/>
      <c r="D7" s="778"/>
      <c r="E7" s="778"/>
      <c r="F7" s="778"/>
      <c r="G7" s="778"/>
      <c r="H7" s="778"/>
      <c r="I7" s="778"/>
      <c r="J7" s="778"/>
      <c r="K7" s="778"/>
      <c r="L7" s="778"/>
      <c r="M7" s="778"/>
      <c r="N7" s="778"/>
      <c r="O7" s="778"/>
      <c r="P7" s="779"/>
      <c r="Q7" s="780">
        <v>13538</v>
      </c>
      <c r="R7" s="781"/>
      <c r="S7" s="781"/>
      <c r="T7" s="781"/>
      <c r="U7" s="781"/>
      <c r="V7" s="781">
        <v>12967</v>
      </c>
      <c r="W7" s="781"/>
      <c r="X7" s="781"/>
      <c r="Y7" s="781"/>
      <c r="Z7" s="781"/>
      <c r="AA7" s="781">
        <v>571</v>
      </c>
      <c r="AB7" s="781"/>
      <c r="AC7" s="781"/>
      <c r="AD7" s="781"/>
      <c r="AE7" s="782"/>
      <c r="AF7" s="783">
        <v>484</v>
      </c>
      <c r="AG7" s="784"/>
      <c r="AH7" s="784"/>
      <c r="AI7" s="784"/>
      <c r="AJ7" s="785"/>
      <c r="AK7" s="786">
        <v>0</v>
      </c>
      <c r="AL7" s="787"/>
      <c r="AM7" s="787"/>
      <c r="AN7" s="787"/>
      <c r="AO7" s="787"/>
      <c r="AP7" s="787">
        <v>11256</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t="s">
        <v>552</v>
      </c>
      <c r="BS7" s="774" t="s">
        <v>547</v>
      </c>
      <c r="BT7" s="775"/>
      <c r="BU7" s="775"/>
      <c r="BV7" s="775"/>
      <c r="BW7" s="775"/>
      <c r="BX7" s="775"/>
      <c r="BY7" s="775"/>
      <c r="BZ7" s="775"/>
      <c r="CA7" s="775"/>
      <c r="CB7" s="775"/>
      <c r="CC7" s="775"/>
      <c r="CD7" s="775"/>
      <c r="CE7" s="775"/>
      <c r="CF7" s="775"/>
      <c r="CG7" s="790"/>
      <c r="CH7" s="771">
        <v>0</v>
      </c>
      <c r="CI7" s="772"/>
      <c r="CJ7" s="772"/>
      <c r="CK7" s="772"/>
      <c r="CL7" s="773"/>
      <c r="CM7" s="771">
        <v>20</v>
      </c>
      <c r="CN7" s="772"/>
      <c r="CO7" s="772"/>
      <c r="CP7" s="772"/>
      <c r="CQ7" s="773"/>
      <c r="CR7" s="771">
        <v>3</v>
      </c>
      <c r="CS7" s="772"/>
      <c r="CT7" s="772"/>
      <c r="CU7" s="772"/>
      <c r="CV7" s="773"/>
      <c r="CW7" s="771" t="s">
        <v>528</v>
      </c>
      <c r="CX7" s="772"/>
      <c r="CY7" s="772"/>
      <c r="CZ7" s="772"/>
      <c r="DA7" s="773"/>
      <c r="DB7" s="771" t="s">
        <v>549</v>
      </c>
      <c r="DC7" s="772"/>
      <c r="DD7" s="772"/>
      <c r="DE7" s="772"/>
      <c r="DF7" s="773"/>
      <c r="DG7" s="771" t="s">
        <v>542</v>
      </c>
      <c r="DH7" s="772"/>
      <c r="DI7" s="772"/>
      <c r="DJ7" s="772"/>
      <c r="DK7" s="773"/>
      <c r="DL7" s="771" t="s">
        <v>542</v>
      </c>
      <c r="DM7" s="772"/>
      <c r="DN7" s="772"/>
      <c r="DO7" s="772"/>
      <c r="DP7" s="773"/>
      <c r="DQ7" s="771" t="s">
        <v>528</v>
      </c>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548</v>
      </c>
      <c r="BT8" s="802"/>
      <c r="BU8" s="802"/>
      <c r="BV8" s="802"/>
      <c r="BW8" s="802"/>
      <c r="BX8" s="802"/>
      <c r="BY8" s="802"/>
      <c r="BZ8" s="802"/>
      <c r="CA8" s="802"/>
      <c r="CB8" s="802"/>
      <c r="CC8" s="802"/>
      <c r="CD8" s="802"/>
      <c r="CE8" s="802"/>
      <c r="CF8" s="802"/>
      <c r="CG8" s="803"/>
      <c r="CH8" s="804">
        <v>0</v>
      </c>
      <c r="CI8" s="805"/>
      <c r="CJ8" s="805"/>
      <c r="CK8" s="805"/>
      <c r="CL8" s="806"/>
      <c r="CM8" s="804">
        <v>208</v>
      </c>
      <c r="CN8" s="805"/>
      <c r="CO8" s="805"/>
      <c r="CP8" s="805"/>
      <c r="CQ8" s="806"/>
      <c r="CR8" s="804">
        <v>58</v>
      </c>
      <c r="CS8" s="805"/>
      <c r="CT8" s="805"/>
      <c r="CU8" s="805"/>
      <c r="CV8" s="806"/>
      <c r="CW8" s="804" t="s">
        <v>550</v>
      </c>
      <c r="CX8" s="805"/>
      <c r="CY8" s="805"/>
      <c r="CZ8" s="805"/>
      <c r="DA8" s="806"/>
      <c r="DB8" s="804" t="s">
        <v>551</v>
      </c>
      <c r="DC8" s="805"/>
      <c r="DD8" s="805"/>
      <c r="DE8" s="805"/>
      <c r="DF8" s="806"/>
      <c r="DG8" s="804" t="s">
        <v>550</v>
      </c>
      <c r="DH8" s="805"/>
      <c r="DI8" s="805"/>
      <c r="DJ8" s="805"/>
      <c r="DK8" s="806"/>
      <c r="DL8" s="804" t="s">
        <v>550</v>
      </c>
      <c r="DM8" s="805"/>
      <c r="DN8" s="805"/>
      <c r="DO8" s="805"/>
      <c r="DP8" s="806"/>
      <c r="DQ8" s="804" t="s">
        <v>550</v>
      </c>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335</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336</v>
      </c>
      <c r="B23" s="817" t="s">
        <v>337</v>
      </c>
      <c r="C23" s="818"/>
      <c r="D23" s="818"/>
      <c r="E23" s="818"/>
      <c r="F23" s="818"/>
      <c r="G23" s="818"/>
      <c r="H23" s="818"/>
      <c r="I23" s="818"/>
      <c r="J23" s="818"/>
      <c r="K23" s="818"/>
      <c r="L23" s="818"/>
      <c r="M23" s="818"/>
      <c r="N23" s="818"/>
      <c r="O23" s="818"/>
      <c r="P23" s="819"/>
      <c r="Q23" s="820">
        <v>13533</v>
      </c>
      <c r="R23" s="821"/>
      <c r="S23" s="821"/>
      <c r="T23" s="821"/>
      <c r="U23" s="821"/>
      <c r="V23" s="821">
        <v>12962</v>
      </c>
      <c r="W23" s="821"/>
      <c r="X23" s="821"/>
      <c r="Y23" s="821"/>
      <c r="Z23" s="821"/>
      <c r="AA23" s="821">
        <v>571</v>
      </c>
      <c r="AB23" s="821"/>
      <c r="AC23" s="821"/>
      <c r="AD23" s="821"/>
      <c r="AE23" s="822"/>
      <c r="AF23" s="823">
        <v>484</v>
      </c>
      <c r="AG23" s="821"/>
      <c r="AH23" s="821"/>
      <c r="AI23" s="821"/>
      <c r="AJ23" s="824"/>
      <c r="AK23" s="825"/>
      <c r="AL23" s="826"/>
      <c r="AM23" s="826"/>
      <c r="AN23" s="826"/>
      <c r="AO23" s="826"/>
      <c r="AP23" s="821">
        <v>11256</v>
      </c>
      <c r="AQ23" s="821"/>
      <c r="AR23" s="821"/>
      <c r="AS23" s="821"/>
      <c r="AT23" s="821"/>
      <c r="AU23" s="837"/>
      <c r="AV23" s="837"/>
      <c r="AW23" s="837"/>
      <c r="AX23" s="837"/>
      <c r="AY23" s="838"/>
      <c r="AZ23" s="839" t="s">
        <v>338</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339</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340</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317</v>
      </c>
      <c r="B26" s="756"/>
      <c r="C26" s="756"/>
      <c r="D26" s="756"/>
      <c r="E26" s="756"/>
      <c r="F26" s="756"/>
      <c r="G26" s="756"/>
      <c r="H26" s="756"/>
      <c r="I26" s="756"/>
      <c r="J26" s="756"/>
      <c r="K26" s="756"/>
      <c r="L26" s="756"/>
      <c r="M26" s="756"/>
      <c r="N26" s="756"/>
      <c r="O26" s="756"/>
      <c r="P26" s="757"/>
      <c r="Q26" s="761" t="s">
        <v>341</v>
      </c>
      <c r="R26" s="762"/>
      <c r="S26" s="762"/>
      <c r="T26" s="762"/>
      <c r="U26" s="763"/>
      <c r="V26" s="761" t="s">
        <v>342</v>
      </c>
      <c r="W26" s="762"/>
      <c r="X26" s="762"/>
      <c r="Y26" s="762"/>
      <c r="Z26" s="763"/>
      <c r="AA26" s="761" t="s">
        <v>343</v>
      </c>
      <c r="AB26" s="762"/>
      <c r="AC26" s="762"/>
      <c r="AD26" s="762"/>
      <c r="AE26" s="762"/>
      <c r="AF26" s="842" t="s">
        <v>344</v>
      </c>
      <c r="AG26" s="843"/>
      <c r="AH26" s="843"/>
      <c r="AI26" s="843"/>
      <c r="AJ26" s="844"/>
      <c r="AK26" s="762" t="s">
        <v>345</v>
      </c>
      <c r="AL26" s="762"/>
      <c r="AM26" s="762"/>
      <c r="AN26" s="762"/>
      <c r="AO26" s="763"/>
      <c r="AP26" s="761" t="s">
        <v>346</v>
      </c>
      <c r="AQ26" s="762"/>
      <c r="AR26" s="762"/>
      <c r="AS26" s="762"/>
      <c r="AT26" s="763"/>
      <c r="AU26" s="761" t="s">
        <v>347</v>
      </c>
      <c r="AV26" s="762"/>
      <c r="AW26" s="762"/>
      <c r="AX26" s="762"/>
      <c r="AY26" s="763"/>
      <c r="AZ26" s="761" t="s">
        <v>348</v>
      </c>
      <c r="BA26" s="762"/>
      <c r="BB26" s="762"/>
      <c r="BC26" s="762"/>
      <c r="BD26" s="763"/>
      <c r="BE26" s="761" t="s">
        <v>324</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349</v>
      </c>
      <c r="C28" s="778"/>
      <c r="D28" s="778"/>
      <c r="E28" s="778"/>
      <c r="F28" s="778"/>
      <c r="G28" s="778"/>
      <c r="H28" s="778"/>
      <c r="I28" s="778"/>
      <c r="J28" s="778"/>
      <c r="K28" s="778"/>
      <c r="L28" s="778"/>
      <c r="M28" s="778"/>
      <c r="N28" s="778"/>
      <c r="O28" s="778"/>
      <c r="P28" s="779"/>
      <c r="Q28" s="850">
        <v>2452</v>
      </c>
      <c r="R28" s="851"/>
      <c r="S28" s="851"/>
      <c r="T28" s="851"/>
      <c r="U28" s="851"/>
      <c r="V28" s="851">
        <v>2404</v>
      </c>
      <c r="W28" s="851"/>
      <c r="X28" s="851"/>
      <c r="Y28" s="851"/>
      <c r="Z28" s="851"/>
      <c r="AA28" s="851">
        <v>48</v>
      </c>
      <c r="AB28" s="851"/>
      <c r="AC28" s="851"/>
      <c r="AD28" s="851"/>
      <c r="AE28" s="852"/>
      <c r="AF28" s="853">
        <v>48</v>
      </c>
      <c r="AG28" s="851"/>
      <c r="AH28" s="851"/>
      <c r="AI28" s="851"/>
      <c r="AJ28" s="854"/>
      <c r="AK28" s="855">
        <v>169</v>
      </c>
      <c r="AL28" s="856"/>
      <c r="AM28" s="856"/>
      <c r="AN28" s="856"/>
      <c r="AO28" s="856"/>
      <c r="AP28" s="856" t="s">
        <v>528</v>
      </c>
      <c r="AQ28" s="856"/>
      <c r="AR28" s="856"/>
      <c r="AS28" s="856"/>
      <c r="AT28" s="856"/>
      <c r="AU28" s="856" t="s">
        <v>528</v>
      </c>
      <c r="AV28" s="856"/>
      <c r="AW28" s="856"/>
      <c r="AX28" s="856"/>
      <c r="AY28" s="856"/>
      <c r="AZ28" s="857" t="s">
        <v>528</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350</v>
      </c>
      <c r="C29" s="809"/>
      <c r="D29" s="809"/>
      <c r="E29" s="809"/>
      <c r="F29" s="809"/>
      <c r="G29" s="809"/>
      <c r="H29" s="809"/>
      <c r="I29" s="809"/>
      <c r="J29" s="809"/>
      <c r="K29" s="809"/>
      <c r="L29" s="809"/>
      <c r="M29" s="809"/>
      <c r="N29" s="809"/>
      <c r="O29" s="809"/>
      <c r="P29" s="810"/>
      <c r="Q29" s="811">
        <v>2112</v>
      </c>
      <c r="R29" s="812"/>
      <c r="S29" s="812"/>
      <c r="T29" s="812"/>
      <c r="U29" s="812"/>
      <c r="V29" s="812">
        <v>2007</v>
      </c>
      <c r="W29" s="812"/>
      <c r="X29" s="812"/>
      <c r="Y29" s="812"/>
      <c r="Z29" s="812"/>
      <c r="AA29" s="812">
        <v>105</v>
      </c>
      <c r="AB29" s="812"/>
      <c r="AC29" s="812"/>
      <c r="AD29" s="812"/>
      <c r="AE29" s="813"/>
      <c r="AF29" s="814">
        <v>105</v>
      </c>
      <c r="AG29" s="815"/>
      <c r="AH29" s="815"/>
      <c r="AI29" s="815"/>
      <c r="AJ29" s="816"/>
      <c r="AK29" s="862">
        <v>328</v>
      </c>
      <c r="AL29" s="858"/>
      <c r="AM29" s="858"/>
      <c r="AN29" s="858"/>
      <c r="AO29" s="858"/>
      <c r="AP29" s="858" t="s">
        <v>528</v>
      </c>
      <c r="AQ29" s="858"/>
      <c r="AR29" s="858"/>
      <c r="AS29" s="858"/>
      <c r="AT29" s="858"/>
      <c r="AU29" s="858" t="s">
        <v>528</v>
      </c>
      <c r="AV29" s="858"/>
      <c r="AW29" s="858"/>
      <c r="AX29" s="858"/>
      <c r="AY29" s="858"/>
      <c r="AZ29" s="859" t="s">
        <v>528</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351</v>
      </c>
      <c r="C30" s="809"/>
      <c r="D30" s="809"/>
      <c r="E30" s="809"/>
      <c r="F30" s="809"/>
      <c r="G30" s="809"/>
      <c r="H30" s="809"/>
      <c r="I30" s="809"/>
      <c r="J30" s="809"/>
      <c r="K30" s="809"/>
      <c r="L30" s="809"/>
      <c r="M30" s="809"/>
      <c r="N30" s="809"/>
      <c r="O30" s="809"/>
      <c r="P30" s="810"/>
      <c r="Q30" s="811">
        <v>599</v>
      </c>
      <c r="R30" s="812"/>
      <c r="S30" s="812"/>
      <c r="T30" s="812"/>
      <c r="U30" s="812"/>
      <c r="V30" s="812">
        <v>599</v>
      </c>
      <c r="W30" s="812"/>
      <c r="X30" s="812"/>
      <c r="Y30" s="812"/>
      <c r="Z30" s="812"/>
      <c r="AA30" s="812">
        <v>0</v>
      </c>
      <c r="AB30" s="812"/>
      <c r="AC30" s="812"/>
      <c r="AD30" s="812"/>
      <c r="AE30" s="813"/>
      <c r="AF30" s="814">
        <v>0</v>
      </c>
      <c r="AG30" s="815"/>
      <c r="AH30" s="815"/>
      <c r="AI30" s="815"/>
      <c r="AJ30" s="816"/>
      <c r="AK30" s="862">
        <v>386</v>
      </c>
      <c r="AL30" s="858"/>
      <c r="AM30" s="858"/>
      <c r="AN30" s="858"/>
      <c r="AO30" s="858"/>
      <c r="AP30" s="858" t="s">
        <v>546</v>
      </c>
      <c r="AQ30" s="858"/>
      <c r="AR30" s="858"/>
      <c r="AS30" s="858"/>
      <c r="AT30" s="858"/>
      <c r="AU30" s="858" t="s">
        <v>528</v>
      </c>
      <c r="AV30" s="858"/>
      <c r="AW30" s="858"/>
      <c r="AX30" s="858"/>
      <c r="AY30" s="858"/>
      <c r="AZ30" s="859" t="s">
        <v>529</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352</v>
      </c>
      <c r="C31" s="809"/>
      <c r="D31" s="809"/>
      <c r="E31" s="809"/>
      <c r="F31" s="809"/>
      <c r="G31" s="809"/>
      <c r="H31" s="809"/>
      <c r="I31" s="809"/>
      <c r="J31" s="809"/>
      <c r="K31" s="809"/>
      <c r="L31" s="809"/>
      <c r="M31" s="809"/>
      <c r="N31" s="809"/>
      <c r="O31" s="809"/>
      <c r="P31" s="810"/>
      <c r="Q31" s="811">
        <v>420</v>
      </c>
      <c r="R31" s="812"/>
      <c r="S31" s="812"/>
      <c r="T31" s="812"/>
      <c r="U31" s="812"/>
      <c r="V31" s="812">
        <v>379</v>
      </c>
      <c r="W31" s="812"/>
      <c r="X31" s="812"/>
      <c r="Y31" s="812"/>
      <c r="Z31" s="812"/>
      <c r="AA31" s="812">
        <v>41</v>
      </c>
      <c r="AB31" s="812"/>
      <c r="AC31" s="812"/>
      <c r="AD31" s="812"/>
      <c r="AE31" s="813"/>
      <c r="AF31" s="814">
        <v>777</v>
      </c>
      <c r="AG31" s="815"/>
      <c r="AH31" s="815"/>
      <c r="AI31" s="815"/>
      <c r="AJ31" s="816"/>
      <c r="AK31" s="862">
        <v>1</v>
      </c>
      <c r="AL31" s="858"/>
      <c r="AM31" s="858"/>
      <c r="AN31" s="858"/>
      <c r="AO31" s="858"/>
      <c r="AP31" s="858">
        <v>1330</v>
      </c>
      <c r="AQ31" s="858"/>
      <c r="AR31" s="858"/>
      <c r="AS31" s="858"/>
      <c r="AT31" s="858"/>
      <c r="AU31" s="858">
        <v>0</v>
      </c>
      <c r="AV31" s="858"/>
      <c r="AW31" s="858"/>
      <c r="AX31" s="858"/>
      <c r="AY31" s="858"/>
      <c r="AZ31" s="859" t="s">
        <v>528</v>
      </c>
      <c r="BA31" s="859"/>
      <c r="BB31" s="859"/>
      <c r="BC31" s="859"/>
      <c r="BD31" s="859"/>
      <c r="BE31" s="860" t="s">
        <v>353</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354</v>
      </c>
      <c r="C32" s="809"/>
      <c r="D32" s="809"/>
      <c r="E32" s="809"/>
      <c r="F32" s="809"/>
      <c r="G32" s="809"/>
      <c r="H32" s="809"/>
      <c r="I32" s="809"/>
      <c r="J32" s="809"/>
      <c r="K32" s="809"/>
      <c r="L32" s="809"/>
      <c r="M32" s="809"/>
      <c r="N32" s="809"/>
      <c r="O32" s="809"/>
      <c r="P32" s="810"/>
      <c r="Q32" s="811">
        <v>570</v>
      </c>
      <c r="R32" s="812"/>
      <c r="S32" s="812"/>
      <c r="T32" s="812"/>
      <c r="U32" s="812"/>
      <c r="V32" s="812">
        <v>475</v>
      </c>
      <c r="W32" s="812"/>
      <c r="X32" s="812"/>
      <c r="Y32" s="812"/>
      <c r="Z32" s="812"/>
      <c r="AA32" s="812">
        <v>95</v>
      </c>
      <c r="AB32" s="812"/>
      <c r="AC32" s="812"/>
      <c r="AD32" s="812"/>
      <c r="AE32" s="813"/>
      <c r="AF32" s="814">
        <v>209</v>
      </c>
      <c r="AG32" s="815"/>
      <c r="AH32" s="815"/>
      <c r="AI32" s="815"/>
      <c r="AJ32" s="816"/>
      <c r="AK32" s="862">
        <v>302</v>
      </c>
      <c r="AL32" s="858"/>
      <c r="AM32" s="858"/>
      <c r="AN32" s="858"/>
      <c r="AO32" s="858"/>
      <c r="AP32" s="858">
        <v>4531</v>
      </c>
      <c r="AQ32" s="858"/>
      <c r="AR32" s="858"/>
      <c r="AS32" s="858"/>
      <c r="AT32" s="858"/>
      <c r="AU32" s="858">
        <v>3898</v>
      </c>
      <c r="AV32" s="858"/>
      <c r="AW32" s="858"/>
      <c r="AX32" s="858"/>
      <c r="AY32" s="858"/>
      <c r="AZ32" s="859" t="s">
        <v>530</v>
      </c>
      <c r="BA32" s="859"/>
      <c r="BB32" s="859"/>
      <c r="BC32" s="859"/>
      <c r="BD32" s="859"/>
      <c r="BE32" s="860" t="s">
        <v>353</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355</v>
      </c>
      <c r="C33" s="809"/>
      <c r="D33" s="809"/>
      <c r="E33" s="809"/>
      <c r="F33" s="809"/>
      <c r="G33" s="809"/>
      <c r="H33" s="809"/>
      <c r="I33" s="809"/>
      <c r="J33" s="809"/>
      <c r="K33" s="809"/>
      <c r="L33" s="809"/>
      <c r="M33" s="809"/>
      <c r="N33" s="809"/>
      <c r="O33" s="809"/>
      <c r="P33" s="810"/>
      <c r="Q33" s="811">
        <v>253</v>
      </c>
      <c r="R33" s="812"/>
      <c r="S33" s="812"/>
      <c r="T33" s="812"/>
      <c r="U33" s="812"/>
      <c r="V33" s="812">
        <v>245</v>
      </c>
      <c r="W33" s="812"/>
      <c r="X33" s="812"/>
      <c r="Y33" s="812"/>
      <c r="Z33" s="812"/>
      <c r="AA33" s="812">
        <v>8</v>
      </c>
      <c r="AB33" s="812"/>
      <c r="AC33" s="812"/>
      <c r="AD33" s="812"/>
      <c r="AE33" s="813"/>
      <c r="AF33" s="814">
        <v>246</v>
      </c>
      <c r="AG33" s="815"/>
      <c r="AH33" s="815"/>
      <c r="AI33" s="815"/>
      <c r="AJ33" s="816"/>
      <c r="AK33" s="862">
        <v>130</v>
      </c>
      <c r="AL33" s="858"/>
      <c r="AM33" s="858"/>
      <c r="AN33" s="858"/>
      <c r="AO33" s="858"/>
      <c r="AP33" s="858">
        <v>1104</v>
      </c>
      <c r="AQ33" s="858"/>
      <c r="AR33" s="858"/>
      <c r="AS33" s="858"/>
      <c r="AT33" s="858"/>
      <c r="AU33" s="858">
        <v>1088</v>
      </c>
      <c r="AV33" s="858"/>
      <c r="AW33" s="858"/>
      <c r="AX33" s="858"/>
      <c r="AY33" s="858"/>
      <c r="AZ33" s="859" t="s">
        <v>528</v>
      </c>
      <c r="BA33" s="859"/>
      <c r="BB33" s="859"/>
      <c r="BC33" s="859"/>
      <c r="BD33" s="859"/>
      <c r="BE33" s="860" t="s">
        <v>356</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357</v>
      </c>
      <c r="C34" s="809"/>
      <c r="D34" s="809"/>
      <c r="E34" s="809"/>
      <c r="F34" s="809"/>
      <c r="G34" s="809"/>
      <c r="H34" s="809"/>
      <c r="I34" s="809"/>
      <c r="J34" s="809"/>
      <c r="K34" s="809"/>
      <c r="L34" s="809"/>
      <c r="M34" s="809"/>
      <c r="N34" s="809"/>
      <c r="O34" s="809"/>
      <c r="P34" s="810"/>
      <c r="Q34" s="811">
        <v>71</v>
      </c>
      <c r="R34" s="812"/>
      <c r="S34" s="812"/>
      <c r="T34" s="812"/>
      <c r="U34" s="812"/>
      <c r="V34" s="812">
        <v>54</v>
      </c>
      <c r="W34" s="812"/>
      <c r="X34" s="812"/>
      <c r="Y34" s="812"/>
      <c r="Z34" s="812"/>
      <c r="AA34" s="812">
        <v>17</v>
      </c>
      <c r="AB34" s="812"/>
      <c r="AC34" s="812"/>
      <c r="AD34" s="812"/>
      <c r="AE34" s="813"/>
      <c r="AF34" s="814">
        <v>23</v>
      </c>
      <c r="AG34" s="815"/>
      <c r="AH34" s="815"/>
      <c r="AI34" s="815"/>
      <c r="AJ34" s="816"/>
      <c r="AK34" s="862">
        <v>47</v>
      </c>
      <c r="AL34" s="858"/>
      <c r="AM34" s="858"/>
      <c r="AN34" s="858"/>
      <c r="AO34" s="858"/>
      <c r="AP34" s="858">
        <v>249</v>
      </c>
      <c r="AQ34" s="858"/>
      <c r="AR34" s="858"/>
      <c r="AS34" s="858"/>
      <c r="AT34" s="858"/>
      <c r="AU34" s="858">
        <v>249</v>
      </c>
      <c r="AV34" s="858"/>
      <c r="AW34" s="858"/>
      <c r="AX34" s="858"/>
      <c r="AY34" s="858"/>
      <c r="AZ34" s="859" t="s">
        <v>528</v>
      </c>
      <c r="BA34" s="859"/>
      <c r="BB34" s="859"/>
      <c r="BC34" s="859"/>
      <c r="BD34" s="859"/>
      <c r="BE34" s="860" t="s">
        <v>356</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358</v>
      </c>
      <c r="C35" s="809"/>
      <c r="D35" s="809"/>
      <c r="E35" s="809"/>
      <c r="F35" s="809"/>
      <c r="G35" s="809"/>
      <c r="H35" s="809"/>
      <c r="I35" s="809"/>
      <c r="J35" s="809"/>
      <c r="K35" s="809"/>
      <c r="L35" s="809"/>
      <c r="M35" s="809"/>
      <c r="N35" s="809"/>
      <c r="O35" s="809"/>
      <c r="P35" s="810"/>
      <c r="Q35" s="811" t="s">
        <v>528</v>
      </c>
      <c r="R35" s="812"/>
      <c r="S35" s="812"/>
      <c r="T35" s="812"/>
      <c r="U35" s="812"/>
      <c r="V35" s="812" t="s">
        <v>528</v>
      </c>
      <c r="W35" s="812"/>
      <c r="X35" s="812"/>
      <c r="Y35" s="812"/>
      <c r="Z35" s="812"/>
      <c r="AA35" s="812" t="s">
        <v>528</v>
      </c>
      <c r="AB35" s="812"/>
      <c r="AC35" s="812"/>
      <c r="AD35" s="812"/>
      <c r="AE35" s="813"/>
      <c r="AF35" s="814" t="s">
        <v>338</v>
      </c>
      <c r="AG35" s="815"/>
      <c r="AH35" s="815"/>
      <c r="AI35" s="815"/>
      <c r="AJ35" s="816"/>
      <c r="AK35" s="862">
        <v>9</v>
      </c>
      <c r="AL35" s="858"/>
      <c r="AM35" s="858"/>
      <c r="AN35" s="858"/>
      <c r="AO35" s="858"/>
      <c r="AP35" s="858">
        <v>20</v>
      </c>
      <c r="AQ35" s="858"/>
      <c r="AR35" s="858"/>
      <c r="AS35" s="858"/>
      <c r="AT35" s="858"/>
      <c r="AU35" s="858">
        <v>4</v>
      </c>
      <c r="AV35" s="858"/>
      <c r="AW35" s="858"/>
      <c r="AX35" s="858"/>
      <c r="AY35" s="858"/>
      <c r="AZ35" s="859" t="s">
        <v>528</v>
      </c>
      <c r="BA35" s="859"/>
      <c r="BB35" s="859"/>
      <c r="BC35" s="859"/>
      <c r="BD35" s="859"/>
      <c r="BE35" s="860" t="s">
        <v>359</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360</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336</v>
      </c>
      <c r="B63" s="817" t="s">
        <v>361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1408</v>
      </c>
      <c r="AG63" s="872"/>
      <c r="AH63" s="872"/>
      <c r="AI63" s="872"/>
      <c r="AJ63" s="873"/>
      <c r="AK63" s="874"/>
      <c r="AL63" s="869"/>
      <c r="AM63" s="869"/>
      <c r="AN63" s="869"/>
      <c r="AO63" s="869"/>
      <c r="AP63" s="872">
        <v>7234</v>
      </c>
      <c r="AQ63" s="872"/>
      <c r="AR63" s="872"/>
      <c r="AS63" s="872"/>
      <c r="AT63" s="872"/>
      <c r="AU63" s="872">
        <v>5239</v>
      </c>
      <c r="AV63" s="872"/>
      <c r="AW63" s="872"/>
      <c r="AX63" s="872"/>
      <c r="AY63" s="872"/>
      <c r="AZ63" s="876"/>
      <c r="BA63" s="876"/>
      <c r="BB63" s="876"/>
      <c r="BC63" s="876"/>
      <c r="BD63" s="876"/>
      <c r="BE63" s="877"/>
      <c r="BF63" s="877"/>
      <c r="BG63" s="877"/>
      <c r="BH63" s="877"/>
      <c r="BI63" s="878"/>
      <c r="BJ63" s="879" t="s">
        <v>362</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363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364</v>
      </c>
      <c r="B66" s="756"/>
      <c r="C66" s="756"/>
      <c r="D66" s="756"/>
      <c r="E66" s="756"/>
      <c r="F66" s="756"/>
      <c r="G66" s="756"/>
      <c r="H66" s="756"/>
      <c r="I66" s="756"/>
      <c r="J66" s="756"/>
      <c r="K66" s="756"/>
      <c r="L66" s="756"/>
      <c r="M66" s="756"/>
      <c r="N66" s="756"/>
      <c r="O66" s="756"/>
      <c r="P66" s="757"/>
      <c r="Q66" s="761" t="s">
        <v>365</v>
      </c>
      <c r="R66" s="762"/>
      <c r="S66" s="762"/>
      <c r="T66" s="762"/>
      <c r="U66" s="763"/>
      <c r="V66" s="761" t="s">
        <v>366</v>
      </c>
      <c r="W66" s="762"/>
      <c r="X66" s="762"/>
      <c r="Y66" s="762"/>
      <c r="Z66" s="763"/>
      <c r="AA66" s="761" t="s">
        <v>367</v>
      </c>
      <c r="AB66" s="762"/>
      <c r="AC66" s="762"/>
      <c r="AD66" s="762"/>
      <c r="AE66" s="763"/>
      <c r="AF66" s="882" t="s">
        <v>368</v>
      </c>
      <c r="AG66" s="843"/>
      <c r="AH66" s="843"/>
      <c r="AI66" s="843"/>
      <c r="AJ66" s="883"/>
      <c r="AK66" s="761" t="s">
        <v>369</v>
      </c>
      <c r="AL66" s="756"/>
      <c r="AM66" s="756"/>
      <c r="AN66" s="756"/>
      <c r="AO66" s="757"/>
      <c r="AP66" s="761" t="s">
        <v>370</v>
      </c>
      <c r="AQ66" s="762"/>
      <c r="AR66" s="762"/>
      <c r="AS66" s="762"/>
      <c r="AT66" s="763"/>
      <c r="AU66" s="761" t="s">
        <v>371</v>
      </c>
      <c r="AV66" s="762"/>
      <c r="AW66" s="762"/>
      <c r="AX66" s="762"/>
      <c r="AY66" s="763"/>
      <c r="AZ66" s="761" t="s">
        <v>324</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531</v>
      </c>
      <c r="C68" s="898"/>
      <c r="D68" s="898"/>
      <c r="E68" s="898"/>
      <c r="F68" s="898"/>
      <c r="G68" s="898"/>
      <c r="H68" s="898"/>
      <c r="I68" s="898"/>
      <c r="J68" s="898"/>
      <c r="K68" s="898"/>
      <c r="L68" s="898"/>
      <c r="M68" s="898"/>
      <c r="N68" s="898"/>
      <c r="O68" s="898"/>
      <c r="P68" s="899"/>
      <c r="Q68" s="900">
        <v>5</v>
      </c>
      <c r="R68" s="894"/>
      <c r="S68" s="894"/>
      <c r="T68" s="894"/>
      <c r="U68" s="894"/>
      <c r="V68" s="894">
        <v>4</v>
      </c>
      <c r="W68" s="894"/>
      <c r="X68" s="894"/>
      <c r="Y68" s="894"/>
      <c r="Z68" s="894"/>
      <c r="AA68" s="894">
        <v>1</v>
      </c>
      <c r="AB68" s="894"/>
      <c r="AC68" s="894"/>
      <c r="AD68" s="894"/>
      <c r="AE68" s="894"/>
      <c r="AF68" s="894">
        <v>1</v>
      </c>
      <c r="AG68" s="894"/>
      <c r="AH68" s="894"/>
      <c r="AI68" s="894"/>
      <c r="AJ68" s="894"/>
      <c r="AK68" s="894">
        <v>0</v>
      </c>
      <c r="AL68" s="894"/>
      <c r="AM68" s="894"/>
      <c r="AN68" s="894"/>
      <c r="AO68" s="894"/>
      <c r="AP68" s="894" t="s">
        <v>543</v>
      </c>
      <c r="AQ68" s="894"/>
      <c r="AR68" s="894"/>
      <c r="AS68" s="894"/>
      <c r="AT68" s="894"/>
      <c r="AU68" s="894" t="s">
        <v>544</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532</v>
      </c>
      <c r="C69" s="902"/>
      <c r="D69" s="902"/>
      <c r="E69" s="902"/>
      <c r="F69" s="902"/>
      <c r="G69" s="902"/>
      <c r="H69" s="902"/>
      <c r="I69" s="902"/>
      <c r="J69" s="902"/>
      <c r="K69" s="902"/>
      <c r="L69" s="902"/>
      <c r="M69" s="902"/>
      <c r="N69" s="902"/>
      <c r="O69" s="902"/>
      <c r="P69" s="903"/>
      <c r="Q69" s="904">
        <v>1</v>
      </c>
      <c r="R69" s="858"/>
      <c r="S69" s="858"/>
      <c r="T69" s="858"/>
      <c r="U69" s="858"/>
      <c r="V69" s="858">
        <v>1</v>
      </c>
      <c r="W69" s="858"/>
      <c r="X69" s="858"/>
      <c r="Y69" s="858"/>
      <c r="Z69" s="858"/>
      <c r="AA69" s="858">
        <v>0</v>
      </c>
      <c r="AB69" s="858"/>
      <c r="AC69" s="858"/>
      <c r="AD69" s="858"/>
      <c r="AE69" s="858"/>
      <c r="AF69" s="858"/>
      <c r="AG69" s="858"/>
      <c r="AH69" s="858"/>
      <c r="AI69" s="858"/>
      <c r="AJ69" s="858"/>
      <c r="AK69" s="858">
        <v>0</v>
      </c>
      <c r="AL69" s="858"/>
      <c r="AM69" s="858"/>
      <c r="AN69" s="858"/>
      <c r="AO69" s="858"/>
      <c r="AP69" s="858" t="s">
        <v>528</v>
      </c>
      <c r="AQ69" s="858"/>
      <c r="AR69" s="858"/>
      <c r="AS69" s="858"/>
      <c r="AT69" s="858"/>
      <c r="AU69" s="858" t="s">
        <v>528</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533</v>
      </c>
      <c r="C70" s="902"/>
      <c r="D70" s="902"/>
      <c r="E70" s="902"/>
      <c r="F70" s="902"/>
      <c r="G70" s="902"/>
      <c r="H70" s="902"/>
      <c r="I70" s="902"/>
      <c r="J70" s="902"/>
      <c r="K70" s="902"/>
      <c r="L70" s="902"/>
      <c r="M70" s="902"/>
      <c r="N70" s="902"/>
      <c r="O70" s="902"/>
      <c r="P70" s="903"/>
      <c r="Q70" s="904">
        <v>4570</v>
      </c>
      <c r="R70" s="858"/>
      <c r="S70" s="858"/>
      <c r="T70" s="858"/>
      <c r="U70" s="858"/>
      <c r="V70" s="858">
        <v>4006</v>
      </c>
      <c r="W70" s="858"/>
      <c r="X70" s="858"/>
      <c r="Y70" s="858"/>
      <c r="Z70" s="858"/>
      <c r="AA70" s="858">
        <v>564</v>
      </c>
      <c r="AB70" s="858"/>
      <c r="AC70" s="858"/>
      <c r="AD70" s="858"/>
      <c r="AE70" s="858"/>
      <c r="AF70" s="858">
        <v>1179</v>
      </c>
      <c r="AG70" s="858"/>
      <c r="AH70" s="858"/>
      <c r="AI70" s="858"/>
      <c r="AJ70" s="858"/>
      <c r="AK70" s="858">
        <v>487</v>
      </c>
      <c r="AL70" s="858"/>
      <c r="AM70" s="858"/>
      <c r="AN70" s="858"/>
      <c r="AO70" s="858"/>
      <c r="AP70" s="858">
        <v>2453</v>
      </c>
      <c r="AQ70" s="858"/>
      <c r="AR70" s="858"/>
      <c r="AS70" s="858"/>
      <c r="AT70" s="858"/>
      <c r="AU70" s="858">
        <v>253</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534</v>
      </c>
      <c r="C71" s="902"/>
      <c r="D71" s="902"/>
      <c r="E71" s="902"/>
      <c r="F71" s="902"/>
      <c r="G71" s="902"/>
      <c r="H71" s="902"/>
      <c r="I71" s="902"/>
      <c r="J71" s="902"/>
      <c r="K71" s="902"/>
      <c r="L71" s="902"/>
      <c r="M71" s="902"/>
      <c r="N71" s="902"/>
      <c r="O71" s="902"/>
      <c r="P71" s="903"/>
      <c r="Q71" s="904">
        <v>423</v>
      </c>
      <c r="R71" s="858"/>
      <c r="S71" s="858"/>
      <c r="T71" s="858"/>
      <c r="U71" s="858"/>
      <c r="V71" s="858">
        <v>408</v>
      </c>
      <c r="W71" s="858"/>
      <c r="X71" s="858"/>
      <c r="Y71" s="858"/>
      <c r="Z71" s="858"/>
      <c r="AA71" s="858">
        <v>15</v>
      </c>
      <c r="AB71" s="858"/>
      <c r="AC71" s="858"/>
      <c r="AD71" s="858"/>
      <c r="AE71" s="858"/>
      <c r="AF71" s="858">
        <v>15</v>
      </c>
      <c r="AG71" s="858"/>
      <c r="AH71" s="858"/>
      <c r="AI71" s="858"/>
      <c r="AJ71" s="858"/>
      <c r="AK71" s="858" t="s">
        <v>528</v>
      </c>
      <c r="AL71" s="858"/>
      <c r="AM71" s="858"/>
      <c r="AN71" s="858"/>
      <c r="AO71" s="858"/>
      <c r="AP71" s="858" t="s">
        <v>542</v>
      </c>
      <c r="AQ71" s="858"/>
      <c r="AR71" s="858"/>
      <c r="AS71" s="858"/>
      <c r="AT71" s="858"/>
      <c r="AU71" s="858" t="s">
        <v>528</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535</v>
      </c>
      <c r="C72" s="902"/>
      <c r="D72" s="902"/>
      <c r="E72" s="902"/>
      <c r="F72" s="902"/>
      <c r="G72" s="902"/>
      <c r="H72" s="902"/>
      <c r="I72" s="902"/>
      <c r="J72" s="902"/>
      <c r="K72" s="902"/>
      <c r="L72" s="902"/>
      <c r="M72" s="902"/>
      <c r="N72" s="902"/>
      <c r="O72" s="902"/>
      <c r="P72" s="903"/>
      <c r="Q72" s="904">
        <v>316</v>
      </c>
      <c r="R72" s="858"/>
      <c r="S72" s="858"/>
      <c r="T72" s="858"/>
      <c r="U72" s="858"/>
      <c r="V72" s="858">
        <v>291</v>
      </c>
      <c r="W72" s="858"/>
      <c r="X72" s="858"/>
      <c r="Y72" s="858"/>
      <c r="Z72" s="858"/>
      <c r="AA72" s="858">
        <v>25</v>
      </c>
      <c r="AB72" s="858"/>
      <c r="AC72" s="858"/>
      <c r="AD72" s="858"/>
      <c r="AE72" s="858"/>
      <c r="AF72" s="858">
        <v>25</v>
      </c>
      <c r="AG72" s="858"/>
      <c r="AH72" s="858"/>
      <c r="AI72" s="858"/>
      <c r="AJ72" s="858"/>
      <c r="AK72" s="858">
        <v>0</v>
      </c>
      <c r="AL72" s="858"/>
      <c r="AM72" s="858"/>
      <c r="AN72" s="858"/>
      <c r="AO72" s="858"/>
      <c r="AP72" s="858">
        <v>258</v>
      </c>
      <c r="AQ72" s="858"/>
      <c r="AR72" s="858"/>
      <c r="AS72" s="858"/>
      <c r="AT72" s="858"/>
      <c r="AU72" s="858">
        <v>101</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536</v>
      </c>
      <c r="C73" s="902"/>
      <c r="D73" s="902"/>
      <c r="E73" s="902"/>
      <c r="F73" s="902"/>
      <c r="G73" s="902"/>
      <c r="H73" s="902"/>
      <c r="I73" s="902"/>
      <c r="J73" s="902"/>
      <c r="K73" s="902"/>
      <c r="L73" s="902"/>
      <c r="M73" s="902"/>
      <c r="N73" s="902"/>
      <c r="O73" s="902"/>
      <c r="P73" s="903"/>
      <c r="Q73" s="904">
        <v>123</v>
      </c>
      <c r="R73" s="858"/>
      <c r="S73" s="858"/>
      <c r="T73" s="858"/>
      <c r="U73" s="858"/>
      <c r="V73" s="858">
        <v>119</v>
      </c>
      <c r="W73" s="858"/>
      <c r="X73" s="858"/>
      <c r="Y73" s="858"/>
      <c r="Z73" s="858"/>
      <c r="AA73" s="858">
        <v>3</v>
      </c>
      <c r="AB73" s="858"/>
      <c r="AC73" s="858"/>
      <c r="AD73" s="858"/>
      <c r="AE73" s="858"/>
      <c r="AF73" s="858">
        <v>3</v>
      </c>
      <c r="AG73" s="858"/>
      <c r="AH73" s="858"/>
      <c r="AI73" s="858"/>
      <c r="AJ73" s="858"/>
      <c r="AK73" s="858">
        <v>40</v>
      </c>
      <c r="AL73" s="858"/>
      <c r="AM73" s="858"/>
      <c r="AN73" s="858"/>
      <c r="AO73" s="858"/>
      <c r="AP73" s="858" t="s">
        <v>528</v>
      </c>
      <c r="AQ73" s="858"/>
      <c r="AR73" s="858"/>
      <c r="AS73" s="858"/>
      <c r="AT73" s="858"/>
      <c r="AU73" s="858" t="s">
        <v>545</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537</v>
      </c>
      <c r="C74" s="902"/>
      <c r="D74" s="902"/>
      <c r="E74" s="902"/>
      <c r="F74" s="902"/>
      <c r="G74" s="902"/>
      <c r="H74" s="902"/>
      <c r="I74" s="902"/>
      <c r="J74" s="902"/>
      <c r="K74" s="902"/>
      <c r="L74" s="902"/>
      <c r="M74" s="902"/>
      <c r="N74" s="902"/>
      <c r="O74" s="902"/>
      <c r="P74" s="903"/>
      <c r="Q74" s="904">
        <v>134160</v>
      </c>
      <c r="R74" s="858"/>
      <c r="S74" s="858"/>
      <c r="T74" s="858"/>
      <c r="U74" s="858"/>
      <c r="V74" s="858">
        <v>130909</v>
      </c>
      <c r="W74" s="858"/>
      <c r="X74" s="858"/>
      <c r="Y74" s="858"/>
      <c r="Z74" s="858"/>
      <c r="AA74" s="858">
        <v>3252</v>
      </c>
      <c r="AB74" s="858"/>
      <c r="AC74" s="858"/>
      <c r="AD74" s="858"/>
      <c r="AE74" s="858"/>
      <c r="AF74" s="858">
        <v>3252</v>
      </c>
      <c r="AG74" s="858"/>
      <c r="AH74" s="858"/>
      <c r="AI74" s="858"/>
      <c r="AJ74" s="858"/>
      <c r="AK74" s="858">
        <v>1186</v>
      </c>
      <c r="AL74" s="858"/>
      <c r="AM74" s="858"/>
      <c r="AN74" s="858"/>
      <c r="AO74" s="858"/>
      <c r="AP74" s="858" t="s">
        <v>530</v>
      </c>
      <c r="AQ74" s="858"/>
      <c r="AR74" s="858"/>
      <c r="AS74" s="858"/>
      <c r="AT74" s="858"/>
      <c r="AU74" s="858" t="s">
        <v>528</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538</v>
      </c>
      <c r="C75" s="902"/>
      <c r="D75" s="902"/>
      <c r="E75" s="902"/>
      <c r="F75" s="902"/>
      <c r="G75" s="902"/>
      <c r="H75" s="902"/>
      <c r="I75" s="902"/>
      <c r="J75" s="902"/>
      <c r="K75" s="902"/>
      <c r="L75" s="902"/>
      <c r="M75" s="902"/>
      <c r="N75" s="902"/>
      <c r="O75" s="902"/>
      <c r="P75" s="903"/>
      <c r="Q75" s="905">
        <v>3731</v>
      </c>
      <c r="R75" s="906"/>
      <c r="S75" s="906"/>
      <c r="T75" s="906"/>
      <c r="U75" s="862"/>
      <c r="V75" s="907">
        <v>3507</v>
      </c>
      <c r="W75" s="906"/>
      <c r="X75" s="906"/>
      <c r="Y75" s="906"/>
      <c r="Z75" s="862"/>
      <c r="AA75" s="907">
        <v>223</v>
      </c>
      <c r="AB75" s="906"/>
      <c r="AC75" s="906"/>
      <c r="AD75" s="906"/>
      <c r="AE75" s="862"/>
      <c r="AF75" s="907">
        <v>223</v>
      </c>
      <c r="AG75" s="906"/>
      <c r="AH75" s="906"/>
      <c r="AI75" s="906"/>
      <c r="AJ75" s="862"/>
      <c r="AK75" s="907">
        <v>10</v>
      </c>
      <c r="AL75" s="906"/>
      <c r="AM75" s="906"/>
      <c r="AN75" s="906"/>
      <c r="AO75" s="862"/>
      <c r="AP75" s="907" t="s">
        <v>528</v>
      </c>
      <c r="AQ75" s="906"/>
      <c r="AR75" s="906"/>
      <c r="AS75" s="906"/>
      <c r="AT75" s="862"/>
      <c r="AU75" s="907" t="s">
        <v>528</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539</v>
      </c>
      <c r="C76" s="902"/>
      <c r="D76" s="902"/>
      <c r="E76" s="902"/>
      <c r="F76" s="902"/>
      <c r="G76" s="902"/>
      <c r="H76" s="902"/>
      <c r="I76" s="902"/>
      <c r="J76" s="902"/>
      <c r="K76" s="902"/>
      <c r="L76" s="902"/>
      <c r="M76" s="902"/>
      <c r="N76" s="902"/>
      <c r="O76" s="902"/>
      <c r="P76" s="903"/>
      <c r="Q76" s="905">
        <v>22</v>
      </c>
      <c r="R76" s="906"/>
      <c r="S76" s="906"/>
      <c r="T76" s="906"/>
      <c r="U76" s="862"/>
      <c r="V76" s="907">
        <v>17</v>
      </c>
      <c r="W76" s="906"/>
      <c r="X76" s="906"/>
      <c r="Y76" s="906"/>
      <c r="Z76" s="862"/>
      <c r="AA76" s="907">
        <v>5</v>
      </c>
      <c r="AB76" s="906"/>
      <c r="AC76" s="906"/>
      <c r="AD76" s="906"/>
      <c r="AE76" s="862"/>
      <c r="AF76" s="907">
        <v>5</v>
      </c>
      <c r="AG76" s="906"/>
      <c r="AH76" s="906"/>
      <c r="AI76" s="906"/>
      <c r="AJ76" s="862"/>
      <c r="AK76" s="907">
        <v>0</v>
      </c>
      <c r="AL76" s="906"/>
      <c r="AM76" s="906"/>
      <c r="AN76" s="906"/>
      <c r="AO76" s="862"/>
      <c r="AP76" s="907" t="s">
        <v>530</v>
      </c>
      <c r="AQ76" s="906"/>
      <c r="AR76" s="906"/>
      <c r="AS76" s="906"/>
      <c r="AT76" s="862"/>
      <c r="AU76" s="907" t="s">
        <v>528</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540</v>
      </c>
      <c r="C77" s="902"/>
      <c r="D77" s="902"/>
      <c r="E77" s="902"/>
      <c r="F77" s="902"/>
      <c r="G77" s="902"/>
      <c r="H77" s="902"/>
      <c r="I77" s="902"/>
      <c r="J77" s="902"/>
      <c r="K77" s="902"/>
      <c r="L77" s="902"/>
      <c r="M77" s="902"/>
      <c r="N77" s="902"/>
      <c r="O77" s="902"/>
      <c r="P77" s="903"/>
      <c r="Q77" s="905">
        <v>2883</v>
      </c>
      <c r="R77" s="906"/>
      <c r="S77" s="906"/>
      <c r="T77" s="906"/>
      <c r="U77" s="862"/>
      <c r="V77" s="907">
        <v>2857</v>
      </c>
      <c r="W77" s="906"/>
      <c r="X77" s="906"/>
      <c r="Y77" s="906"/>
      <c r="Z77" s="862"/>
      <c r="AA77" s="907">
        <v>26</v>
      </c>
      <c r="AB77" s="906"/>
      <c r="AC77" s="906"/>
      <c r="AD77" s="906"/>
      <c r="AE77" s="862"/>
      <c r="AF77" s="907">
        <v>26</v>
      </c>
      <c r="AG77" s="906"/>
      <c r="AH77" s="906"/>
      <c r="AI77" s="906"/>
      <c r="AJ77" s="862"/>
      <c r="AK77" s="907">
        <v>103</v>
      </c>
      <c r="AL77" s="906"/>
      <c r="AM77" s="906"/>
      <c r="AN77" s="906"/>
      <c r="AO77" s="862"/>
      <c r="AP77" s="907">
        <v>6991</v>
      </c>
      <c r="AQ77" s="906"/>
      <c r="AR77" s="906"/>
      <c r="AS77" s="906"/>
      <c r="AT77" s="862"/>
      <c r="AU77" s="907">
        <v>628</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t="s">
        <v>541</v>
      </c>
      <c r="C78" s="902"/>
      <c r="D78" s="902"/>
      <c r="E78" s="902"/>
      <c r="F78" s="902"/>
      <c r="G78" s="902"/>
      <c r="H78" s="902"/>
      <c r="I78" s="902"/>
      <c r="J78" s="902"/>
      <c r="K78" s="902"/>
      <c r="L78" s="902"/>
      <c r="M78" s="902"/>
      <c r="N78" s="902"/>
      <c r="O78" s="902"/>
      <c r="P78" s="903"/>
      <c r="Q78" s="904">
        <v>1496</v>
      </c>
      <c r="R78" s="858"/>
      <c r="S78" s="858"/>
      <c r="T78" s="858"/>
      <c r="U78" s="858"/>
      <c r="V78" s="858">
        <v>1435</v>
      </c>
      <c r="W78" s="858"/>
      <c r="X78" s="858"/>
      <c r="Y78" s="858"/>
      <c r="Z78" s="858"/>
      <c r="AA78" s="858">
        <v>61</v>
      </c>
      <c r="AB78" s="858"/>
      <c r="AC78" s="858"/>
      <c r="AD78" s="858"/>
      <c r="AE78" s="858"/>
      <c r="AF78" s="858">
        <v>61</v>
      </c>
      <c r="AG78" s="858"/>
      <c r="AH78" s="858"/>
      <c r="AI78" s="858"/>
      <c r="AJ78" s="858"/>
      <c r="AK78" s="858">
        <v>0</v>
      </c>
      <c r="AL78" s="858"/>
      <c r="AM78" s="858"/>
      <c r="AN78" s="858"/>
      <c r="AO78" s="858"/>
      <c r="AP78" s="858">
        <v>285</v>
      </c>
      <c r="AQ78" s="858"/>
      <c r="AR78" s="858"/>
      <c r="AS78" s="858"/>
      <c r="AT78" s="858"/>
      <c r="AU78" s="858">
        <v>90</v>
      </c>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336</v>
      </c>
      <c r="B88" s="817" t="s">
        <v>372</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4790</v>
      </c>
      <c r="AG88" s="872"/>
      <c r="AH88" s="872"/>
      <c r="AI88" s="872"/>
      <c r="AJ88" s="872"/>
      <c r="AK88" s="869"/>
      <c r="AL88" s="869"/>
      <c r="AM88" s="869"/>
      <c r="AN88" s="869"/>
      <c r="AO88" s="869"/>
      <c r="AP88" s="872">
        <v>9987</v>
      </c>
      <c r="AQ88" s="872"/>
      <c r="AR88" s="872"/>
      <c r="AS88" s="872"/>
      <c r="AT88" s="872"/>
      <c r="AU88" s="872">
        <v>1072</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336</v>
      </c>
      <c r="BR102" s="817" t="s">
        <v>373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61</v>
      </c>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374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375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376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377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378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379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380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381</v>
      </c>
      <c r="AB109" s="921"/>
      <c r="AC109" s="921"/>
      <c r="AD109" s="921"/>
      <c r="AE109" s="922"/>
      <c r="AF109" s="920" t="s">
        <v>382</v>
      </c>
      <c r="AG109" s="921"/>
      <c r="AH109" s="921"/>
      <c r="AI109" s="921"/>
      <c r="AJ109" s="922"/>
      <c r="AK109" s="920" t="s">
        <v>277</v>
      </c>
      <c r="AL109" s="921"/>
      <c r="AM109" s="921"/>
      <c r="AN109" s="921"/>
      <c r="AO109" s="922"/>
      <c r="AP109" s="920" t="s">
        <v>383</v>
      </c>
      <c r="AQ109" s="921"/>
      <c r="AR109" s="921"/>
      <c r="AS109" s="921"/>
      <c r="AT109" s="923"/>
      <c r="AU109" s="940" t="s">
        <v>380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381</v>
      </c>
      <c r="BR109" s="921"/>
      <c r="BS109" s="921"/>
      <c r="BT109" s="921"/>
      <c r="BU109" s="922"/>
      <c r="BV109" s="920" t="s">
        <v>382</v>
      </c>
      <c r="BW109" s="921"/>
      <c r="BX109" s="921"/>
      <c r="BY109" s="921"/>
      <c r="BZ109" s="922"/>
      <c r="CA109" s="920" t="s">
        <v>277</v>
      </c>
      <c r="CB109" s="921"/>
      <c r="CC109" s="921"/>
      <c r="CD109" s="921"/>
      <c r="CE109" s="922"/>
      <c r="CF109" s="941" t="s">
        <v>383</v>
      </c>
      <c r="CG109" s="941"/>
      <c r="CH109" s="941"/>
      <c r="CI109" s="941"/>
      <c r="CJ109" s="941"/>
      <c r="CK109" s="920" t="s">
        <v>384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381</v>
      </c>
      <c r="DH109" s="921"/>
      <c r="DI109" s="921"/>
      <c r="DJ109" s="921"/>
      <c r="DK109" s="922"/>
      <c r="DL109" s="920" t="s">
        <v>382</v>
      </c>
      <c r="DM109" s="921"/>
      <c r="DN109" s="921"/>
      <c r="DO109" s="921"/>
      <c r="DP109" s="922"/>
      <c r="DQ109" s="920" t="s">
        <v>277</v>
      </c>
      <c r="DR109" s="921"/>
      <c r="DS109" s="921"/>
      <c r="DT109" s="921"/>
      <c r="DU109" s="922"/>
      <c r="DV109" s="920" t="s">
        <v>383</v>
      </c>
      <c r="DW109" s="921"/>
      <c r="DX109" s="921"/>
      <c r="DY109" s="921"/>
      <c r="DZ109" s="923"/>
    </row>
    <row r="110" spans="1:131" s="226" customFormat="1" ht="26.25" customHeight="1" x14ac:dyDescent="0.15">
      <c r="A110" s="924" t="s">
        <v>385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860362</v>
      </c>
      <c r="AB110" s="928"/>
      <c r="AC110" s="928"/>
      <c r="AD110" s="928"/>
      <c r="AE110" s="929"/>
      <c r="AF110" s="930">
        <v>866573</v>
      </c>
      <c r="AG110" s="928"/>
      <c r="AH110" s="928"/>
      <c r="AI110" s="928"/>
      <c r="AJ110" s="929"/>
      <c r="AK110" s="930">
        <v>868857</v>
      </c>
      <c r="AL110" s="928"/>
      <c r="AM110" s="928"/>
      <c r="AN110" s="928"/>
      <c r="AO110" s="929"/>
      <c r="AP110" s="931">
        <v>16.7</v>
      </c>
      <c r="AQ110" s="932"/>
      <c r="AR110" s="932"/>
      <c r="AS110" s="932"/>
      <c r="AT110" s="933"/>
      <c r="AU110" s="934" t="s">
        <v>72</v>
      </c>
      <c r="AV110" s="935"/>
      <c r="AW110" s="935"/>
      <c r="AX110" s="935"/>
      <c r="AY110" s="935"/>
      <c r="AZ110" s="957" t="s">
        <v>386</v>
      </c>
      <c r="BA110" s="925"/>
      <c r="BB110" s="925"/>
      <c r="BC110" s="925"/>
      <c r="BD110" s="925"/>
      <c r="BE110" s="925"/>
      <c r="BF110" s="925"/>
      <c r="BG110" s="925"/>
      <c r="BH110" s="925"/>
      <c r="BI110" s="925"/>
      <c r="BJ110" s="925"/>
      <c r="BK110" s="925"/>
      <c r="BL110" s="925"/>
      <c r="BM110" s="925"/>
      <c r="BN110" s="925"/>
      <c r="BO110" s="925"/>
      <c r="BP110" s="926"/>
      <c r="BQ110" s="958">
        <v>10498235</v>
      </c>
      <c r="BR110" s="959"/>
      <c r="BS110" s="959"/>
      <c r="BT110" s="959"/>
      <c r="BU110" s="959"/>
      <c r="BV110" s="959">
        <v>11225123</v>
      </c>
      <c r="BW110" s="959"/>
      <c r="BX110" s="959"/>
      <c r="BY110" s="959"/>
      <c r="BZ110" s="959"/>
      <c r="CA110" s="959">
        <v>11255616</v>
      </c>
      <c r="CB110" s="959"/>
      <c r="CC110" s="959"/>
      <c r="CD110" s="959"/>
      <c r="CE110" s="959"/>
      <c r="CF110" s="972">
        <v>216.7</v>
      </c>
      <c r="CG110" s="973"/>
      <c r="CH110" s="973"/>
      <c r="CI110" s="973"/>
      <c r="CJ110" s="973"/>
      <c r="CK110" s="974" t="s">
        <v>387</v>
      </c>
      <c r="CL110" s="975"/>
      <c r="CM110" s="957" t="s">
        <v>388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227</v>
      </c>
      <c r="DH110" s="959"/>
      <c r="DI110" s="959"/>
      <c r="DJ110" s="959"/>
      <c r="DK110" s="959"/>
      <c r="DL110" s="959" t="s">
        <v>338</v>
      </c>
      <c r="DM110" s="959"/>
      <c r="DN110" s="959"/>
      <c r="DO110" s="959"/>
      <c r="DP110" s="959"/>
      <c r="DQ110" s="959" t="s">
        <v>338</v>
      </c>
      <c r="DR110" s="959"/>
      <c r="DS110" s="959"/>
      <c r="DT110" s="959"/>
      <c r="DU110" s="959"/>
      <c r="DV110" s="960" t="s">
        <v>227</v>
      </c>
      <c r="DW110" s="960"/>
      <c r="DX110" s="960"/>
      <c r="DY110" s="960"/>
      <c r="DZ110" s="961"/>
    </row>
    <row r="111" spans="1:131" s="226" customFormat="1" ht="26.25" customHeight="1" x14ac:dyDescent="0.15">
      <c r="A111" s="962" t="s">
        <v>389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390</v>
      </c>
      <c r="AB111" s="966"/>
      <c r="AC111" s="966"/>
      <c r="AD111" s="966"/>
      <c r="AE111" s="967"/>
      <c r="AF111" s="968" t="s">
        <v>338</v>
      </c>
      <c r="AG111" s="966"/>
      <c r="AH111" s="966"/>
      <c r="AI111" s="966"/>
      <c r="AJ111" s="967"/>
      <c r="AK111" s="968" t="s">
        <v>338</v>
      </c>
      <c r="AL111" s="966"/>
      <c r="AM111" s="966"/>
      <c r="AN111" s="966"/>
      <c r="AO111" s="967"/>
      <c r="AP111" s="969" t="s">
        <v>338</v>
      </c>
      <c r="AQ111" s="970"/>
      <c r="AR111" s="970"/>
      <c r="AS111" s="970"/>
      <c r="AT111" s="971"/>
      <c r="AU111" s="936"/>
      <c r="AV111" s="937"/>
      <c r="AW111" s="937"/>
      <c r="AX111" s="937"/>
      <c r="AY111" s="937"/>
      <c r="AZ111" s="950" t="s">
        <v>391</v>
      </c>
      <c r="BA111" s="951"/>
      <c r="BB111" s="951"/>
      <c r="BC111" s="951"/>
      <c r="BD111" s="951"/>
      <c r="BE111" s="951"/>
      <c r="BF111" s="951"/>
      <c r="BG111" s="951"/>
      <c r="BH111" s="951"/>
      <c r="BI111" s="951"/>
      <c r="BJ111" s="951"/>
      <c r="BK111" s="951"/>
      <c r="BL111" s="951"/>
      <c r="BM111" s="951"/>
      <c r="BN111" s="951"/>
      <c r="BO111" s="951"/>
      <c r="BP111" s="952"/>
      <c r="BQ111" s="953" t="s">
        <v>227</v>
      </c>
      <c r="BR111" s="954"/>
      <c r="BS111" s="954"/>
      <c r="BT111" s="954"/>
      <c r="BU111" s="954"/>
      <c r="BV111" s="954" t="s">
        <v>227</v>
      </c>
      <c r="BW111" s="954"/>
      <c r="BX111" s="954"/>
      <c r="BY111" s="954"/>
      <c r="BZ111" s="954"/>
      <c r="CA111" s="954" t="s">
        <v>338</v>
      </c>
      <c r="CB111" s="954"/>
      <c r="CC111" s="954"/>
      <c r="CD111" s="954"/>
      <c r="CE111" s="954"/>
      <c r="CF111" s="948" t="s">
        <v>338</v>
      </c>
      <c r="CG111" s="949"/>
      <c r="CH111" s="949"/>
      <c r="CI111" s="949"/>
      <c r="CJ111" s="949"/>
      <c r="CK111" s="976"/>
      <c r="CL111" s="977"/>
      <c r="CM111" s="950" t="s">
        <v>392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227</v>
      </c>
      <c r="DH111" s="954"/>
      <c r="DI111" s="954"/>
      <c r="DJ111" s="954"/>
      <c r="DK111" s="954"/>
      <c r="DL111" s="954" t="s">
        <v>338</v>
      </c>
      <c r="DM111" s="954"/>
      <c r="DN111" s="954"/>
      <c r="DO111" s="954"/>
      <c r="DP111" s="954"/>
      <c r="DQ111" s="954" t="s">
        <v>338</v>
      </c>
      <c r="DR111" s="954"/>
      <c r="DS111" s="954"/>
      <c r="DT111" s="954"/>
      <c r="DU111" s="954"/>
      <c r="DV111" s="955" t="s">
        <v>227</v>
      </c>
      <c r="DW111" s="955"/>
      <c r="DX111" s="955"/>
      <c r="DY111" s="955"/>
      <c r="DZ111" s="956"/>
    </row>
    <row r="112" spans="1:131" s="226" customFormat="1" ht="26.25" customHeight="1" x14ac:dyDescent="0.15">
      <c r="A112" s="980" t="s">
        <v>393</v>
      </c>
      <c r="B112" s="981"/>
      <c r="C112" s="951" t="s">
        <v>394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395</v>
      </c>
      <c r="AB112" s="987"/>
      <c r="AC112" s="987"/>
      <c r="AD112" s="987"/>
      <c r="AE112" s="988"/>
      <c r="AF112" s="989" t="s">
        <v>338</v>
      </c>
      <c r="AG112" s="987"/>
      <c r="AH112" s="987"/>
      <c r="AI112" s="987"/>
      <c r="AJ112" s="988"/>
      <c r="AK112" s="989" t="s">
        <v>338</v>
      </c>
      <c r="AL112" s="987"/>
      <c r="AM112" s="987"/>
      <c r="AN112" s="987"/>
      <c r="AO112" s="988"/>
      <c r="AP112" s="990" t="s">
        <v>227</v>
      </c>
      <c r="AQ112" s="991"/>
      <c r="AR112" s="991"/>
      <c r="AS112" s="991"/>
      <c r="AT112" s="992"/>
      <c r="AU112" s="936"/>
      <c r="AV112" s="937"/>
      <c r="AW112" s="937"/>
      <c r="AX112" s="937"/>
      <c r="AY112" s="937"/>
      <c r="AZ112" s="950" t="s">
        <v>396</v>
      </c>
      <c r="BA112" s="951"/>
      <c r="BB112" s="951"/>
      <c r="BC112" s="951"/>
      <c r="BD112" s="951"/>
      <c r="BE112" s="951"/>
      <c r="BF112" s="951"/>
      <c r="BG112" s="951"/>
      <c r="BH112" s="951"/>
      <c r="BI112" s="951"/>
      <c r="BJ112" s="951"/>
      <c r="BK112" s="951"/>
      <c r="BL112" s="951"/>
      <c r="BM112" s="951"/>
      <c r="BN112" s="951"/>
      <c r="BO112" s="951"/>
      <c r="BP112" s="952"/>
      <c r="BQ112" s="953">
        <v>5504138</v>
      </c>
      <c r="BR112" s="954"/>
      <c r="BS112" s="954"/>
      <c r="BT112" s="954"/>
      <c r="BU112" s="954"/>
      <c r="BV112" s="954">
        <v>5502921</v>
      </c>
      <c r="BW112" s="954"/>
      <c r="BX112" s="954"/>
      <c r="BY112" s="954"/>
      <c r="BZ112" s="954"/>
      <c r="CA112" s="954">
        <v>5526103</v>
      </c>
      <c r="CB112" s="954"/>
      <c r="CC112" s="954"/>
      <c r="CD112" s="954"/>
      <c r="CE112" s="954"/>
      <c r="CF112" s="948">
        <v>106.4</v>
      </c>
      <c r="CG112" s="949"/>
      <c r="CH112" s="949"/>
      <c r="CI112" s="949"/>
      <c r="CJ112" s="949"/>
      <c r="CK112" s="976"/>
      <c r="CL112" s="977"/>
      <c r="CM112" s="950" t="s">
        <v>397</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227</v>
      </c>
      <c r="DH112" s="954"/>
      <c r="DI112" s="954"/>
      <c r="DJ112" s="954"/>
      <c r="DK112" s="954"/>
      <c r="DL112" s="954" t="s">
        <v>227</v>
      </c>
      <c r="DM112" s="954"/>
      <c r="DN112" s="954"/>
      <c r="DO112" s="954"/>
      <c r="DP112" s="954"/>
      <c r="DQ112" s="954" t="s">
        <v>338</v>
      </c>
      <c r="DR112" s="954"/>
      <c r="DS112" s="954"/>
      <c r="DT112" s="954"/>
      <c r="DU112" s="954"/>
      <c r="DV112" s="955" t="s">
        <v>338</v>
      </c>
      <c r="DW112" s="955"/>
      <c r="DX112" s="955"/>
      <c r="DY112" s="955"/>
      <c r="DZ112" s="956"/>
    </row>
    <row r="113" spans="1:130" s="226" customFormat="1" ht="26.25" customHeight="1" x14ac:dyDescent="0.15">
      <c r="A113" s="982"/>
      <c r="B113" s="983"/>
      <c r="C113" s="951" t="s">
        <v>398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348552</v>
      </c>
      <c r="AB113" s="966"/>
      <c r="AC113" s="966"/>
      <c r="AD113" s="966"/>
      <c r="AE113" s="967"/>
      <c r="AF113" s="968">
        <v>342175</v>
      </c>
      <c r="AG113" s="966"/>
      <c r="AH113" s="966"/>
      <c r="AI113" s="966"/>
      <c r="AJ113" s="967"/>
      <c r="AK113" s="968">
        <v>349325</v>
      </c>
      <c r="AL113" s="966"/>
      <c r="AM113" s="966"/>
      <c r="AN113" s="966"/>
      <c r="AO113" s="967"/>
      <c r="AP113" s="969">
        <v>6.7</v>
      </c>
      <c r="AQ113" s="970"/>
      <c r="AR113" s="970"/>
      <c r="AS113" s="970"/>
      <c r="AT113" s="971"/>
      <c r="AU113" s="936"/>
      <c r="AV113" s="937"/>
      <c r="AW113" s="937"/>
      <c r="AX113" s="937"/>
      <c r="AY113" s="937"/>
      <c r="AZ113" s="950" t="s">
        <v>399</v>
      </c>
      <c r="BA113" s="951"/>
      <c r="BB113" s="951"/>
      <c r="BC113" s="951"/>
      <c r="BD113" s="951"/>
      <c r="BE113" s="951"/>
      <c r="BF113" s="951"/>
      <c r="BG113" s="951"/>
      <c r="BH113" s="951"/>
      <c r="BI113" s="951"/>
      <c r="BJ113" s="951"/>
      <c r="BK113" s="951"/>
      <c r="BL113" s="951"/>
      <c r="BM113" s="951"/>
      <c r="BN113" s="951"/>
      <c r="BO113" s="951"/>
      <c r="BP113" s="952"/>
      <c r="BQ113" s="953">
        <v>1168514</v>
      </c>
      <c r="BR113" s="954"/>
      <c r="BS113" s="954"/>
      <c r="BT113" s="954"/>
      <c r="BU113" s="954"/>
      <c r="BV113" s="954">
        <v>1146462</v>
      </c>
      <c r="BW113" s="954"/>
      <c r="BX113" s="954"/>
      <c r="BY113" s="954"/>
      <c r="BZ113" s="954"/>
      <c r="CA113" s="954">
        <v>1071039</v>
      </c>
      <c r="CB113" s="954"/>
      <c r="CC113" s="954"/>
      <c r="CD113" s="954"/>
      <c r="CE113" s="954"/>
      <c r="CF113" s="948">
        <v>20.6</v>
      </c>
      <c r="CG113" s="949"/>
      <c r="CH113" s="949"/>
      <c r="CI113" s="949"/>
      <c r="CJ113" s="949"/>
      <c r="CK113" s="976"/>
      <c r="CL113" s="977"/>
      <c r="CM113" s="950" t="s">
        <v>400</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227</v>
      </c>
      <c r="DH113" s="987"/>
      <c r="DI113" s="987"/>
      <c r="DJ113" s="987"/>
      <c r="DK113" s="988"/>
      <c r="DL113" s="989" t="s">
        <v>227</v>
      </c>
      <c r="DM113" s="987"/>
      <c r="DN113" s="987"/>
      <c r="DO113" s="987"/>
      <c r="DP113" s="988"/>
      <c r="DQ113" s="989" t="s">
        <v>338</v>
      </c>
      <c r="DR113" s="987"/>
      <c r="DS113" s="987"/>
      <c r="DT113" s="987"/>
      <c r="DU113" s="988"/>
      <c r="DV113" s="990" t="s">
        <v>338</v>
      </c>
      <c r="DW113" s="991"/>
      <c r="DX113" s="991"/>
      <c r="DY113" s="991"/>
      <c r="DZ113" s="992"/>
    </row>
    <row r="114" spans="1:130" s="226" customFormat="1" ht="26.25" customHeight="1" x14ac:dyDescent="0.15">
      <c r="A114" s="982"/>
      <c r="B114" s="983"/>
      <c r="C114" s="951" t="s">
        <v>401</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155855</v>
      </c>
      <c r="AB114" s="987"/>
      <c r="AC114" s="987"/>
      <c r="AD114" s="987"/>
      <c r="AE114" s="988"/>
      <c r="AF114" s="989">
        <v>162981</v>
      </c>
      <c r="AG114" s="987"/>
      <c r="AH114" s="987"/>
      <c r="AI114" s="987"/>
      <c r="AJ114" s="988"/>
      <c r="AK114" s="989">
        <v>156143</v>
      </c>
      <c r="AL114" s="987"/>
      <c r="AM114" s="987"/>
      <c r="AN114" s="987"/>
      <c r="AO114" s="988"/>
      <c r="AP114" s="990">
        <v>3</v>
      </c>
      <c r="AQ114" s="991"/>
      <c r="AR114" s="991"/>
      <c r="AS114" s="991"/>
      <c r="AT114" s="992"/>
      <c r="AU114" s="936"/>
      <c r="AV114" s="937"/>
      <c r="AW114" s="937"/>
      <c r="AX114" s="937"/>
      <c r="AY114" s="937"/>
      <c r="AZ114" s="950" t="s">
        <v>402</v>
      </c>
      <c r="BA114" s="951"/>
      <c r="BB114" s="951"/>
      <c r="BC114" s="951"/>
      <c r="BD114" s="951"/>
      <c r="BE114" s="951"/>
      <c r="BF114" s="951"/>
      <c r="BG114" s="951"/>
      <c r="BH114" s="951"/>
      <c r="BI114" s="951"/>
      <c r="BJ114" s="951"/>
      <c r="BK114" s="951"/>
      <c r="BL114" s="951"/>
      <c r="BM114" s="951"/>
      <c r="BN114" s="951"/>
      <c r="BO114" s="951"/>
      <c r="BP114" s="952"/>
      <c r="BQ114" s="953">
        <v>1540430</v>
      </c>
      <c r="BR114" s="954"/>
      <c r="BS114" s="954"/>
      <c r="BT114" s="954"/>
      <c r="BU114" s="954"/>
      <c r="BV114" s="954">
        <v>1025689</v>
      </c>
      <c r="BW114" s="954"/>
      <c r="BX114" s="954"/>
      <c r="BY114" s="954"/>
      <c r="BZ114" s="954"/>
      <c r="CA114" s="954">
        <v>751917</v>
      </c>
      <c r="CB114" s="954"/>
      <c r="CC114" s="954"/>
      <c r="CD114" s="954"/>
      <c r="CE114" s="954"/>
      <c r="CF114" s="948">
        <v>14.5</v>
      </c>
      <c r="CG114" s="949"/>
      <c r="CH114" s="949"/>
      <c r="CI114" s="949"/>
      <c r="CJ114" s="949"/>
      <c r="CK114" s="976"/>
      <c r="CL114" s="977"/>
      <c r="CM114" s="950" t="s">
        <v>403</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390</v>
      </c>
      <c r="DH114" s="987"/>
      <c r="DI114" s="987"/>
      <c r="DJ114" s="987"/>
      <c r="DK114" s="988"/>
      <c r="DL114" s="989" t="s">
        <v>338</v>
      </c>
      <c r="DM114" s="987"/>
      <c r="DN114" s="987"/>
      <c r="DO114" s="987"/>
      <c r="DP114" s="988"/>
      <c r="DQ114" s="989" t="s">
        <v>338</v>
      </c>
      <c r="DR114" s="987"/>
      <c r="DS114" s="987"/>
      <c r="DT114" s="987"/>
      <c r="DU114" s="988"/>
      <c r="DV114" s="990" t="s">
        <v>227</v>
      </c>
      <c r="DW114" s="991"/>
      <c r="DX114" s="991"/>
      <c r="DY114" s="991"/>
      <c r="DZ114" s="992"/>
    </row>
    <row r="115" spans="1:130" s="226" customFormat="1" ht="26.25" customHeight="1" x14ac:dyDescent="0.15">
      <c r="A115" s="982"/>
      <c r="B115" s="983"/>
      <c r="C115" s="951" t="s">
        <v>404</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734</v>
      </c>
      <c r="AB115" s="966"/>
      <c r="AC115" s="966"/>
      <c r="AD115" s="966"/>
      <c r="AE115" s="967"/>
      <c r="AF115" s="968">
        <v>152</v>
      </c>
      <c r="AG115" s="966"/>
      <c r="AH115" s="966"/>
      <c r="AI115" s="966"/>
      <c r="AJ115" s="967"/>
      <c r="AK115" s="968">
        <v>485</v>
      </c>
      <c r="AL115" s="966"/>
      <c r="AM115" s="966"/>
      <c r="AN115" s="966"/>
      <c r="AO115" s="967"/>
      <c r="AP115" s="969">
        <v>0</v>
      </c>
      <c r="AQ115" s="970"/>
      <c r="AR115" s="970"/>
      <c r="AS115" s="970"/>
      <c r="AT115" s="971"/>
      <c r="AU115" s="936"/>
      <c r="AV115" s="937"/>
      <c r="AW115" s="937"/>
      <c r="AX115" s="937"/>
      <c r="AY115" s="937"/>
      <c r="AZ115" s="950" t="s">
        <v>405</v>
      </c>
      <c r="BA115" s="951"/>
      <c r="BB115" s="951"/>
      <c r="BC115" s="951"/>
      <c r="BD115" s="951"/>
      <c r="BE115" s="951"/>
      <c r="BF115" s="951"/>
      <c r="BG115" s="951"/>
      <c r="BH115" s="951"/>
      <c r="BI115" s="951"/>
      <c r="BJ115" s="951"/>
      <c r="BK115" s="951"/>
      <c r="BL115" s="951"/>
      <c r="BM115" s="951"/>
      <c r="BN115" s="951"/>
      <c r="BO115" s="951"/>
      <c r="BP115" s="952"/>
      <c r="BQ115" s="953" t="s">
        <v>338</v>
      </c>
      <c r="BR115" s="954"/>
      <c r="BS115" s="954"/>
      <c r="BT115" s="954"/>
      <c r="BU115" s="954"/>
      <c r="BV115" s="954" t="s">
        <v>227</v>
      </c>
      <c r="BW115" s="954"/>
      <c r="BX115" s="954"/>
      <c r="BY115" s="954"/>
      <c r="BZ115" s="954"/>
      <c r="CA115" s="954" t="s">
        <v>227</v>
      </c>
      <c r="CB115" s="954"/>
      <c r="CC115" s="954"/>
      <c r="CD115" s="954"/>
      <c r="CE115" s="954"/>
      <c r="CF115" s="948" t="s">
        <v>227</v>
      </c>
      <c r="CG115" s="949"/>
      <c r="CH115" s="949"/>
      <c r="CI115" s="949"/>
      <c r="CJ115" s="949"/>
      <c r="CK115" s="976"/>
      <c r="CL115" s="977"/>
      <c r="CM115" s="950" t="s">
        <v>406</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338</v>
      </c>
      <c r="DH115" s="987"/>
      <c r="DI115" s="987"/>
      <c r="DJ115" s="987"/>
      <c r="DK115" s="988"/>
      <c r="DL115" s="989" t="s">
        <v>338</v>
      </c>
      <c r="DM115" s="987"/>
      <c r="DN115" s="987"/>
      <c r="DO115" s="987"/>
      <c r="DP115" s="988"/>
      <c r="DQ115" s="989" t="s">
        <v>227</v>
      </c>
      <c r="DR115" s="987"/>
      <c r="DS115" s="987"/>
      <c r="DT115" s="987"/>
      <c r="DU115" s="988"/>
      <c r="DV115" s="990" t="s">
        <v>338</v>
      </c>
      <c r="DW115" s="991"/>
      <c r="DX115" s="991"/>
      <c r="DY115" s="991"/>
      <c r="DZ115" s="992"/>
    </row>
    <row r="116" spans="1:130" s="226" customFormat="1" ht="26.25" customHeight="1" x14ac:dyDescent="0.15">
      <c r="A116" s="984"/>
      <c r="B116" s="985"/>
      <c r="C116" s="993" t="s">
        <v>407</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17</v>
      </c>
      <c r="AB116" s="987"/>
      <c r="AC116" s="987"/>
      <c r="AD116" s="987"/>
      <c r="AE116" s="988"/>
      <c r="AF116" s="989" t="s">
        <v>338</v>
      </c>
      <c r="AG116" s="987"/>
      <c r="AH116" s="987"/>
      <c r="AI116" s="987"/>
      <c r="AJ116" s="988"/>
      <c r="AK116" s="989" t="s">
        <v>338</v>
      </c>
      <c r="AL116" s="987"/>
      <c r="AM116" s="987"/>
      <c r="AN116" s="987"/>
      <c r="AO116" s="988"/>
      <c r="AP116" s="990" t="s">
        <v>227</v>
      </c>
      <c r="AQ116" s="991"/>
      <c r="AR116" s="991"/>
      <c r="AS116" s="991"/>
      <c r="AT116" s="992"/>
      <c r="AU116" s="936"/>
      <c r="AV116" s="937"/>
      <c r="AW116" s="937"/>
      <c r="AX116" s="937"/>
      <c r="AY116" s="937"/>
      <c r="AZ116" s="995" t="s">
        <v>408</v>
      </c>
      <c r="BA116" s="996"/>
      <c r="BB116" s="996"/>
      <c r="BC116" s="996"/>
      <c r="BD116" s="996"/>
      <c r="BE116" s="996"/>
      <c r="BF116" s="996"/>
      <c r="BG116" s="996"/>
      <c r="BH116" s="996"/>
      <c r="BI116" s="996"/>
      <c r="BJ116" s="996"/>
      <c r="BK116" s="996"/>
      <c r="BL116" s="996"/>
      <c r="BM116" s="996"/>
      <c r="BN116" s="996"/>
      <c r="BO116" s="996"/>
      <c r="BP116" s="997"/>
      <c r="BQ116" s="953" t="s">
        <v>227</v>
      </c>
      <c r="BR116" s="954"/>
      <c r="BS116" s="954"/>
      <c r="BT116" s="954"/>
      <c r="BU116" s="954"/>
      <c r="BV116" s="954" t="s">
        <v>338</v>
      </c>
      <c r="BW116" s="954"/>
      <c r="BX116" s="954"/>
      <c r="BY116" s="954"/>
      <c r="BZ116" s="954"/>
      <c r="CA116" s="954" t="s">
        <v>338</v>
      </c>
      <c r="CB116" s="954"/>
      <c r="CC116" s="954"/>
      <c r="CD116" s="954"/>
      <c r="CE116" s="954"/>
      <c r="CF116" s="948" t="s">
        <v>395</v>
      </c>
      <c r="CG116" s="949"/>
      <c r="CH116" s="949"/>
      <c r="CI116" s="949"/>
      <c r="CJ116" s="949"/>
      <c r="CK116" s="976"/>
      <c r="CL116" s="977"/>
      <c r="CM116" s="950" t="s">
        <v>409</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227</v>
      </c>
      <c r="DH116" s="987"/>
      <c r="DI116" s="987"/>
      <c r="DJ116" s="987"/>
      <c r="DK116" s="988"/>
      <c r="DL116" s="989" t="s">
        <v>227</v>
      </c>
      <c r="DM116" s="987"/>
      <c r="DN116" s="987"/>
      <c r="DO116" s="987"/>
      <c r="DP116" s="988"/>
      <c r="DQ116" s="989" t="s">
        <v>227</v>
      </c>
      <c r="DR116" s="987"/>
      <c r="DS116" s="987"/>
      <c r="DT116" s="987"/>
      <c r="DU116" s="988"/>
      <c r="DV116" s="990" t="s">
        <v>227</v>
      </c>
      <c r="DW116" s="991"/>
      <c r="DX116" s="991"/>
      <c r="DY116" s="991"/>
      <c r="DZ116" s="992"/>
    </row>
    <row r="117" spans="1:130" s="226" customFormat="1" ht="26.25" customHeight="1" x14ac:dyDescent="0.15">
      <c r="A117" s="940" t="s">
        <v>186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410</v>
      </c>
      <c r="Z117" s="922"/>
      <c r="AA117" s="1006">
        <v>1365520</v>
      </c>
      <c r="AB117" s="1007"/>
      <c r="AC117" s="1007"/>
      <c r="AD117" s="1007"/>
      <c r="AE117" s="1008"/>
      <c r="AF117" s="1009">
        <v>1371881</v>
      </c>
      <c r="AG117" s="1007"/>
      <c r="AH117" s="1007"/>
      <c r="AI117" s="1007"/>
      <c r="AJ117" s="1008"/>
      <c r="AK117" s="1009">
        <v>1374810</v>
      </c>
      <c r="AL117" s="1007"/>
      <c r="AM117" s="1007"/>
      <c r="AN117" s="1007"/>
      <c r="AO117" s="1008"/>
      <c r="AP117" s="1010"/>
      <c r="AQ117" s="1011"/>
      <c r="AR117" s="1011"/>
      <c r="AS117" s="1011"/>
      <c r="AT117" s="1012"/>
      <c r="AU117" s="936"/>
      <c r="AV117" s="937"/>
      <c r="AW117" s="937"/>
      <c r="AX117" s="937"/>
      <c r="AY117" s="937"/>
      <c r="AZ117" s="1002" t="s">
        <v>411</v>
      </c>
      <c r="BA117" s="1003"/>
      <c r="BB117" s="1003"/>
      <c r="BC117" s="1003"/>
      <c r="BD117" s="1003"/>
      <c r="BE117" s="1003"/>
      <c r="BF117" s="1003"/>
      <c r="BG117" s="1003"/>
      <c r="BH117" s="1003"/>
      <c r="BI117" s="1003"/>
      <c r="BJ117" s="1003"/>
      <c r="BK117" s="1003"/>
      <c r="BL117" s="1003"/>
      <c r="BM117" s="1003"/>
      <c r="BN117" s="1003"/>
      <c r="BO117" s="1003"/>
      <c r="BP117" s="1004"/>
      <c r="BQ117" s="953" t="s">
        <v>338</v>
      </c>
      <c r="BR117" s="954"/>
      <c r="BS117" s="954"/>
      <c r="BT117" s="954"/>
      <c r="BU117" s="954"/>
      <c r="BV117" s="954" t="s">
        <v>338</v>
      </c>
      <c r="BW117" s="954"/>
      <c r="BX117" s="954"/>
      <c r="BY117" s="954"/>
      <c r="BZ117" s="954"/>
      <c r="CA117" s="954" t="s">
        <v>227</v>
      </c>
      <c r="CB117" s="954"/>
      <c r="CC117" s="954"/>
      <c r="CD117" s="954"/>
      <c r="CE117" s="954"/>
      <c r="CF117" s="948" t="s">
        <v>338</v>
      </c>
      <c r="CG117" s="949"/>
      <c r="CH117" s="949"/>
      <c r="CI117" s="949"/>
      <c r="CJ117" s="949"/>
      <c r="CK117" s="976"/>
      <c r="CL117" s="977"/>
      <c r="CM117" s="950" t="s">
        <v>412</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338</v>
      </c>
      <c r="DH117" s="987"/>
      <c r="DI117" s="987"/>
      <c r="DJ117" s="987"/>
      <c r="DK117" s="988"/>
      <c r="DL117" s="989" t="s">
        <v>338</v>
      </c>
      <c r="DM117" s="987"/>
      <c r="DN117" s="987"/>
      <c r="DO117" s="987"/>
      <c r="DP117" s="988"/>
      <c r="DQ117" s="989" t="s">
        <v>390</v>
      </c>
      <c r="DR117" s="987"/>
      <c r="DS117" s="987"/>
      <c r="DT117" s="987"/>
      <c r="DU117" s="988"/>
      <c r="DV117" s="990" t="s">
        <v>338</v>
      </c>
      <c r="DW117" s="991"/>
      <c r="DX117" s="991"/>
      <c r="DY117" s="991"/>
      <c r="DZ117" s="992"/>
    </row>
    <row r="118" spans="1:130" s="226" customFormat="1" ht="26.25" customHeight="1" x14ac:dyDescent="0.15">
      <c r="A118" s="940" t="s">
        <v>384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381</v>
      </c>
      <c r="AB118" s="921"/>
      <c r="AC118" s="921"/>
      <c r="AD118" s="921"/>
      <c r="AE118" s="922"/>
      <c r="AF118" s="920" t="s">
        <v>382</v>
      </c>
      <c r="AG118" s="921"/>
      <c r="AH118" s="921"/>
      <c r="AI118" s="921"/>
      <c r="AJ118" s="922"/>
      <c r="AK118" s="920" t="s">
        <v>277</v>
      </c>
      <c r="AL118" s="921"/>
      <c r="AM118" s="921"/>
      <c r="AN118" s="921"/>
      <c r="AO118" s="922"/>
      <c r="AP118" s="998" t="s">
        <v>383</v>
      </c>
      <c r="AQ118" s="999"/>
      <c r="AR118" s="999"/>
      <c r="AS118" s="999"/>
      <c r="AT118" s="1000"/>
      <c r="AU118" s="936"/>
      <c r="AV118" s="937"/>
      <c r="AW118" s="937"/>
      <c r="AX118" s="937"/>
      <c r="AY118" s="937"/>
      <c r="AZ118" s="1001" t="s">
        <v>413</v>
      </c>
      <c r="BA118" s="993"/>
      <c r="BB118" s="993"/>
      <c r="BC118" s="993"/>
      <c r="BD118" s="993"/>
      <c r="BE118" s="993"/>
      <c r="BF118" s="993"/>
      <c r="BG118" s="993"/>
      <c r="BH118" s="993"/>
      <c r="BI118" s="993"/>
      <c r="BJ118" s="993"/>
      <c r="BK118" s="993"/>
      <c r="BL118" s="993"/>
      <c r="BM118" s="993"/>
      <c r="BN118" s="993"/>
      <c r="BO118" s="993"/>
      <c r="BP118" s="994"/>
      <c r="BQ118" s="1027" t="s">
        <v>338</v>
      </c>
      <c r="BR118" s="1028"/>
      <c r="BS118" s="1028"/>
      <c r="BT118" s="1028"/>
      <c r="BU118" s="1028"/>
      <c r="BV118" s="1028" t="s">
        <v>227</v>
      </c>
      <c r="BW118" s="1028"/>
      <c r="BX118" s="1028"/>
      <c r="BY118" s="1028"/>
      <c r="BZ118" s="1028"/>
      <c r="CA118" s="1028" t="s">
        <v>338</v>
      </c>
      <c r="CB118" s="1028"/>
      <c r="CC118" s="1028"/>
      <c r="CD118" s="1028"/>
      <c r="CE118" s="1028"/>
      <c r="CF118" s="948" t="s">
        <v>338</v>
      </c>
      <c r="CG118" s="949"/>
      <c r="CH118" s="949"/>
      <c r="CI118" s="949"/>
      <c r="CJ118" s="949"/>
      <c r="CK118" s="976"/>
      <c r="CL118" s="977"/>
      <c r="CM118" s="950" t="s">
        <v>414</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390</v>
      </c>
      <c r="DH118" s="987"/>
      <c r="DI118" s="987"/>
      <c r="DJ118" s="987"/>
      <c r="DK118" s="988"/>
      <c r="DL118" s="989" t="s">
        <v>227</v>
      </c>
      <c r="DM118" s="987"/>
      <c r="DN118" s="987"/>
      <c r="DO118" s="987"/>
      <c r="DP118" s="988"/>
      <c r="DQ118" s="989" t="s">
        <v>390</v>
      </c>
      <c r="DR118" s="987"/>
      <c r="DS118" s="987"/>
      <c r="DT118" s="987"/>
      <c r="DU118" s="988"/>
      <c r="DV118" s="990" t="s">
        <v>227</v>
      </c>
      <c r="DW118" s="991"/>
      <c r="DX118" s="991"/>
      <c r="DY118" s="991"/>
      <c r="DZ118" s="992"/>
    </row>
    <row r="119" spans="1:130" s="226" customFormat="1" ht="26.25" customHeight="1" x14ac:dyDescent="0.15">
      <c r="A119" s="1084" t="s">
        <v>387</v>
      </c>
      <c r="B119" s="975"/>
      <c r="C119" s="957" t="s">
        <v>388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338</v>
      </c>
      <c r="AB119" s="928"/>
      <c r="AC119" s="928"/>
      <c r="AD119" s="928"/>
      <c r="AE119" s="929"/>
      <c r="AF119" s="930" t="s">
        <v>227</v>
      </c>
      <c r="AG119" s="928"/>
      <c r="AH119" s="928"/>
      <c r="AI119" s="928"/>
      <c r="AJ119" s="929"/>
      <c r="AK119" s="930" t="s">
        <v>338</v>
      </c>
      <c r="AL119" s="928"/>
      <c r="AM119" s="928"/>
      <c r="AN119" s="928"/>
      <c r="AO119" s="929"/>
      <c r="AP119" s="931" t="s">
        <v>390</v>
      </c>
      <c r="AQ119" s="932"/>
      <c r="AR119" s="932"/>
      <c r="AS119" s="932"/>
      <c r="AT119" s="933"/>
      <c r="AU119" s="938"/>
      <c r="AV119" s="939"/>
      <c r="AW119" s="939"/>
      <c r="AX119" s="939"/>
      <c r="AY119" s="939"/>
      <c r="AZ119" s="247" t="s">
        <v>186</v>
      </c>
      <c r="BA119" s="247"/>
      <c r="BB119" s="247"/>
      <c r="BC119" s="247"/>
      <c r="BD119" s="247"/>
      <c r="BE119" s="247"/>
      <c r="BF119" s="247"/>
      <c r="BG119" s="247"/>
      <c r="BH119" s="247"/>
      <c r="BI119" s="247"/>
      <c r="BJ119" s="247"/>
      <c r="BK119" s="247"/>
      <c r="BL119" s="247"/>
      <c r="BM119" s="247"/>
      <c r="BN119" s="247"/>
      <c r="BO119" s="1005" t="s">
        <v>415</v>
      </c>
      <c r="BP119" s="1033"/>
      <c r="BQ119" s="1027">
        <v>18711317</v>
      </c>
      <c r="BR119" s="1028"/>
      <c r="BS119" s="1028"/>
      <c r="BT119" s="1028"/>
      <c r="BU119" s="1028"/>
      <c r="BV119" s="1028">
        <v>18900195</v>
      </c>
      <c r="BW119" s="1028"/>
      <c r="BX119" s="1028"/>
      <c r="BY119" s="1028"/>
      <c r="BZ119" s="1028"/>
      <c r="CA119" s="1028">
        <v>18604675</v>
      </c>
      <c r="CB119" s="1028"/>
      <c r="CC119" s="1028"/>
      <c r="CD119" s="1028"/>
      <c r="CE119" s="1028"/>
      <c r="CF119" s="1029"/>
      <c r="CG119" s="1030"/>
      <c r="CH119" s="1030"/>
      <c r="CI119" s="1030"/>
      <c r="CJ119" s="1031"/>
      <c r="CK119" s="978"/>
      <c r="CL119" s="979"/>
      <c r="CM119" s="1001" t="s">
        <v>416</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338</v>
      </c>
      <c r="DH119" s="1014"/>
      <c r="DI119" s="1014"/>
      <c r="DJ119" s="1014"/>
      <c r="DK119" s="1015"/>
      <c r="DL119" s="1013" t="s">
        <v>227</v>
      </c>
      <c r="DM119" s="1014"/>
      <c r="DN119" s="1014"/>
      <c r="DO119" s="1014"/>
      <c r="DP119" s="1015"/>
      <c r="DQ119" s="1013" t="s">
        <v>338</v>
      </c>
      <c r="DR119" s="1014"/>
      <c r="DS119" s="1014"/>
      <c r="DT119" s="1014"/>
      <c r="DU119" s="1015"/>
      <c r="DV119" s="1016" t="s">
        <v>390</v>
      </c>
      <c r="DW119" s="1017"/>
      <c r="DX119" s="1017"/>
      <c r="DY119" s="1017"/>
      <c r="DZ119" s="1018"/>
    </row>
    <row r="120" spans="1:130" s="226" customFormat="1" ht="26.25" customHeight="1" x14ac:dyDescent="0.15">
      <c r="A120" s="1085"/>
      <c r="B120" s="977"/>
      <c r="C120" s="950" t="s">
        <v>392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390</v>
      </c>
      <c r="AB120" s="987"/>
      <c r="AC120" s="987"/>
      <c r="AD120" s="987"/>
      <c r="AE120" s="988"/>
      <c r="AF120" s="989" t="s">
        <v>227</v>
      </c>
      <c r="AG120" s="987"/>
      <c r="AH120" s="987"/>
      <c r="AI120" s="987"/>
      <c r="AJ120" s="988"/>
      <c r="AK120" s="989" t="s">
        <v>338</v>
      </c>
      <c r="AL120" s="987"/>
      <c r="AM120" s="987"/>
      <c r="AN120" s="987"/>
      <c r="AO120" s="988"/>
      <c r="AP120" s="990" t="s">
        <v>227</v>
      </c>
      <c r="AQ120" s="991"/>
      <c r="AR120" s="991"/>
      <c r="AS120" s="991"/>
      <c r="AT120" s="992"/>
      <c r="AU120" s="1019" t="s">
        <v>417</v>
      </c>
      <c r="AV120" s="1020"/>
      <c r="AW120" s="1020"/>
      <c r="AX120" s="1020"/>
      <c r="AY120" s="1021"/>
      <c r="AZ120" s="957" t="s">
        <v>418</v>
      </c>
      <c r="BA120" s="925"/>
      <c r="BB120" s="925"/>
      <c r="BC120" s="925"/>
      <c r="BD120" s="925"/>
      <c r="BE120" s="925"/>
      <c r="BF120" s="925"/>
      <c r="BG120" s="925"/>
      <c r="BH120" s="925"/>
      <c r="BI120" s="925"/>
      <c r="BJ120" s="925"/>
      <c r="BK120" s="925"/>
      <c r="BL120" s="925"/>
      <c r="BM120" s="925"/>
      <c r="BN120" s="925"/>
      <c r="BO120" s="925"/>
      <c r="BP120" s="926"/>
      <c r="BQ120" s="958">
        <v>6912155</v>
      </c>
      <c r="BR120" s="959"/>
      <c r="BS120" s="959"/>
      <c r="BT120" s="959"/>
      <c r="BU120" s="959"/>
      <c r="BV120" s="959">
        <v>7453398</v>
      </c>
      <c r="BW120" s="959"/>
      <c r="BX120" s="959"/>
      <c r="BY120" s="959"/>
      <c r="BZ120" s="959"/>
      <c r="CA120" s="959">
        <v>8216415</v>
      </c>
      <c r="CB120" s="959"/>
      <c r="CC120" s="959"/>
      <c r="CD120" s="959"/>
      <c r="CE120" s="959"/>
      <c r="CF120" s="972">
        <v>158.19999999999999</v>
      </c>
      <c r="CG120" s="973"/>
      <c r="CH120" s="973"/>
      <c r="CI120" s="973"/>
      <c r="CJ120" s="973"/>
      <c r="CK120" s="1034" t="s">
        <v>419</v>
      </c>
      <c r="CL120" s="1035"/>
      <c r="CM120" s="1035"/>
      <c r="CN120" s="1035"/>
      <c r="CO120" s="1036"/>
      <c r="CP120" s="1042" t="s">
        <v>420</v>
      </c>
      <c r="CQ120" s="1043"/>
      <c r="CR120" s="1043"/>
      <c r="CS120" s="1043"/>
      <c r="CT120" s="1043"/>
      <c r="CU120" s="1043"/>
      <c r="CV120" s="1043"/>
      <c r="CW120" s="1043"/>
      <c r="CX120" s="1043"/>
      <c r="CY120" s="1043"/>
      <c r="CZ120" s="1043"/>
      <c r="DA120" s="1043"/>
      <c r="DB120" s="1043"/>
      <c r="DC120" s="1043"/>
      <c r="DD120" s="1043"/>
      <c r="DE120" s="1043"/>
      <c r="DF120" s="1044"/>
      <c r="DG120" s="958">
        <v>4095159</v>
      </c>
      <c r="DH120" s="959"/>
      <c r="DI120" s="959"/>
      <c r="DJ120" s="959"/>
      <c r="DK120" s="959"/>
      <c r="DL120" s="959">
        <v>4131015</v>
      </c>
      <c r="DM120" s="959"/>
      <c r="DN120" s="959"/>
      <c r="DO120" s="959"/>
      <c r="DP120" s="959"/>
      <c r="DQ120" s="959">
        <v>4173454</v>
      </c>
      <c r="DR120" s="959"/>
      <c r="DS120" s="959"/>
      <c r="DT120" s="959"/>
      <c r="DU120" s="959"/>
      <c r="DV120" s="960">
        <v>80.3</v>
      </c>
      <c r="DW120" s="960"/>
      <c r="DX120" s="960"/>
      <c r="DY120" s="960"/>
      <c r="DZ120" s="961"/>
    </row>
    <row r="121" spans="1:130" s="226" customFormat="1" ht="26.25" customHeight="1" x14ac:dyDescent="0.15">
      <c r="A121" s="1085"/>
      <c r="B121" s="977"/>
      <c r="C121" s="1002" t="s">
        <v>421</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227</v>
      </c>
      <c r="AB121" s="987"/>
      <c r="AC121" s="987"/>
      <c r="AD121" s="987"/>
      <c r="AE121" s="988"/>
      <c r="AF121" s="989" t="s">
        <v>227</v>
      </c>
      <c r="AG121" s="987"/>
      <c r="AH121" s="987"/>
      <c r="AI121" s="987"/>
      <c r="AJ121" s="988"/>
      <c r="AK121" s="989" t="s">
        <v>338</v>
      </c>
      <c r="AL121" s="987"/>
      <c r="AM121" s="987"/>
      <c r="AN121" s="987"/>
      <c r="AO121" s="988"/>
      <c r="AP121" s="990" t="s">
        <v>390</v>
      </c>
      <c r="AQ121" s="991"/>
      <c r="AR121" s="991"/>
      <c r="AS121" s="991"/>
      <c r="AT121" s="992"/>
      <c r="AU121" s="1022"/>
      <c r="AV121" s="1023"/>
      <c r="AW121" s="1023"/>
      <c r="AX121" s="1023"/>
      <c r="AY121" s="1024"/>
      <c r="AZ121" s="950" t="s">
        <v>422</v>
      </c>
      <c r="BA121" s="951"/>
      <c r="BB121" s="951"/>
      <c r="BC121" s="951"/>
      <c r="BD121" s="951"/>
      <c r="BE121" s="951"/>
      <c r="BF121" s="951"/>
      <c r="BG121" s="951"/>
      <c r="BH121" s="951"/>
      <c r="BI121" s="951"/>
      <c r="BJ121" s="951"/>
      <c r="BK121" s="951"/>
      <c r="BL121" s="951"/>
      <c r="BM121" s="951"/>
      <c r="BN121" s="951"/>
      <c r="BO121" s="951"/>
      <c r="BP121" s="952"/>
      <c r="BQ121" s="953" t="s">
        <v>395</v>
      </c>
      <c r="BR121" s="954"/>
      <c r="BS121" s="954"/>
      <c r="BT121" s="954"/>
      <c r="BU121" s="954"/>
      <c r="BV121" s="954" t="s">
        <v>390</v>
      </c>
      <c r="BW121" s="954"/>
      <c r="BX121" s="954"/>
      <c r="BY121" s="954"/>
      <c r="BZ121" s="954"/>
      <c r="CA121" s="954" t="s">
        <v>390</v>
      </c>
      <c r="CB121" s="954"/>
      <c r="CC121" s="954"/>
      <c r="CD121" s="954"/>
      <c r="CE121" s="954"/>
      <c r="CF121" s="948" t="s">
        <v>390</v>
      </c>
      <c r="CG121" s="949"/>
      <c r="CH121" s="949"/>
      <c r="CI121" s="949"/>
      <c r="CJ121" s="949"/>
      <c r="CK121" s="1037"/>
      <c r="CL121" s="1038"/>
      <c r="CM121" s="1038"/>
      <c r="CN121" s="1038"/>
      <c r="CO121" s="1039"/>
      <c r="CP121" s="1047" t="s">
        <v>423</v>
      </c>
      <c r="CQ121" s="1048"/>
      <c r="CR121" s="1048"/>
      <c r="CS121" s="1048"/>
      <c r="CT121" s="1048"/>
      <c r="CU121" s="1048"/>
      <c r="CV121" s="1048"/>
      <c r="CW121" s="1048"/>
      <c r="CX121" s="1048"/>
      <c r="CY121" s="1048"/>
      <c r="CZ121" s="1048"/>
      <c r="DA121" s="1048"/>
      <c r="DB121" s="1048"/>
      <c r="DC121" s="1048"/>
      <c r="DD121" s="1048"/>
      <c r="DE121" s="1048"/>
      <c r="DF121" s="1049"/>
      <c r="DG121" s="953">
        <v>1069395</v>
      </c>
      <c r="DH121" s="954"/>
      <c r="DI121" s="954"/>
      <c r="DJ121" s="954"/>
      <c r="DK121" s="954"/>
      <c r="DL121" s="954">
        <v>1069521</v>
      </c>
      <c r="DM121" s="954"/>
      <c r="DN121" s="954"/>
      <c r="DO121" s="954"/>
      <c r="DP121" s="954"/>
      <c r="DQ121" s="954">
        <v>1104286</v>
      </c>
      <c r="DR121" s="954"/>
      <c r="DS121" s="954"/>
      <c r="DT121" s="954"/>
      <c r="DU121" s="954"/>
      <c r="DV121" s="955">
        <v>21.3</v>
      </c>
      <c r="DW121" s="955"/>
      <c r="DX121" s="955"/>
      <c r="DY121" s="955"/>
      <c r="DZ121" s="956"/>
    </row>
    <row r="122" spans="1:130" s="226" customFormat="1" ht="26.25" customHeight="1" x14ac:dyDescent="0.15">
      <c r="A122" s="1085"/>
      <c r="B122" s="977"/>
      <c r="C122" s="950" t="s">
        <v>403</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338</v>
      </c>
      <c r="AB122" s="987"/>
      <c r="AC122" s="987"/>
      <c r="AD122" s="987"/>
      <c r="AE122" s="988"/>
      <c r="AF122" s="989" t="s">
        <v>227</v>
      </c>
      <c r="AG122" s="987"/>
      <c r="AH122" s="987"/>
      <c r="AI122" s="987"/>
      <c r="AJ122" s="988"/>
      <c r="AK122" s="989" t="s">
        <v>338</v>
      </c>
      <c r="AL122" s="987"/>
      <c r="AM122" s="987"/>
      <c r="AN122" s="987"/>
      <c r="AO122" s="988"/>
      <c r="AP122" s="990" t="s">
        <v>338</v>
      </c>
      <c r="AQ122" s="991"/>
      <c r="AR122" s="991"/>
      <c r="AS122" s="991"/>
      <c r="AT122" s="992"/>
      <c r="AU122" s="1022"/>
      <c r="AV122" s="1023"/>
      <c r="AW122" s="1023"/>
      <c r="AX122" s="1023"/>
      <c r="AY122" s="1024"/>
      <c r="AZ122" s="1001" t="s">
        <v>424</v>
      </c>
      <c r="BA122" s="993"/>
      <c r="BB122" s="993"/>
      <c r="BC122" s="993"/>
      <c r="BD122" s="993"/>
      <c r="BE122" s="993"/>
      <c r="BF122" s="993"/>
      <c r="BG122" s="993"/>
      <c r="BH122" s="993"/>
      <c r="BI122" s="993"/>
      <c r="BJ122" s="993"/>
      <c r="BK122" s="993"/>
      <c r="BL122" s="993"/>
      <c r="BM122" s="993"/>
      <c r="BN122" s="993"/>
      <c r="BO122" s="993"/>
      <c r="BP122" s="994"/>
      <c r="BQ122" s="1027">
        <v>11384746</v>
      </c>
      <c r="BR122" s="1028"/>
      <c r="BS122" s="1028"/>
      <c r="BT122" s="1028"/>
      <c r="BU122" s="1028"/>
      <c r="BV122" s="1028">
        <v>11761507</v>
      </c>
      <c r="BW122" s="1028"/>
      <c r="BX122" s="1028"/>
      <c r="BY122" s="1028"/>
      <c r="BZ122" s="1028"/>
      <c r="CA122" s="1028">
        <v>11616227</v>
      </c>
      <c r="CB122" s="1028"/>
      <c r="CC122" s="1028"/>
      <c r="CD122" s="1028"/>
      <c r="CE122" s="1028"/>
      <c r="CF122" s="1045">
        <v>223.6</v>
      </c>
      <c r="CG122" s="1046"/>
      <c r="CH122" s="1046"/>
      <c r="CI122" s="1046"/>
      <c r="CJ122" s="1046"/>
      <c r="CK122" s="1037"/>
      <c r="CL122" s="1038"/>
      <c r="CM122" s="1038"/>
      <c r="CN122" s="1038"/>
      <c r="CO122" s="1039"/>
      <c r="CP122" s="1047" t="s">
        <v>425</v>
      </c>
      <c r="CQ122" s="1048"/>
      <c r="CR122" s="1048"/>
      <c r="CS122" s="1048"/>
      <c r="CT122" s="1048"/>
      <c r="CU122" s="1048"/>
      <c r="CV122" s="1048"/>
      <c r="CW122" s="1048"/>
      <c r="CX122" s="1048"/>
      <c r="CY122" s="1048"/>
      <c r="CZ122" s="1048"/>
      <c r="DA122" s="1048"/>
      <c r="DB122" s="1048"/>
      <c r="DC122" s="1048"/>
      <c r="DD122" s="1048"/>
      <c r="DE122" s="1048"/>
      <c r="DF122" s="1049"/>
      <c r="DG122" s="953">
        <v>280034</v>
      </c>
      <c r="DH122" s="954"/>
      <c r="DI122" s="954"/>
      <c r="DJ122" s="954"/>
      <c r="DK122" s="954"/>
      <c r="DL122" s="954">
        <v>263423</v>
      </c>
      <c r="DM122" s="954"/>
      <c r="DN122" s="954"/>
      <c r="DO122" s="954"/>
      <c r="DP122" s="954"/>
      <c r="DQ122" s="954">
        <v>233736</v>
      </c>
      <c r="DR122" s="954"/>
      <c r="DS122" s="954"/>
      <c r="DT122" s="954"/>
      <c r="DU122" s="954"/>
      <c r="DV122" s="955">
        <v>4.5</v>
      </c>
      <c r="DW122" s="955"/>
      <c r="DX122" s="955"/>
      <c r="DY122" s="955"/>
      <c r="DZ122" s="956"/>
    </row>
    <row r="123" spans="1:130" s="226" customFormat="1" ht="26.25" customHeight="1" x14ac:dyDescent="0.15">
      <c r="A123" s="1085"/>
      <c r="B123" s="977"/>
      <c r="C123" s="950" t="s">
        <v>409</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338</v>
      </c>
      <c r="AB123" s="987"/>
      <c r="AC123" s="987"/>
      <c r="AD123" s="987"/>
      <c r="AE123" s="988"/>
      <c r="AF123" s="989" t="s">
        <v>227</v>
      </c>
      <c r="AG123" s="987"/>
      <c r="AH123" s="987"/>
      <c r="AI123" s="987"/>
      <c r="AJ123" s="988"/>
      <c r="AK123" s="989" t="s">
        <v>395</v>
      </c>
      <c r="AL123" s="987"/>
      <c r="AM123" s="987"/>
      <c r="AN123" s="987"/>
      <c r="AO123" s="988"/>
      <c r="AP123" s="990" t="s">
        <v>338</v>
      </c>
      <c r="AQ123" s="991"/>
      <c r="AR123" s="991"/>
      <c r="AS123" s="991"/>
      <c r="AT123" s="992"/>
      <c r="AU123" s="1025"/>
      <c r="AV123" s="1026"/>
      <c r="AW123" s="1026"/>
      <c r="AX123" s="1026"/>
      <c r="AY123" s="1026"/>
      <c r="AZ123" s="247" t="s">
        <v>186</v>
      </c>
      <c r="BA123" s="247"/>
      <c r="BB123" s="247"/>
      <c r="BC123" s="247"/>
      <c r="BD123" s="247"/>
      <c r="BE123" s="247"/>
      <c r="BF123" s="247"/>
      <c r="BG123" s="247"/>
      <c r="BH123" s="247"/>
      <c r="BI123" s="247"/>
      <c r="BJ123" s="247"/>
      <c r="BK123" s="247"/>
      <c r="BL123" s="247"/>
      <c r="BM123" s="247"/>
      <c r="BN123" s="247"/>
      <c r="BO123" s="1005" t="s">
        <v>426</v>
      </c>
      <c r="BP123" s="1033"/>
      <c r="BQ123" s="1091">
        <v>18296901</v>
      </c>
      <c r="BR123" s="1092"/>
      <c r="BS123" s="1092"/>
      <c r="BT123" s="1092"/>
      <c r="BU123" s="1092"/>
      <c r="BV123" s="1092">
        <v>19214905</v>
      </c>
      <c r="BW123" s="1092"/>
      <c r="BX123" s="1092"/>
      <c r="BY123" s="1092"/>
      <c r="BZ123" s="1092"/>
      <c r="CA123" s="1092">
        <v>19832642</v>
      </c>
      <c r="CB123" s="1092"/>
      <c r="CC123" s="1092"/>
      <c r="CD123" s="1092"/>
      <c r="CE123" s="1092"/>
      <c r="CF123" s="1029"/>
      <c r="CG123" s="1030"/>
      <c r="CH123" s="1030"/>
      <c r="CI123" s="1030"/>
      <c r="CJ123" s="1031"/>
      <c r="CK123" s="1037"/>
      <c r="CL123" s="1038"/>
      <c r="CM123" s="1038"/>
      <c r="CN123" s="1038"/>
      <c r="CO123" s="1039"/>
      <c r="CP123" s="1047" t="s">
        <v>427</v>
      </c>
      <c r="CQ123" s="1048"/>
      <c r="CR123" s="1048"/>
      <c r="CS123" s="1048"/>
      <c r="CT123" s="1048"/>
      <c r="CU123" s="1048"/>
      <c r="CV123" s="1048"/>
      <c r="CW123" s="1048"/>
      <c r="CX123" s="1048"/>
      <c r="CY123" s="1048"/>
      <c r="CZ123" s="1048"/>
      <c r="DA123" s="1048"/>
      <c r="DB123" s="1048"/>
      <c r="DC123" s="1048"/>
      <c r="DD123" s="1048"/>
      <c r="DE123" s="1048"/>
      <c r="DF123" s="1049"/>
      <c r="DG123" s="986">
        <v>17795</v>
      </c>
      <c r="DH123" s="987"/>
      <c r="DI123" s="987"/>
      <c r="DJ123" s="987"/>
      <c r="DK123" s="988"/>
      <c r="DL123" s="989">
        <v>10927</v>
      </c>
      <c r="DM123" s="987"/>
      <c r="DN123" s="987"/>
      <c r="DO123" s="987"/>
      <c r="DP123" s="988"/>
      <c r="DQ123" s="989">
        <v>14627</v>
      </c>
      <c r="DR123" s="987"/>
      <c r="DS123" s="987"/>
      <c r="DT123" s="987"/>
      <c r="DU123" s="988"/>
      <c r="DV123" s="990">
        <v>0.3</v>
      </c>
      <c r="DW123" s="991"/>
      <c r="DX123" s="991"/>
      <c r="DY123" s="991"/>
      <c r="DZ123" s="992"/>
    </row>
    <row r="124" spans="1:130" s="226" customFormat="1" ht="26.25" customHeight="1" thickBot="1" x14ac:dyDescent="0.2">
      <c r="A124" s="1085"/>
      <c r="B124" s="977"/>
      <c r="C124" s="950" t="s">
        <v>412</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390</v>
      </c>
      <c r="AB124" s="987"/>
      <c r="AC124" s="987"/>
      <c r="AD124" s="987"/>
      <c r="AE124" s="988"/>
      <c r="AF124" s="989" t="s">
        <v>227</v>
      </c>
      <c r="AG124" s="987"/>
      <c r="AH124" s="987"/>
      <c r="AI124" s="987"/>
      <c r="AJ124" s="988"/>
      <c r="AK124" s="989" t="s">
        <v>338</v>
      </c>
      <c r="AL124" s="987"/>
      <c r="AM124" s="987"/>
      <c r="AN124" s="987"/>
      <c r="AO124" s="988"/>
      <c r="AP124" s="990" t="s">
        <v>390</v>
      </c>
      <c r="AQ124" s="991"/>
      <c r="AR124" s="991"/>
      <c r="AS124" s="991"/>
      <c r="AT124" s="992"/>
      <c r="AU124" s="1087" t="s">
        <v>428</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8.6999999999999993</v>
      </c>
      <c r="BR124" s="1055"/>
      <c r="BS124" s="1055"/>
      <c r="BT124" s="1055"/>
      <c r="BU124" s="1055"/>
      <c r="BV124" s="1055" t="s">
        <v>338</v>
      </c>
      <c r="BW124" s="1055"/>
      <c r="BX124" s="1055"/>
      <c r="BY124" s="1055"/>
      <c r="BZ124" s="1055"/>
      <c r="CA124" s="1055" t="s">
        <v>227</v>
      </c>
      <c r="CB124" s="1055"/>
      <c r="CC124" s="1055"/>
      <c r="CD124" s="1055"/>
      <c r="CE124" s="1055"/>
      <c r="CF124" s="1056"/>
      <c r="CG124" s="1057"/>
      <c r="CH124" s="1057"/>
      <c r="CI124" s="1057"/>
      <c r="CJ124" s="1058"/>
      <c r="CK124" s="1040"/>
      <c r="CL124" s="1040"/>
      <c r="CM124" s="1040"/>
      <c r="CN124" s="1040"/>
      <c r="CO124" s="1041"/>
      <c r="CP124" s="1047" t="s">
        <v>429</v>
      </c>
      <c r="CQ124" s="1048"/>
      <c r="CR124" s="1048"/>
      <c r="CS124" s="1048"/>
      <c r="CT124" s="1048"/>
      <c r="CU124" s="1048"/>
      <c r="CV124" s="1048"/>
      <c r="CW124" s="1048"/>
      <c r="CX124" s="1048"/>
      <c r="CY124" s="1048"/>
      <c r="CZ124" s="1048"/>
      <c r="DA124" s="1048"/>
      <c r="DB124" s="1048"/>
      <c r="DC124" s="1048"/>
      <c r="DD124" s="1048"/>
      <c r="DE124" s="1048"/>
      <c r="DF124" s="1049"/>
      <c r="DG124" s="1032">
        <v>41755</v>
      </c>
      <c r="DH124" s="1014"/>
      <c r="DI124" s="1014"/>
      <c r="DJ124" s="1014"/>
      <c r="DK124" s="1015"/>
      <c r="DL124" s="1013">
        <v>28035</v>
      </c>
      <c r="DM124" s="1014"/>
      <c r="DN124" s="1014"/>
      <c r="DO124" s="1014"/>
      <c r="DP124" s="1015"/>
      <c r="DQ124" s="1013" t="s">
        <v>227</v>
      </c>
      <c r="DR124" s="1014"/>
      <c r="DS124" s="1014"/>
      <c r="DT124" s="1014"/>
      <c r="DU124" s="1015"/>
      <c r="DV124" s="1016" t="s">
        <v>227</v>
      </c>
      <c r="DW124" s="1017"/>
      <c r="DX124" s="1017"/>
      <c r="DY124" s="1017"/>
      <c r="DZ124" s="1018"/>
    </row>
    <row r="125" spans="1:130" s="226" customFormat="1" ht="26.25" customHeight="1" x14ac:dyDescent="0.15">
      <c r="A125" s="1085"/>
      <c r="B125" s="977"/>
      <c r="C125" s="950" t="s">
        <v>414</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227</v>
      </c>
      <c r="AB125" s="987"/>
      <c r="AC125" s="987"/>
      <c r="AD125" s="987"/>
      <c r="AE125" s="988"/>
      <c r="AF125" s="989" t="s">
        <v>227</v>
      </c>
      <c r="AG125" s="987"/>
      <c r="AH125" s="987"/>
      <c r="AI125" s="987"/>
      <c r="AJ125" s="988"/>
      <c r="AK125" s="989" t="s">
        <v>338</v>
      </c>
      <c r="AL125" s="987"/>
      <c r="AM125" s="987"/>
      <c r="AN125" s="987"/>
      <c r="AO125" s="988"/>
      <c r="AP125" s="990" t="s">
        <v>227</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430</v>
      </c>
      <c r="CL125" s="1035"/>
      <c r="CM125" s="1035"/>
      <c r="CN125" s="1035"/>
      <c r="CO125" s="1036"/>
      <c r="CP125" s="957" t="s">
        <v>431</v>
      </c>
      <c r="CQ125" s="925"/>
      <c r="CR125" s="925"/>
      <c r="CS125" s="925"/>
      <c r="CT125" s="925"/>
      <c r="CU125" s="925"/>
      <c r="CV125" s="925"/>
      <c r="CW125" s="925"/>
      <c r="CX125" s="925"/>
      <c r="CY125" s="925"/>
      <c r="CZ125" s="925"/>
      <c r="DA125" s="925"/>
      <c r="DB125" s="925"/>
      <c r="DC125" s="925"/>
      <c r="DD125" s="925"/>
      <c r="DE125" s="925"/>
      <c r="DF125" s="926"/>
      <c r="DG125" s="958" t="s">
        <v>227</v>
      </c>
      <c r="DH125" s="959"/>
      <c r="DI125" s="959"/>
      <c r="DJ125" s="959"/>
      <c r="DK125" s="959"/>
      <c r="DL125" s="959" t="s">
        <v>227</v>
      </c>
      <c r="DM125" s="959"/>
      <c r="DN125" s="959"/>
      <c r="DO125" s="959"/>
      <c r="DP125" s="959"/>
      <c r="DQ125" s="959" t="s">
        <v>227</v>
      </c>
      <c r="DR125" s="959"/>
      <c r="DS125" s="959"/>
      <c r="DT125" s="959"/>
      <c r="DU125" s="959"/>
      <c r="DV125" s="960" t="s">
        <v>227</v>
      </c>
      <c r="DW125" s="960"/>
      <c r="DX125" s="960"/>
      <c r="DY125" s="960"/>
      <c r="DZ125" s="961"/>
    </row>
    <row r="126" spans="1:130" s="226" customFormat="1" ht="26.25" customHeight="1" thickBot="1" x14ac:dyDescent="0.2">
      <c r="A126" s="1085"/>
      <c r="B126" s="977"/>
      <c r="C126" s="950" t="s">
        <v>416</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390</v>
      </c>
      <c r="AB126" s="987"/>
      <c r="AC126" s="987"/>
      <c r="AD126" s="987"/>
      <c r="AE126" s="988"/>
      <c r="AF126" s="989" t="s">
        <v>227</v>
      </c>
      <c r="AG126" s="987"/>
      <c r="AH126" s="987"/>
      <c r="AI126" s="987"/>
      <c r="AJ126" s="988"/>
      <c r="AK126" s="989" t="s">
        <v>227</v>
      </c>
      <c r="AL126" s="987"/>
      <c r="AM126" s="987"/>
      <c r="AN126" s="987"/>
      <c r="AO126" s="988"/>
      <c r="AP126" s="990" t="s">
        <v>227</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432</v>
      </c>
      <c r="CQ126" s="951"/>
      <c r="CR126" s="951"/>
      <c r="CS126" s="951"/>
      <c r="CT126" s="951"/>
      <c r="CU126" s="951"/>
      <c r="CV126" s="951"/>
      <c r="CW126" s="951"/>
      <c r="CX126" s="951"/>
      <c r="CY126" s="951"/>
      <c r="CZ126" s="951"/>
      <c r="DA126" s="951"/>
      <c r="DB126" s="951"/>
      <c r="DC126" s="951"/>
      <c r="DD126" s="951"/>
      <c r="DE126" s="951"/>
      <c r="DF126" s="952"/>
      <c r="DG126" s="953" t="s">
        <v>227</v>
      </c>
      <c r="DH126" s="954"/>
      <c r="DI126" s="954"/>
      <c r="DJ126" s="954"/>
      <c r="DK126" s="954"/>
      <c r="DL126" s="954" t="s">
        <v>227</v>
      </c>
      <c r="DM126" s="954"/>
      <c r="DN126" s="954"/>
      <c r="DO126" s="954"/>
      <c r="DP126" s="954"/>
      <c r="DQ126" s="954" t="s">
        <v>338</v>
      </c>
      <c r="DR126" s="954"/>
      <c r="DS126" s="954"/>
      <c r="DT126" s="954"/>
      <c r="DU126" s="954"/>
      <c r="DV126" s="955" t="s">
        <v>227</v>
      </c>
      <c r="DW126" s="955"/>
      <c r="DX126" s="955"/>
      <c r="DY126" s="955"/>
      <c r="DZ126" s="956"/>
    </row>
    <row r="127" spans="1:130" s="226" customFormat="1" ht="26.25" customHeight="1" x14ac:dyDescent="0.15">
      <c r="A127" s="1086"/>
      <c r="B127" s="979"/>
      <c r="C127" s="1001" t="s">
        <v>433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734</v>
      </c>
      <c r="AB127" s="987"/>
      <c r="AC127" s="987"/>
      <c r="AD127" s="987"/>
      <c r="AE127" s="988"/>
      <c r="AF127" s="989">
        <v>152</v>
      </c>
      <c r="AG127" s="987"/>
      <c r="AH127" s="987"/>
      <c r="AI127" s="987"/>
      <c r="AJ127" s="988"/>
      <c r="AK127" s="989">
        <v>485</v>
      </c>
      <c r="AL127" s="987"/>
      <c r="AM127" s="987"/>
      <c r="AN127" s="987"/>
      <c r="AO127" s="988"/>
      <c r="AP127" s="990">
        <v>0</v>
      </c>
      <c r="AQ127" s="991"/>
      <c r="AR127" s="991"/>
      <c r="AS127" s="991"/>
      <c r="AT127" s="992"/>
      <c r="AU127" s="228"/>
      <c r="AV127" s="228"/>
      <c r="AW127" s="228"/>
      <c r="AX127" s="1059" t="s">
        <v>434</v>
      </c>
      <c r="AY127" s="1060"/>
      <c r="AZ127" s="1060"/>
      <c r="BA127" s="1060"/>
      <c r="BB127" s="1060"/>
      <c r="BC127" s="1060"/>
      <c r="BD127" s="1060"/>
      <c r="BE127" s="1061"/>
      <c r="BF127" s="1062" t="s">
        <v>435</v>
      </c>
      <c r="BG127" s="1060"/>
      <c r="BH127" s="1060"/>
      <c r="BI127" s="1060"/>
      <c r="BJ127" s="1060"/>
      <c r="BK127" s="1060"/>
      <c r="BL127" s="1061"/>
      <c r="BM127" s="1062" t="s">
        <v>436</v>
      </c>
      <c r="BN127" s="1060"/>
      <c r="BO127" s="1060"/>
      <c r="BP127" s="1060"/>
      <c r="BQ127" s="1060"/>
      <c r="BR127" s="1060"/>
      <c r="BS127" s="1061"/>
      <c r="BT127" s="1062" t="s">
        <v>437</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438</v>
      </c>
      <c r="CQ127" s="951"/>
      <c r="CR127" s="951"/>
      <c r="CS127" s="951"/>
      <c r="CT127" s="951"/>
      <c r="CU127" s="951"/>
      <c r="CV127" s="951"/>
      <c r="CW127" s="951"/>
      <c r="CX127" s="951"/>
      <c r="CY127" s="951"/>
      <c r="CZ127" s="951"/>
      <c r="DA127" s="951"/>
      <c r="DB127" s="951"/>
      <c r="DC127" s="951"/>
      <c r="DD127" s="951"/>
      <c r="DE127" s="951"/>
      <c r="DF127" s="952"/>
      <c r="DG127" s="953" t="s">
        <v>390</v>
      </c>
      <c r="DH127" s="954"/>
      <c r="DI127" s="954"/>
      <c r="DJ127" s="954"/>
      <c r="DK127" s="954"/>
      <c r="DL127" s="954" t="s">
        <v>227</v>
      </c>
      <c r="DM127" s="954"/>
      <c r="DN127" s="954"/>
      <c r="DO127" s="954"/>
      <c r="DP127" s="954"/>
      <c r="DQ127" s="954" t="s">
        <v>227</v>
      </c>
      <c r="DR127" s="954"/>
      <c r="DS127" s="954"/>
      <c r="DT127" s="954"/>
      <c r="DU127" s="954"/>
      <c r="DV127" s="955" t="s">
        <v>227</v>
      </c>
      <c r="DW127" s="955"/>
      <c r="DX127" s="955"/>
      <c r="DY127" s="955"/>
      <c r="DZ127" s="956"/>
    </row>
    <row r="128" spans="1:130" s="226" customFormat="1" ht="26.25" customHeight="1" thickBot="1" x14ac:dyDescent="0.2">
      <c r="A128" s="1069" t="s">
        <v>439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440</v>
      </c>
      <c r="X128" s="1071"/>
      <c r="Y128" s="1071"/>
      <c r="Z128" s="1072"/>
      <c r="AA128" s="1073">
        <v>17596</v>
      </c>
      <c r="AB128" s="1074"/>
      <c r="AC128" s="1074"/>
      <c r="AD128" s="1074"/>
      <c r="AE128" s="1075"/>
      <c r="AF128" s="1076">
        <v>17596</v>
      </c>
      <c r="AG128" s="1074"/>
      <c r="AH128" s="1074"/>
      <c r="AI128" s="1074"/>
      <c r="AJ128" s="1075"/>
      <c r="AK128" s="1076">
        <v>17596</v>
      </c>
      <c r="AL128" s="1074"/>
      <c r="AM128" s="1074"/>
      <c r="AN128" s="1074"/>
      <c r="AO128" s="1075"/>
      <c r="AP128" s="1077"/>
      <c r="AQ128" s="1078"/>
      <c r="AR128" s="1078"/>
      <c r="AS128" s="1078"/>
      <c r="AT128" s="1079"/>
      <c r="AU128" s="228"/>
      <c r="AV128" s="228"/>
      <c r="AW128" s="228"/>
      <c r="AX128" s="924" t="s">
        <v>441</v>
      </c>
      <c r="AY128" s="925"/>
      <c r="AZ128" s="925"/>
      <c r="BA128" s="925"/>
      <c r="BB128" s="925"/>
      <c r="BC128" s="925"/>
      <c r="BD128" s="925"/>
      <c r="BE128" s="926"/>
      <c r="BF128" s="1080" t="s">
        <v>227</v>
      </c>
      <c r="BG128" s="1081"/>
      <c r="BH128" s="1081"/>
      <c r="BI128" s="1081"/>
      <c r="BJ128" s="1081"/>
      <c r="BK128" s="1081"/>
      <c r="BL128" s="1082"/>
      <c r="BM128" s="1080">
        <v>14.39</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442</v>
      </c>
      <c r="CQ128" s="754"/>
      <c r="CR128" s="754"/>
      <c r="CS128" s="754"/>
      <c r="CT128" s="754"/>
      <c r="CU128" s="754"/>
      <c r="CV128" s="754"/>
      <c r="CW128" s="754"/>
      <c r="CX128" s="754"/>
      <c r="CY128" s="754"/>
      <c r="CZ128" s="754"/>
      <c r="DA128" s="754"/>
      <c r="DB128" s="754"/>
      <c r="DC128" s="754"/>
      <c r="DD128" s="754"/>
      <c r="DE128" s="754"/>
      <c r="DF128" s="1064"/>
      <c r="DG128" s="1065" t="s">
        <v>227</v>
      </c>
      <c r="DH128" s="1066"/>
      <c r="DI128" s="1066"/>
      <c r="DJ128" s="1066"/>
      <c r="DK128" s="1066"/>
      <c r="DL128" s="1066" t="s">
        <v>227</v>
      </c>
      <c r="DM128" s="1066"/>
      <c r="DN128" s="1066"/>
      <c r="DO128" s="1066"/>
      <c r="DP128" s="1066"/>
      <c r="DQ128" s="1066" t="s">
        <v>227</v>
      </c>
      <c r="DR128" s="1066"/>
      <c r="DS128" s="1066"/>
      <c r="DT128" s="1066"/>
      <c r="DU128" s="1066"/>
      <c r="DV128" s="1067" t="s">
        <v>227</v>
      </c>
      <c r="DW128" s="1067"/>
      <c r="DX128" s="1067"/>
      <c r="DY128" s="1067"/>
      <c r="DZ128" s="1068"/>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443</v>
      </c>
      <c r="X129" s="1099"/>
      <c r="Y129" s="1099"/>
      <c r="Z129" s="1100"/>
      <c r="AA129" s="986">
        <v>5698708</v>
      </c>
      <c r="AB129" s="987"/>
      <c r="AC129" s="987"/>
      <c r="AD129" s="987"/>
      <c r="AE129" s="988"/>
      <c r="AF129" s="989">
        <v>5846855</v>
      </c>
      <c r="AG129" s="987"/>
      <c r="AH129" s="987"/>
      <c r="AI129" s="987"/>
      <c r="AJ129" s="988"/>
      <c r="AK129" s="989">
        <v>6129229</v>
      </c>
      <c r="AL129" s="987"/>
      <c r="AM129" s="987"/>
      <c r="AN129" s="987"/>
      <c r="AO129" s="988"/>
      <c r="AP129" s="1101"/>
      <c r="AQ129" s="1102"/>
      <c r="AR129" s="1102"/>
      <c r="AS129" s="1102"/>
      <c r="AT129" s="1103"/>
      <c r="AU129" s="229"/>
      <c r="AV129" s="229"/>
      <c r="AW129" s="229"/>
      <c r="AX129" s="1093" t="s">
        <v>444</v>
      </c>
      <c r="AY129" s="951"/>
      <c r="AZ129" s="951"/>
      <c r="BA129" s="951"/>
      <c r="BB129" s="951"/>
      <c r="BC129" s="951"/>
      <c r="BD129" s="951"/>
      <c r="BE129" s="952"/>
      <c r="BF129" s="1094" t="s">
        <v>338</v>
      </c>
      <c r="BG129" s="1095"/>
      <c r="BH129" s="1095"/>
      <c r="BI129" s="1095"/>
      <c r="BJ129" s="1095"/>
      <c r="BK129" s="1095"/>
      <c r="BL129" s="1096"/>
      <c r="BM129" s="1094">
        <v>19.39</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445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446</v>
      </c>
      <c r="X130" s="1099"/>
      <c r="Y130" s="1099"/>
      <c r="Z130" s="1100"/>
      <c r="AA130" s="986">
        <v>948794</v>
      </c>
      <c r="AB130" s="987"/>
      <c r="AC130" s="987"/>
      <c r="AD130" s="987"/>
      <c r="AE130" s="988"/>
      <c r="AF130" s="989">
        <v>940489</v>
      </c>
      <c r="AG130" s="987"/>
      <c r="AH130" s="987"/>
      <c r="AI130" s="987"/>
      <c r="AJ130" s="988"/>
      <c r="AK130" s="989">
        <v>934943</v>
      </c>
      <c r="AL130" s="987"/>
      <c r="AM130" s="987"/>
      <c r="AN130" s="987"/>
      <c r="AO130" s="988"/>
      <c r="AP130" s="1101"/>
      <c r="AQ130" s="1102"/>
      <c r="AR130" s="1102"/>
      <c r="AS130" s="1102"/>
      <c r="AT130" s="1103"/>
      <c r="AU130" s="229"/>
      <c r="AV130" s="229"/>
      <c r="AW130" s="229"/>
      <c r="AX130" s="1093" t="s">
        <v>447</v>
      </c>
      <c r="AY130" s="951"/>
      <c r="AZ130" s="951"/>
      <c r="BA130" s="951"/>
      <c r="BB130" s="951"/>
      <c r="BC130" s="951"/>
      <c r="BD130" s="951"/>
      <c r="BE130" s="952"/>
      <c r="BF130" s="1129">
        <v>8.3000000000000007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448</v>
      </c>
      <c r="X131" s="1136"/>
      <c r="Y131" s="1136"/>
      <c r="Z131" s="1137"/>
      <c r="AA131" s="1032">
        <v>4749914</v>
      </c>
      <c r="AB131" s="1014"/>
      <c r="AC131" s="1014"/>
      <c r="AD131" s="1014"/>
      <c r="AE131" s="1015"/>
      <c r="AF131" s="1013">
        <v>4906366</v>
      </c>
      <c r="AG131" s="1014"/>
      <c r="AH131" s="1014"/>
      <c r="AI131" s="1014"/>
      <c r="AJ131" s="1015"/>
      <c r="AK131" s="1013">
        <v>5194286</v>
      </c>
      <c r="AL131" s="1014"/>
      <c r="AM131" s="1014"/>
      <c r="AN131" s="1014"/>
      <c r="AO131" s="1015"/>
      <c r="AP131" s="1138"/>
      <c r="AQ131" s="1139"/>
      <c r="AR131" s="1139"/>
      <c r="AS131" s="1139"/>
      <c r="AT131" s="1140"/>
      <c r="AU131" s="229"/>
      <c r="AV131" s="229"/>
      <c r="AW131" s="229"/>
      <c r="AX131" s="1111" t="s">
        <v>449</v>
      </c>
      <c r="AY131" s="754"/>
      <c r="AZ131" s="754"/>
      <c r="BA131" s="754"/>
      <c r="BB131" s="754"/>
      <c r="BC131" s="754"/>
      <c r="BD131" s="754"/>
      <c r="BE131" s="1064"/>
      <c r="BF131" s="1112" t="s">
        <v>227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450</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451</v>
      </c>
      <c r="W132" s="1122"/>
      <c r="X132" s="1122"/>
      <c r="Y132" s="1122"/>
      <c r="Z132" s="1123"/>
      <c r="AA132" s="1124">
        <v>8.4028889790000001</v>
      </c>
      <c r="AB132" s="1125"/>
      <c r="AC132" s="1125"/>
      <c r="AD132" s="1125"/>
      <c r="AE132" s="1126"/>
      <c r="AF132" s="1127">
        <v>8.4338591940000001</v>
      </c>
      <c r="AG132" s="1125"/>
      <c r="AH132" s="1125"/>
      <c r="AI132" s="1125"/>
      <c r="AJ132" s="1126"/>
      <c r="AK132" s="1127">
        <v>8.1295292559999996</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452</v>
      </c>
      <c r="W133" s="1105"/>
      <c r="X133" s="1105"/>
      <c r="Y133" s="1105"/>
      <c r="Z133" s="1106"/>
      <c r="AA133" s="1107">
        <v>8.8000000000000007</v>
      </c>
      <c r="AB133" s="1108"/>
      <c r="AC133" s="1108"/>
      <c r="AD133" s="1108"/>
      <c r="AE133" s="1109"/>
      <c r="AF133" s="1107">
        <v>9.1</v>
      </c>
      <c r="AG133" s="1108"/>
      <c r="AH133" s="1108"/>
      <c r="AI133" s="1108"/>
      <c r="AJ133" s="1109"/>
      <c r="AK133" s="1107">
        <v>8.3000000000000007</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r4rpnaQ7ae+KLJ6ZbDLABwxU1x4nHo0wgzBshF+vBYPnMppG2VYD7BonPrQt9K4OA8KGvHGsQGh3A7beTB6ng==" saltValue="2u9Zqe613gdkumFlkKjvI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453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A1048576"/>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rcLX2ppdIf3n2aaO2jH6o6Tqhhcydnvm21jmU374EJxIxhs4uMxIqQN5pxo73+J7xv4+r6kZXkCt6pCy+Ylzw==" saltValue="IqgO6wbBKDeUhIbOSPuv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454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456</v>
      </c>
      <c r="AP7" s="268"/>
      <c r="AQ7" s="269" t="s">
        <v>457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458</v>
      </c>
      <c r="AQ8" s="275" t="s">
        <v>459</v>
      </c>
      <c r="AR8" s="276" t="s">
        <v>460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461</v>
      </c>
      <c r="AL9" s="1145"/>
      <c r="AM9" s="1145"/>
      <c r="AN9" s="1146"/>
      <c r="AO9" s="277">
        <v>1636615</v>
      </c>
      <c r="AP9" s="277">
        <v>84953</v>
      </c>
      <c r="AQ9" s="278">
        <v>91900</v>
      </c>
      <c r="AR9" s="279">
        <v>-7.6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462</v>
      </c>
      <c r="AL10" s="1145"/>
      <c r="AM10" s="1145"/>
      <c r="AN10" s="1146"/>
      <c r="AO10" s="280">
        <v>289329</v>
      </c>
      <c r="AP10" s="280">
        <v>15018</v>
      </c>
      <c r="AQ10" s="281">
        <v>11848</v>
      </c>
      <c r="AR10" s="282">
        <v>26.8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463</v>
      </c>
      <c r="AL11" s="1145"/>
      <c r="AM11" s="1145"/>
      <c r="AN11" s="1146"/>
      <c r="AO11" s="280">
        <v>53963</v>
      </c>
      <c r="AP11" s="280">
        <v>2801</v>
      </c>
      <c r="AQ11" s="281">
        <v>323</v>
      </c>
      <c r="AR11" s="282">
        <v>767.2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464</v>
      </c>
      <c r="AL12" s="1145"/>
      <c r="AM12" s="1145"/>
      <c r="AN12" s="1146"/>
      <c r="AO12" s="280" t="s">
        <v>465</v>
      </c>
      <c r="AP12" s="280" t="s">
        <v>465</v>
      </c>
      <c r="AQ12" s="281">
        <v>21</v>
      </c>
      <c r="AR12" s="282" t="s">
        <v>465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466</v>
      </c>
      <c r="AL13" s="1145"/>
      <c r="AM13" s="1145"/>
      <c r="AN13" s="1146"/>
      <c r="AO13" s="280">
        <v>73652</v>
      </c>
      <c r="AP13" s="280">
        <v>3823</v>
      </c>
      <c r="AQ13" s="281">
        <v>3646</v>
      </c>
      <c r="AR13" s="282">
        <v>4.9000000000000004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467</v>
      </c>
      <c r="AL14" s="1145"/>
      <c r="AM14" s="1145"/>
      <c r="AN14" s="1146"/>
      <c r="AO14" s="280">
        <v>43909</v>
      </c>
      <c r="AP14" s="280">
        <v>2279</v>
      </c>
      <c r="AQ14" s="281">
        <v>1700</v>
      </c>
      <c r="AR14" s="282">
        <v>34.1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468</v>
      </c>
      <c r="AL15" s="1148"/>
      <c r="AM15" s="1148"/>
      <c r="AN15" s="1149"/>
      <c r="AO15" s="280">
        <v>-303706</v>
      </c>
      <c r="AP15" s="280">
        <v>-15765</v>
      </c>
      <c r="AQ15" s="281">
        <v>-7027</v>
      </c>
      <c r="AR15" s="282">
        <v>124.3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186</v>
      </c>
      <c r="AL16" s="1148"/>
      <c r="AM16" s="1148"/>
      <c r="AN16" s="1149"/>
      <c r="AO16" s="280">
        <v>1793762</v>
      </c>
      <c r="AP16" s="280">
        <v>93110</v>
      </c>
      <c r="AQ16" s="281">
        <v>102411</v>
      </c>
      <c r="AR16" s="282">
        <v>-9.1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470</v>
      </c>
      <c r="AP20" s="289" t="s">
        <v>471</v>
      </c>
      <c r="AQ20" s="290" t="s">
        <v>472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473</v>
      </c>
      <c r="AL21" s="1151"/>
      <c r="AM21" s="1151"/>
      <c r="AN21" s="1152"/>
      <c r="AO21" s="293">
        <v>7.94</v>
      </c>
      <c r="AP21" s="294">
        <v>9.23</v>
      </c>
      <c r="AQ21" s="295">
        <v>-1.29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474</v>
      </c>
      <c r="AL22" s="1151"/>
      <c r="AM22" s="1151"/>
      <c r="AN22" s="1152"/>
      <c r="AO22" s="298">
        <v>98.2</v>
      </c>
      <c r="AP22" s="299">
        <v>96.8</v>
      </c>
      <c r="AQ22" s="300">
        <v>1.4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475</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476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456</v>
      </c>
      <c r="AP30" s="268"/>
      <c r="AQ30" s="269" t="s">
        <v>457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458</v>
      </c>
      <c r="AQ31" s="275" t="s">
        <v>459</v>
      </c>
      <c r="AR31" s="276" t="s">
        <v>460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478</v>
      </c>
      <c r="AL32" s="1159"/>
      <c r="AM32" s="1159"/>
      <c r="AN32" s="1160"/>
      <c r="AO32" s="308">
        <v>868857</v>
      </c>
      <c r="AP32" s="308">
        <v>45100</v>
      </c>
      <c r="AQ32" s="309">
        <v>50517</v>
      </c>
      <c r="AR32" s="310">
        <v>-10.7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479</v>
      </c>
      <c r="AL33" s="1159"/>
      <c r="AM33" s="1159"/>
      <c r="AN33" s="1160"/>
      <c r="AO33" s="308" t="s">
        <v>465</v>
      </c>
      <c r="AP33" s="308" t="s">
        <v>465</v>
      </c>
      <c r="AQ33" s="309" t="s">
        <v>465</v>
      </c>
      <c r="AR33" s="310" t="s">
        <v>465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480</v>
      </c>
      <c r="AL34" s="1159"/>
      <c r="AM34" s="1159"/>
      <c r="AN34" s="1160"/>
      <c r="AO34" s="308" t="s">
        <v>465</v>
      </c>
      <c r="AP34" s="308" t="s">
        <v>465</v>
      </c>
      <c r="AQ34" s="309">
        <v>23</v>
      </c>
      <c r="AR34" s="310" t="s">
        <v>465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481</v>
      </c>
      <c r="AL35" s="1159"/>
      <c r="AM35" s="1159"/>
      <c r="AN35" s="1160"/>
      <c r="AO35" s="308">
        <v>349325</v>
      </c>
      <c r="AP35" s="308">
        <v>18133</v>
      </c>
      <c r="AQ35" s="309">
        <v>15430</v>
      </c>
      <c r="AR35" s="310">
        <v>17.5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482</v>
      </c>
      <c r="AL36" s="1159"/>
      <c r="AM36" s="1159"/>
      <c r="AN36" s="1160"/>
      <c r="AO36" s="308">
        <v>156143</v>
      </c>
      <c r="AP36" s="308">
        <v>8105</v>
      </c>
      <c r="AQ36" s="309">
        <v>2664</v>
      </c>
      <c r="AR36" s="310">
        <v>204.2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483</v>
      </c>
      <c r="AL37" s="1159"/>
      <c r="AM37" s="1159"/>
      <c r="AN37" s="1160"/>
      <c r="AO37" s="308">
        <v>485</v>
      </c>
      <c r="AP37" s="308">
        <v>25</v>
      </c>
      <c r="AQ37" s="309">
        <v>451</v>
      </c>
      <c r="AR37" s="310">
        <v>-94.5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484</v>
      </c>
      <c r="AL38" s="1162"/>
      <c r="AM38" s="1162"/>
      <c r="AN38" s="1163"/>
      <c r="AO38" s="311" t="s">
        <v>465</v>
      </c>
      <c r="AP38" s="311" t="s">
        <v>465</v>
      </c>
      <c r="AQ38" s="312">
        <v>4</v>
      </c>
      <c r="AR38" s="300" t="s">
        <v>465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485</v>
      </c>
      <c r="AL39" s="1162"/>
      <c r="AM39" s="1162"/>
      <c r="AN39" s="1163"/>
      <c r="AO39" s="308">
        <v>-17596</v>
      </c>
      <c r="AP39" s="308">
        <v>-913</v>
      </c>
      <c r="AQ39" s="309">
        <v>-3528</v>
      </c>
      <c r="AR39" s="310">
        <v>-74.099999999999994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486</v>
      </c>
      <c r="AL40" s="1159"/>
      <c r="AM40" s="1159"/>
      <c r="AN40" s="1160"/>
      <c r="AO40" s="308">
        <v>-934943</v>
      </c>
      <c r="AP40" s="308">
        <v>-48531</v>
      </c>
      <c r="AQ40" s="309">
        <v>-45748</v>
      </c>
      <c r="AR40" s="310">
        <v>6.1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273</v>
      </c>
      <c r="AL41" s="1165"/>
      <c r="AM41" s="1165"/>
      <c r="AN41" s="1166"/>
      <c r="AO41" s="308">
        <v>422271</v>
      </c>
      <c r="AP41" s="308">
        <v>21919</v>
      </c>
      <c r="AQ41" s="309">
        <v>19813</v>
      </c>
      <c r="AR41" s="310">
        <v>10.6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488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456</v>
      </c>
      <c r="AN49" s="1155" t="s">
        <v>490</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491</v>
      </c>
      <c r="AO50" s="325" t="s">
        <v>492</v>
      </c>
      <c r="AP50" s="326" t="s">
        <v>493</v>
      </c>
      <c r="AQ50" s="327" t="s">
        <v>494</v>
      </c>
      <c r="AR50" s="328" t="s">
        <v>495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496</v>
      </c>
      <c r="AL51" s="321"/>
      <c r="AM51" s="329">
        <v>1626096</v>
      </c>
      <c r="AN51" s="330">
        <v>79961</v>
      </c>
      <c r="AO51" s="331">
        <v>16.8</v>
      </c>
      <c r="AP51" s="332">
        <v>52191</v>
      </c>
      <c r="AQ51" s="333">
        <v>9.3000000000000007</v>
      </c>
      <c r="AR51" s="334">
        <v>7.5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497</v>
      </c>
      <c r="AM52" s="337">
        <v>561481</v>
      </c>
      <c r="AN52" s="338">
        <v>27610</v>
      </c>
      <c r="AO52" s="339">
        <v>-31.2</v>
      </c>
      <c r="AP52" s="340">
        <v>24843</v>
      </c>
      <c r="AQ52" s="341">
        <v>-0.4</v>
      </c>
      <c r="AR52" s="342">
        <v>-30.8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498</v>
      </c>
      <c r="AL53" s="321"/>
      <c r="AM53" s="329">
        <v>489544</v>
      </c>
      <c r="AN53" s="330">
        <v>24366</v>
      </c>
      <c r="AO53" s="331">
        <v>-69.5</v>
      </c>
      <c r="AP53" s="332">
        <v>47387</v>
      </c>
      <c r="AQ53" s="333">
        <v>-9.1999999999999993</v>
      </c>
      <c r="AR53" s="334">
        <v>-60.3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497</v>
      </c>
      <c r="AM54" s="337">
        <v>246709</v>
      </c>
      <c r="AN54" s="338">
        <v>12280</v>
      </c>
      <c r="AO54" s="339">
        <v>-55.5</v>
      </c>
      <c r="AP54" s="340">
        <v>24928</v>
      </c>
      <c r="AQ54" s="341">
        <v>0.3</v>
      </c>
      <c r="AR54" s="342">
        <v>-55.8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499</v>
      </c>
      <c r="AL55" s="321"/>
      <c r="AM55" s="329">
        <v>1428895</v>
      </c>
      <c r="AN55" s="330">
        <v>72123</v>
      </c>
      <c r="AO55" s="331">
        <v>196</v>
      </c>
      <c r="AP55" s="332">
        <v>51264</v>
      </c>
      <c r="AQ55" s="333">
        <v>8.1999999999999993</v>
      </c>
      <c r="AR55" s="334">
        <v>187.8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497</v>
      </c>
      <c r="AM56" s="337">
        <v>379951</v>
      </c>
      <c r="AN56" s="338">
        <v>19178</v>
      </c>
      <c r="AO56" s="339">
        <v>56.2</v>
      </c>
      <c r="AP56" s="340">
        <v>26040</v>
      </c>
      <c r="AQ56" s="341">
        <v>4.5</v>
      </c>
      <c r="AR56" s="342">
        <v>51.7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500</v>
      </c>
      <c r="AL57" s="321"/>
      <c r="AM57" s="329">
        <v>1418896</v>
      </c>
      <c r="AN57" s="330">
        <v>72760</v>
      </c>
      <c r="AO57" s="331">
        <v>0.9</v>
      </c>
      <c r="AP57" s="332">
        <v>96248</v>
      </c>
      <c r="AQ57" s="333">
        <v>87.7</v>
      </c>
      <c r="AR57" s="334">
        <v>-86.8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497</v>
      </c>
      <c r="AM58" s="337">
        <v>730675</v>
      </c>
      <c r="AN58" s="338">
        <v>37469</v>
      </c>
      <c r="AO58" s="339">
        <v>95.4</v>
      </c>
      <c r="AP58" s="340">
        <v>55768</v>
      </c>
      <c r="AQ58" s="341">
        <v>114.2</v>
      </c>
      <c r="AR58" s="342">
        <v>-18.8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501</v>
      </c>
      <c r="AL59" s="321"/>
      <c r="AM59" s="329">
        <v>1299487</v>
      </c>
      <c r="AN59" s="330">
        <v>67453</v>
      </c>
      <c r="AO59" s="331">
        <v>-7.3</v>
      </c>
      <c r="AP59" s="332">
        <v>76413</v>
      </c>
      <c r="AQ59" s="333">
        <v>-20.6</v>
      </c>
      <c r="AR59" s="334">
        <v>13.3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497</v>
      </c>
      <c r="AM60" s="337">
        <v>856076</v>
      </c>
      <c r="AN60" s="338">
        <v>44437</v>
      </c>
      <c r="AO60" s="339">
        <v>18.600000000000001</v>
      </c>
      <c r="AP60" s="340">
        <v>39658</v>
      </c>
      <c r="AQ60" s="341">
        <v>-28.9</v>
      </c>
      <c r="AR60" s="342">
        <v>47.5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502</v>
      </c>
      <c r="AL61" s="343"/>
      <c r="AM61" s="344">
        <v>1252584</v>
      </c>
      <c r="AN61" s="345">
        <v>63333</v>
      </c>
      <c r="AO61" s="346">
        <v>27.4</v>
      </c>
      <c r="AP61" s="347">
        <v>64701</v>
      </c>
      <c r="AQ61" s="348">
        <v>15.1</v>
      </c>
      <c r="AR61" s="334">
        <v>12.3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497</v>
      </c>
      <c r="AM62" s="337">
        <v>554978</v>
      </c>
      <c r="AN62" s="338">
        <v>28195</v>
      </c>
      <c r="AO62" s="339">
        <v>16.7</v>
      </c>
      <c r="AP62" s="340">
        <v>34247</v>
      </c>
      <c r="AQ62" s="341">
        <v>17.899999999999999</v>
      </c>
      <c r="AR62" s="342">
        <v>-1.2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TFevx634O5y/gIS6wGQkHB06fKDhjvR4MrwsD5Jgqyp1kcHujp6JgtMWtHCOAhxoXTSFp6vZa2TnNMan3nSWQ==" saltValue="zyZRHAvJdEyaJetTKhlO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504</v>
      </c>
    </row>
    <row r="120" spans="125:125" ht="13.5" hidden="1" customHeight="1" x14ac:dyDescent="0.15"/>
    <row r="121" spans="125:125" ht="13.5" hidden="1" customHeight="1" x14ac:dyDescent="0.15">
      <c r="DU121" s="255"/>
    </row>
  </sheetData>
  <sheetProtection algorithmName="SHA-512" hashValue="ZamqsKDSmCdjbb35tqGnfru4UuNJpp1FdVL6EyWMwMXJ8YrZG8fGQ/QSFs0ijl+vigw8KhFo4EvwPPKmIJJ7pA==" saltValue="9IwGI/o5hO4eD9VwaXZD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505</v>
      </c>
    </row>
  </sheetData>
  <sheetProtection algorithmName="SHA-512" hashValue="jgI+DR2bE1Aue3hNiQbzNTe5L0fZ4fGlkgpuwr6qlyKUjBS1cMICS8tVOEdi6bNU+GZAvPNXOvfIk7QKX6icrg==" saltValue="Adjy/334u8MJLQxwwO8a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506</v>
      </c>
      <c r="G46" s="8" t="s">
        <v>507</v>
      </c>
      <c r="H46" s="8" t="s">
        <v>508</v>
      </c>
      <c r="I46" s="8" t="s">
        <v>509</v>
      </c>
      <c r="J46" s="9" t="s">
        <v>510</v>
      </c>
    </row>
    <row r="47" spans="2:10" ht="57.75" customHeight="1" x14ac:dyDescent="0.15">
      <c r="B47" s="10"/>
      <c r="C47" s="1167" t="s">
        <v>3</v>
      </c>
      <c r="D47" s="1167"/>
      <c r="E47" s="1168"/>
      <c r="F47" s="11">
        <v>36.520000000000003</v>
      </c>
      <c r="G47" s="12">
        <v>39.31</v>
      </c>
      <c r="H47" s="12">
        <v>40.82</v>
      </c>
      <c r="I47" s="12">
        <v>38.01</v>
      </c>
      <c r="J47" s="13">
        <v>38.82</v>
      </c>
    </row>
    <row r="48" spans="2:10" ht="57.75" customHeight="1" x14ac:dyDescent="0.15">
      <c r="B48" s="14"/>
      <c r="C48" s="1169" t="s">
        <v>4</v>
      </c>
      <c r="D48" s="1169"/>
      <c r="E48" s="1170"/>
      <c r="F48" s="15">
        <v>6.61</v>
      </c>
      <c r="G48" s="16">
        <v>5.12</v>
      </c>
      <c r="H48" s="16">
        <v>2.63</v>
      </c>
      <c r="I48" s="16">
        <v>5.27</v>
      </c>
      <c r="J48" s="17">
        <v>7.89</v>
      </c>
    </row>
    <row r="49" spans="2:10" ht="57.75" customHeight="1" thickBot="1" x14ac:dyDescent="0.2">
      <c r="B49" s="18"/>
      <c r="C49" s="1171" t="s">
        <v>5</v>
      </c>
      <c r="D49" s="1171"/>
      <c r="E49" s="1172"/>
      <c r="F49" s="19">
        <v>5.04</v>
      </c>
      <c r="G49" s="20">
        <v>1.06</v>
      </c>
      <c r="H49" s="20" t="s">
        <v>511</v>
      </c>
      <c r="I49" s="20">
        <v>0.94</v>
      </c>
      <c r="J49" s="21">
        <v>5.43</v>
      </c>
    </row>
    <row r="50" spans="2:10" x14ac:dyDescent="0.15"/>
  </sheetData>
  <sheetProtection algorithmName="SHA-512" hashValue="peEJeY+aDtRhMYaj3cvdoEB42mbeFyMY580r139acRzbdHfQ9cJwsN7SP/H1vvp0pvf0XHji206SZYY3omicXg==" saltValue="e5EGAw7vBIzNet3hv26A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中尾 太(nakao-futoshi)</cp:lastModifiedBy>
  <cp:lastPrinted>2023-03-13T01:21:39Z</cp:lastPrinted>
  <dcterms:created xsi:type="dcterms:W3CDTF">2023-02-20T07:23:03Z</dcterms:created>
  <dcterms:modified xsi:type="dcterms:W3CDTF">2023-10-02T02:12:28Z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