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4254A69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99.2\総務課\総務課財政係\財政状況資料集関係\令和３年度分\(5.9.28)【10月6日（金）〆：依頼】（再出力完了のご連絡） 令和３年度財政状況資料集の作成について（2回目・地方公会計関係）\提出\"/>
    </mc:Choice>
  </mc:AlternateContent>
  <xr:revisionPtr revIDLastSave="0" documentId="13_ncr:1_{D645A833-710E-4FAC-BB89-A34A7D1B3DE8}"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5"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E34" i="10"/>
  <c r="AM34" i="10"/>
  <c r="C34" i="10"/>
  <c r="C35" i="10" s="1"/>
  <c r="U34" i="10" s="1"/>
  <c r="U35" i="10" s="1"/>
  <c r="BW34" i="10" l="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<sst xmlns="http://schemas.openxmlformats.org/spreadsheetml/2006/main" count="1115" uniqueCount="595">
  <si>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</si>
  <si>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</si>
  <si>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</si>
  <si>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</si>
  <si>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</si>
  <si>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</si>
  <si>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</si>
  <si>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</si>
  <si>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</si>
  <si>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</si>
  <si>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</si>
  <si>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</si>
  <si>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</si>
  <si>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</si>
  <si>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</si>
  <si>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</si>
  <si>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</si>
  <si>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</si>
  <si>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</si>
  <si>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</si>
  <si>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</si>
  <si>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</si>
  <si>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</si>
  <si>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</si>
  <si>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</si>
  <si>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</si>
  <si>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</si>
  <si>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</si>
  <si>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</si>
  <si>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</si>
  <si>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</si>
  <si>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</si>
  <si>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</si>
  <si>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</si>
  <si>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</si>
  <si>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</si>
  <si>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</si>
  <si>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</si>
  <si>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</si>
  <si>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</si>
  <si>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</si>
  <si>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</si>
  <si>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</si>
  <si>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</si>
  <si>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</si>
  <si>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</si>
  <si>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</si>
  <si>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</si>
  <si>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</si>
  <si>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</si>
  <si>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</si>
  <si>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</si>
  <si>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</si>
  <si>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</si>
  <si>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</si>
  <si>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</si>
  <si>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</si>
  <si>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</si>
  <si>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</si>
  <si>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</si>
  <si>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</si>
  <si>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</si>
  <si>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</si>
  <si>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</si>
  <si>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</si>
  <si>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</si>
  <si>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</si>
  <si>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</si>
  <si>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</si>
  <si>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</si>
  <si>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</si>
  <si>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</si>
  <si>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</si>
  <si>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</si>
  <si>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</si>
  <si>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</si>
  <si>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</si>
  <si>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</si>
  <si>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</si>
  <si>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</si>
  <si>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</si>
  <si>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</si>
  <si>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</si>
  <si>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</si>
  <si>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</si>
  <si>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</si>
  <si>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</si>
  <si>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</si>
  <si>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</si>
  <si>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</si>
  <si>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</si>
  <si>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</si>
  <si>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</si>
  <si>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</si>
  <si>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</si>
  <si>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</si>
  <si>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</si>
  <si>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</si>
  <si>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</si>
  <si>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</si>
  <si>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</si>
  <si>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</si>
  <si>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</si>
  <si>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</si>
  <si>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</si>
  <si>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</si>
  <si>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</si>
  <si>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</si>
  <si>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</si>
  <si>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</si>
  <si>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</si>
  <si>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</si>
  <si>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</si>
  <si>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</si>
  <si>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</si>
  <si>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</si>
  <si>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</si>
  <si>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</si>
  <si>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</si>
  <si>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</si>
  <si>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</si>
  <si>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</si>
  <si>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</si>
  <si>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</si>
  <si>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</si>
  <si>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</si>
  <si>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</si>
  <si>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</si>
  <si>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</si>
  <si>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</si>
  <si>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</si>
  <si>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</si>
  <si>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</si>
  <si>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</si>
  <si>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</si>
  <si>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</si>
  <si>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</si>
  <si>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</si>
  <si>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</si>
  <si>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</si>
  <si>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</si>
  <si>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</si>
  <si>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</si>
  <si>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</si>
  <si>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</si>
  <si>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</si>
  <si>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</si>
  <si>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</si>
  <si>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</si>
  <si>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</si>
  <si>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</si>
  <si>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</si>
  <si>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</si>
  <si>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</si>
  <si>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</si>
  <si>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</si>
  <si>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</si>
  <si>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</si>
  <si>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</si>
  <si>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</si>
  <si>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</si>
  <si>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</si>
  <si>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</si>
  <si>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</si>
  <si>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</si>
  <si>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</si>
  <si>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</si>
  <si>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</si>
  <si>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</si>
  <si>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</si>
  <si>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</si>
  <si>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</si>
  <si>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</si>
  <si>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</si>
  <si>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</si>
  <si>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</si>
  <si>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</si>
  <si>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</si>
  <si>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</si>
  <si>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</si>
  <si>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</si>
  <si>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</si>
  <si>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</si>
  <si>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</si>
  <si>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</si>
  <si>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</si>
  <si>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</si>
  <si>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</si>
  <si>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</si>
  <si>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</si>
  <si>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</si>
  <si>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</si>
  <si>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</si>
  <si>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</si>
  <si>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</si>
  <si>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</si>
  <si>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</si>
  <si>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</si>
  <si>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</si>
  <si>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</si>
  <si>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</si>
  <si>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</si>
  <si>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</si>
  <si>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</si>
  <si>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</si>
  <si>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</si>
  <si>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</si>
  <si>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</si>
  <si>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</si>
  <si>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</si>
  <si>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</si>
  <si>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</si>
  <si>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</si>
  <si>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佐賀県大町町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</si>
  <si>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</si>
  <si>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</si>
  <si>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</si>
  <si>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</si>
  <si>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</si>
  <si>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</si>
  <si>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</si>
  <si>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</si>
  <si>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</si>
  <si>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</si>
  <si>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</si>
  <si>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</si>
  <si>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</si>
  <si>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</si>
  <si>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</si>
  <si>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</si>
  <si>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</si>
  <si>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</si>
  <si>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</si>
  <si>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</si>
  <si>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</si>
  <si>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</si>
  <si>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</si>
  <si>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</si>
  <si>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</si>
  <si>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</si>
  <si>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</si>
  <si>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</si>
  <si>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</si>
  <si>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</si>
  <si>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</si>
  <si>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</si>
  <si>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</si>
  <si>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</si>
  <si>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</si>
  <si>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</si>
  <si>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</si>
  <si>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</si>
  <si>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</si>
  <si>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</si>
  <si>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</si>
  <si>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</si>
  <si>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</si>
  <si>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</si>
  <si>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</si>
  <si>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</si>
  <si>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</si>
  <si>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</si>
  <si>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</si>
  <si>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</si>
  <si>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</si>
  <si>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</si>
  <si>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</si>
  <si>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</si>
  <si>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</si>
  <si>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</si>
  <si>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</si>
  <si>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</si>
  <si>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</si>
  <si>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</si>
  <si>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</si>
  <si>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</si>
  <si>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</si>
  <si>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</si>
  <si>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</si>
  <si>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</si>
  <si>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</si>
  <si>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</si>
  <si>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</si>
  <si>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</si>
  <si>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</si>
  <si>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</si>
  <si>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</si>
  <si>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</si>
  <si>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</si>
  <si>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</si>
  <si>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</si>
  <si>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</si>
  <si>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</si>
  <si>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</si>
  <si>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</si>
  <si>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</si>
  <si>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</si>
  <si>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</si>
  <si>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</si>
  <si>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</si>
  <si>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</si>
  <si>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</si>
  <si>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</si>
  <si>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</si>
  <si>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</si>
  <si>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</si>
  <si>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</si>
  <si>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</si>
  <si>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</si>
  <si>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</si>
  <si>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</si>
  <si>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</si>
  <si>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</si>
  <si>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</si>
  <si>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</si>
  <si>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</si>
  <si>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</si>
  <si>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</si>
  <si>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</si>
  <si>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</si>
  <si>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</si>
  <si>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</si>
  <si>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</si>
  <si>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</si>
  <si>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</si>
  <si>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</si>
  <si>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</si>
  <si>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</si>
  <si>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</si>
  <si>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工業用水道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</si>
  <si>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</si>
  <si>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</si>
  <si>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</si>
  <si>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</si>
  <si>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</si>
  <si>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</si>
  <si>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</si>
  <si>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</si>
  <si>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</si>
  <si>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</si>
  <si>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</si>
  <si>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</si>
  <si>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</si>
  <si>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</si>
  <si>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</si>
  <si>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</si>
  <si>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</si>
  <si>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</si>
  <si>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</si>
  <si>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</si>
  <si>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</si>
  <si>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</si>
  <si>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</si>
  <si>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</si>
  <si>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</si>
  <si>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</si>
  <si>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</si>
  <si>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</si>
  <si>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</si>
  <si>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</si>
  <si>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</si>
  <si>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</si>
  <si>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</si>
  <si>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</si>
  <si>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</si>
  <si>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</si>
  <si>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</si>
  <si>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佐賀県大町町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</si>
  <si>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</si>
  <si>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</si>
  <si>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</si>
  <si>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</si>
  <si>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</si>
  <si>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</si>
  <si>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</si>
  <si>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</si>
  <si>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</si>
  <si>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</si>
  <si>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</si>
  <si>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</si>
  <si>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</si>
  <si>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</si>
  <si>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</si>
  <si>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</si>
  <si>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</si>
  <si>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</si>
  <si>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</si>
  <si>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</si>
  <si>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灌漑用水ポンプ施設維持管理事業特別会計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</si>
  <si>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</si>
  <si>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</si>
  <si>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</si>
  <si>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</si>
  <si>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</si>
  <si>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</si>
  <si>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</si>
  <si>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</si>
  <si>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</si>
  <si>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</si>
  <si>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</si>
  <si>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</si>
  <si>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</si>
  <si>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</si>
  <si>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</si>
  <si>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</si>
  <si>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</si>
  <si>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</si>
  <si>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</si>
  <si>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</si>
  <si>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</si>
  <si>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</si>
  <si>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</si>
  <si>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</si>
  <si>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</si>
  <si>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</si>
  <si>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</si>
  <si>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</si>
  <si>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</si>
  <si>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</si>
  <si>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</si>
  <si>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</si>
  <si>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</si>
  <si>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</si>
  <si>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</si>
  <si>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</si>
  <si>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</si>
  <si>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</si>
  <si>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</si>
  <si>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</si>
  <si>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</si>
  <si>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</si>
  <si>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</si>
  <si>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</si>
  <si>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</si>
  <si>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</si>
  <si>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</si>
  <si>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</si>
  <si>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</si>
  <si>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</si>
  <si>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</si>
  <si>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</si>
  <si>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</si>
  <si>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</si>
  <si>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</si>
  <si>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</si>
  <si>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</si>
  <si>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</si>
  <si>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</si>
  <si>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</si>
  <si>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</si>
  <si>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</si>
  <si>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</si>
  <si>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</si>
  <si>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</si>
  <si>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</si>
  <si>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</si>
  <si>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</si>
  <si>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</si>
  <si>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</si>
  <si>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</si>
  <si>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</si>
  <si>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</si>
  <si>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</si>
  <si>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</si>
  <si>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</si>
  <si>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</si>
  <si>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</si>
  <si>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</si>
  <si>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</si>
  <si>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</si>
  <si>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</si>
  <si>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</si>
  <si>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</si>
  <si>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</si>
  <si>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</si>
  <si>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</si>
  <si>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</si>
  <si>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</si>
  <si>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</si>
  <si>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</si>
  <si>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</si>
  <si>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</si>
  <si>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</si>
  <si>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</si>
  <si>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</si>
  <si>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</si>
  <si>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</si>
  <si>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</si>
  <si>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</si>
  <si>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</si>
  <si>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</si>
  <si>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</si>
  <si>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</si>
  <si>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</si>
  <si>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</si>
  <si>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</si>
  <si>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</si>
  <si>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</si>
  <si>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</si>
  <si>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</si>
  <si>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</si>
  <si>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</si>
  <si>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</si>
  <si>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</si>
  <si>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</si>
  <si>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</si>
  <si>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</si>
  <si>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</si>
  <si>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</si>
  <si>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</si>
  <si>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</si>
  <si>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</si>
  <si>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</si>
  <si>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</si>
  <si>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</si>
  <si>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</si>
  <si>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</si>
  <si>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</si>
  <si>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</si>
  <si>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</si>
  <si>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</si>
  <si>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</si>
  <si>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</si>
  <si>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</si>
  <si>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</si>
  <si>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</si>
  <si>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</si>
  <si>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</si>
  <si>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</si>
  <si>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</si>
  <si>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</si>
  <si>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</si>
  <si>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</si>
  <si>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</si>
  <si>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</si>
  <si>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</si>
  <si>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</si>
  <si>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</si>
  <si>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</si>
  <si>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</si>
  <si>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</si>
  <si>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</si>
  <si>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</si>
  <si>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</si>
  <si>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</si>
  <si>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</si>
  <si>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</si>
  <si>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</si>
  <si>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</si>
  <si>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</si>
  <si>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</si>
  <si>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</si>
  <si>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</si>
  <si>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3.34</t>
  </si>
  <si>
    <t>▲ 4.08</t>
  </si>
  <si>
    <t>▲ 7.79</t>
  </si>
  <si>
    <t>一般会計</t>
  </si>
  <si>
    <t>国民健康保険特別会計</t>
  </si>
  <si>
    <t>灌漑用水ポンプ施設維持管理事業特別会計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</si>
  <si>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</si>
  <si>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</si>
  <si>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</si>
  <si>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</si>
  <si>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</si>
  <si>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</si>
  <si>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</si>
  <si>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</si>
  <si>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</si>
  <si>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杵藤地区広域市町村圏組合（一般会計）</t>
    <rPh sb="0" eb="2">
      <t>キトウ</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</si>
  <si>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杵藤地区広域市町村圏組合（特別会計）</t>
    <rPh sb="13" eb="15">
      <t>トクベツ</t>
    </rPh>
    <rPh sb="15" eb="17">
      <t>カイケイ</t>
    </rPh>
    <phoneticPr fontId="2"/>
  </si>
  <si>
    <t>杵島工業用水道企業団</t>
    <rPh sb="0" eb="2">
      <t>キシマ</t>
    </rPh>
    <rPh sb="2" eb="4">
      <t>コウギョウ</t>
    </rPh>
    <rPh sb="4" eb="6">
      <t>ヨウスイ</t>
    </rPh>
    <rPh sb="6" eb="7">
      <t>ドウ</t>
    </rPh>
    <rPh sb="7" eb="9">
      <t>キギョウ</t>
    </rPh>
    <rPh sb="9" eb="10">
      <t>ダン</t>
    </rPh>
    <phoneticPr fontId="2"/>
  </si>
  <si>
    <t>佐賀西部広域水道企業団</t>
    <rPh sb="0" eb="2">
      <t>サガ</t>
    </rPh>
    <rPh sb="2" eb="4">
      <t>セイブ</t>
    </rPh>
    <rPh sb="4" eb="6">
      <t>コウイキ</t>
    </rPh>
    <rPh sb="6" eb="8">
      <t>スイドウ</t>
    </rPh>
    <rPh sb="8" eb="10">
      <t>キギョウ</t>
    </rPh>
    <rPh sb="10" eb="11">
      <t>ダン</t>
    </rPh>
    <phoneticPr fontId="2"/>
  </si>
  <si>
    <t>佐賀県西部広域環境組合</t>
    <rPh sb="0" eb="2">
      <t>サガ</t>
    </rPh>
    <rPh sb="2" eb="3">
      <t>ケン</t>
    </rPh>
    <rPh sb="3" eb="5">
      <t>セイブ</t>
    </rPh>
    <rPh sb="5" eb="7">
      <t>コウイキ</t>
    </rPh>
    <rPh sb="7" eb="9">
      <t>カンキョウ</t>
    </rPh>
    <rPh sb="9" eb="11">
      <t>クミアイ</t>
    </rPh>
    <phoneticPr fontId="2"/>
  </si>
  <si>
    <t>佐賀県後期高齢者医療広域連合（一般会計）</t>
    <rPh sb="0" eb="3">
      <t>サガケン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</si>
  <si>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</si>
  <si>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佐賀県市町総合事務組合（一般会計）</t>
    <rPh sb="0" eb="3">
      <t>サガケン</t>
    </rPh>
    <rPh sb="3" eb="5">
      <t>シチョウ</t>
    </rPh>
    <rPh sb="5" eb="7">
      <t>ソウゴウ</t>
    </rPh>
    <rPh sb="7" eb="9">
      <t>ジム</t>
    </rPh>
    <rPh sb="9" eb="11">
      <t>クミアイ</t>
    </rPh>
    <rPh sb="12" eb="14">
      <t>イッパン</t>
    </rPh>
    <rPh sb="14" eb="16">
      <t>カイケイ</t>
    </rPh>
    <phoneticPr fontId="2"/>
  </si>
  <si>
    <t>佐賀県市町総合事務組合（特別会計）</t>
    <rPh sb="0" eb="3">
      <t>サガケン</t>
    </rPh>
    <rPh sb="3" eb="5">
      <t>シチョウ</t>
    </rPh>
    <rPh sb="5" eb="7">
      <t>ソウゴウ</t>
    </rPh>
    <rPh sb="7" eb="9">
      <t>ジム</t>
    </rPh>
    <rPh sb="9" eb="11">
      <t>クミアイ</t>
    </rPh>
    <rPh sb="12" eb="14">
      <t>トクベツ</t>
    </rPh>
    <rPh sb="14" eb="16">
      <t>カイケイ</t>
    </rPh>
    <phoneticPr fontId="2"/>
  </si>
  <si>
    <t>杵東地区衛生処理場組合</t>
    <rPh sb="0" eb="1">
      <t>キネ</t>
    </rPh>
    <rPh sb="1" eb="2">
      <t>ヒガシ</t>
    </rPh>
    <rPh sb="2" eb="4">
      <t>チク</t>
    </rPh>
    <rPh sb="4" eb="6">
      <t>エイセイ</t>
    </rPh>
    <rPh sb="6" eb="9">
      <t>ショリジョウ</t>
    </rPh>
    <rPh sb="9" eb="11">
      <t>クミアイ</t>
    </rPh>
    <phoneticPr fontId="2"/>
  </si>
  <si>
    <t>ふるさと応援寄附金基金</t>
  </si>
  <si>
    <t>公共用施設等整備基金</t>
    <rPh sb="0" eb="3">
      <t>コウキョウヨウ</t>
    </rPh>
    <rPh sb="3" eb="5">
      <t>シセツ</t>
    </rPh>
    <rPh sb="5" eb="6">
      <t>トウ</t>
    </rPh>
    <rPh sb="6" eb="8">
      <t>セイビ</t>
    </rPh>
    <rPh sb="8" eb="10">
      <t>キキン</t>
    </rPh>
    <phoneticPr fontId="2"/>
  </si>
  <si>
    <t>灌漑用水ポンプ施設基金</t>
  </si>
  <si>
    <t>地域福祉基金</t>
  </si>
  <si>
    <t>移住対策促進基金</t>
    <rPh sb="0" eb="2">
      <t>イジュウ</t>
    </rPh>
    <rPh sb="2" eb="4">
      <t>タイサク</t>
    </rPh>
    <rPh sb="4" eb="6">
      <t>ソクシン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</si>
  <si>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</si>
  <si>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</si>
  <si>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</si>
  <si>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将来負担額に対し充当可能財源等が上回っているため、令和3年度の将来負担比率は算定されない。
　小中一貫校舎建設に係る地方債の償還により地方債残高が減少したことや、ふるさと応援寄附金基金等の充当可能基金の増加が要因だと考える。
　地方債については償還ピークを令和３年度とみており、今後は減少する見込みであるが、資産の老朽化が進んでおり、公共施設の更新に係る地方債借入が計画されているため、充当基金の残高にも注視していく。</t>
    <rPh sb="1" eb="3">
      <t>ショウライ</t>
    </rPh>
    <rPh sb="3" eb="5">
      <t>フタン</t>
    </rPh>
    <rPh sb="5" eb="6">
      <t>ガク</t>
    </rPh>
    <rPh sb="7" eb="8">
      <t>タイ</t>
    </rPh>
    <rPh sb="9" eb="11">
      <t>ジュウトウ</t>
    </rPh>
    <rPh sb="11" eb="13">
      <t>カノウ</t>
    </rPh>
    <rPh sb="13" eb="15">
      <t>ザイゲン</t>
    </rPh>
    <rPh sb="15" eb="16">
      <t>トウ</t>
    </rPh>
    <rPh sb="17" eb="19">
      <t>ウワマワ</t>
    </rPh>
    <rPh sb="26" eb="28">
      <t>レイワ</t>
    </rPh>
    <rPh sb="29" eb="31">
      <t>ネンド</t>
    </rPh>
    <rPh sb="32" eb="34">
      <t>ショウライ</t>
    </rPh>
    <rPh sb="34" eb="36">
      <t>フタン</t>
    </rPh>
    <rPh sb="37" eb="38">
      <t>リツ</t>
    </rPh>
    <rPh sb="39" eb="41">
      <t>サンテイ</t>
    </rPh>
    <rPh sb="68" eb="71">
      <t>チホウサイ</t>
    </rPh>
    <rPh sb="71" eb="73">
      <t>ザンダカ</t>
    </rPh>
    <rPh sb="74" eb="76">
      <t>ゲンショウ</t>
    </rPh>
    <rPh sb="105" eb="107">
      <t>ヨウイン</t>
    </rPh>
    <rPh sb="109" eb="110">
      <t>カンガ</t>
    </rPh>
    <rPh sb="129" eb="131">
      <t>レイワ</t>
    </rPh>
    <rPh sb="140" eb="142">
      <t>コンゴ</t>
    </rPh>
    <rPh sb="184" eb="186">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</si>
  <si>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</si>
  <si>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</si>
  <si>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</si>
  <si>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</si>
  <si>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</si>
  <si>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</si>
  <si>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実質公債費比率については、類似団体と比較すると0.5ポイント下回っている。
地方債の償還金額は令和２年度より増加しているが、普通交付税等の増加により、実質公債費比率は前年から0.2ポイント減少した。
小中一貫校建設事業による地方債の償還が平成30年度から始まっており、令和３年度を地方債償還のピークと見込んでいるため、今後、実質公債費比率は減少すると考える。</t>
    <rPh sb="0" eb="2">
      <t>ジッシツ</t>
    </rPh>
    <rPh sb="2" eb="5">
      <t>コウサイヒ</t>
    </rPh>
    <rPh sb="5" eb="7">
      <t>ヒリツ</t>
    </rPh>
    <rPh sb="38" eb="41">
      <t>チホウサイ</t>
    </rPh>
    <rPh sb="42" eb="46">
      <t>ショウカンキンガク</t>
    </rPh>
    <rPh sb="47" eb="49">
      <t>レイワ</t>
    </rPh>
    <rPh sb="50" eb="52">
      <t>ネンド</t>
    </rPh>
    <rPh sb="54" eb="56">
      <t>ゾウカ</t>
    </rPh>
    <rPh sb="62" eb="67">
      <t>フツウコウフゼイ</t>
    </rPh>
    <rPh sb="67" eb="68">
      <t>トウ</t>
    </rPh>
    <rPh sb="69" eb="71">
      <t>ゾウカ</t>
    </rPh>
    <rPh sb="75" eb="82">
      <t>ジッシツコウサイヒヒリツ</t>
    </rPh>
    <rPh sb="83" eb="85">
      <t>ゼンネン</t>
    </rPh>
    <rPh sb="94" eb="96">
      <t>ゲンショウ</t>
    </rPh>
    <rPh sb="119" eb="121">
      <t>ヘイセイ</t>
    </rPh>
    <rPh sb="123" eb="125">
      <t>ネンド</t>
    </rPh>
    <rPh sb="127" eb="128">
      <t>ハジ</t>
    </rPh>
    <rPh sb="134" eb="136">
      <t>レイワ</t>
    </rPh>
    <rPh sb="137" eb="138">
      <t>ネン</t>
    </rPh>
    <rPh sb="138" eb="139">
      <t>ド</t>
    </rPh>
    <rPh sb="140" eb="143">
      <t>チホウサイ</t>
    </rPh>
    <rPh sb="143" eb="145">
      <t>ショウカン</t>
    </rPh>
    <rPh sb="150" eb="152">
      <t>ミコミ</t>
    </rPh>
    <rPh sb="159" eb="161">
      <t>コンゴ</t>
    </rPh>
    <rPh sb="162" eb="164">
      <t>ジッシツ</t>
    </rPh>
    <rPh sb="164" eb="167">
      <t>コウサイヒ</t>
    </rPh>
    <rPh sb="167" eb="169">
      <t>ヒリツ</t>
    </rPh>
    <rPh sb="170" eb="172">
      <t>ゲンショウ</t>
    </rPh>
    <rPh sb="175" eb="176">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</si>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</sst>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2984AF0-E0D8-49ED-8249-2903972D1E5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34FE-448E-BD84-1C2D973FE4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62283</c:v>
                </c:pt>
                <c:pt idx="1">
                  <c:v>21975</c:v>
                </c:pt>
                <c:pt idx="2">
                  <c:v>23996</c:v>
                </c:pt>
                <c:pt idx="3">
                  <c:v>78241</c:v>
                </c:pt>
                <c:pt idx="4">
                  <c:v>76064</c:v>
                </c:pt>
              </c:numCache>
            </c:numRef>
          </c:val>
          <c:smooth val="0"/>
          <c:extLst>
            <c:ext xmlns:c16="http://schemas.microsoft.com/office/drawing/2014/chart" uri="{C3380CC4-5D6E-409C-BE32-E72D297353CC}">
              <c16:uniqueId val="{00000001-34FE-448E-BD84-1C2D973FE4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c:v>
                </c:pt>
                <c:pt idx="1">
                  <c:v>7.08</c:v>
                </c:pt>
                <c:pt idx="2">
                  <c:v>6.84</c:v>
                </c:pt>
                <c:pt idx="3">
                  <c:v>2.19</c:v>
                </c:pt>
                <c:pt idx="4">
                  <c:v>6.49</c:v>
                </c:pt>
              </c:numCache>
            </c:numRef>
          </c:val>
          <c:extLst>
            <c:ext xmlns:c16="http://schemas.microsoft.com/office/drawing/2014/chart" uri="{C3380CC4-5D6E-409C-BE32-E72D297353CC}">
              <c16:uniqueId val="{00000000-B790-4CB3-BF34-D55652B3D0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35.64</c:v>
                </c:pt>
                <c:pt idx="1">
                  <c:v>42.76</c:v>
                </c:pt>
                <c:pt idx="2">
                  <c:v>43.15</c:v>
                </c:pt>
                <c:pt idx="3">
                  <c:v>41.13</c:v>
                </c:pt>
                <c:pt idx="4">
                  <c:v>39.06</c:v>
                </c:pt>
              </c:numCache>
            </c:numRef>
          </c:val>
          <c:extLst>
            <c:ext xmlns:c16="http://schemas.microsoft.com/office/drawing/2014/chart" uri="{C3380CC4-5D6E-409C-BE32-E72D297353CC}">
              <c16:uniqueId val="{00000001-B790-4CB3-BF34-D55652B3D0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-3.34</c:v>
                </c:pt>
                <c:pt idx="1">
                  <c:v>7.61</c:v>
                </c:pt>
                <c:pt idx="2">
                  <c:v>-4.08</c:v>
                </c:pt>
                <c:pt idx="3">
                  <c:v>-7.79</c:v>
                </c:pt>
                <c:pt idx="4">
                  <c:v>3.32</c:v>
                </c:pt>
              </c:numCache>
            </c:numRef>
          </c:val>
          <c:smooth val="0"/>
          <c:extLst>
            <c:ext xmlns:c16="http://schemas.microsoft.com/office/drawing/2014/chart" uri="{C3380CC4-5D6E-409C-BE32-E72D297353CC}">
              <c16:uniqueId val="{00000002-B790-4CB3-BF34-D55652B3D0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11.5</c:v>
                </c:pt>
                <c:pt idx="2">
                  <c:v>#N/A</c:v>
                </c:pt>
                <c:pt idx="3">
                  <c:v>3.54</c:v>
                </c:pt>
                <c:pt idx="4">
                  <c:v>#N/A</c:v>
                </c:pt>
                <c:pt idx="5">
                  <c:v>4.12</c:v>
                </c:pt>
                <c:pt idx="6">
                  <c:v>0</c:v>
                </c:pt>
                <c:pt idx="7">
                  <c:v>0</c:v>
                </c:pt>
                <c:pt idx="8">
                  <c:v>0</c:v>
                </c:pt>
                <c:pt idx="9">
                  <c:v>0</c:v>
                </c:pt>
              </c:numCache>
            </c:numRef>
          </c:val>
          <c:extLst>
            <c:ext xmlns:c16="http://schemas.microsoft.com/office/drawing/2014/chart" uri="{C3380CC4-5D6E-409C-BE32-E72D297353CC}">
              <c16:uniqueId val="{00000000-E41F-4AC7-ABCA-BF916CC5B1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1F-4AC7-ABCA-BF916CC5B10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1F-4AC7-ABCA-BF916CC5B10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41F-4AC7-ABCA-BF916CC5B10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41F-4AC7-ABCA-BF916CC5B10B}"/>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41F-4AC7-ABCA-BF916CC5B10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E41F-4AC7-ABCA-BF916CC5B10B}"/>
            </c:ext>
          </c:extLst>
        </c:ser>
        <c:ser>
          <c:idx val="7"/>
          <c:order val="7"/>
          <c:tx>
            <c:strRef>
              <c:f>データシート!$A$34</c:f>
              <c:strCache>
                <c:ptCount val="1"/>
                <c:pt idx="0">
                  <c:v>灌漑用水ポンプ施設維持管理事業特別会計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E41F-4AC7-ABCA-BF916CC5B10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2.79</c:v>
                </c:pt>
                <c:pt idx="2">
                  <c:v>#N/A</c:v>
                </c:pt>
                <c:pt idx="3">
                  <c:v>0</c:v>
                </c:pt>
                <c:pt idx="4">
                  <c:v>#N/A</c:v>
                </c:pt>
                <c:pt idx="5">
                  <c:v>1.86</c:v>
                </c:pt>
                <c:pt idx="6">
                  <c:v>#N/A</c:v>
                </c:pt>
                <c:pt idx="7">
                  <c:v>0.3</c:v>
                </c:pt>
                <c:pt idx="8">
                  <c:v>#N/A</c:v>
                </c:pt>
                <c:pt idx="9">
                  <c:v>1.1499999999999999</c:v>
                </c:pt>
              </c:numCache>
            </c:numRef>
          </c:val>
          <c:extLst>
            <c:ext xmlns:c16="http://schemas.microsoft.com/office/drawing/2014/chart" uri="{C3380CC4-5D6E-409C-BE32-E72D297353CC}">
              <c16:uniqueId val="{00000008-E41F-4AC7-ABCA-BF916CC5B1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c:v>
                </c:pt>
                <c:pt idx="2">
                  <c:v>#N/A</c:v>
                </c:pt>
                <c:pt idx="3">
                  <c:v>7.07</c:v>
                </c:pt>
                <c:pt idx="4">
                  <c:v>#N/A</c:v>
                </c:pt>
                <c:pt idx="5">
                  <c:v>6.83</c:v>
                </c:pt>
                <c:pt idx="6">
                  <c:v>#N/A</c:v>
                </c:pt>
                <c:pt idx="7">
                  <c:v>2.19</c:v>
                </c:pt>
                <c:pt idx="8">
                  <c:v>#N/A</c:v>
                </c:pt>
                <c:pt idx="9">
                  <c:v>6.49</c:v>
                </c:pt>
              </c:numCache>
            </c:numRef>
          </c:val>
          <c:extLst>
            <c:ext xmlns:c16="http://schemas.microsoft.com/office/drawing/2014/chart" uri="{C3380CC4-5D6E-409C-BE32-E72D297353CC}">
              <c16:uniqueId val="{00000009-E41F-4AC7-ABCA-BF916CC5B1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495</c:v>
                </c:pt>
                <c:pt idx="5">
                  <c:v>557</c:v>
                </c:pt>
                <c:pt idx="8">
                  <c:v>562</c:v>
                </c:pt>
                <c:pt idx="11">
                  <c:v>553</c:v>
                </c:pt>
                <c:pt idx="14">
                  <c:v>552</c:v>
                </c:pt>
              </c:numCache>
            </c:numRef>
          </c:val>
          <c:extLst>
            <c:ext xmlns:c16="http://schemas.microsoft.com/office/drawing/2014/chart" uri="{C3380CC4-5D6E-409C-BE32-E72D297353CC}">
              <c16:uniqueId val="{00000000-D279-4203-B410-369B9FA4AF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79-4203-B410-369B9FA4AF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79-4203-B410-369B9FA4AF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23</c:v>
                </c:pt>
                <c:pt idx="6">
                  <c:v>28</c:v>
                </c:pt>
                <c:pt idx="9">
                  <c:v>27</c:v>
                </c:pt>
                <c:pt idx="12">
                  <c:v>25</c:v>
                </c:pt>
              </c:numCache>
            </c:numRef>
          </c:val>
          <c:extLst>
            <c:ext xmlns:c16="http://schemas.microsoft.com/office/drawing/2014/chart" uri="{C3380CC4-5D6E-409C-BE32-E72D297353CC}">
              <c16:uniqueId val="{00000003-D279-4203-B410-369B9FA4AF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c:v>
                </c:pt>
                <c:pt idx="3">
                  <c:v>7</c:v>
                </c:pt>
                <c:pt idx="6">
                  <c:v>5</c:v>
                </c:pt>
                <c:pt idx="9">
                  <c:v>0</c:v>
                </c:pt>
                <c:pt idx="12">
                  <c:v>0</c:v>
                </c:pt>
              </c:numCache>
            </c:numRef>
          </c:val>
          <c:extLst>
            <c:ext xmlns:c16="http://schemas.microsoft.com/office/drawing/2014/chart" uri="{C3380CC4-5D6E-409C-BE32-E72D297353CC}">
              <c16:uniqueId val="{00000004-D279-4203-B410-369B9FA4AF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79-4203-B410-369B9FA4AF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79-4203-B410-369B9FA4AF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612</c:v>
                </c:pt>
                <c:pt idx="3">
                  <c:v>685</c:v>
                </c:pt>
                <c:pt idx="6">
                  <c:v>686</c:v>
                </c:pt>
                <c:pt idx="9">
                  <c:v>684</c:v>
                </c:pt>
                <c:pt idx="12">
                  <c:v>694</c:v>
                </c:pt>
              </c:numCache>
            </c:numRef>
          </c:val>
          <c:extLst>
            <c:ext xmlns:c16="http://schemas.microsoft.com/office/drawing/2014/chart" uri="{C3380CC4-5D6E-409C-BE32-E72D297353CC}">
              <c16:uniqueId val="{00000007-D279-4203-B410-369B9FA4AF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139</c:v>
                </c:pt>
                <c:pt idx="2">
                  <c:v>#N/A</c:v>
                </c:pt>
                <c:pt idx="3">
                  <c:v>#N/A</c:v>
                </c:pt>
                <c:pt idx="4">
                  <c:v>158</c:v>
                </c:pt>
                <c:pt idx="5">
                  <c:v>#N/A</c:v>
                </c:pt>
                <c:pt idx="6">
                  <c:v>#N/A</c:v>
                </c:pt>
                <c:pt idx="7">
                  <c:v>157</c:v>
                </c:pt>
                <c:pt idx="8">
                  <c:v>#N/A</c:v>
                </c:pt>
                <c:pt idx="9">
                  <c:v>#N/A</c:v>
                </c:pt>
                <c:pt idx="10">
                  <c:v>158</c:v>
                </c:pt>
                <c:pt idx="11">
                  <c:v>#N/A</c:v>
                </c:pt>
                <c:pt idx="12">
                  <c:v>#N/A</c:v>
                </c:pt>
                <c:pt idx="13">
                  <c:v>167</c:v>
                </c:pt>
                <c:pt idx="14">
                  <c:v>#N/A</c:v>
                </c:pt>
              </c:numCache>
            </c:numRef>
          </c:val>
          <c:smooth val="0"/>
          <c:extLst>
            <c:ext xmlns:c16="http://schemas.microsoft.com/office/drawing/2014/chart" uri="{C3380CC4-5D6E-409C-BE32-E72D297353CC}">
              <c16:uniqueId val="{00000008-D279-4203-B410-369B9FA4AF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4670</c:v>
                </c:pt>
                <c:pt idx="5">
                  <c:v>4347</c:v>
                </c:pt>
                <c:pt idx="8">
                  <c:v>3984</c:v>
                </c:pt>
                <c:pt idx="11">
                  <c:v>3875</c:v>
                </c:pt>
                <c:pt idx="14">
                  <c:v>3796</c:v>
                </c:pt>
              </c:numCache>
            </c:numRef>
          </c:val>
          <c:extLst>
            <c:ext xmlns:c16="http://schemas.microsoft.com/office/drawing/2014/chart" uri="{C3380CC4-5D6E-409C-BE32-E72D297353CC}">
              <c16:uniqueId val="{00000000-10F1-4954-A1BF-04AF326F27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70</c:v>
                </c:pt>
                <c:pt idx="5">
                  <c:v>56</c:v>
                </c:pt>
                <c:pt idx="8">
                  <c:v>46</c:v>
                </c:pt>
                <c:pt idx="11">
                  <c:v>39</c:v>
                </c:pt>
                <c:pt idx="14">
                  <c:v>33</c:v>
                </c:pt>
              </c:numCache>
            </c:numRef>
          </c:val>
          <c:extLst>
            <c:ext xmlns:c16="http://schemas.microsoft.com/office/drawing/2014/chart" uri="{C3380CC4-5D6E-409C-BE32-E72D297353CC}">
              <c16:uniqueId val="{00000001-10F1-4954-A1BF-04AF326F27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2356</c:v>
                </c:pt>
                <c:pt idx="5">
                  <c:v>3171</c:v>
                </c:pt>
                <c:pt idx="8">
                  <c:v>3631</c:v>
                </c:pt>
                <c:pt idx="11">
                  <c:v>3925</c:v>
                </c:pt>
                <c:pt idx="14">
                  <c:v>4164</c:v>
                </c:pt>
              </c:numCache>
            </c:numRef>
          </c:val>
          <c:extLst>
            <c:ext xmlns:c16="http://schemas.microsoft.com/office/drawing/2014/chart" uri="{C3380CC4-5D6E-409C-BE32-E72D297353CC}">
              <c16:uniqueId val="{00000002-10F1-4954-A1BF-04AF326F27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F1-4954-A1BF-04AF326F27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F1-4954-A1BF-04AF326F27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F1-4954-A1BF-04AF326F27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945</c:v>
                </c:pt>
                <c:pt idx="3">
                  <c:v>892</c:v>
                </c:pt>
                <c:pt idx="6">
                  <c:v>871</c:v>
                </c:pt>
                <c:pt idx="9">
                  <c:v>898</c:v>
                </c:pt>
                <c:pt idx="12">
                  <c:v>740</c:v>
                </c:pt>
              </c:numCache>
            </c:numRef>
          </c:val>
          <c:extLst>
            <c:ext xmlns:c16="http://schemas.microsoft.com/office/drawing/2014/chart" uri="{C3380CC4-5D6E-409C-BE32-E72D297353CC}">
              <c16:uniqueId val="{00000006-10F1-4954-A1BF-04AF326F27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438</c:v>
                </c:pt>
                <c:pt idx="3">
                  <c:v>427</c:v>
                </c:pt>
                <c:pt idx="6">
                  <c:v>389</c:v>
                </c:pt>
                <c:pt idx="9">
                  <c:v>353</c:v>
                </c:pt>
                <c:pt idx="12">
                  <c:v>939</c:v>
                </c:pt>
              </c:numCache>
            </c:numRef>
          </c:val>
          <c:extLst>
            <c:ext xmlns:c16="http://schemas.microsoft.com/office/drawing/2014/chart" uri="{C3380CC4-5D6E-409C-BE32-E72D297353CC}">
              <c16:uniqueId val="{00000007-10F1-4954-A1BF-04AF326F27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c:v>
                </c:pt>
                <c:pt idx="3">
                  <c:v>83</c:v>
                </c:pt>
                <c:pt idx="6">
                  <c:v>68</c:v>
                </c:pt>
                <c:pt idx="9">
                  <c:v>0</c:v>
                </c:pt>
                <c:pt idx="12">
                  <c:v>0</c:v>
                </c:pt>
              </c:numCache>
            </c:numRef>
          </c:val>
          <c:extLst>
            <c:ext xmlns:c16="http://schemas.microsoft.com/office/drawing/2014/chart" uri="{C3380CC4-5D6E-409C-BE32-E72D297353CC}">
              <c16:uniqueId val="{00000008-10F1-4954-A1BF-04AF326F27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0F1-4954-A1BF-04AF326F27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5812</c:v>
                </c:pt>
                <c:pt idx="3">
                  <c:v>5354</c:v>
                </c:pt>
                <c:pt idx="6">
                  <c:v>4923</c:v>
                </c:pt>
                <c:pt idx="9">
                  <c:v>4836</c:v>
                </c:pt>
                <c:pt idx="12">
                  <c:v>4794</c:v>
                </c:pt>
              </c:numCache>
            </c:numRef>
          </c:val>
          <c:extLst>
            <c:ext xmlns:c16="http://schemas.microsoft.com/office/drawing/2014/chart" uri="{C3380CC4-5D6E-409C-BE32-E72D297353CC}">
              <c16:uniqueId val="{0000000A-10F1-4954-A1BF-04AF326F27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F1-4954-A1BF-04AF326F27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1064</c:v>
                </c:pt>
                <c:pt idx="1">
                  <c:v>1064</c:v>
                </c:pt>
                <c:pt idx="2">
                  <c:v>1064</c:v>
                </c:pt>
              </c:numCache>
            </c:numRef>
          </c:val>
          <c:extLst>
            <c:ext xmlns:c16="http://schemas.microsoft.com/office/drawing/2014/chart" uri="{C3380CC4-5D6E-409C-BE32-E72D297353CC}">
              <c16:uniqueId val="{00000000-A835-4743-99EF-7379E321C7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351</c:v>
                </c:pt>
                <c:pt idx="1">
                  <c:v>324</c:v>
                </c:pt>
                <c:pt idx="2">
                  <c:v>294</c:v>
                </c:pt>
              </c:numCache>
            </c:numRef>
          </c:val>
          <c:extLst>
            <c:ext xmlns:c16="http://schemas.microsoft.com/office/drawing/2014/chart" uri="{C3380CC4-5D6E-409C-BE32-E72D297353CC}">
              <c16:uniqueId val="{00000001-A835-4743-99EF-7379E321C7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2217</c:v>
                </c:pt>
                <c:pt idx="1">
                  <c:v>2537</c:v>
                </c:pt>
                <c:pt idx="2">
                  <c:v>2805</c:v>
                </c:pt>
              </c:numCache>
            </c:numRef>
          </c:val>
          <c:extLst>
            <c:ext xmlns:c16="http://schemas.microsoft.com/office/drawing/2014/chart" uri="{C3380CC4-5D6E-409C-BE32-E72D297353CC}">
              <c16:uniqueId val="{00000002-A835-4743-99EF-7379E321C7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{71EFA439-2452-4D5C-BDD6-24ADA53CCA38}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4E1-483B-8E20-F523A6EA75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{3ADBA2DA-1FD4-4164-9366-B4D5C91F2C66}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E1-483B-8E20-F523A6EA75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{8433BD0C-D6B5-442F-AC7C-4619D0E773BB}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E1-483B-8E20-F523A6EA75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{616139A2-4DE7-4E85-A813-E3540D6EB3A2}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E1-483B-8E20-F523A6EA75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{F294FC00-E3E3-44DB-8AAD-F38C40B6FF99}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E1-483B-8E20-F523A6EA758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{40E69838-6FEF-4958-BDE2-CBC161C9ED56}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4E1-483B-8E20-F523A6EA758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{6FBE0FDC-B1E0-4CC8-8F71-F913EE5D3BAB}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4E1-483B-8E20-F523A6EA758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{BBDA0834-CF25-4019-A9B8-644FEE779326}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4E1-483B-8E20-F523A6EA758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{35417BE8-2F1B-4FDF-BD46-BF5C6E6A3E00}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4E1-483B-8E20-F523A6EA75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57.3</c:v>
                </c:pt>
                <c:pt idx="16">
                  <c:v>59.7</c:v>
                </c:pt>
                <c:pt idx="24">
                  <c:v>63.1</c:v>
                </c:pt>
                <c:pt idx="32">
                  <c:v>60.7</c:v>
                </c:pt>
              </c:numCache>
            </c:numRef>
          </c:xVal>
          <c:yVal>
            <c:numRef>
              <c:f>公会計指標分析・財政指標組合せ分析表!$BP$51:$DC$51</c:f>
              <c:numCache>
                <c:formatCode>#,##0.0;"▲ "#,##0.0</c:formatCode>
                <c:ptCount val="40"/>
                <c:pt idx="0">
                  <c:v>8.5</c:v>
                </c:pt>
              </c:numCache>
            </c:numRef>
          </c:yVal>
          <c:smooth val="0"/>
          <c:extLst>
            <c:ext xmlns:c16="http://schemas.microsoft.com/office/drawing/2014/chart" uri="{C3380CC4-5D6E-409C-BE32-E72D297353CC}">
              <c16:uniqueId val="{00000009-84E1-483B-8E20-F523A6EA75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{377D03F7-45E5-48D6-A279-65261F7FE7C6}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4E1-483B-8E20-F523A6EA75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{EAC65CAA-2411-4A8B-8082-A6B15A1BE2E0}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E1-483B-8E20-F523A6EA75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{D73F21B4-B2E9-4B53-AA37-7F2A30134B48}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E1-483B-8E20-F523A6EA75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{4CD07A98-8FFF-4997-96D1-673001CB0FF4}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E1-483B-8E20-F523A6EA75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{DFD26DCA-1285-4E39-85BA-0ADD8B5CF81A}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E1-483B-8E20-F523A6EA758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{D9D106EC-85E6-4112-8522-FD8C82814EA1}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4E1-483B-8E20-F523A6EA758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{FA992E30-FB6F-40D9-859C-1377DF8A3AE9}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4E1-483B-8E20-F523A6EA758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{F812F41D-BCAB-4D28-849A-71C61EB00EC0}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4E1-483B-8E20-F523A6EA758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{C6E36033-72AB-40C1-9DBC-B6FBD933345F}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4E1-483B-8E20-F523A6EA75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84E1-483B-8E20-F523A6EA758F}"/>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{26CBABCD-3D13-4A30-902F-BA94D1711A49}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5FF-41F7-8596-7B8A07458D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{620F4704-97CA-498D-91FF-DE5DEFD5DC4A}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FF-41F7-8596-7B8A07458D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{36569A07-F5D5-4D8F-917A-F659FC87A42D}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FF-41F7-8596-7B8A07458D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{46066B86-758C-4D5F-BE9C-D0CD5937453B}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FF-41F7-8596-7B8A07458D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{D7BCB270-3E81-4A3B-9380-2565925545F4}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FF-41F7-8596-7B8A07458D1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{C12165DF-1406-4906-B2F0-5A8363CE6365}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5FF-41F7-8596-7B8A07458D1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{FF8856DD-8C4F-4E0C-9BA4-C9370AE6B6BA}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5FF-41F7-8596-7B8A07458D1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{66F40BEF-4C56-49B8-B9F2-3EE8837435FC}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5FF-41F7-8596-7B8A07458D1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{53CAD308-61DD-4075-8BB4-6FC0F637304C}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5FF-41F7-8596-7B8A07458D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6.5</c:v>
                </c:pt>
                <c:pt idx="16">
                  <c:v>7.8</c:v>
                </c:pt>
                <c:pt idx="24">
                  <c:v>8</c:v>
                </c:pt>
                <c:pt idx="32">
                  <c:v>7.8</c:v>
                </c:pt>
              </c:numCache>
            </c:numRef>
          </c:xVal>
          <c:yVal>
            <c:numRef>
              <c:f>公会計指標分析・財政指標組合せ分析表!$BP$73:$DC$73</c:f>
              <c:numCache>
                <c:formatCode>#,##0.0;"▲ "#,##0.0</c:formatCode>
                <c:ptCount val="40"/>
                <c:pt idx="0">
                  <c:v>8.5</c:v>
                </c:pt>
              </c:numCache>
            </c:numRef>
          </c:yVal>
          <c:smooth val="0"/>
          <c:extLst>
            <c:ext xmlns:c16="http://schemas.microsoft.com/office/drawing/2014/chart" uri="{C3380CC4-5D6E-409C-BE32-E72D297353CC}">
              <c16:uniqueId val="{00000009-65FF-41F7-8596-7B8A07458D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{C787CB4C-3822-48C7-9482-CB3C2CEB95FB}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5FF-41F7-8596-7B8A07458D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{06625B1E-C418-408C-A5AF-3E958A29F501}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FF-41F7-8596-7B8A07458D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{84B3BB1F-BD9A-47D6-94B5-9D2566996D61}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FF-41F7-8596-7B8A07458D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{26618521-41D4-43ED-A3E0-5C87720B882E}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FF-41F7-8596-7B8A07458D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{98A63313-C495-4835-ADCD-ED43AE3B88D1}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FF-41F7-8596-7B8A07458D1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{F01968B2-3964-4872-AF8E-05B3629B6DB1}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5FF-41F7-8596-7B8A07458D10}"/>
                </c:ext>
              </c:extLst>
            </c:dLbl>
            <c:dLbl>
              <c:idx val="16"/>
              <c:layout>
                <c:manualLayout>
                  <c:x val="0"/>
                  <c:y val="-1.50249296701776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{34A82653-2788-4DCC-9B57-6E61CD7131BA}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5FF-41F7-8596-7B8A07458D10}"/>
                </c:ext>
              </c:extLst>
            </c:dLbl>
            <c:dLbl>
              <c:idx val="24"/>
              <c:layout>
                <c:manualLayout>
                  <c:x val="0"/>
                  <c:y val="1.502492967017762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{5A8EA118-5B5A-47DB-8654-F94F1B00D268}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5FF-41F7-8596-7B8A07458D1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{2B1AF5EB-C23F-47AD-995C-2F5D9BB58CF9}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5FF-41F7-8596-7B8A07458D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65FF-41F7-8596-7B8A07458D10}"/>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EB4E830-DB56-41E5-8C19-DD4179B5318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F4C7A85-F8CC-49DA-B8C4-1D632D3E858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元利償還金等（Ａ）は前年度から上昇し、算入公債費等（Ｂ）は前年度から減少している。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年度が償還金のピークとみており、小中一貫校校舎改築事業にかかる償還が終了する令和</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年度までは、減少していくと考える。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前年度に引き続き、将来負担比率の分子がマイナスとなっている。</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）では、充当可能基金額がふるさと応援寄附金等により増加している。</a:t>
          </a: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での地方債残高などについては、今後も基準財政需要額算入割合など考慮しながらの事業選択が必要である。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佐賀県大町町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これは、ふるさと応援寄附金基金で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減債基金については、現在小中一貫校校舎改築事業に係る償還が始まっており、令和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ふるさと応援寄附金基金、移住対策促進基金、公共施設等整備基金については、今後、事業に合わせて取崩しを行い活用していく。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ふるさと応援寄附金事業：規則等で定めた事業の種類により行う事業推進を図る。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公共施設整備基金：公共施設の更新や新増築事業等により延命化や機能向上を図る。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灌漑用水ポンプ施設基金：灌漑用水ポンプ施設の維持管理事業の円滑な運営を図る。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地域福祉基金：福祉活動の推進及び長寿社会の形成等を図る。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移住促進対策基金：移住促進を図る。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ふるさと応援寄附金について、積立て額が取崩し額を上回っているため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公共施設等整備基金については、施設の維持修繕・長寿命化に対して取崩しを行った。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ふるさと応援基金については、寄附を頂いた目的に応じ、教育や子育てなど事業の選択を図り活用する。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公共施設等整備基金については、施設管理計画等により更新・修繕等の整備を行う際、取崩しを行い活用していく。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移住対策促進基金については、移住促進のため取崩しを行い活用していく。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今後の歳入減や、災害等の臨時的な歳出に備え、積極的な取崩しは行わない。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これは小中一貫校校舎改築事業に係る償還が始まったことにより、取崩しを行っているためである。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年度まで校舎改築事業に係る償還は続くため、取崩しを予定をしている。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C75C653-3FD5-48C9-A731-C0F80B3619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7991191-0F5C-4D13-93DD-54F8F57451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76D9441E-DC5D-47B8-B96E-4F3939554A9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E274D7C-FB2C-4814-9532-7430CB16CCE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966A033-CBF7-4B30-9255-150B2AE0EF0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DCF49388-E2E1-4FFE-A863-22804353FCE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ADB7936D-FCE4-4CFB-99A4-32861B91D67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A9B7FCE-DC4A-4BCE-97EC-A74F2F0EB7B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1040CC6-CF89-4D15-8C7D-4DF877E513F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80ABAB8A-F8E0-4BFB-8826-6957B9A506D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B46C40C2-0E2F-452F-967D-E7151A98448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977AE5A1-184E-4BCF-B6A2-4F21E7A3C03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686BF8FC-27FD-4E33-AF0E-B66804FEC4E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2176BA49-8B99-430B-926E-CF838F61725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5120C775-A11A-49E1-9544-EB1F2139ED0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D07EC26F-1D65-40DA-9EEC-2BC674861BB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2E1923BF-CBF3-4CAB-B63F-08E1DFB415F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BBAFB4F-42CC-483C-A008-33E2BB9590B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C72CB7B9-24B9-486F-B9F3-D25318DCA30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5FF8C1E2-C4F0-4CD5-AB9D-D3117D32ED2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6,245
6,229
11.50
6,967,229
6,663,285
176,857
2,724,657
4,794,376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613A1C67-EB06-4AD7-ACEC-7DC8A0612F2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AD214ED-811A-4777-91E2-F0B4303EC46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58EB9660-858C-4337-A5EE-E349C8FD1F4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298D1459-1B43-405D-A08D-9D28CF98680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6FA11AD8-C3EA-42F6-A31C-B4EC62FD62F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8199D39-9929-4A96-A719-99168672EA0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4BD40B52-2152-4844-B8AE-5F54DB01AC6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FAC4C7BD-5D01-4869-BFD2-78F2A830131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4EA459CD-849B-4180-95CD-388301D7A01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8B2357BD-3712-4ADE-AC9D-B1B2AFE30B5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4B078E0-E7B0-48D6-A6BB-E480521E8E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4782E4D6-1557-4F31-975B-2D95F848215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8A6435FD-D27F-4CA7-8CFB-ED28C025CB1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4F0DD7A3-BD2A-45CF-902F-552A21581D9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862CB9F7-064F-4BCF-A407-88F5EA61777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F755B339-4A9B-4B54-8DFD-33720126C53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B512FF6F-B428-4120-976F-9A9FCD45ED7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1C4861ED-B9D7-442E-8850-F2C45B27859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B91E5738-12FB-4E74-AC76-DEFDAADDA1B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E0AB5EE0-47F1-4008-B2FA-26FE9F1E5BC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3E3353DC-986B-4435-96F0-BABC54E4DC9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4E183D2-A526-4B91-9671-9B0E91E85DE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C6D9F8C9-41EF-4FCE-8730-53C39C15BA8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F21B470A-ED5C-4E01-8E09-6E771008B84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E0B0DFCA-FB21-4C85-8BDA-3939D903B58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93FF118F-6C67-44AB-83FD-7014A03B455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92D79B3C-381C-4BCF-975A-A8C927BD8D2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EFC80692-9C49-4458-BF89-6B3D8218E8C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DE6D7079-092D-465F-9377-D835E159E4C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28879CA-25E6-41F4-B79A-54B767E844A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9F068FD0-0E15-4A8C-AB71-86419B3E5EC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6C63A63-C5BF-4985-AB38-DD0EE94371A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7A7FD185-D840-4B35-8D86-3D6ED21C202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FFC895BB-571A-4899-BE46-5E5EB039CD6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55568A2B-9759-49AE-99CF-6B686F85AA6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今年度の有形固定資産減価償却率は、前年から</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ポイント減少した</a:t>
          </a:r>
          <a:r>
            <a:rPr kumimoji="1" lang="en-US" altLang="ja-JP" sz="1100">
              <a:latin typeface="ＭＳ Ｐゴシック" panose="020B0600070205080204" pitchFamily="50" charset="-128"/>
              <a:ea typeface="ＭＳ Ｐゴシック" panose="020B0600070205080204" pitchFamily="50" charset="-128"/>
            </a:rPr>
            <a:t>60.7</a:t>
          </a:r>
          <a:r>
            <a:rPr kumimoji="1" lang="ja-JP" altLang="en-US" sz="1100">
              <a:latin typeface="ＭＳ Ｐゴシック" panose="020B0600070205080204" pitchFamily="50" charset="-128"/>
              <a:ea typeface="ＭＳ Ｐゴシック" panose="020B0600070205080204" pitchFamily="50" charset="-128"/>
            </a:rPr>
            <a:t>％となっており、類似団体と比較すると</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し尿処理施設の更新を行い、一般廃棄物処理施設が前年から</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ポイント減少したが、公営住宅と体育館は昨年に引き続き高い数値となっている。公営住宅については空家政策を進めており、今後維持管理をするものの、解体や新規建設の計画を検討している。体育館については、公民館等との集合化・複合化も選択肢に入れた更新を検討している。</a:t>
          </a:r>
        </a:p>
        <a:p>
          <a:r>
            <a:rPr kumimoji="1" lang="ja-JP" altLang="en-US" sz="1100">
              <a:latin typeface="ＭＳ Ｐゴシック" panose="020B0600070205080204" pitchFamily="50" charset="-128"/>
              <a:ea typeface="ＭＳ Ｐゴシック" panose="020B0600070205080204" pitchFamily="50" charset="-128"/>
            </a:rPr>
            <a:t>　その他類似団体を上回っている施設についても、公共施設等の管理計画により、修繕や更新等の維持管理を行っていく。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10164EA3-72D9-446E-9525-5B5129C1CB7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76F0017-AF17-46B0-9EC3-B8453FE61C9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873355D4-8929-4E23-810A-472DE035866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3C6A792A-5509-4F2A-A8F9-6AA0CF812CD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91739880-C9BE-41B8-A9F5-3DA89A78C5F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B416D98B-40A3-4E12-BB63-7A4888E3442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E40EFFE4-E783-4ED7-B235-359932E5B90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CABD2B9E-5BB8-49A9-A3AE-C698BF375CA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24202AEF-89B4-40B0-B059-C22A1293982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C37D4266-549C-4590-90D0-FDAEDA7E49D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C0633F7E-7B11-4D38-A4A0-AE43E0DD617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79678847-9725-4CCF-B2AF-E9E02CA6EA5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2A98C898-E7CB-456D-AD51-43770FE0602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2BBAD169-A2DE-4F12-9759-9FEB13BCCC7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E343A264-9178-4851-B72D-3576EAAEE3F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876BF82C-B65A-4BD2-8ABE-1E3E0DEE144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EBAECEB9-4AD7-44CF-BE11-AD1A7871889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BDED038D-7B59-4E95-928C-4580B753711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5" name="直線コネクタ 74">
          <a:extLst>
            <a:ext uri="{FF2B5EF4-FFF2-40B4-BE49-F238E27FC236}">
              <a16:creationId xmlns:a16="http://schemas.microsoft.com/office/drawing/2014/main" id="{F8696CA7-F00A-4789-AB1C-91279081845B}"/>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6" name="有形固定資産減価償却率最小値テキスト">
          <a:extLst>
            <a:ext uri="{FF2B5EF4-FFF2-40B4-BE49-F238E27FC236}">
              <a16:creationId xmlns:a16="http://schemas.microsoft.com/office/drawing/2014/main" id="{6CF51AFB-42F7-4389-AEF9-4FAD24EC4FA3}"/>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7" name="直線コネクタ 76">
          <a:extLst>
            <a:ext uri="{FF2B5EF4-FFF2-40B4-BE49-F238E27FC236}">
              <a16:creationId xmlns:a16="http://schemas.microsoft.com/office/drawing/2014/main" id="{ADB23244-8D4C-452F-9233-CF8A69AC82D5}"/>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8" name="有形固定資産減価償却率最大値テキスト">
          <a:extLst>
            <a:ext uri="{FF2B5EF4-FFF2-40B4-BE49-F238E27FC236}">
              <a16:creationId xmlns:a16="http://schemas.microsoft.com/office/drawing/2014/main" id="{03864597-E9AF-46F3-BEA8-D9D1E0DC1D5D}"/>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9" name="直線コネクタ 78">
          <a:extLst>
            <a:ext uri="{FF2B5EF4-FFF2-40B4-BE49-F238E27FC236}">
              <a16:creationId xmlns:a16="http://schemas.microsoft.com/office/drawing/2014/main" id="{AE55811E-206F-495D-8F00-FE99D5E3D172}"/>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0" name="有形固定資産減価償却率平均値テキスト">
          <a:extLst>
            <a:ext uri="{FF2B5EF4-FFF2-40B4-BE49-F238E27FC236}">
              <a16:creationId xmlns:a16="http://schemas.microsoft.com/office/drawing/2014/main" id="{B1CC010B-07BB-43ED-8768-3EC3AF3D5505}"/>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1" name="フローチャート: 判断 80">
          <a:extLst>
            <a:ext uri="{FF2B5EF4-FFF2-40B4-BE49-F238E27FC236}">
              <a16:creationId xmlns:a16="http://schemas.microsoft.com/office/drawing/2014/main" id="{A019F0BE-25C5-4AF1-ACDA-C449872ADBC5}"/>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2" name="フローチャート: 判断 81">
          <a:extLst>
            <a:ext uri="{FF2B5EF4-FFF2-40B4-BE49-F238E27FC236}">
              <a16:creationId xmlns:a16="http://schemas.microsoft.com/office/drawing/2014/main" id="{4F266D47-10F2-43B3-8505-674377734F50}"/>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3" name="フローチャート: 判断 82">
          <a:extLst>
            <a:ext uri="{FF2B5EF4-FFF2-40B4-BE49-F238E27FC236}">
              <a16:creationId xmlns:a16="http://schemas.microsoft.com/office/drawing/2014/main" id="{C23A1D11-09E8-4DCA-93BB-1DAC42118BAA}"/>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4" name="フローチャート: 判断 83">
          <a:extLst>
            <a:ext uri="{FF2B5EF4-FFF2-40B4-BE49-F238E27FC236}">
              <a16:creationId xmlns:a16="http://schemas.microsoft.com/office/drawing/2014/main" id="{4511F74C-8FCA-4E5C-9497-DB9720AEA95B}"/>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5" name="フローチャート: 判断 84">
          <a:extLst>
            <a:ext uri="{FF2B5EF4-FFF2-40B4-BE49-F238E27FC236}">
              <a16:creationId xmlns:a16="http://schemas.microsoft.com/office/drawing/2014/main" id="{FDD08F59-734A-429C-9096-7C9292D129A2}"/>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0949696-AFED-4BBB-A1EF-E5673365988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B5D593B-8166-46BB-BFC1-010D931F433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D39F87B-6BA1-4F6A-8318-D29D1A892AE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0543186-8609-4A0E-80CA-9B7849BAF34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457A1D9-8634-44C6-AF74-ACA5C7CEE9D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71029</xdr:rowOff>
    </xdr:from>
    <xdr:to>
      <xdr:col>23</xdr:col>
      <xdr:colOff>136525</xdr:colOff>
      <xdr:row>32</xdr:row>
      <xdr:rowOff>1179</xdr:rowOff>
    </xdr:to>
    <xdr:sp macro="" textlink="">
      <xdr:nvSpPr>
        <xdr:cNvPr id="91" name="楕円 90">
          <a:extLst>
            <a:ext uri="{FF2B5EF4-FFF2-40B4-BE49-F238E27FC236}">
              <a16:creationId xmlns:a16="http://schemas.microsoft.com/office/drawing/2014/main" id="{01DDAD7F-19CA-4780-8794-4C989CECFCFC}"/>
            </a:ext>
          </a:extLst>
        </xdr:cNvPr>
        <xdr:cNvSpPr/>
      </xdr:nvSpPr>
      <xdr:spPr>
        <a:xfrm>
          <a:off x="47117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93906</xdr:rowOff>
    </xdr:from>
    <xdr:ext cx="405111" cy="259045"/>
    <xdr:sp macro="" textlink="">
      <xdr:nvSpPr>
        <xdr:cNvPr id="92" name="有形固定資産減価償却率該当値テキスト">
          <a:extLst>
            <a:ext uri="{FF2B5EF4-FFF2-40B4-BE49-F238E27FC236}">
              <a16:creationId xmlns:a16="http://schemas.microsoft.com/office/drawing/2014/main" id="{78ED5A7A-2696-4C5F-9E17-B88CC120FBF6}"/>
            </a:ext>
          </a:extLst>
        </xdr:cNvPr>
        <xdr:cNvSpPr txBox="1"/>
      </xdr:nvSpPr>
      <xdr:spPr>
        <a:xfrm>
          <a:off x="4813300" y="600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145052</xdr:rowOff>
    </xdr:from>
    <xdr:to>
      <xdr:col>19</xdr:col>
      <xdr:colOff>187325</xdr:colOff>
      <xdr:row>32</xdr:row>
      <xdr:rowOff>75202</xdr:rowOff>
    </xdr:to>
    <xdr:sp macro="" textlink="">
      <xdr:nvSpPr>
        <xdr:cNvPr id="93" name="楕円 92">
          <a:extLst>
            <a:ext uri="{FF2B5EF4-FFF2-40B4-BE49-F238E27FC236}">
              <a16:creationId xmlns:a16="http://schemas.microsoft.com/office/drawing/2014/main" id="{935671F1-1B61-42DE-9299-17506A30D6CD}"/>
            </a:ext>
          </a:extLst>
        </xdr:cNvPr>
        <xdr:cNvSpPr/>
      </xdr:nvSpPr>
      <xdr:spPr>
        <a:xfrm>
          <a:off x="4000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121829</xdr:rowOff>
    </xdr:from>
    <xdr:to>
      <xdr:col>23</xdr:col>
      <xdr:colOff>85725</xdr:colOff>
      <xdr:row>32</xdr:row>
      <xdr:rowOff>24402</xdr:rowOff>
    </xdr:to>
    <xdr:cxnSp macro="">
      <xdr:nvCxnSpPr>
        <xdr:cNvPr id="94" name="直線コネクタ 93">
          <a:extLst>
            <a:ext uri="{FF2B5EF4-FFF2-40B4-BE49-F238E27FC236}">
              <a16:creationId xmlns:a16="http://schemas.microsoft.com/office/drawing/2014/main" id="{39F6F451-7251-4F3E-8730-F1E88551392D}"/>
            </a:ext>
          </a:extLst>
        </xdr:cNvPr>
        <xdr:cNvCxnSpPr/>
      </xdr:nvCxnSpPr>
      <xdr:spPr>
        <a:xfrm flipV="1">
          <a:off x="4051300" y="6208304"/>
          <a:ext cx="7112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40186</xdr:rowOff>
    </xdr:from>
    <xdr:to>
      <xdr:col>15</xdr:col>
      <xdr:colOff>187325</xdr:colOff>
      <xdr:row>31</xdr:row>
      <xdr:rowOff>141786</xdr:rowOff>
    </xdr:to>
    <xdr:sp macro="" textlink="">
      <xdr:nvSpPr>
        <xdr:cNvPr id="95" name="楕円 94">
          <a:extLst>
            <a:ext uri="{FF2B5EF4-FFF2-40B4-BE49-F238E27FC236}">
              <a16:creationId xmlns:a16="http://schemas.microsoft.com/office/drawing/2014/main" id="{BABDC4B2-AEC9-4195-BE8A-A1690CF5D50B}"/>
            </a:ext>
          </a:extLst>
        </xdr:cNvPr>
        <xdr:cNvSpPr/>
      </xdr:nvSpPr>
      <xdr:spPr>
        <a:xfrm>
          <a:off x="3238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90986</xdr:rowOff>
    </xdr:from>
    <xdr:to>
      <xdr:col>19</xdr:col>
      <xdr:colOff>136525</xdr:colOff>
      <xdr:row>32</xdr:row>
      <xdr:rowOff>24402</xdr:rowOff>
    </xdr:to>
    <xdr:cxnSp macro="">
      <xdr:nvCxnSpPr>
        <xdr:cNvPr id="96" name="直線コネクタ 95">
          <a:extLst>
            <a:ext uri="{FF2B5EF4-FFF2-40B4-BE49-F238E27FC236}">
              <a16:creationId xmlns:a16="http://schemas.microsoft.com/office/drawing/2014/main" id="{6A013950-EB6D-4D01-A2D0-3069A804CD7E}"/>
            </a:ext>
          </a:extLst>
        </xdr:cNvPr>
        <xdr:cNvCxnSpPr/>
      </xdr:nvCxnSpPr>
      <xdr:spPr>
        <a:xfrm>
          <a:off x="3289300" y="6177461"/>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137614</xdr:rowOff>
    </xdr:from>
    <xdr:to>
      <xdr:col>11</xdr:col>
      <xdr:colOff>187325</xdr:colOff>
      <xdr:row>31</xdr:row>
      <xdr:rowOff>67764</xdr:rowOff>
    </xdr:to>
    <xdr:sp macro="" textlink="">
      <xdr:nvSpPr>
        <xdr:cNvPr id="97" name="楕円 96">
          <a:extLst>
            <a:ext uri="{FF2B5EF4-FFF2-40B4-BE49-F238E27FC236}">
              <a16:creationId xmlns:a16="http://schemas.microsoft.com/office/drawing/2014/main" id="{41C6070B-89C2-4B57-A32D-0A60C04A233B}"/>
            </a:ext>
          </a:extLst>
        </xdr:cNvPr>
        <xdr:cNvSpPr/>
      </xdr:nvSpPr>
      <xdr:spPr>
        <a:xfrm>
          <a:off x="2476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16964</xdr:rowOff>
    </xdr:from>
    <xdr:to>
      <xdr:col>15</xdr:col>
      <xdr:colOff>136525</xdr:colOff>
      <xdr:row>31</xdr:row>
      <xdr:rowOff>90986</xdr:rowOff>
    </xdr:to>
    <xdr:cxnSp macro="">
      <xdr:nvCxnSpPr>
        <xdr:cNvPr id="98" name="直線コネクタ 97">
          <a:extLst>
            <a:ext uri="{FF2B5EF4-FFF2-40B4-BE49-F238E27FC236}">
              <a16:creationId xmlns:a16="http://schemas.microsoft.com/office/drawing/2014/main" id="{98C7CD5E-375B-4C4F-B6ED-2B7EC662FD0D}"/>
            </a:ext>
          </a:extLst>
        </xdr:cNvPr>
        <xdr:cNvCxnSpPr/>
      </xdr:nvCxnSpPr>
      <xdr:spPr>
        <a:xfrm>
          <a:off x="2527300" y="6103439"/>
          <a:ext cx="762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79012</xdr:rowOff>
    </xdr:from>
    <xdr:to>
      <xdr:col>7</xdr:col>
      <xdr:colOff>187325</xdr:colOff>
      <xdr:row>31</xdr:row>
      <xdr:rowOff>9162</xdr:rowOff>
    </xdr:to>
    <xdr:sp macro="" textlink="">
      <xdr:nvSpPr>
        <xdr:cNvPr id="99" name="楕円 98">
          <a:extLst>
            <a:ext uri="{FF2B5EF4-FFF2-40B4-BE49-F238E27FC236}">
              <a16:creationId xmlns:a16="http://schemas.microsoft.com/office/drawing/2014/main" id="{47539832-CA0B-4C92-A508-E151EB7F8D83}"/>
            </a:ext>
          </a:extLst>
        </xdr:cNvPr>
        <xdr:cNvSpPr/>
      </xdr:nvSpPr>
      <xdr:spPr>
        <a:xfrm>
          <a:off x="1714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129812</xdr:rowOff>
    </xdr:from>
    <xdr:to>
      <xdr:col>11</xdr:col>
      <xdr:colOff>136525</xdr:colOff>
      <xdr:row>31</xdr:row>
      <xdr:rowOff>16964</xdr:rowOff>
    </xdr:to>
    <xdr:cxnSp macro="">
      <xdr:nvCxnSpPr>
        <xdr:cNvPr id="100" name="直線コネクタ 99">
          <a:extLst>
            <a:ext uri="{FF2B5EF4-FFF2-40B4-BE49-F238E27FC236}">
              <a16:creationId xmlns:a16="http://schemas.microsoft.com/office/drawing/2014/main" id="{B602F25C-DBF7-4C18-B4D3-038C0230E7D7}"/>
            </a:ext>
          </a:extLst>
        </xdr:cNvPr>
        <xdr:cNvCxnSpPr/>
      </xdr:nvCxnSpPr>
      <xdr:spPr>
        <a:xfrm>
          <a:off x="1765300" y="6044837"/>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101" name="n_1aveValue有形固定資産減価償却率">
          <a:extLst>
            <a:ext uri="{FF2B5EF4-FFF2-40B4-BE49-F238E27FC236}">
              <a16:creationId xmlns:a16="http://schemas.microsoft.com/office/drawing/2014/main" id="{CB392C55-ADC4-4F17-8AF1-F03FEE9A3FC1}"/>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102" name="n_2aveValue有形固定資産減価償却率">
          <a:extLst>
            <a:ext uri="{FF2B5EF4-FFF2-40B4-BE49-F238E27FC236}">
              <a16:creationId xmlns:a16="http://schemas.microsoft.com/office/drawing/2014/main" id="{6F99760A-1CD1-40C6-8623-82FDD201541E}"/>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3" name="n_3aveValue有形固定資産減価償却率">
          <a:extLst>
            <a:ext uri="{FF2B5EF4-FFF2-40B4-BE49-F238E27FC236}">
              <a16:creationId xmlns:a16="http://schemas.microsoft.com/office/drawing/2014/main" id="{D310C7EA-D100-4B81-911B-09E68F710657}"/>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4" name="n_4aveValue有形固定資産減価償却率">
          <a:extLst>
            <a:ext uri="{FF2B5EF4-FFF2-40B4-BE49-F238E27FC236}">
              <a16:creationId xmlns:a16="http://schemas.microsoft.com/office/drawing/2014/main" id="{7F030B21-9AB2-4C57-90BF-F953E1C07DB3}"/>
            </a:ext>
          </a:extLst>
        </xdr:cNvPr>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66329</xdr:rowOff>
    </xdr:from>
    <xdr:ext cx="405111" cy="259045"/>
    <xdr:sp macro="" textlink="">
      <xdr:nvSpPr>
        <xdr:cNvPr id="105" name="n_1mainValue有形固定資産減価償却率">
          <a:extLst>
            <a:ext uri="{FF2B5EF4-FFF2-40B4-BE49-F238E27FC236}">
              <a16:creationId xmlns:a16="http://schemas.microsoft.com/office/drawing/2014/main" id="{AD350884-67C6-4970-AB2D-498505FF80B5}"/>
            </a:ext>
          </a:extLst>
        </xdr:cNvPr>
        <xdr:cNvSpPr txBox="1"/>
      </xdr:nvSpPr>
      <xdr:spPr>
        <a:xfrm>
          <a:off x="38360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158313</xdr:rowOff>
    </xdr:from>
    <xdr:ext cx="405111" cy="259045"/>
    <xdr:sp macro="" textlink="">
      <xdr:nvSpPr>
        <xdr:cNvPr id="106" name="n_2mainValue有形固定資産減価償却率">
          <a:extLst>
            <a:ext uri="{FF2B5EF4-FFF2-40B4-BE49-F238E27FC236}">
              <a16:creationId xmlns:a16="http://schemas.microsoft.com/office/drawing/2014/main" id="{AF57F2E7-2CEB-4B3B-895B-5CB6823CC8A2}"/>
            </a:ext>
          </a:extLst>
        </xdr:cNvPr>
        <xdr:cNvSpPr txBox="1"/>
      </xdr:nvSpPr>
      <xdr:spPr>
        <a:xfrm>
          <a:off x="3086744" y="59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84291</xdr:rowOff>
    </xdr:from>
    <xdr:ext cx="405111" cy="259045"/>
    <xdr:sp macro="" textlink="">
      <xdr:nvSpPr>
        <xdr:cNvPr id="107" name="n_3mainValue有形固定資産減価償却率">
          <a:extLst>
            <a:ext uri="{FF2B5EF4-FFF2-40B4-BE49-F238E27FC236}">
              <a16:creationId xmlns:a16="http://schemas.microsoft.com/office/drawing/2014/main" id="{6CDD8A39-E05E-4381-85BB-E8FBA5C72882}"/>
            </a:ext>
          </a:extLst>
        </xdr:cNvPr>
        <xdr:cNvSpPr txBox="1"/>
      </xdr:nvSpPr>
      <xdr:spPr>
        <a:xfrm>
          <a:off x="2324744" y="582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25689</xdr:rowOff>
    </xdr:from>
    <xdr:ext cx="405111" cy="259045"/>
    <xdr:sp macro="" textlink="">
      <xdr:nvSpPr>
        <xdr:cNvPr id="108" name="n_4mainValue有形固定資産減価償却率">
          <a:extLst>
            <a:ext uri="{FF2B5EF4-FFF2-40B4-BE49-F238E27FC236}">
              <a16:creationId xmlns:a16="http://schemas.microsoft.com/office/drawing/2014/main" id="{6D98CD4F-5779-45A5-98A6-96C988401236}"/>
            </a:ext>
          </a:extLst>
        </xdr:cNvPr>
        <xdr:cNvSpPr txBox="1"/>
      </xdr:nvSpPr>
      <xdr:spPr>
        <a:xfrm>
          <a:off x="1562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F431635F-956C-4997-914C-42BA0CFA18E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F5F999A-95B0-4755-A928-563BDAEF9F4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C250F900-54D2-4E5B-8BAC-07552E131D6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A1C6BF80-E0E2-4274-8206-1E29B2687A9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9FF89E1A-A298-4F9C-AFCC-CD84090B3F4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310AA4E3-F27F-4E53-BFD2-80902B849A1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7B5A6AF8-A51A-4819-9103-33ECF9E787E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5EE88022-F63B-4B8C-9157-67D37119921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7584B96B-685E-4276-8B64-CEE2773F696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E2237FDF-7D2A-4A9F-8AEB-EFB8AA09CD7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F4527E2A-6412-4603-BF5E-0F1CF2711D0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C7805ED5-C891-4FC0-88AB-A64F792D7E5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38A3D4F9-4C33-4D72-99AD-C7799A39073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今年度の債務償還比率は、前年から</a:t>
          </a:r>
          <a:r>
            <a:rPr kumimoji="1" lang="en-US" altLang="ja-JP" sz="1100">
              <a:latin typeface="ＭＳ Ｐゴシック" panose="020B0600070205080204" pitchFamily="50" charset="-128"/>
              <a:ea typeface="ＭＳ Ｐゴシック" panose="020B0600070205080204" pitchFamily="50" charset="-128"/>
            </a:rPr>
            <a:t>51.3</a:t>
          </a:r>
          <a:r>
            <a:rPr kumimoji="1" lang="ja-JP" altLang="en-US" sz="1100">
              <a:latin typeface="ＭＳ Ｐゴシック" panose="020B0600070205080204" pitchFamily="50" charset="-128"/>
              <a:ea typeface="ＭＳ Ｐゴシック" panose="020B0600070205080204" pitchFamily="50" charset="-128"/>
            </a:rPr>
            <a:t>ポイント減少した</a:t>
          </a:r>
          <a:r>
            <a:rPr kumimoji="1" lang="en-US" altLang="ja-JP" sz="1100">
              <a:latin typeface="ＭＳ Ｐゴシック" panose="020B0600070205080204" pitchFamily="50" charset="-128"/>
              <a:ea typeface="ＭＳ Ｐゴシック" panose="020B0600070205080204" pitchFamily="50" charset="-128"/>
            </a:rPr>
            <a:t>213.3</a:t>
          </a:r>
          <a:r>
            <a:rPr kumimoji="1" lang="ja-JP" altLang="en-US" sz="1100">
              <a:latin typeface="ＭＳ Ｐゴシック" panose="020B0600070205080204" pitchFamily="50" charset="-128"/>
              <a:ea typeface="ＭＳ Ｐゴシック" panose="020B0600070205080204" pitchFamily="50" charset="-128"/>
            </a:rPr>
            <a:t>％となっており、類似団体と比較すると</a:t>
          </a:r>
          <a:r>
            <a:rPr kumimoji="1" lang="en-US" altLang="ja-JP" sz="1100">
              <a:latin typeface="ＭＳ Ｐゴシック" panose="020B0600070205080204" pitchFamily="50" charset="-128"/>
              <a:ea typeface="ＭＳ Ｐゴシック" panose="020B0600070205080204" pitchFamily="50" charset="-128"/>
            </a:rPr>
            <a:t>130.2</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小中一貫校舎建設に係る地方債の償還や、ふるさと応援寄附金基金等の充当可能基金の増加により債務償還比率は減少している。今後も地方債の抑制に努め、債務償還比率が上昇しないよう取り組んでいく。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D16BE079-1079-4571-A8F3-DAC4BA92188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998D84F1-F836-4103-BFA8-4043FBC703E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DC008CF6-E6E7-4DBF-A511-426526733A9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44186F59-B331-4ED9-A99E-9E4468BA991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B811D37B-B221-42B2-AF1D-E023EB0478A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E76F5B81-A2F7-4DDE-8D93-EB648F11C5E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106C2711-42C3-4B2C-A83C-A253BAF0CDD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D588616-EF1D-4623-BEB3-23BABD7755B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B16D82CC-487D-489D-9F47-23E817A8F64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CCADEABE-0863-4D00-B80A-DE90831E310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E7D6EE56-03C0-4757-B7B5-35FFE57EB45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F68F8C81-E98A-4C5B-BDC0-B0DB7ED68B9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4631F0DF-65D3-4FA9-B295-80B07B1A5FD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90AD86E6-E7F5-4BBF-9BB9-D7C9E6A020A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7096E42D-D33E-42D6-B07E-4F4B0A7EBCD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709D7C2-5060-4B6E-BB01-11C338D48D5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99E5AAA-0317-46E2-8FA0-BF356169A6E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9" name="直線コネクタ 138">
          <a:extLst>
            <a:ext uri="{FF2B5EF4-FFF2-40B4-BE49-F238E27FC236}">
              <a16:creationId xmlns:a16="http://schemas.microsoft.com/office/drawing/2014/main" id="{5D9F4767-7A88-443F-AD4F-091DAF8FD0F9}"/>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0" name="債務償還比率最小値テキスト">
          <a:extLst>
            <a:ext uri="{FF2B5EF4-FFF2-40B4-BE49-F238E27FC236}">
              <a16:creationId xmlns:a16="http://schemas.microsoft.com/office/drawing/2014/main" id="{7D860A55-059C-42C0-BF22-F08FA13416AA}"/>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1" name="直線コネクタ 140">
          <a:extLst>
            <a:ext uri="{FF2B5EF4-FFF2-40B4-BE49-F238E27FC236}">
              <a16:creationId xmlns:a16="http://schemas.microsoft.com/office/drawing/2014/main" id="{CDB405F7-2D10-4DA6-9333-CAC59C187113}"/>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3FFECB35-B7C9-4664-ACD3-6802F7F831F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DDC65193-C7EB-4F78-B7BD-B37B6F65515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4" name="債務償還比率平均値テキスト">
          <a:extLst>
            <a:ext uri="{FF2B5EF4-FFF2-40B4-BE49-F238E27FC236}">
              <a16:creationId xmlns:a16="http://schemas.microsoft.com/office/drawing/2014/main" id="{DE41FA3B-9444-421F-A325-4DEDB0206BDD}"/>
            </a:ext>
          </a:extLst>
        </xdr:cNvPr>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5" name="フローチャート: 判断 144">
          <a:extLst>
            <a:ext uri="{FF2B5EF4-FFF2-40B4-BE49-F238E27FC236}">
              <a16:creationId xmlns:a16="http://schemas.microsoft.com/office/drawing/2014/main" id="{4AC9BAF8-52D5-4859-AA82-BD94C5C9F207}"/>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6" name="フローチャート: 判断 145">
          <a:extLst>
            <a:ext uri="{FF2B5EF4-FFF2-40B4-BE49-F238E27FC236}">
              <a16:creationId xmlns:a16="http://schemas.microsoft.com/office/drawing/2014/main" id="{F89FEA8D-5524-4C1A-9A7F-3F2BCDA21DA4}"/>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7" name="フローチャート: 判断 146">
          <a:extLst>
            <a:ext uri="{FF2B5EF4-FFF2-40B4-BE49-F238E27FC236}">
              <a16:creationId xmlns:a16="http://schemas.microsoft.com/office/drawing/2014/main" id="{57436F3A-CF27-472D-AAB7-B4829ED9B76A}"/>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8" name="フローチャート: 判断 147">
          <a:extLst>
            <a:ext uri="{FF2B5EF4-FFF2-40B4-BE49-F238E27FC236}">
              <a16:creationId xmlns:a16="http://schemas.microsoft.com/office/drawing/2014/main" id="{F980494E-ECBB-4F6D-98C8-6FD6EC52D934}"/>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9" name="フローチャート: 判断 148">
          <a:extLst>
            <a:ext uri="{FF2B5EF4-FFF2-40B4-BE49-F238E27FC236}">
              <a16:creationId xmlns:a16="http://schemas.microsoft.com/office/drawing/2014/main" id="{DBF0A427-5748-4D93-9D7C-E690EBE19349}"/>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4E1603A-327E-43EF-9FF8-CCC113F13CB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681A97E-0AFE-454A-B9B1-62D723EB6FA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261F5ED-B0A4-42F7-B75B-42DED0464E5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E0F05A7-F9A5-477A-876D-69E491BCBAF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19990E4-977D-46AB-A3F0-A8EF7673121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138893</xdr:rowOff>
    </xdr:from>
    <xdr:to>
      <xdr:col>76</xdr:col>
      <xdr:colOff>73025</xdr:colOff>
      <xdr:row>28</xdr:row>
      <xdr:rowOff>69043</xdr:rowOff>
    </xdr:to>
    <xdr:sp macro="" textlink="">
      <xdr:nvSpPr>
        <xdr:cNvPr id="155" name="楕円 154">
          <a:extLst>
            <a:ext uri="{FF2B5EF4-FFF2-40B4-BE49-F238E27FC236}">
              <a16:creationId xmlns:a16="http://schemas.microsoft.com/office/drawing/2014/main" id="{72CFDDAA-5FCF-4335-AD2A-CE698C47D210}"/>
            </a:ext>
          </a:extLst>
        </xdr:cNvPr>
        <xdr:cNvSpPr/>
      </xdr:nvSpPr>
      <xdr:spPr>
        <a:xfrm>
          <a:off x="14744700" y="55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161770</xdr:rowOff>
    </xdr:from>
    <xdr:ext cx="469744" cy="259045"/>
    <xdr:sp macro="" textlink="">
      <xdr:nvSpPr>
        <xdr:cNvPr id="156" name="債務償還比率該当値テキスト">
          <a:extLst>
            <a:ext uri="{FF2B5EF4-FFF2-40B4-BE49-F238E27FC236}">
              <a16:creationId xmlns:a16="http://schemas.microsoft.com/office/drawing/2014/main" id="{A1E0249E-3A0C-4347-9A31-CF551AD37BCA}"/>
            </a:ext>
          </a:extLst>
        </xdr:cNvPr>
        <xdr:cNvSpPr txBox="1"/>
      </xdr:nvSpPr>
      <xdr:spPr>
        <a:xfrm>
          <a:off x="14846300" y="539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46555</xdr:rowOff>
    </xdr:from>
    <xdr:to>
      <xdr:col>72</xdr:col>
      <xdr:colOff>123825</xdr:colOff>
      <xdr:row>28</xdr:row>
      <xdr:rowOff>148155</xdr:rowOff>
    </xdr:to>
    <xdr:sp macro="" textlink="">
      <xdr:nvSpPr>
        <xdr:cNvPr id="157" name="楕円 156">
          <a:extLst>
            <a:ext uri="{FF2B5EF4-FFF2-40B4-BE49-F238E27FC236}">
              <a16:creationId xmlns:a16="http://schemas.microsoft.com/office/drawing/2014/main" id="{083679BB-63B7-4338-864A-C38C2C9A3EEF}"/>
            </a:ext>
          </a:extLst>
        </xdr:cNvPr>
        <xdr:cNvSpPr/>
      </xdr:nvSpPr>
      <xdr:spPr>
        <a:xfrm>
          <a:off x="14033500" y="56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18243</xdr:rowOff>
    </xdr:from>
    <xdr:to>
      <xdr:col>76</xdr:col>
      <xdr:colOff>22225</xdr:colOff>
      <xdr:row>28</xdr:row>
      <xdr:rowOff>97355</xdr:rowOff>
    </xdr:to>
    <xdr:cxnSp macro="">
      <xdr:nvCxnSpPr>
        <xdr:cNvPr id="158" name="直線コネクタ 157">
          <a:extLst>
            <a:ext uri="{FF2B5EF4-FFF2-40B4-BE49-F238E27FC236}">
              <a16:creationId xmlns:a16="http://schemas.microsoft.com/office/drawing/2014/main" id="{831E3467-2427-4444-87D9-6113C7490623}"/>
            </a:ext>
          </a:extLst>
        </xdr:cNvPr>
        <xdr:cNvCxnSpPr/>
      </xdr:nvCxnSpPr>
      <xdr:spPr>
        <a:xfrm flipV="1">
          <a:off x="14084300" y="5590368"/>
          <a:ext cx="711200" cy="7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22534</xdr:rowOff>
    </xdr:from>
    <xdr:to>
      <xdr:col>68</xdr:col>
      <xdr:colOff>123825</xdr:colOff>
      <xdr:row>29</xdr:row>
      <xdr:rowOff>124134</xdr:rowOff>
    </xdr:to>
    <xdr:sp macro="" textlink="">
      <xdr:nvSpPr>
        <xdr:cNvPr id="159" name="楕円 158">
          <a:extLst>
            <a:ext uri="{FF2B5EF4-FFF2-40B4-BE49-F238E27FC236}">
              <a16:creationId xmlns:a16="http://schemas.microsoft.com/office/drawing/2014/main" id="{EB69A1E4-9ED2-4518-91B8-84FEE6656EBC}"/>
            </a:ext>
          </a:extLst>
        </xdr:cNvPr>
        <xdr:cNvSpPr/>
      </xdr:nvSpPr>
      <xdr:spPr>
        <a:xfrm>
          <a:off x="13271500" y="57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97355</xdr:rowOff>
    </xdr:from>
    <xdr:to>
      <xdr:col>72</xdr:col>
      <xdr:colOff>73025</xdr:colOff>
      <xdr:row>29</xdr:row>
      <xdr:rowOff>73334</xdr:rowOff>
    </xdr:to>
    <xdr:cxnSp macro="">
      <xdr:nvCxnSpPr>
        <xdr:cNvPr id="160" name="直線コネクタ 159">
          <a:extLst>
            <a:ext uri="{FF2B5EF4-FFF2-40B4-BE49-F238E27FC236}">
              <a16:creationId xmlns:a16="http://schemas.microsoft.com/office/drawing/2014/main" id="{C07955E2-2E8F-4704-B4E2-9FD6AB28740E}"/>
            </a:ext>
          </a:extLst>
        </xdr:cNvPr>
        <xdr:cNvCxnSpPr/>
      </xdr:nvCxnSpPr>
      <xdr:spPr>
        <a:xfrm flipV="1">
          <a:off x="13322300" y="5669480"/>
          <a:ext cx="762000" cy="14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131254</xdr:rowOff>
    </xdr:from>
    <xdr:to>
      <xdr:col>64</xdr:col>
      <xdr:colOff>123825</xdr:colOff>
      <xdr:row>30</xdr:row>
      <xdr:rowOff>61404</xdr:rowOff>
    </xdr:to>
    <xdr:sp macro="" textlink="">
      <xdr:nvSpPr>
        <xdr:cNvPr id="161" name="楕円 160">
          <a:extLst>
            <a:ext uri="{FF2B5EF4-FFF2-40B4-BE49-F238E27FC236}">
              <a16:creationId xmlns:a16="http://schemas.microsoft.com/office/drawing/2014/main" id="{AC94DA2B-918C-47EB-95EA-36505C0402DB}"/>
            </a:ext>
          </a:extLst>
        </xdr:cNvPr>
        <xdr:cNvSpPr/>
      </xdr:nvSpPr>
      <xdr:spPr>
        <a:xfrm>
          <a:off x="12509500" y="58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73334</xdr:rowOff>
    </xdr:from>
    <xdr:to>
      <xdr:col>68</xdr:col>
      <xdr:colOff>73025</xdr:colOff>
      <xdr:row>30</xdr:row>
      <xdr:rowOff>10604</xdr:rowOff>
    </xdr:to>
    <xdr:cxnSp macro="">
      <xdr:nvCxnSpPr>
        <xdr:cNvPr id="162" name="直線コネクタ 161">
          <a:extLst>
            <a:ext uri="{FF2B5EF4-FFF2-40B4-BE49-F238E27FC236}">
              <a16:creationId xmlns:a16="http://schemas.microsoft.com/office/drawing/2014/main" id="{02FFE6F3-FA25-414D-A7F5-87E21E3FC544}"/>
            </a:ext>
          </a:extLst>
        </xdr:cNvPr>
        <xdr:cNvCxnSpPr/>
      </xdr:nvCxnSpPr>
      <xdr:spPr>
        <a:xfrm flipV="1">
          <a:off x="12560300" y="5816909"/>
          <a:ext cx="762000" cy="10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82904</xdr:rowOff>
    </xdr:from>
    <xdr:to>
      <xdr:col>60</xdr:col>
      <xdr:colOff>123825</xdr:colOff>
      <xdr:row>32</xdr:row>
      <xdr:rowOff>13054</xdr:rowOff>
    </xdr:to>
    <xdr:sp macro="" textlink="">
      <xdr:nvSpPr>
        <xdr:cNvPr id="163" name="楕円 162">
          <a:extLst>
            <a:ext uri="{FF2B5EF4-FFF2-40B4-BE49-F238E27FC236}">
              <a16:creationId xmlns:a16="http://schemas.microsoft.com/office/drawing/2014/main" id="{49CAFEF9-33C8-4D6E-8AA8-E45D04DA07A7}"/>
            </a:ext>
          </a:extLst>
        </xdr:cNvPr>
        <xdr:cNvSpPr/>
      </xdr:nvSpPr>
      <xdr:spPr>
        <a:xfrm>
          <a:off x="11747500" y="61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10604</xdr:rowOff>
    </xdr:from>
    <xdr:to>
      <xdr:col>64</xdr:col>
      <xdr:colOff>73025</xdr:colOff>
      <xdr:row>31</xdr:row>
      <xdr:rowOff>133704</xdr:rowOff>
    </xdr:to>
    <xdr:cxnSp macro="">
      <xdr:nvCxnSpPr>
        <xdr:cNvPr id="164" name="直線コネクタ 163">
          <a:extLst>
            <a:ext uri="{FF2B5EF4-FFF2-40B4-BE49-F238E27FC236}">
              <a16:creationId xmlns:a16="http://schemas.microsoft.com/office/drawing/2014/main" id="{47BEB86D-B885-45A2-9AAC-975C3CAEBE3D}"/>
            </a:ext>
          </a:extLst>
        </xdr:cNvPr>
        <xdr:cNvCxnSpPr/>
      </xdr:nvCxnSpPr>
      <xdr:spPr>
        <a:xfrm flipV="1">
          <a:off x="11798300" y="5925629"/>
          <a:ext cx="762000" cy="29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5" name="n_1aveValue債務償還比率">
          <a:extLst>
            <a:ext uri="{FF2B5EF4-FFF2-40B4-BE49-F238E27FC236}">
              <a16:creationId xmlns:a16="http://schemas.microsoft.com/office/drawing/2014/main" id="{59C972A4-3C9A-40F7-9CDA-DB56F53B36FC}"/>
            </a:ext>
          </a:extLst>
        </xdr:cNvPr>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6" name="n_2aveValue債務償還比率">
          <a:extLst>
            <a:ext uri="{FF2B5EF4-FFF2-40B4-BE49-F238E27FC236}">
              <a16:creationId xmlns:a16="http://schemas.microsoft.com/office/drawing/2014/main" id="{24A8A629-5638-4432-8330-2B0A56DCCFBB}"/>
            </a:ext>
          </a:extLst>
        </xdr:cNvPr>
        <xdr:cNvSpPr txBox="1"/>
      </xdr:nvSpPr>
      <xdr:spPr>
        <a:xfrm>
          <a:off x="13087427" y="60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7" name="n_3aveValue債務償還比率">
          <a:extLst>
            <a:ext uri="{FF2B5EF4-FFF2-40B4-BE49-F238E27FC236}">
              <a16:creationId xmlns:a16="http://schemas.microsoft.com/office/drawing/2014/main" id="{ADE1555F-9404-4966-90BA-0D0F5849D702}"/>
            </a:ext>
          </a:extLst>
        </xdr:cNvPr>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8" name="n_4aveValue債務償還比率">
          <a:extLst>
            <a:ext uri="{FF2B5EF4-FFF2-40B4-BE49-F238E27FC236}">
              <a16:creationId xmlns:a16="http://schemas.microsoft.com/office/drawing/2014/main" id="{96D1FE82-148C-4A2B-9B5D-E975CBB5D4B2}"/>
            </a:ext>
          </a:extLst>
        </xdr:cNvPr>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164682</xdr:rowOff>
    </xdr:from>
    <xdr:ext cx="469744" cy="259045"/>
    <xdr:sp macro="" textlink="">
      <xdr:nvSpPr>
        <xdr:cNvPr id="169" name="n_1mainValue債務償還比率">
          <a:extLst>
            <a:ext uri="{FF2B5EF4-FFF2-40B4-BE49-F238E27FC236}">
              <a16:creationId xmlns:a16="http://schemas.microsoft.com/office/drawing/2014/main" id="{D536ECF0-32AC-40CB-AC8A-72436C113AA7}"/>
            </a:ext>
          </a:extLst>
        </xdr:cNvPr>
        <xdr:cNvSpPr txBox="1"/>
      </xdr:nvSpPr>
      <xdr:spPr>
        <a:xfrm>
          <a:off x="13836727" y="53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140661</xdr:rowOff>
    </xdr:from>
    <xdr:ext cx="469744" cy="259045"/>
    <xdr:sp macro="" textlink="">
      <xdr:nvSpPr>
        <xdr:cNvPr id="170" name="n_2mainValue債務償還比率">
          <a:extLst>
            <a:ext uri="{FF2B5EF4-FFF2-40B4-BE49-F238E27FC236}">
              <a16:creationId xmlns:a16="http://schemas.microsoft.com/office/drawing/2014/main" id="{52EB2CA2-5D55-429E-BFB9-B1E07AF3E81A}"/>
            </a:ext>
          </a:extLst>
        </xdr:cNvPr>
        <xdr:cNvSpPr txBox="1"/>
      </xdr:nvSpPr>
      <xdr:spPr>
        <a:xfrm>
          <a:off x="13087427" y="554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77931</xdr:rowOff>
    </xdr:from>
    <xdr:ext cx="469744" cy="259045"/>
    <xdr:sp macro="" textlink="">
      <xdr:nvSpPr>
        <xdr:cNvPr id="171" name="n_3mainValue債務償還比率">
          <a:extLst>
            <a:ext uri="{FF2B5EF4-FFF2-40B4-BE49-F238E27FC236}">
              <a16:creationId xmlns:a16="http://schemas.microsoft.com/office/drawing/2014/main" id="{47ECCE64-840D-48C4-8F58-01E33CB00302}"/>
            </a:ext>
          </a:extLst>
        </xdr:cNvPr>
        <xdr:cNvSpPr txBox="1"/>
      </xdr:nvSpPr>
      <xdr:spPr>
        <a:xfrm>
          <a:off x="12325427" y="565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4181</xdr:rowOff>
    </xdr:from>
    <xdr:ext cx="469744" cy="259045"/>
    <xdr:sp macro="" textlink="">
      <xdr:nvSpPr>
        <xdr:cNvPr id="172" name="n_4mainValue債務償還比率">
          <a:extLst>
            <a:ext uri="{FF2B5EF4-FFF2-40B4-BE49-F238E27FC236}">
              <a16:creationId xmlns:a16="http://schemas.microsoft.com/office/drawing/2014/main" id="{41B41493-F588-4392-B799-5046C451AE31}"/>
            </a:ext>
          </a:extLst>
        </xdr:cNvPr>
        <xdr:cNvSpPr txBox="1"/>
      </xdr:nvSpPr>
      <xdr:spPr>
        <a:xfrm>
          <a:off x="11563427" y="626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223159EF-4271-40A9-AA40-FF04785EA5E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A89D7982-C608-4E01-8E6C-2E85985484B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63217F75-D5AE-470B-9A3F-863A9266739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554AE445-A724-4B01-8934-B0514CAD4CE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2DDFBBD1-43BC-420C-BC7E-824D3516062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936253D2-88C5-4444-A9DF-00E17B7F795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EB22DA-732D-4A4D-9699-6F705F77F7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1EDB9F-DE7A-4602-A436-C28BADDF6A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5CB2B6-336E-406F-9C56-445386590F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F19904-1893-4280-89F3-610B75F219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62F243-46C1-491F-AD7D-DF4E2CA46C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E0741C-79A4-46AE-8260-10CF141A8D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3F7CF4-EE80-4527-9E37-AAF0AA7E20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A7ADDA6-1D05-434F-8BF8-DB91D428A6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8CD43F-D21D-48FD-823A-EA521D157BA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8FD0C8-B697-46DE-BD17-95704F0BDE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6,245
6,229
11.50
6,967,229
6,663,285
176,857
2,724,657
4,794,376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AB48A4-2FE1-4279-827C-4CE7E1CD4C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7DB5EA-420D-46F9-ABDF-9DB6D2ECA9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100D14-A860-493B-AA06-3ECA7A8E36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96E9D4E-FC35-46EF-904E-ACC71ACCDFE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76101D-91C4-4521-9820-88635619BD5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937F308-7547-4393-8EFC-6341A490A1A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D0517A-73B6-4BFD-BDF1-8EFECF0B89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75AC0C-BAE7-4AE5-B696-E2ADD554363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630045-52A2-4B56-AE97-91A84638521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EE534C-DD93-46B8-80C8-E012B2CB9A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02739A-4B8E-4A11-A19B-52858EE776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5344CB7-FFCE-4033-B477-5C54255A69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E3A3DE5-2EF5-4A81-BE1C-4E463B2D9C3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593C423-58D9-4F1C-9650-759CE844B5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6D5DD0-88FC-470D-9BFA-84F64B8EAF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14A0C5-92F7-4E8B-B837-5D3BE5A636A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12FF0C-7792-4D78-8F5F-D8A9260E7F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CD42ED-166C-468B-AFF8-52F5C7A278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09E55E-4E7E-4A62-B51D-383CC23CC64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0BCE9AE-2623-42CC-A580-18056621EA8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45C66B4-B509-4243-A0C5-788FB53406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EED326-FF41-4BA5-9DD0-2E565E95AAA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48B20B-21ED-410C-B33B-29BD4C273B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8670683-2182-4C9E-A65F-D27878B098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EF515F-FD92-4C30-A011-D396F6D5AC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50B951-9C5D-4605-8AD9-CAAF1018422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5A086D8-C212-454A-875B-ECE4A831E2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C17E1D7-EA19-4034-94D2-5E9FC61357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3B54D05-3F24-4936-A791-C084665F404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7D6C129-44E9-474F-A4F2-A74679E1CBF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F373F39-CCBA-4BCD-B398-E82CA153EA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EEC7D0-F6EA-436B-860F-D127549297C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8958700-756C-4259-ADAE-957A1CDF59F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C948BBF-6532-4850-B53C-8C8E1A5918E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86E0CA7-B6DF-43FE-A85E-DE3BFC7906B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04F056B-04C6-4D6A-86CC-CB1DDF07194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5C25A22-3FED-4A10-82D8-9A98CC9BBAE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A27FC51-AA9E-41C9-899C-BCFB1A5951A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75CAC80-3385-4757-B426-5040332BA54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6303DC5-EC6C-4C40-8146-F243E12BBCD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772C4E9-862C-40BA-BEFA-F7851F692C1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073F26C-24B1-41F3-B988-B69F4BFEBDD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A4013C1-6C15-4DC4-9EAE-097EC5DDD2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2F83C14-9812-4A6B-954F-71B625CB28B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3BCD878-2831-4110-B3EA-DC5888B9BA4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62C5F025-424C-4ED7-873F-04B99D6E0305}"/>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DA59BFA1-2424-4B85-B7F9-AD8E2EB81633}"/>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35648FC9-3C96-4833-A42D-7C7E1FE9FE74}"/>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7D9E65F1-214D-4044-94D8-2C6D4C01AB92}"/>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F4351570-26B2-42DF-8B5E-9AE6F8F1185F}"/>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914622C0-786F-428D-A734-DD5BF6823780}"/>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D86C172C-5B5B-4F2D-91B6-B249BD30B988}"/>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F0D1E12B-E48D-4105-9E20-FB004007B92C}"/>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CC3E7E39-F864-48BE-8EBC-AE5CD1D6CCDD}"/>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7BCDF2B4-A118-4692-997C-CAF37A7C3AAA}"/>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F4F02932-3B41-4AFD-AD83-445A602FEB72}"/>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85BC0EC-7E6D-4F08-A8AE-6CAB2DCAEC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A2D114-5A76-4584-B67E-4ACAF808A1A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D7A8488-A06A-4B41-B256-2328543599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EA88799-C98F-4578-B2E4-A10BE8D1E64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DE2084E-B52F-4245-9A58-F94FD942B5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147320</xdr:rowOff>
    </xdr:from>
    <xdr:to>
      <xdr:col>24</xdr:col>
      <xdr:colOff>114300</xdr:colOff>
      <xdr:row>39</xdr:row>
      <xdr:rowOff>77470</xdr:rowOff>
    </xdr:to>
    <xdr:sp macro="" textlink="">
      <xdr:nvSpPr>
        <xdr:cNvPr id="73" name="楕円 72">
          <a:extLst>
            <a:ext uri="{FF2B5EF4-FFF2-40B4-BE49-F238E27FC236}">
              <a16:creationId xmlns:a16="http://schemas.microsoft.com/office/drawing/2014/main" id="{196A96BE-F230-48CC-834E-0DCC94BE7178}"/>
            </a:ext>
          </a:extLst>
        </xdr:cNvPr>
        <xdr:cNvSpPr/>
      </xdr:nvSpPr>
      <xdr:spPr>
        <a:xfrm>
          <a:off x="4584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125747</xdr:rowOff>
    </xdr:from>
    <xdr:ext cx="405111" cy="259045"/>
    <xdr:sp macro="" textlink="">
      <xdr:nvSpPr>
        <xdr:cNvPr id="74" name="【道路】&#10;有形固定資産減価償却率該当値テキスト">
          <a:extLst>
            <a:ext uri="{FF2B5EF4-FFF2-40B4-BE49-F238E27FC236}">
              <a16:creationId xmlns:a16="http://schemas.microsoft.com/office/drawing/2014/main" id="{65ADFEBC-C3F3-40DD-BA11-8939788637B4}"/>
            </a:ext>
          </a:extLst>
        </xdr:cNvPr>
        <xdr:cNvSpPr txBox="1"/>
      </xdr:nvSpPr>
      <xdr:spPr>
        <a:xfrm>
          <a:off x="4673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130175</xdr:rowOff>
    </xdr:from>
    <xdr:to>
      <xdr:col>20</xdr:col>
      <xdr:colOff>38100</xdr:colOff>
      <xdr:row>39</xdr:row>
      <xdr:rowOff>60325</xdr:rowOff>
    </xdr:to>
    <xdr:sp macro="" textlink="">
      <xdr:nvSpPr>
        <xdr:cNvPr id="75" name="楕円 74">
          <a:extLst>
            <a:ext uri="{FF2B5EF4-FFF2-40B4-BE49-F238E27FC236}">
              <a16:creationId xmlns:a16="http://schemas.microsoft.com/office/drawing/2014/main" id="{F5F40D3B-1DD7-42B1-9F00-E73D319195AC}"/>
            </a:ext>
          </a:extLst>
        </xdr:cNvPr>
        <xdr:cNvSpPr/>
      </xdr:nvSpPr>
      <xdr:spPr>
        <a:xfrm>
          <a:off x="3746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9525</xdr:rowOff>
    </xdr:from>
    <xdr:to>
      <xdr:col>24</xdr:col>
      <xdr:colOff>63500</xdr:colOff>
      <xdr:row>39</xdr:row>
      <xdr:rowOff>26670</xdr:rowOff>
    </xdr:to>
    <xdr:cxnSp macro="">
      <xdr:nvCxnSpPr>
        <xdr:cNvPr id="76" name="直線コネクタ 75">
          <a:extLst>
            <a:ext uri="{FF2B5EF4-FFF2-40B4-BE49-F238E27FC236}">
              <a16:creationId xmlns:a16="http://schemas.microsoft.com/office/drawing/2014/main" id="{9FE37DD8-42F6-4EB3-8AAD-D0FBFCC55103}"/>
            </a:ext>
          </a:extLst>
        </xdr:cNvPr>
        <xdr:cNvCxnSpPr/>
      </xdr:nvCxnSpPr>
      <xdr:spPr>
        <a:xfrm>
          <a:off x="3797300" y="66960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133985</xdr:rowOff>
    </xdr:from>
    <xdr:to>
      <xdr:col>15</xdr:col>
      <xdr:colOff>101600</xdr:colOff>
      <xdr:row>39</xdr:row>
      <xdr:rowOff>64135</xdr:rowOff>
    </xdr:to>
    <xdr:sp macro="" textlink="">
      <xdr:nvSpPr>
        <xdr:cNvPr id="77" name="楕円 76">
          <a:extLst>
            <a:ext uri="{FF2B5EF4-FFF2-40B4-BE49-F238E27FC236}">
              <a16:creationId xmlns:a16="http://schemas.microsoft.com/office/drawing/2014/main" id="{2ED5FAC5-7C06-415F-A6A4-59B128D03323}"/>
            </a:ext>
          </a:extLst>
        </xdr:cNvPr>
        <xdr:cNvSpPr/>
      </xdr:nvSpPr>
      <xdr:spPr>
        <a:xfrm>
          <a:off x="2857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9525</xdr:rowOff>
    </xdr:from>
    <xdr:to>
      <xdr:col>19</xdr:col>
      <xdr:colOff>177800</xdr:colOff>
      <xdr:row>39</xdr:row>
      <xdr:rowOff>13335</xdr:rowOff>
    </xdr:to>
    <xdr:cxnSp macro="">
      <xdr:nvCxnSpPr>
        <xdr:cNvPr id="78" name="直線コネクタ 77">
          <a:extLst>
            <a:ext uri="{FF2B5EF4-FFF2-40B4-BE49-F238E27FC236}">
              <a16:creationId xmlns:a16="http://schemas.microsoft.com/office/drawing/2014/main" id="{507ABEE7-0990-417B-B1EA-A6249DC0905E}"/>
            </a:ext>
          </a:extLst>
        </xdr:cNvPr>
        <xdr:cNvCxnSpPr/>
      </xdr:nvCxnSpPr>
      <xdr:spPr>
        <a:xfrm flipV="1">
          <a:off x="2908300" y="66960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103505</xdr:rowOff>
    </xdr:from>
    <xdr:to>
      <xdr:col>10</xdr:col>
      <xdr:colOff>165100</xdr:colOff>
      <xdr:row>39</xdr:row>
      <xdr:rowOff>33655</xdr:rowOff>
    </xdr:to>
    <xdr:sp macro="" textlink="">
      <xdr:nvSpPr>
        <xdr:cNvPr id="79" name="楕円 78">
          <a:extLst>
            <a:ext uri="{FF2B5EF4-FFF2-40B4-BE49-F238E27FC236}">
              <a16:creationId xmlns:a16="http://schemas.microsoft.com/office/drawing/2014/main" id="{472B13DC-FFBF-4149-8102-27E1A43D9409}"/>
            </a:ext>
          </a:extLst>
        </xdr:cNvPr>
        <xdr:cNvSpPr/>
      </xdr:nvSpPr>
      <xdr:spPr>
        <a:xfrm>
          <a:off x="1968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154305</xdr:rowOff>
    </xdr:from>
    <xdr:to>
      <xdr:col>15</xdr:col>
      <xdr:colOff>50800</xdr:colOff>
      <xdr:row>39</xdr:row>
      <xdr:rowOff>13335</xdr:rowOff>
    </xdr:to>
    <xdr:cxnSp macro="">
      <xdr:nvCxnSpPr>
        <xdr:cNvPr id="80" name="直線コネクタ 79">
          <a:extLst>
            <a:ext uri="{FF2B5EF4-FFF2-40B4-BE49-F238E27FC236}">
              <a16:creationId xmlns:a16="http://schemas.microsoft.com/office/drawing/2014/main" id="{57F16CF0-2F0E-400E-8A2F-6D68A2844D8C}"/>
            </a:ext>
          </a:extLst>
        </xdr:cNvPr>
        <xdr:cNvCxnSpPr/>
      </xdr:nvCxnSpPr>
      <xdr:spPr>
        <a:xfrm>
          <a:off x="2019300" y="66694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80645</xdr:rowOff>
    </xdr:from>
    <xdr:to>
      <xdr:col>6</xdr:col>
      <xdr:colOff>38100</xdr:colOff>
      <xdr:row>39</xdr:row>
      <xdr:rowOff>10795</xdr:rowOff>
    </xdr:to>
    <xdr:sp macro="" textlink="">
      <xdr:nvSpPr>
        <xdr:cNvPr id="81" name="楕円 80">
          <a:extLst>
            <a:ext uri="{FF2B5EF4-FFF2-40B4-BE49-F238E27FC236}">
              <a16:creationId xmlns:a16="http://schemas.microsoft.com/office/drawing/2014/main" id="{DF619D41-5DDD-4ED7-B64E-ACFAC8DEF3C0}"/>
            </a:ext>
          </a:extLst>
        </xdr:cNvPr>
        <xdr:cNvSpPr/>
      </xdr:nvSpPr>
      <xdr:spPr>
        <a:xfrm>
          <a:off x="1079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131445</xdr:rowOff>
    </xdr:from>
    <xdr:to>
      <xdr:col>10</xdr:col>
      <xdr:colOff>114300</xdr:colOff>
      <xdr:row>38</xdr:row>
      <xdr:rowOff>154305</xdr:rowOff>
    </xdr:to>
    <xdr:cxnSp macro="">
      <xdr:nvCxnSpPr>
        <xdr:cNvPr id="82" name="直線コネクタ 81">
          <a:extLst>
            <a:ext uri="{FF2B5EF4-FFF2-40B4-BE49-F238E27FC236}">
              <a16:creationId xmlns:a16="http://schemas.microsoft.com/office/drawing/2014/main" id="{56EF7579-F180-4CE9-9B69-54D8419A0B19}"/>
            </a:ext>
          </a:extLst>
        </xdr:cNvPr>
        <xdr:cNvCxnSpPr/>
      </xdr:nvCxnSpPr>
      <xdr:spPr>
        <a:xfrm>
          <a:off x="1130300" y="66465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41D2F134-C516-40A6-962D-DDB8D72D12B5}"/>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C135ED48-8CBD-431B-8C0D-A419B17CFD0E}"/>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C79200F8-1C71-4B9F-A337-A962772BCB0F}"/>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4303F846-4D42-4AEF-9475-F850D3E05DFB}"/>
            </a:ext>
          </a:extLst>
        </xdr:cNvPr>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51452</xdr:rowOff>
    </xdr:from>
    <xdr:ext cx="405111" cy="259045"/>
    <xdr:sp macro="" textlink="">
      <xdr:nvSpPr>
        <xdr:cNvPr id="87" name="n_1mainValue【道路】&#10;有形固定資産減価償却率">
          <a:extLst>
            <a:ext uri="{FF2B5EF4-FFF2-40B4-BE49-F238E27FC236}">
              <a16:creationId xmlns:a16="http://schemas.microsoft.com/office/drawing/2014/main" id="{853A6A8D-7B9F-47AD-8F46-222C7109CF7B}"/>
            </a:ext>
          </a:extLst>
        </xdr:cNvPr>
        <xdr:cNvSpPr txBox="1"/>
      </xdr:nvSpPr>
      <xdr:spPr>
        <a:xfrm>
          <a:off x="3582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55262</xdr:rowOff>
    </xdr:from>
    <xdr:ext cx="405111" cy="259045"/>
    <xdr:sp macro="" textlink="">
      <xdr:nvSpPr>
        <xdr:cNvPr id="88" name="n_2mainValue【道路】&#10;有形固定資産減価償却率">
          <a:extLst>
            <a:ext uri="{FF2B5EF4-FFF2-40B4-BE49-F238E27FC236}">
              <a16:creationId xmlns:a16="http://schemas.microsoft.com/office/drawing/2014/main" id="{DBED280B-73C7-4C51-9DD6-8E972175A607}"/>
            </a:ext>
          </a:extLst>
        </xdr:cNvPr>
        <xdr:cNvSpPr txBox="1"/>
      </xdr:nvSpPr>
      <xdr:spPr>
        <a:xfrm>
          <a:off x="2705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24782</xdr:rowOff>
    </xdr:from>
    <xdr:ext cx="405111" cy="259045"/>
    <xdr:sp macro="" textlink="">
      <xdr:nvSpPr>
        <xdr:cNvPr id="89" name="n_3mainValue【道路】&#10;有形固定資産減価償却率">
          <a:extLst>
            <a:ext uri="{FF2B5EF4-FFF2-40B4-BE49-F238E27FC236}">
              <a16:creationId xmlns:a16="http://schemas.microsoft.com/office/drawing/2014/main" id="{3FA561A7-98A3-436F-AA46-ED8760599A6B}"/>
            </a:ext>
          </a:extLst>
        </xdr:cNvPr>
        <xdr:cNvSpPr txBox="1"/>
      </xdr:nvSpPr>
      <xdr:spPr>
        <a:xfrm>
          <a:off x="1816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1922</xdr:rowOff>
    </xdr:from>
    <xdr:ext cx="405111" cy="259045"/>
    <xdr:sp macro="" textlink="">
      <xdr:nvSpPr>
        <xdr:cNvPr id="90" name="n_4mainValue【道路】&#10;有形固定資産減価償却率">
          <a:extLst>
            <a:ext uri="{FF2B5EF4-FFF2-40B4-BE49-F238E27FC236}">
              <a16:creationId xmlns:a16="http://schemas.microsoft.com/office/drawing/2014/main" id="{0A2F0F7C-9D8C-435A-8A4D-28548996EABE}"/>
            </a:ext>
          </a:extLst>
        </xdr:cNvPr>
        <xdr:cNvSpPr txBox="1"/>
      </xdr:nvSpPr>
      <xdr:spPr>
        <a:xfrm>
          <a:off x="927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5032403-E84A-4835-BC30-DD3EFB70DE6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32D43BB-858F-4CE3-B149-AF8306571C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D12EC58-62ED-4AEA-8C8C-EFC0E4395B8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92B0513-098C-41B0-88C8-C0A7571718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CCF603E-162A-49CF-9597-9904DE3A47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B2FF982-87C3-4810-9924-A5BA43BF5EB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D9DF5BD-7AF0-4E3B-8039-4D4986C14A5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45C3A17-282F-4CE0-879E-0C2D734C6D4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0497C65-D9A9-4B25-909C-CA3E9CFED5A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A81092D-807B-4A4F-B093-BAF8BB5C981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C3AA08D-4A28-407F-A3A6-69659692638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04AA74B-E6DE-4C30-AA40-7D044E99CA6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34E0F3A-E153-4299-A949-20534B947FA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4E262F98-B6DB-480D-9D15-6329A2B3D4D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898DA27-6E35-4C09-905D-538D1763916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4D8514DD-02CF-4BA3-AF18-B36B9C9E077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E5CEC27-79AC-49BD-AD56-A89E6EB307D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CADFD5BF-A0EE-4A0A-B1B3-F3908A67A08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B117777-992E-4325-8229-7A7E8B2E8F8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5F145D5A-4B52-4C30-B66E-AF6BFA084FE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B5B67F6-A2E8-44E2-8CED-709CB1C0242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9F03DFD-9CDF-4118-8586-286C9A1C801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ECB9DBD-9997-4883-8F0C-1FC78E07643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9340C23D-A704-4FC6-AE48-E0C9FBEE8179}"/>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6A625722-C009-48FF-B8BA-F1DB0BA349A5}"/>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3E5E8267-A385-46F7-B445-BDFF7C7A09F3}"/>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83186CA7-7D17-4FF9-8614-6F2F16199EF6}"/>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AE7344FB-B3C4-4A3F-B9E0-3556A7B616A9}"/>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68486676-2D9B-44E6-A15F-D792C6206100}"/>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71A211D4-F1F6-4B3D-8A5B-49AAFEC29688}"/>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8A320E41-747F-4574-B154-25AB0AB9F03C}"/>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751725CB-ED0F-4024-8B3A-8BEEA0FA440E}"/>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7EC35A85-2D76-4283-9E0E-C6E8E196F598}"/>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6931DAD7-942B-4275-BC6D-17704190A55E}"/>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2766337-F116-497E-9A61-E408A1576BC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DAD447D-D732-41DF-A178-463FF241943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8CC297E-4BBB-481D-9F0C-9ED558335C4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01D34AC-EAB2-42D2-AB3B-F883773CA9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5859365-98EB-47E9-8409-56DC04A4C33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94689</xdr:rowOff>
    </xdr:from>
    <xdr:to>
      <xdr:col>55</xdr:col>
      <xdr:colOff>50800</xdr:colOff>
      <xdr:row>42</xdr:row>
      <xdr:rowOff>24839</xdr:rowOff>
    </xdr:to>
    <xdr:sp macro="" textlink="">
      <xdr:nvSpPr>
        <xdr:cNvPr id="130" name="楕円 129">
          <a:extLst>
            <a:ext uri="{FF2B5EF4-FFF2-40B4-BE49-F238E27FC236}">
              <a16:creationId xmlns:a16="http://schemas.microsoft.com/office/drawing/2014/main" id="{A22C18E7-E371-489E-9D48-86F5FA0DDA65}"/>
            </a:ext>
          </a:extLst>
        </xdr:cNvPr>
        <xdr:cNvSpPr/>
      </xdr:nvSpPr>
      <xdr:spPr>
        <a:xfrm>
          <a:off x="10426700" y="71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9616</xdr:rowOff>
    </xdr:from>
    <xdr:ext cx="469744" cy="259045"/>
    <xdr:sp macro="" textlink="">
      <xdr:nvSpPr>
        <xdr:cNvPr id="131" name="【道路】&#10;一人当たり延長該当値テキスト">
          <a:extLst>
            <a:ext uri="{FF2B5EF4-FFF2-40B4-BE49-F238E27FC236}">
              <a16:creationId xmlns:a16="http://schemas.microsoft.com/office/drawing/2014/main" id="{6F77B383-38CC-4861-B1D4-E5C4329A721D}"/>
            </a:ext>
          </a:extLst>
        </xdr:cNvPr>
        <xdr:cNvSpPr txBox="1"/>
      </xdr:nvSpPr>
      <xdr:spPr>
        <a:xfrm>
          <a:off x="10515600" y="703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95238</xdr:rowOff>
    </xdr:from>
    <xdr:to>
      <xdr:col>50</xdr:col>
      <xdr:colOff>165100</xdr:colOff>
      <xdr:row>42</xdr:row>
      <xdr:rowOff>25388</xdr:rowOff>
    </xdr:to>
    <xdr:sp macro="" textlink="">
      <xdr:nvSpPr>
        <xdr:cNvPr id="132" name="楕円 131">
          <a:extLst>
            <a:ext uri="{FF2B5EF4-FFF2-40B4-BE49-F238E27FC236}">
              <a16:creationId xmlns:a16="http://schemas.microsoft.com/office/drawing/2014/main" id="{FD7389B9-970A-40CA-B96C-EA34A641EB90}"/>
            </a:ext>
          </a:extLst>
        </xdr:cNvPr>
        <xdr:cNvSpPr/>
      </xdr:nvSpPr>
      <xdr:spPr>
        <a:xfrm>
          <a:off x="9588500" y="71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145489</xdr:rowOff>
    </xdr:from>
    <xdr:to>
      <xdr:col>55</xdr:col>
      <xdr:colOff>0</xdr:colOff>
      <xdr:row>41</xdr:row>
      <xdr:rowOff>146038</xdr:rowOff>
    </xdr:to>
    <xdr:cxnSp macro="">
      <xdr:nvCxnSpPr>
        <xdr:cNvPr id="133" name="直線コネクタ 132">
          <a:extLst>
            <a:ext uri="{FF2B5EF4-FFF2-40B4-BE49-F238E27FC236}">
              <a16:creationId xmlns:a16="http://schemas.microsoft.com/office/drawing/2014/main" id="{CEA65D14-AD42-477F-AEDB-2D5D28FC1AC5}"/>
            </a:ext>
          </a:extLst>
        </xdr:cNvPr>
        <xdr:cNvCxnSpPr/>
      </xdr:nvCxnSpPr>
      <xdr:spPr>
        <a:xfrm flipV="1">
          <a:off x="9639300" y="7174939"/>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96258</xdr:rowOff>
    </xdr:from>
    <xdr:to>
      <xdr:col>46</xdr:col>
      <xdr:colOff>38100</xdr:colOff>
      <xdr:row>42</xdr:row>
      <xdr:rowOff>26408</xdr:rowOff>
    </xdr:to>
    <xdr:sp macro="" textlink="">
      <xdr:nvSpPr>
        <xdr:cNvPr id="134" name="楕円 133">
          <a:extLst>
            <a:ext uri="{FF2B5EF4-FFF2-40B4-BE49-F238E27FC236}">
              <a16:creationId xmlns:a16="http://schemas.microsoft.com/office/drawing/2014/main" id="{370981A4-B8B9-42F3-A415-776832FCB57D}"/>
            </a:ext>
          </a:extLst>
        </xdr:cNvPr>
        <xdr:cNvSpPr/>
      </xdr:nvSpPr>
      <xdr:spPr>
        <a:xfrm>
          <a:off x="8699500" y="712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146038</xdr:rowOff>
    </xdr:from>
    <xdr:to>
      <xdr:col>50</xdr:col>
      <xdr:colOff>114300</xdr:colOff>
      <xdr:row>41</xdr:row>
      <xdr:rowOff>147058</xdr:rowOff>
    </xdr:to>
    <xdr:cxnSp macro="">
      <xdr:nvCxnSpPr>
        <xdr:cNvPr id="135" name="直線コネクタ 134">
          <a:extLst>
            <a:ext uri="{FF2B5EF4-FFF2-40B4-BE49-F238E27FC236}">
              <a16:creationId xmlns:a16="http://schemas.microsoft.com/office/drawing/2014/main" id="{AF6AA16E-3516-489E-A1C7-939F6AFF567E}"/>
            </a:ext>
          </a:extLst>
        </xdr:cNvPr>
        <xdr:cNvCxnSpPr/>
      </xdr:nvCxnSpPr>
      <xdr:spPr>
        <a:xfrm flipV="1">
          <a:off x="8750300" y="7175488"/>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95694</xdr:rowOff>
    </xdr:from>
    <xdr:to>
      <xdr:col>41</xdr:col>
      <xdr:colOff>101600</xdr:colOff>
      <xdr:row>42</xdr:row>
      <xdr:rowOff>25844</xdr:rowOff>
    </xdr:to>
    <xdr:sp macro="" textlink="">
      <xdr:nvSpPr>
        <xdr:cNvPr id="136" name="楕円 135">
          <a:extLst>
            <a:ext uri="{FF2B5EF4-FFF2-40B4-BE49-F238E27FC236}">
              <a16:creationId xmlns:a16="http://schemas.microsoft.com/office/drawing/2014/main" id="{312C8E53-4D44-4385-B1D3-FF1192B663A1}"/>
            </a:ext>
          </a:extLst>
        </xdr:cNvPr>
        <xdr:cNvSpPr/>
      </xdr:nvSpPr>
      <xdr:spPr>
        <a:xfrm>
          <a:off x="7810500" y="712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146494</xdr:rowOff>
    </xdr:from>
    <xdr:to>
      <xdr:col>45</xdr:col>
      <xdr:colOff>177800</xdr:colOff>
      <xdr:row>41</xdr:row>
      <xdr:rowOff>147058</xdr:rowOff>
    </xdr:to>
    <xdr:cxnSp macro="">
      <xdr:nvCxnSpPr>
        <xdr:cNvPr id="137" name="直線コネクタ 136">
          <a:extLst>
            <a:ext uri="{FF2B5EF4-FFF2-40B4-BE49-F238E27FC236}">
              <a16:creationId xmlns:a16="http://schemas.microsoft.com/office/drawing/2014/main" id="{991C2976-C293-433E-B981-C1FCA62E3373}"/>
            </a:ext>
          </a:extLst>
        </xdr:cNvPr>
        <xdr:cNvCxnSpPr/>
      </xdr:nvCxnSpPr>
      <xdr:spPr>
        <a:xfrm>
          <a:off x="7861300" y="717594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97066</xdr:rowOff>
    </xdr:from>
    <xdr:to>
      <xdr:col>36</xdr:col>
      <xdr:colOff>165100</xdr:colOff>
      <xdr:row>42</xdr:row>
      <xdr:rowOff>27216</xdr:rowOff>
    </xdr:to>
    <xdr:sp macro="" textlink="">
      <xdr:nvSpPr>
        <xdr:cNvPr id="138" name="楕円 137">
          <a:extLst>
            <a:ext uri="{FF2B5EF4-FFF2-40B4-BE49-F238E27FC236}">
              <a16:creationId xmlns:a16="http://schemas.microsoft.com/office/drawing/2014/main" id="{3DB7E410-A327-48B9-9CE7-41FDB46D61D0}"/>
            </a:ext>
          </a:extLst>
        </xdr:cNvPr>
        <xdr:cNvSpPr/>
      </xdr:nvSpPr>
      <xdr:spPr>
        <a:xfrm>
          <a:off x="6921500" y="71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146494</xdr:rowOff>
    </xdr:from>
    <xdr:to>
      <xdr:col>41</xdr:col>
      <xdr:colOff>50800</xdr:colOff>
      <xdr:row>41</xdr:row>
      <xdr:rowOff>147866</xdr:rowOff>
    </xdr:to>
    <xdr:cxnSp macro="">
      <xdr:nvCxnSpPr>
        <xdr:cNvPr id="139" name="直線コネクタ 138">
          <a:extLst>
            <a:ext uri="{FF2B5EF4-FFF2-40B4-BE49-F238E27FC236}">
              <a16:creationId xmlns:a16="http://schemas.microsoft.com/office/drawing/2014/main" id="{0CED6878-B8A0-43D7-B879-F45D02531B2C}"/>
            </a:ext>
          </a:extLst>
        </xdr:cNvPr>
        <xdr:cNvCxnSpPr/>
      </xdr:nvCxnSpPr>
      <xdr:spPr>
        <a:xfrm flipV="1">
          <a:off x="6972300" y="717594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42CC17F0-EC6E-4DE9-9CF4-329D04BD5DA8}"/>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a16="http://schemas.microsoft.com/office/drawing/2014/main" id="{CA035DFA-D334-48F4-9192-E9AF82A7C084}"/>
            </a:ext>
          </a:extLst>
        </xdr:cNvPr>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a16="http://schemas.microsoft.com/office/drawing/2014/main" id="{8CD85AD7-173B-4F10-8412-C0100C6F16CA}"/>
            </a:ext>
          </a:extLst>
        </xdr:cNvPr>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a16="http://schemas.microsoft.com/office/drawing/2014/main" id="{50CDF3BD-617E-465B-87D9-29720F28A3C1}"/>
            </a:ext>
          </a:extLst>
        </xdr:cNvPr>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16515</xdr:rowOff>
    </xdr:from>
    <xdr:ext cx="469744" cy="259045"/>
    <xdr:sp macro="" textlink="">
      <xdr:nvSpPr>
        <xdr:cNvPr id="144" name="n_1mainValue【道路】&#10;一人当たり延長">
          <a:extLst>
            <a:ext uri="{FF2B5EF4-FFF2-40B4-BE49-F238E27FC236}">
              <a16:creationId xmlns:a16="http://schemas.microsoft.com/office/drawing/2014/main" id="{4C77B5F0-C1C0-4FEB-BDA1-AB0B74A58980}"/>
            </a:ext>
          </a:extLst>
        </xdr:cNvPr>
        <xdr:cNvSpPr txBox="1"/>
      </xdr:nvSpPr>
      <xdr:spPr>
        <a:xfrm>
          <a:off x="9391727" y="721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17535</xdr:rowOff>
    </xdr:from>
    <xdr:ext cx="469744" cy="259045"/>
    <xdr:sp macro="" textlink="">
      <xdr:nvSpPr>
        <xdr:cNvPr id="145" name="n_2mainValue【道路】&#10;一人当たり延長">
          <a:extLst>
            <a:ext uri="{FF2B5EF4-FFF2-40B4-BE49-F238E27FC236}">
              <a16:creationId xmlns:a16="http://schemas.microsoft.com/office/drawing/2014/main" id="{C5717715-EF06-4496-8624-07339F2A2A02}"/>
            </a:ext>
          </a:extLst>
        </xdr:cNvPr>
        <xdr:cNvSpPr txBox="1"/>
      </xdr:nvSpPr>
      <xdr:spPr>
        <a:xfrm>
          <a:off x="8515427" y="721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16971</xdr:rowOff>
    </xdr:from>
    <xdr:ext cx="469744" cy="259045"/>
    <xdr:sp macro="" textlink="">
      <xdr:nvSpPr>
        <xdr:cNvPr id="146" name="n_3mainValue【道路】&#10;一人当たり延長">
          <a:extLst>
            <a:ext uri="{FF2B5EF4-FFF2-40B4-BE49-F238E27FC236}">
              <a16:creationId xmlns:a16="http://schemas.microsoft.com/office/drawing/2014/main" id="{E224DF01-B23E-45A0-AF54-38674B2E1266}"/>
            </a:ext>
          </a:extLst>
        </xdr:cNvPr>
        <xdr:cNvSpPr txBox="1"/>
      </xdr:nvSpPr>
      <xdr:spPr>
        <a:xfrm>
          <a:off x="7626427" y="721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18343</xdr:rowOff>
    </xdr:from>
    <xdr:ext cx="469744" cy="259045"/>
    <xdr:sp macro="" textlink="">
      <xdr:nvSpPr>
        <xdr:cNvPr id="147" name="n_4mainValue【道路】&#10;一人当たり延長">
          <a:extLst>
            <a:ext uri="{FF2B5EF4-FFF2-40B4-BE49-F238E27FC236}">
              <a16:creationId xmlns:a16="http://schemas.microsoft.com/office/drawing/2014/main" id="{CC83A1E0-F24F-48BD-A7F8-BFFAA0D60284}"/>
            </a:ext>
          </a:extLst>
        </xdr:cNvPr>
        <xdr:cNvSpPr txBox="1"/>
      </xdr:nvSpPr>
      <xdr:spPr>
        <a:xfrm>
          <a:off x="6737427" y="721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09BFD54-17D6-4E5C-B150-DD034335626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1C36C22-55FD-4C0B-9CCF-4566096801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4207159-B083-4A0D-AA37-80096492164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7B2A5AA-F432-4B3B-9BFE-E238F52B98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27EE901-BBF8-496D-A6CA-01766068A2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D015E06-DE51-4587-9CF6-B2CBC79E032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6ABFE8B-0AC0-484A-9751-5285B3031AB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3B26595-5C24-4A90-8527-1EDBEE9A4A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666B016-C59D-4A99-B7CC-7DCD979C2F4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7CEDA4D-8723-4F18-9D63-4099274B591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955D143-1194-404D-A536-BC24C99C961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BA355EE-27CC-47DE-AD14-4E36D442362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20AE8F62-2509-4939-B030-B8CE5785795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EA336768-BC62-43A8-9894-B83767E7572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CFB4738-64CB-434D-A338-E8A64B88B83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30D0011E-C705-4450-8789-C2FBEA7D855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6CE4326-556C-47F4-814E-9CD02AB76C8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58F1635-EA19-48ED-B5E6-A44BBBB0C74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F7CCC3E-A9DB-4E0A-A653-AAD91251D0E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D5D045E-9343-4CB3-A5E9-4EB7F8E06E3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C1C6295F-8372-4428-8658-73F307ED248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7BEEFF7-2785-4D93-934B-0EF03473E7F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E2D5D15-E3AA-4CCD-8A7D-E15B237A737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DE19BC4-614E-4FDA-998F-CD9682EB28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4325C52-DECE-4F35-A87A-83D9A0D736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D910D835-E592-4135-A7BC-79985B361C83}"/>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362FCC2-6515-4A7C-BFFC-CECBE71B88D7}"/>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CF6B3A83-A7FC-43E3-8A72-D19C80248703}"/>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489EDE1-AB96-47E6-9739-191A35010B0D}"/>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34F6D5BA-6C9A-4B7C-A131-4E1FFD5B863C}"/>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A6E8FCF-4129-4A7C-957E-CD6C78975B0C}"/>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F744A8C3-BD75-43A1-BB45-DF3EC74EC024}"/>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D75AAE9E-2D10-495E-B718-0C26B2574CFA}"/>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8D78E328-51B0-4059-9956-7A2D008422CA}"/>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CD13472B-0567-4F76-9BC2-2D1049F93203}"/>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F3AAC17C-C035-4432-A809-632B06BE32B2}"/>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ABA6ABF-B29D-4CBF-A470-105F1DE7B72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262278-CCB1-4B9E-A323-EF10A40E291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0F6BAA5-04B9-4D06-B19C-E570E22D90C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78EA8E-BA2A-4C6F-9ECD-D449C40824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C3C2EB2-5C9B-4C94-A677-CF266A4C59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169635</xdr:rowOff>
    </xdr:from>
    <xdr:to>
      <xdr:col>24</xdr:col>
      <xdr:colOff>114300</xdr:colOff>
      <xdr:row>62</xdr:row>
      <xdr:rowOff>99785</xdr:rowOff>
    </xdr:to>
    <xdr:sp macro="" textlink="">
      <xdr:nvSpPr>
        <xdr:cNvPr id="189" name="楕円 188">
          <a:extLst>
            <a:ext uri="{FF2B5EF4-FFF2-40B4-BE49-F238E27FC236}">
              <a16:creationId xmlns:a16="http://schemas.microsoft.com/office/drawing/2014/main" id="{2260736B-84C8-4C64-BBD8-B5D0659B716C}"/>
            </a:ext>
          </a:extLst>
        </xdr:cNvPr>
        <xdr:cNvSpPr/>
      </xdr:nvSpPr>
      <xdr:spPr>
        <a:xfrm>
          <a:off x="4584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148062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5D9DA53-4F26-43C8-B8B5-EF5969984D7F}"/>
            </a:ext>
          </a:extLst>
        </xdr:cNvPr>
        <xdr:cNvSpPr txBox="1"/>
      </xdr:nvSpPr>
      <xdr:spPr>
        <a:xfrm>
          <a:off x="4673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159838</xdr:rowOff>
    </xdr:from>
    <xdr:to>
      <xdr:col>20</xdr:col>
      <xdr:colOff>38100</xdr:colOff>
      <xdr:row>62</xdr:row>
      <xdr:rowOff>89988</xdr:rowOff>
    </xdr:to>
    <xdr:sp macro="" textlink="">
      <xdr:nvSpPr>
        <xdr:cNvPr id="191" name="楕円 190">
          <a:extLst>
            <a:ext uri="{FF2B5EF4-FFF2-40B4-BE49-F238E27FC236}">
              <a16:creationId xmlns:a16="http://schemas.microsoft.com/office/drawing/2014/main" id="{3E40733A-92E1-4BB9-B4E7-AF45D7D5C82D}"/>
            </a:ext>
          </a:extLst>
        </xdr:cNvPr>
        <xdr:cNvSpPr/>
      </xdr:nvSpPr>
      <xdr:spPr>
        <a:xfrm>
          <a:off x="3746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39188</xdr:rowOff>
    </xdr:from>
    <xdr:to>
      <xdr:col>24</xdr:col>
      <xdr:colOff>63500</xdr:colOff>
      <xdr:row>62</xdr:row>
      <xdr:rowOff>48985</xdr:rowOff>
    </xdr:to>
    <xdr:cxnSp macro="">
      <xdr:nvCxnSpPr>
        <xdr:cNvPr id="192" name="直線コネクタ 191">
          <a:extLst>
            <a:ext uri="{FF2B5EF4-FFF2-40B4-BE49-F238E27FC236}">
              <a16:creationId xmlns:a16="http://schemas.microsoft.com/office/drawing/2014/main" id="{8FFF1D31-8C12-4CA2-B8D8-B7CF68D815D7}"/>
            </a:ext>
          </a:extLst>
        </xdr:cNvPr>
        <xdr:cNvCxnSpPr/>
      </xdr:nvCxnSpPr>
      <xdr:spPr>
        <a:xfrm>
          <a:off x="3797300" y="10669088"/>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148409</xdr:rowOff>
    </xdr:from>
    <xdr:to>
      <xdr:col>15</xdr:col>
      <xdr:colOff>101600</xdr:colOff>
      <xdr:row>62</xdr:row>
      <xdr:rowOff>78559</xdr:rowOff>
    </xdr:to>
    <xdr:sp macro="" textlink="">
      <xdr:nvSpPr>
        <xdr:cNvPr id="193" name="楕円 192">
          <a:extLst>
            <a:ext uri="{FF2B5EF4-FFF2-40B4-BE49-F238E27FC236}">
              <a16:creationId xmlns:a16="http://schemas.microsoft.com/office/drawing/2014/main" id="{DEDA739D-F6A6-40CF-B2F7-2D7294CD0AD6}"/>
            </a:ext>
          </a:extLst>
        </xdr:cNvPr>
        <xdr:cNvSpPr/>
      </xdr:nvSpPr>
      <xdr:spPr>
        <a:xfrm>
          <a:off x="2857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27759</xdr:rowOff>
    </xdr:from>
    <xdr:to>
      <xdr:col>19</xdr:col>
      <xdr:colOff>177800</xdr:colOff>
      <xdr:row>62</xdr:row>
      <xdr:rowOff>39188</xdr:rowOff>
    </xdr:to>
    <xdr:cxnSp macro="">
      <xdr:nvCxnSpPr>
        <xdr:cNvPr id="194" name="直線コネクタ 193">
          <a:extLst>
            <a:ext uri="{FF2B5EF4-FFF2-40B4-BE49-F238E27FC236}">
              <a16:creationId xmlns:a16="http://schemas.microsoft.com/office/drawing/2014/main" id="{AE00A3B4-4BD5-4974-AB31-EDF74BE7B769}"/>
            </a:ext>
          </a:extLst>
        </xdr:cNvPr>
        <xdr:cNvCxnSpPr/>
      </xdr:nvCxnSpPr>
      <xdr:spPr>
        <a:xfrm>
          <a:off x="2908300" y="1065765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122283</xdr:rowOff>
    </xdr:from>
    <xdr:to>
      <xdr:col>10</xdr:col>
      <xdr:colOff>165100</xdr:colOff>
      <xdr:row>62</xdr:row>
      <xdr:rowOff>52433</xdr:rowOff>
    </xdr:to>
    <xdr:sp macro="" textlink="">
      <xdr:nvSpPr>
        <xdr:cNvPr id="195" name="楕円 194">
          <a:extLst>
            <a:ext uri="{FF2B5EF4-FFF2-40B4-BE49-F238E27FC236}">
              <a16:creationId xmlns:a16="http://schemas.microsoft.com/office/drawing/2014/main" id="{085B56E4-EA5B-4310-BBD9-468D7E354958}"/>
            </a:ext>
          </a:extLst>
        </xdr:cNvPr>
        <xdr:cNvSpPr/>
      </xdr:nvSpPr>
      <xdr:spPr>
        <a:xfrm>
          <a:off x="1968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1633</xdr:rowOff>
    </xdr:from>
    <xdr:to>
      <xdr:col>15</xdr:col>
      <xdr:colOff>50800</xdr:colOff>
      <xdr:row>62</xdr:row>
      <xdr:rowOff>27759</xdr:rowOff>
    </xdr:to>
    <xdr:cxnSp macro="">
      <xdr:nvCxnSpPr>
        <xdr:cNvPr id="196" name="直線コネクタ 195">
          <a:extLst>
            <a:ext uri="{FF2B5EF4-FFF2-40B4-BE49-F238E27FC236}">
              <a16:creationId xmlns:a16="http://schemas.microsoft.com/office/drawing/2014/main" id="{4E13A39C-18F7-4DA3-9595-E2727FFAD404}"/>
            </a:ext>
          </a:extLst>
        </xdr:cNvPr>
        <xdr:cNvCxnSpPr/>
      </xdr:nvCxnSpPr>
      <xdr:spPr>
        <a:xfrm>
          <a:off x="2019300" y="106315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104322</xdr:rowOff>
    </xdr:from>
    <xdr:to>
      <xdr:col>6</xdr:col>
      <xdr:colOff>38100</xdr:colOff>
      <xdr:row>62</xdr:row>
      <xdr:rowOff>34472</xdr:rowOff>
    </xdr:to>
    <xdr:sp macro="" textlink="">
      <xdr:nvSpPr>
        <xdr:cNvPr id="197" name="楕円 196">
          <a:extLst>
            <a:ext uri="{FF2B5EF4-FFF2-40B4-BE49-F238E27FC236}">
              <a16:creationId xmlns:a16="http://schemas.microsoft.com/office/drawing/2014/main" id="{9BE65B06-D683-4D9E-A438-76D41864195E}"/>
            </a:ext>
          </a:extLst>
        </xdr:cNvPr>
        <xdr:cNvSpPr/>
      </xdr:nvSpPr>
      <xdr:spPr>
        <a:xfrm>
          <a:off x="1079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155122</xdr:rowOff>
    </xdr:from>
    <xdr:to>
      <xdr:col>10</xdr:col>
      <xdr:colOff>114300</xdr:colOff>
      <xdr:row>62</xdr:row>
      <xdr:rowOff>1633</xdr:rowOff>
    </xdr:to>
    <xdr:cxnSp macro="">
      <xdr:nvCxnSpPr>
        <xdr:cNvPr id="198" name="直線コネクタ 197">
          <a:extLst>
            <a:ext uri="{FF2B5EF4-FFF2-40B4-BE49-F238E27FC236}">
              <a16:creationId xmlns:a16="http://schemas.microsoft.com/office/drawing/2014/main" id="{7ECDDB06-4595-40B4-95B4-0521081005F6}"/>
            </a:ext>
          </a:extLst>
        </xdr:cNvPr>
        <xdr:cNvCxnSpPr/>
      </xdr:nvCxnSpPr>
      <xdr:spPr>
        <a:xfrm>
          <a:off x="1130300" y="106135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7227039-A82E-4F58-A59A-15DB45C12B57}"/>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059DCD4-4F4E-4909-9E4C-2A212AFB3608}"/>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CAA381B-780A-43A3-9B26-407A0F5796AE}"/>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A443DA8-14C2-4D66-93DC-B2FF732C41BE}"/>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81115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97180D4-6F7B-4181-B4D5-0F0410A0598C}"/>
            </a:ext>
          </a:extLst>
        </xdr:cNvPr>
        <xdr:cNvSpPr txBox="1"/>
      </xdr:nvSpPr>
      <xdr:spPr>
        <a:xfrm>
          <a:off x="35820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69686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206169D-7FEB-4B66-ABF9-EB5E8E36DCBD}"/>
            </a:ext>
          </a:extLst>
        </xdr:cNvPr>
        <xdr:cNvSpPr txBox="1"/>
      </xdr:nvSpPr>
      <xdr:spPr>
        <a:xfrm>
          <a:off x="2705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43560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0B32F74-FE3A-4DDA-98A7-C64AE12DC565}"/>
            </a:ext>
          </a:extLst>
        </xdr:cNvPr>
        <xdr:cNvSpPr txBox="1"/>
      </xdr:nvSpPr>
      <xdr:spPr>
        <a:xfrm>
          <a:off x="1816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25599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F575A09-3BD7-4B5C-8DEB-3FAD4A162930}"/>
            </a:ext>
          </a:extLst>
        </xdr:cNvPr>
        <xdr:cNvSpPr txBox="1"/>
      </xdr:nvSpPr>
      <xdr:spPr>
        <a:xfrm>
          <a:off x="927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D7A36DC-AB0F-46AD-834B-933925AD5C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FC4E477-C764-4557-83FF-BFC11B56486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8EC6527-F777-45CA-A4F0-FF2BBCE4D0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E75D75E-2059-4B9E-B294-63271D9033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9495D90-0880-4B01-809E-73285FFA922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9EC6D67-630A-4B17-B986-48930CF4CD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EBD02E3-F264-4237-AF40-2462F5B73ED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E2EE717-2CFF-4CB0-BF56-F2D214824E2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452ACC4-6D38-4B78-9EA5-A060D6A1B68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75FE0C7-8FCE-46A3-BA97-D35A2E7DD03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6FDF3293-C790-4140-8B75-5B124F61483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1918B702-4F6B-45B2-8752-045E73210B5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9B40E36-906A-4B76-883B-74480189313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EE0B68FC-D6C5-4EC3-A720-4D2BC548308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0C1038B-F2C6-48E6-A72A-DE5712DB54C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B6EC4E1F-5946-45DE-A345-694CCC89E31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16828673-C2D9-49DF-B6A4-D36C4953972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C5C649FB-080C-48EB-8E21-CB7D136C975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D0CA7569-5495-494E-8B7D-E441C921EC0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C8F2B4D9-05B9-4AF5-8E23-C48BCB54C17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099F894-7C05-4FEC-87FD-D645F6AA4C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E63B500-17EB-4F32-B3DB-C757AB479E1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1DA14B49-F4C0-4D4A-AF83-981F53D8FE2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31A191EB-EF26-49B4-BB38-8829DA3DFA73}"/>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1C868AFB-C96E-4594-BC1C-7922AE5FE857}"/>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AED9564D-0C02-4CDF-BEBA-06B10BF8189C}"/>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6F60361-1E11-4DD5-B985-0E0575888154}"/>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4DFC0D3B-94D9-4CEE-B8D6-869B164FD35A}"/>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2545FD8E-51C9-42EF-A1B1-073190903B93}"/>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15D78E39-4D88-4B8F-9851-EA80686A6573}"/>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F15F2FE0-A277-4801-B7AF-3F318616FFBF}"/>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02FCDCE3-AAAE-47AC-A05A-389FB57058FA}"/>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4CA0B90F-22F0-4BAA-B12E-2A3AE37A3670}"/>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2F8F2ED1-1451-4B7A-A0D0-CD9EEA660C8A}"/>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B729CA7-AE8E-4D74-9767-D95F705B0E7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73DFA0F-B176-4BBE-937D-6E07DD3A8D8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3AB484E-DEA3-4484-A80E-91F71BF1F3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0F4F95B-3E50-4B76-87B4-C354EED25F2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1070213-E4BB-4E6A-8CCE-CC7B838F2B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129821</xdr:rowOff>
    </xdr:from>
    <xdr:to>
      <xdr:col>55</xdr:col>
      <xdr:colOff>50800</xdr:colOff>
      <xdr:row>64</xdr:row>
      <xdr:rowOff>59971</xdr:rowOff>
    </xdr:to>
    <xdr:sp macro="" textlink="">
      <xdr:nvSpPr>
        <xdr:cNvPr id="246" name="楕円 245">
          <a:extLst>
            <a:ext uri="{FF2B5EF4-FFF2-40B4-BE49-F238E27FC236}">
              <a16:creationId xmlns:a16="http://schemas.microsoft.com/office/drawing/2014/main" id="{ADDEFADF-4A18-4255-9188-BE193C26F99E}"/>
            </a:ext>
          </a:extLst>
        </xdr:cNvPr>
        <xdr:cNvSpPr/>
      </xdr:nvSpPr>
      <xdr:spPr>
        <a:xfrm>
          <a:off x="10426700" y="109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44748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8BE38F48-F07E-41CF-858C-BA90CD30F723}"/>
            </a:ext>
          </a:extLst>
        </xdr:cNvPr>
        <xdr:cNvSpPr txBox="1"/>
      </xdr:nvSpPr>
      <xdr:spPr>
        <a:xfrm>
          <a:off x="10515600" y="1084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131299</xdr:rowOff>
    </xdr:from>
    <xdr:to>
      <xdr:col>50</xdr:col>
      <xdr:colOff>165100</xdr:colOff>
      <xdr:row>64</xdr:row>
      <xdr:rowOff>61449</xdr:rowOff>
    </xdr:to>
    <xdr:sp macro="" textlink="">
      <xdr:nvSpPr>
        <xdr:cNvPr id="248" name="楕円 247">
          <a:extLst>
            <a:ext uri="{FF2B5EF4-FFF2-40B4-BE49-F238E27FC236}">
              <a16:creationId xmlns:a16="http://schemas.microsoft.com/office/drawing/2014/main" id="{74FB2266-7505-4EAA-A0EC-AA23A25179FD}"/>
            </a:ext>
          </a:extLst>
        </xdr:cNvPr>
        <xdr:cNvSpPr/>
      </xdr:nvSpPr>
      <xdr:spPr>
        <a:xfrm>
          <a:off x="9588500" y="1093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9171</xdr:rowOff>
    </xdr:from>
    <xdr:to>
      <xdr:col>55</xdr:col>
      <xdr:colOff>0</xdr:colOff>
      <xdr:row>64</xdr:row>
      <xdr:rowOff>10649</xdr:rowOff>
    </xdr:to>
    <xdr:cxnSp macro="">
      <xdr:nvCxnSpPr>
        <xdr:cNvPr id="249" name="直線コネクタ 248">
          <a:extLst>
            <a:ext uri="{FF2B5EF4-FFF2-40B4-BE49-F238E27FC236}">
              <a16:creationId xmlns:a16="http://schemas.microsoft.com/office/drawing/2014/main" id="{8ADA8579-9CD4-438A-A86E-B3F893629367}"/>
            </a:ext>
          </a:extLst>
        </xdr:cNvPr>
        <xdr:cNvCxnSpPr/>
      </xdr:nvCxnSpPr>
      <xdr:spPr>
        <a:xfrm flipV="1">
          <a:off x="9639300" y="10981971"/>
          <a:ext cx="8382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108669</xdr:rowOff>
    </xdr:from>
    <xdr:to>
      <xdr:col>46</xdr:col>
      <xdr:colOff>38100</xdr:colOff>
      <xdr:row>64</xdr:row>
      <xdr:rowOff>38819</xdr:rowOff>
    </xdr:to>
    <xdr:sp macro="" textlink="">
      <xdr:nvSpPr>
        <xdr:cNvPr id="250" name="楕円 249">
          <a:extLst>
            <a:ext uri="{FF2B5EF4-FFF2-40B4-BE49-F238E27FC236}">
              <a16:creationId xmlns:a16="http://schemas.microsoft.com/office/drawing/2014/main" id="{D4DD1270-0927-462D-A1C6-5B91BCFAD8AC}"/>
            </a:ext>
          </a:extLst>
        </xdr:cNvPr>
        <xdr:cNvSpPr/>
      </xdr:nvSpPr>
      <xdr:spPr>
        <a:xfrm>
          <a:off x="8699500" y="109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159469</xdr:rowOff>
    </xdr:from>
    <xdr:to>
      <xdr:col>50</xdr:col>
      <xdr:colOff>114300</xdr:colOff>
      <xdr:row>64</xdr:row>
      <xdr:rowOff>10649</xdr:rowOff>
    </xdr:to>
    <xdr:cxnSp macro="">
      <xdr:nvCxnSpPr>
        <xdr:cNvPr id="251" name="直線コネクタ 250">
          <a:extLst>
            <a:ext uri="{FF2B5EF4-FFF2-40B4-BE49-F238E27FC236}">
              <a16:creationId xmlns:a16="http://schemas.microsoft.com/office/drawing/2014/main" id="{87C6905C-83CF-4489-9432-421E8A334485}"/>
            </a:ext>
          </a:extLst>
        </xdr:cNvPr>
        <xdr:cNvCxnSpPr/>
      </xdr:nvCxnSpPr>
      <xdr:spPr>
        <a:xfrm>
          <a:off x="8750300" y="10960819"/>
          <a:ext cx="889000" cy="2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110422</xdr:rowOff>
    </xdr:from>
    <xdr:to>
      <xdr:col>41</xdr:col>
      <xdr:colOff>101600</xdr:colOff>
      <xdr:row>64</xdr:row>
      <xdr:rowOff>40572</xdr:rowOff>
    </xdr:to>
    <xdr:sp macro="" textlink="">
      <xdr:nvSpPr>
        <xdr:cNvPr id="252" name="楕円 251">
          <a:extLst>
            <a:ext uri="{FF2B5EF4-FFF2-40B4-BE49-F238E27FC236}">
              <a16:creationId xmlns:a16="http://schemas.microsoft.com/office/drawing/2014/main" id="{04E17F3E-32E4-4A22-9CE0-2F6679F83458}"/>
            </a:ext>
          </a:extLst>
        </xdr:cNvPr>
        <xdr:cNvSpPr/>
      </xdr:nvSpPr>
      <xdr:spPr>
        <a:xfrm>
          <a:off x="7810500" y="109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159469</xdr:rowOff>
    </xdr:from>
    <xdr:to>
      <xdr:col>45</xdr:col>
      <xdr:colOff>177800</xdr:colOff>
      <xdr:row>63</xdr:row>
      <xdr:rowOff>161222</xdr:rowOff>
    </xdr:to>
    <xdr:cxnSp macro="">
      <xdr:nvCxnSpPr>
        <xdr:cNvPr id="253" name="直線コネクタ 252">
          <a:extLst>
            <a:ext uri="{FF2B5EF4-FFF2-40B4-BE49-F238E27FC236}">
              <a16:creationId xmlns:a16="http://schemas.microsoft.com/office/drawing/2014/main" id="{A6C74AD0-A2E9-4D75-A3F2-68CD24C625D5}"/>
            </a:ext>
          </a:extLst>
        </xdr:cNvPr>
        <xdr:cNvCxnSpPr/>
      </xdr:nvCxnSpPr>
      <xdr:spPr>
        <a:xfrm flipV="1">
          <a:off x="7861300" y="1096081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112864</xdr:rowOff>
    </xdr:from>
    <xdr:to>
      <xdr:col>36</xdr:col>
      <xdr:colOff>165100</xdr:colOff>
      <xdr:row>64</xdr:row>
      <xdr:rowOff>43014</xdr:rowOff>
    </xdr:to>
    <xdr:sp macro="" textlink="">
      <xdr:nvSpPr>
        <xdr:cNvPr id="254" name="楕円 253">
          <a:extLst>
            <a:ext uri="{FF2B5EF4-FFF2-40B4-BE49-F238E27FC236}">
              <a16:creationId xmlns:a16="http://schemas.microsoft.com/office/drawing/2014/main" id="{71026DE9-51A5-468A-8B98-7AF073D32CBF}"/>
            </a:ext>
          </a:extLst>
        </xdr:cNvPr>
        <xdr:cNvSpPr/>
      </xdr:nvSpPr>
      <xdr:spPr>
        <a:xfrm>
          <a:off x="6921500" y="109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161222</xdr:rowOff>
    </xdr:from>
    <xdr:to>
      <xdr:col>41</xdr:col>
      <xdr:colOff>50800</xdr:colOff>
      <xdr:row>63</xdr:row>
      <xdr:rowOff>163664</xdr:rowOff>
    </xdr:to>
    <xdr:cxnSp macro="">
      <xdr:nvCxnSpPr>
        <xdr:cNvPr id="255" name="直線コネクタ 254">
          <a:extLst>
            <a:ext uri="{FF2B5EF4-FFF2-40B4-BE49-F238E27FC236}">
              <a16:creationId xmlns:a16="http://schemas.microsoft.com/office/drawing/2014/main" id="{0A8EAF68-ECDD-425E-AE3C-C9D89F69FF7A}"/>
            </a:ext>
          </a:extLst>
        </xdr:cNvPr>
        <xdr:cNvCxnSpPr/>
      </xdr:nvCxnSpPr>
      <xdr:spPr>
        <a:xfrm flipV="1">
          <a:off x="6972300" y="10962572"/>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CB9485A1-CBB6-4008-A646-25E15D8E7469}"/>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6A638639-3D64-4795-8FD6-EE5436E574A9}"/>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44265D47-DF95-4827-884B-515B4076EAA6}"/>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FC566126-CE3D-4E69-9465-818CF025A082}"/>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52576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BFCBBB4-4623-4AFA-8BD6-7793FB76EA4A}"/>
            </a:ext>
          </a:extLst>
        </xdr:cNvPr>
        <xdr:cNvSpPr txBox="1"/>
      </xdr:nvSpPr>
      <xdr:spPr>
        <a:xfrm>
          <a:off x="9327095" y="1102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29946</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EEAD8F6C-C82A-4B7D-8CD1-2799D1CE3732}"/>
            </a:ext>
          </a:extLst>
        </xdr:cNvPr>
        <xdr:cNvSpPr txBox="1"/>
      </xdr:nvSpPr>
      <xdr:spPr>
        <a:xfrm>
          <a:off x="8450795" y="1100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31699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5E036D88-9538-4F10-A25A-B96B1294FF3E}"/>
            </a:ext>
          </a:extLst>
        </xdr:cNvPr>
        <xdr:cNvSpPr txBox="1"/>
      </xdr:nvSpPr>
      <xdr:spPr>
        <a:xfrm>
          <a:off x="7561795" y="1100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34141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C9E37955-DC70-40E6-AAA8-02C0CD10F156}"/>
            </a:ext>
          </a:extLst>
        </xdr:cNvPr>
        <xdr:cNvSpPr txBox="1"/>
      </xdr:nvSpPr>
      <xdr:spPr>
        <a:xfrm>
          <a:off x="6672795" y="1100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39CB300-0D90-4880-9A53-5EA4968BB0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B95F1D6-806C-4132-B501-EB88F451B5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D448320C-509B-40A8-8497-DBCB21B7981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B33C8A6-7E19-4653-BB5B-76162E94312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5376161D-7C3D-432D-9B2C-4C3D62DC8C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1FF6AEA-671F-4774-AAA1-0EE382D966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B73447C-F192-4AB4-B036-983D14D7F9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3A5E1FA-2F7E-4DD6-A1CA-53E97CB6D51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5EEED8A-D7D9-4159-B449-5C06D759501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17C53F7-9076-47ED-9F88-C1597BC5DDA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BDF2B76-5275-43ED-A724-2AD6B1DF03A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42954711-426F-4E7D-A60C-0EE250CB7F6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BCA376E0-6171-4C34-8F0D-FAA52A15C3E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36EDB03-D9E7-489D-8350-2EF2769DD04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F87A5C7F-9A38-4AC6-A2ED-4CB976911F7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29BCBE74-1ECF-4689-8DC2-4AFF17FAF8F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30C8E633-0B5C-4D7C-8C3B-EC8EAB9A712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323E501A-D173-4FC7-8164-5651BCAE14F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AA300BD4-4990-4DD6-8C3A-C4D4E993425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21E4EB6B-0B3B-492E-8FE7-BD002108F46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79855F0F-8EDE-444D-B305-0A365455257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E331AE9B-447B-46BF-B146-6668F48BF29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8BAF75E-C183-4321-911D-28EFFEC449B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8D4602FB-3FB5-4C8E-BDAD-9B3625599D2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5065B5E-7B16-45CD-AC1E-A5F8D517A7B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D68337D8-3918-41EF-97F7-A81CD31CE599}"/>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C229EC30-482B-454D-A4F0-D4D2A57A38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AEEFA565-2DFB-4D79-882C-0C3F63DB839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D496C335-0608-4289-AAC3-09FC86DD40FB}"/>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8E33CCD7-7FA8-446F-B15F-3A69ACBC7650}"/>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2091981C-BED5-4027-AEFE-3CA8A4648CF7}"/>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ACA46F18-3707-4B96-8370-E4E30FCC7F5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F34DF3D5-4B69-41F1-AC72-D6267CC62CC0}"/>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F6240BD3-0D60-42A2-990B-99A974BB637F}"/>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BA57F4E8-BE94-4408-AD8A-3E92B29E0D6F}"/>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ED25BF3A-38A4-4FF7-8755-C7F6C5D0BB9A}"/>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E3367DE-4A8A-4507-8CFA-27842B79A3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0A2301D-4B1C-4846-A71D-B405C232B0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4987FE5-6D2E-4A2D-AABE-C7C1281C67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0DA8FB6-0A24-4CBF-9F51-E3A47F3FAC9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A1B10DF-D930-4BB2-B9AF-93FD2A64BFB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109764</xdr:rowOff>
    </xdr:from>
    <xdr:to>
      <xdr:col>24</xdr:col>
      <xdr:colOff>114300</xdr:colOff>
      <xdr:row>86</xdr:row>
      <xdr:rowOff>39914</xdr:rowOff>
    </xdr:to>
    <xdr:sp macro="" textlink="">
      <xdr:nvSpPr>
        <xdr:cNvPr id="305" name="楕円 304">
          <a:extLst>
            <a:ext uri="{FF2B5EF4-FFF2-40B4-BE49-F238E27FC236}">
              <a16:creationId xmlns:a16="http://schemas.microsoft.com/office/drawing/2014/main" id="{C6CD96C5-3E64-41BA-ACDF-16E6B253B168}"/>
            </a:ext>
          </a:extLst>
        </xdr:cNvPr>
        <xdr:cNvSpPr/>
      </xdr:nvSpPr>
      <xdr:spPr>
        <a:xfrm>
          <a:off x="4584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88191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F3BB19E-355C-4259-B9A9-4B500A825054}"/>
            </a:ext>
          </a:extLst>
        </xdr:cNvPr>
        <xdr:cNvSpPr txBox="1"/>
      </xdr:nvSpPr>
      <xdr:spPr>
        <a:xfrm>
          <a:off x="4673600"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80373</xdr:rowOff>
    </xdr:from>
    <xdr:to>
      <xdr:col>20</xdr:col>
      <xdr:colOff>38100</xdr:colOff>
      <xdr:row>86</xdr:row>
      <xdr:rowOff>10523</xdr:rowOff>
    </xdr:to>
    <xdr:sp macro="" textlink="">
      <xdr:nvSpPr>
        <xdr:cNvPr id="307" name="楕円 306">
          <a:extLst>
            <a:ext uri="{FF2B5EF4-FFF2-40B4-BE49-F238E27FC236}">
              <a16:creationId xmlns:a16="http://schemas.microsoft.com/office/drawing/2014/main" id="{758DCB47-9AA9-4136-A277-8DF2BD5A6CC9}"/>
            </a:ext>
          </a:extLst>
        </xdr:cNvPr>
        <xdr:cNvSpPr/>
      </xdr:nvSpPr>
      <xdr:spPr>
        <a:xfrm>
          <a:off x="3746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131173</xdr:rowOff>
    </xdr:from>
    <xdr:to>
      <xdr:col>24</xdr:col>
      <xdr:colOff>63500</xdr:colOff>
      <xdr:row>85</xdr:row>
      <xdr:rowOff>160564</xdr:rowOff>
    </xdr:to>
    <xdr:cxnSp macro="">
      <xdr:nvCxnSpPr>
        <xdr:cNvPr id="308" name="直線コネクタ 307">
          <a:extLst>
            <a:ext uri="{FF2B5EF4-FFF2-40B4-BE49-F238E27FC236}">
              <a16:creationId xmlns:a16="http://schemas.microsoft.com/office/drawing/2014/main" id="{B9993766-EC77-4CB0-B5B0-41CC7A4218B1}"/>
            </a:ext>
          </a:extLst>
        </xdr:cNvPr>
        <xdr:cNvCxnSpPr/>
      </xdr:nvCxnSpPr>
      <xdr:spPr>
        <a:xfrm>
          <a:off x="3797300" y="147044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54248</xdr:rowOff>
    </xdr:from>
    <xdr:to>
      <xdr:col>15</xdr:col>
      <xdr:colOff>101600</xdr:colOff>
      <xdr:row>85</xdr:row>
      <xdr:rowOff>155848</xdr:rowOff>
    </xdr:to>
    <xdr:sp macro="" textlink="">
      <xdr:nvSpPr>
        <xdr:cNvPr id="309" name="楕円 308">
          <a:extLst>
            <a:ext uri="{FF2B5EF4-FFF2-40B4-BE49-F238E27FC236}">
              <a16:creationId xmlns:a16="http://schemas.microsoft.com/office/drawing/2014/main" id="{C1B1C4F1-BFE2-420B-8156-58240BBA39E7}"/>
            </a:ext>
          </a:extLst>
        </xdr:cNvPr>
        <xdr:cNvSpPr/>
      </xdr:nvSpPr>
      <xdr:spPr>
        <a:xfrm>
          <a:off x="2857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105048</xdr:rowOff>
    </xdr:from>
    <xdr:to>
      <xdr:col>19</xdr:col>
      <xdr:colOff>177800</xdr:colOff>
      <xdr:row>85</xdr:row>
      <xdr:rowOff>131173</xdr:rowOff>
    </xdr:to>
    <xdr:cxnSp macro="">
      <xdr:nvCxnSpPr>
        <xdr:cNvPr id="310" name="直線コネクタ 309">
          <a:extLst>
            <a:ext uri="{FF2B5EF4-FFF2-40B4-BE49-F238E27FC236}">
              <a16:creationId xmlns:a16="http://schemas.microsoft.com/office/drawing/2014/main" id="{5554CE42-8464-4FD1-A765-1B325EE69F42}"/>
            </a:ext>
          </a:extLst>
        </xdr:cNvPr>
        <xdr:cNvCxnSpPr/>
      </xdr:nvCxnSpPr>
      <xdr:spPr>
        <a:xfrm>
          <a:off x="2908300" y="146782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26488</xdr:rowOff>
    </xdr:from>
    <xdr:to>
      <xdr:col>10</xdr:col>
      <xdr:colOff>165100</xdr:colOff>
      <xdr:row>85</xdr:row>
      <xdr:rowOff>128088</xdr:rowOff>
    </xdr:to>
    <xdr:sp macro="" textlink="">
      <xdr:nvSpPr>
        <xdr:cNvPr id="311" name="楕円 310">
          <a:extLst>
            <a:ext uri="{FF2B5EF4-FFF2-40B4-BE49-F238E27FC236}">
              <a16:creationId xmlns:a16="http://schemas.microsoft.com/office/drawing/2014/main" id="{EDCC54AA-A71A-4499-B771-DC647DEA0A0D}"/>
            </a:ext>
          </a:extLst>
        </xdr:cNvPr>
        <xdr:cNvSpPr/>
      </xdr:nvSpPr>
      <xdr:spPr>
        <a:xfrm>
          <a:off x="1968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77288</xdr:rowOff>
    </xdr:from>
    <xdr:to>
      <xdr:col>15</xdr:col>
      <xdr:colOff>50800</xdr:colOff>
      <xdr:row>85</xdr:row>
      <xdr:rowOff>105048</xdr:rowOff>
    </xdr:to>
    <xdr:cxnSp macro="">
      <xdr:nvCxnSpPr>
        <xdr:cNvPr id="312" name="直線コネクタ 311">
          <a:extLst>
            <a:ext uri="{FF2B5EF4-FFF2-40B4-BE49-F238E27FC236}">
              <a16:creationId xmlns:a16="http://schemas.microsoft.com/office/drawing/2014/main" id="{F2FADFC1-1A24-47F7-B1B5-09DDCA333465}"/>
            </a:ext>
          </a:extLst>
        </xdr:cNvPr>
        <xdr:cNvCxnSpPr/>
      </xdr:nvCxnSpPr>
      <xdr:spPr>
        <a:xfrm>
          <a:off x="2019300" y="1465053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1995</xdr:rowOff>
    </xdr:from>
    <xdr:to>
      <xdr:col>6</xdr:col>
      <xdr:colOff>38100</xdr:colOff>
      <xdr:row>85</xdr:row>
      <xdr:rowOff>103595</xdr:rowOff>
    </xdr:to>
    <xdr:sp macro="" textlink="">
      <xdr:nvSpPr>
        <xdr:cNvPr id="313" name="楕円 312">
          <a:extLst>
            <a:ext uri="{FF2B5EF4-FFF2-40B4-BE49-F238E27FC236}">
              <a16:creationId xmlns:a16="http://schemas.microsoft.com/office/drawing/2014/main" id="{4EC52B0E-12A0-4DD0-B056-2FD798CA752C}"/>
            </a:ext>
          </a:extLst>
        </xdr:cNvPr>
        <xdr:cNvSpPr/>
      </xdr:nvSpPr>
      <xdr:spPr>
        <a:xfrm>
          <a:off x="1079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52795</xdr:rowOff>
    </xdr:from>
    <xdr:to>
      <xdr:col>10</xdr:col>
      <xdr:colOff>114300</xdr:colOff>
      <xdr:row>85</xdr:row>
      <xdr:rowOff>77288</xdr:rowOff>
    </xdr:to>
    <xdr:cxnSp macro="">
      <xdr:nvCxnSpPr>
        <xdr:cNvPr id="314" name="直線コネクタ 313">
          <a:extLst>
            <a:ext uri="{FF2B5EF4-FFF2-40B4-BE49-F238E27FC236}">
              <a16:creationId xmlns:a16="http://schemas.microsoft.com/office/drawing/2014/main" id="{F8D5A25C-0EFD-451F-88C8-9C6511361B07}"/>
            </a:ext>
          </a:extLst>
        </xdr:cNvPr>
        <xdr:cNvCxnSpPr/>
      </xdr:nvCxnSpPr>
      <xdr:spPr>
        <a:xfrm>
          <a:off x="1130300" y="146260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DAA99357-04BD-46BD-8A2F-8CB7990C30CC}"/>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0F41E3BD-0670-4802-AE1A-309D9274D99E}"/>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A27543B2-A963-45BE-9599-322794DB10AF}"/>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122616EB-30E1-4821-8596-51307D32B35D}"/>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1650</xdr:rowOff>
    </xdr:from>
    <xdr:ext cx="405111" cy="259045"/>
    <xdr:sp macro="" textlink="">
      <xdr:nvSpPr>
        <xdr:cNvPr id="319" name="n_1mainValue【公営住宅】&#10;有形固定資産減価償却率">
          <a:extLst>
            <a:ext uri="{FF2B5EF4-FFF2-40B4-BE49-F238E27FC236}">
              <a16:creationId xmlns:a16="http://schemas.microsoft.com/office/drawing/2014/main" id="{1F2666D2-D667-4924-A5FD-9653894BECF4}"/>
            </a:ext>
          </a:extLst>
        </xdr:cNvPr>
        <xdr:cNvSpPr txBox="1"/>
      </xdr:nvSpPr>
      <xdr:spPr>
        <a:xfrm>
          <a:off x="35820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146975</xdr:rowOff>
    </xdr:from>
    <xdr:ext cx="405111" cy="259045"/>
    <xdr:sp macro="" textlink="">
      <xdr:nvSpPr>
        <xdr:cNvPr id="320" name="n_2mainValue【公営住宅】&#10;有形固定資産減価償却率">
          <a:extLst>
            <a:ext uri="{FF2B5EF4-FFF2-40B4-BE49-F238E27FC236}">
              <a16:creationId xmlns:a16="http://schemas.microsoft.com/office/drawing/2014/main" id="{4C35DA82-5C2E-44B4-B04E-20AEC144A543}"/>
            </a:ext>
          </a:extLst>
        </xdr:cNvPr>
        <xdr:cNvSpPr txBox="1"/>
      </xdr:nvSpPr>
      <xdr:spPr>
        <a:xfrm>
          <a:off x="2705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119215</xdr:rowOff>
    </xdr:from>
    <xdr:ext cx="405111" cy="259045"/>
    <xdr:sp macro="" textlink="">
      <xdr:nvSpPr>
        <xdr:cNvPr id="321" name="n_3mainValue【公営住宅】&#10;有形固定資産減価償却率">
          <a:extLst>
            <a:ext uri="{FF2B5EF4-FFF2-40B4-BE49-F238E27FC236}">
              <a16:creationId xmlns:a16="http://schemas.microsoft.com/office/drawing/2014/main" id="{1560B0D6-BB7E-449F-9B6D-BFC92F64DD77}"/>
            </a:ext>
          </a:extLst>
        </xdr:cNvPr>
        <xdr:cNvSpPr txBox="1"/>
      </xdr:nvSpPr>
      <xdr:spPr>
        <a:xfrm>
          <a:off x="1816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94722</xdr:rowOff>
    </xdr:from>
    <xdr:ext cx="405111" cy="259045"/>
    <xdr:sp macro="" textlink="">
      <xdr:nvSpPr>
        <xdr:cNvPr id="322" name="n_4mainValue【公営住宅】&#10;有形固定資産減価償却率">
          <a:extLst>
            <a:ext uri="{FF2B5EF4-FFF2-40B4-BE49-F238E27FC236}">
              <a16:creationId xmlns:a16="http://schemas.microsoft.com/office/drawing/2014/main" id="{50253248-1E40-429C-BC1F-52C3B39641D9}"/>
            </a:ext>
          </a:extLst>
        </xdr:cNvPr>
        <xdr:cNvSpPr txBox="1"/>
      </xdr:nvSpPr>
      <xdr:spPr>
        <a:xfrm>
          <a:off x="9277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61179E5-8AD5-4959-9FC3-1990A7B159A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DB144F9-AFD7-4867-8A69-90669BF661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2B65DC8-DB8D-40C7-8C3D-014FAFF4993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80A784C-397A-4C52-8CC0-5043AB3AB3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FE95219A-DC00-41D2-8EEF-8019AF6B210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A5537BB-919E-4C5B-A015-8F10F5BCDA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026EAA8-B08C-465B-9C7E-F94640AE35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85F3D87-E046-4DB2-9C9D-8991C83090C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137AAC3-9AD0-4AD9-931B-546621698EC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4400088-C5DE-4D4B-B89D-49409973B43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8A04837D-F740-4550-8E4F-0B2D3958CB3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B0DE6432-5DDB-46E5-8496-E17C3601C6C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EE979923-AC5A-49AB-834F-3C280FC6DCF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969E1496-AE90-46BF-AA48-82D0D653142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AF9EB346-2052-47D5-8FB6-19694E7273D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136CD8F3-64B3-4C4F-A14B-C57B22C65EC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7E70C539-F7AF-40A3-A523-3B3E08682C6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EB316933-C972-421B-AEF8-864272590E3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FF4CA05-2574-42B8-BF4D-65DDA645366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AAB476D1-212A-4460-B532-4B81A3C3AEE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7EF8E8B-8AAB-49A8-A5CD-64542FCF6E3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EA538120-B83E-46E2-8A76-36E86788F09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F0F73AE-4ED7-40C1-A00C-84BA728B05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E045C608-9BFF-4FCA-9EDB-9A08198182E1}"/>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07095AD2-1708-41E3-B0A9-D7434B52D405}"/>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29D97B77-557E-465B-AC85-3628F6D15A99}"/>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0498B01E-DE78-4323-BFF7-43D726B74382}"/>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5413DDB0-8325-4694-9A86-24F98AA7FAF1}"/>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a16="http://schemas.microsoft.com/office/drawing/2014/main" id="{FFF81598-B735-4278-95D7-5D843560428E}"/>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574906D0-D0BC-4171-B31E-4FFDFF61F283}"/>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9F18B249-AE59-40B7-9467-1946176DF7BE}"/>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A01B6361-8275-4A35-AB15-6C4000E65D9A}"/>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28FA0B2A-8C82-413C-875C-EBA07E9D8BCB}"/>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D1BF6117-C75D-4341-9531-80B219E10384}"/>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9C64835-44A5-4034-8FED-8D9355BE50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FA39676-046B-4FB9-AFB9-2AF6B9336D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951043D-7E05-49BF-8ABD-D15BED9D36A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3DFCBFD-31FB-43E7-AB3C-573C5EF428C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B77A1E1-B18C-46E5-894E-207F28E18F9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362" name="楕円 361">
          <a:extLst>
            <a:ext uri="{FF2B5EF4-FFF2-40B4-BE49-F238E27FC236}">
              <a16:creationId xmlns:a16="http://schemas.microsoft.com/office/drawing/2014/main" id="{60FECE0E-8D20-4279-8055-9E7941AD103E}"/>
            </a:ext>
          </a:extLst>
        </xdr:cNvPr>
        <xdr:cNvSpPr/>
      </xdr:nvSpPr>
      <xdr:spPr>
        <a:xfrm>
          <a:off x="10426700" y="144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33799</xdr:rowOff>
    </xdr:from>
    <xdr:ext cx="469744" cy="259045"/>
    <xdr:sp macro="" textlink="">
      <xdr:nvSpPr>
        <xdr:cNvPr id="363" name="【公営住宅】&#10;一人当たり面積該当値テキスト">
          <a:extLst>
            <a:ext uri="{FF2B5EF4-FFF2-40B4-BE49-F238E27FC236}">
              <a16:creationId xmlns:a16="http://schemas.microsoft.com/office/drawing/2014/main" id="{C9AE701B-F4AA-4351-876E-378A62604F72}"/>
            </a:ext>
          </a:extLst>
        </xdr:cNvPr>
        <xdr:cNvSpPr txBox="1"/>
      </xdr:nvSpPr>
      <xdr:spPr>
        <a:xfrm>
          <a:off x="10515600" y="1426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xdr:rowOff>
    </xdr:from>
    <xdr:to>
      <xdr:col>50</xdr:col>
      <xdr:colOff>165100</xdr:colOff>
      <xdr:row>84</xdr:row>
      <xdr:rowOff>116332</xdr:rowOff>
    </xdr:to>
    <xdr:sp macro="" textlink="">
      <xdr:nvSpPr>
        <xdr:cNvPr id="364" name="楕円 363">
          <a:extLst>
            <a:ext uri="{FF2B5EF4-FFF2-40B4-BE49-F238E27FC236}">
              <a16:creationId xmlns:a16="http://schemas.microsoft.com/office/drawing/2014/main" id="{2F95EEB3-BA9D-41CB-8DB4-3A7D22C798CC}"/>
            </a:ext>
          </a:extLst>
        </xdr:cNvPr>
        <xdr:cNvSpPr/>
      </xdr:nvSpPr>
      <xdr:spPr>
        <a:xfrm>
          <a:off x="9588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61722</xdr:rowOff>
    </xdr:from>
    <xdr:to>
      <xdr:col>55</xdr:col>
      <xdr:colOff>0</xdr:colOff>
      <xdr:row>84</xdr:row>
      <xdr:rowOff>65532</xdr:rowOff>
    </xdr:to>
    <xdr:cxnSp macro="">
      <xdr:nvCxnSpPr>
        <xdr:cNvPr id="365" name="直線コネクタ 364">
          <a:extLst>
            <a:ext uri="{FF2B5EF4-FFF2-40B4-BE49-F238E27FC236}">
              <a16:creationId xmlns:a16="http://schemas.microsoft.com/office/drawing/2014/main" id="{B26878E9-AE5B-4689-906B-6A2041ADC175}"/>
            </a:ext>
          </a:extLst>
        </xdr:cNvPr>
        <xdr:cNvCxnSpPr/>
      </xdr:nvCxnSpPr>
      <xdr:spPr>
        <a:xfrm flipV="1">
          <a:off x="9639300" y="1446352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21210</xdr:rowOff>
    </xdr:from>
    <xdr:to>
      <xdr:col>46</xdr:col>
      <xdr:colOff>38100</xdr:colOff>
      <xdr:row>84</xdr:row>
      <xdr:rowOff>122810</xdr:rowOff>
    </xdr:to>
    <xdr:sp macro="" textlink="">
      <xdr:nvSpPr>
        <xdr:cNvPr id="366" name="楕円 365">
          <a:extLst>
            <a:ext uri="{FF2B5EF4-FFF2-40B4-BE49-F238E27FC236}">
              <a16:creationId xmlns:a16="http://schemas.microsoft.com/office/drawing/2014/main" id="{FF7AFD2C-4CBA-4E77-8418-47442C988B41}"/>
            </a:ext>
          </a:extLst>
        </xdr:cNvPr>
        <xdr:cNvSpPr/>
      </xdr:nvSpPr>
      <xdr:spPr>
        <a:xfrm>
          <a:off x="8699500" y="144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65532</xdr:rowOff>
    </xdr:from>
    <xdr:to>
      <xdr:col>50</xdr:col>
      <xdr:colOff>114300</xdr:colOff>
      <xdr:row>84</xdr:row>
      <xdr:rowOff>72010</xdr:rowOff>
    </xdr:to>
    <xdr:cxnSp macro="">
      <xdr:nvCxnSpPr>
        <xdr:cNvPr id="367" name="直線コネクタ 366">
          <a:extLst>
            <a:ext uri="{FF2B5EF4-FFF2-40B4-BE49-F238E27FC236}">
              <a16:creationId xmlns:a16="http://schemas.microsoft.com/office/drawing/2014/main" id="{B8545A4D-CB2B-4DF0-B9D6-95D9446BBF3B}"/>
            </a:ext>
          </a:extLst>
        </xdr:cNvPr>
        <xdr:cNvCxnSpPr/>
      </xdr:nvCxnSpPr>
      <xdr:spPr>
        <a:xfrm flipV="1">
          <a:off x="8750300" y="14467332"/>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28829</xdr:rowOff>
    </xdr:from>
    <xdr:to>
      <xdr:col>41</xdr:col>
      <xdr:colOff>101600</xdr:colOff>
      <xdr:row>84</xdr:row>
      <xdr:rowOff>130429</xdr:rowOff>
    </xdr:to>
    <xdr:sp macro="" textlink="">
      <xdr:nvSpPr>
        <xdr:cNvPr id="368" name="楕円 367">
          <a:extLst>
            <a:ext uri="{FF2B5EF4-FFF2-40B4-BE49-F238E27FC236}">
              <a16:creationId xmlns:a16="http://schemas.microsoft.com/office/drawing/2014/main" id="{D117EDF8-D3E1-4A05-B349-BA6AA57C6AD1}"/>
            </a:ext>
          </a:extLst>
        </xdr:cNvPr>
        <xdr:cNvSpPr/>
      </xdr:nvSpPr>
      <xdr:spPr>
        <a:xfrm>
          <a:off x="7810500" y="1443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72010</xdr:rowOff>
    </xdr:from>
    <xdr:to>
      <xdr:col>45</xdr:col>
      <xdr:colOff>177800</xdr:colOff>
      <xdr:row>84</xdr:row>
      <xdr:rowOff>79629</xdr:rowOff>
    </xdr:to>
    <xdr:cxnSp macro="">
      <xdr:nvCxnSpPr>
        <xdr:cNvPr id="369" name="直線コネクタ 368">
          <a:extLst>
            <a:ext uri="{FF2B5EF4-FFF2-40B4-BE49-F238E27FC236}">
              <a16:creationId xmlns:a16="http://schemas.microsoft.com/office/drawing/2014/main" id="{08BCCEE2-A48C-414E-8BD6-A22B9548A595}"/>
            </a:ext>
          </a:extLst>
        </xdr:cNvPr>
        <xdr:cNvCxnSpPr/>
      </xdr:nvCxnSpPr>
      <xdr:spPr>
        <a:xfrm flipV="1">
          <a:off x="7861300" y="1447381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37021</xdr:rowOff>
    </xdr:from>
    <xdr:to>
      <xdr:col>36</xdr:col>
      <xdr:colOff>165100</xdr:colOff>
      <xdr:row>84</xdr:row>
      <xdr:rowOff>138621</xdr:rowOff>
    </xdr:to>
    <xdr:sp macro="" textlink="">
      <xdr:nvSpPr>
        <xdr:cNvPr id="370" name="楕円 369">
          <a:extLst>
            <a:ext uri="{FF2B5EF4-FFF2-40B4-BE49-F238E27FC236}">
              <a16:creationId xmlns:a16="http://schemas.microsoft.com/office/drawing/2014/main" id="{FD730175-644C-494C-992C-E772B3B85AE5}"/>
            </a:ext>
          </a:extLst>
        </xdr:cNvPr>
        <xdr:cNvSpPr/>
      </xdr:nvSpPr>
      <xdr:spPr>
        <a:xfrm>
          <a:off x="6921500" y="1443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79629</xdr:rowOff>
    </xdr:from>
    <xdr:to>
      <xdr:col>41</xdr:col>
      <xdr:colOff>50800</xdr:colOff>
      <xdr:row>84</xdr:row>
      <xdr:rowOff>87821</xdr:rowOff>
    </xdr:to>
    <xdr:cxnSp macro="">
      <xdr:nvCxnSpPr>
        <xdr:cNvPr id="371" name="直線コネクタ 370">
          <a:extLst>
            <a:ext uri="{FF2B5EF4-FFF2-40B4-BE49-F238E27FC236}">
              <a16:creationId xmlns:a16="http://schemas.microsoft.com/office/drawing/2014/main" id="{1E84F813-FEB8-4CB1-8157-60EE00CBC2F7}"/>
            </a:ext>
          </a:extLst>
        </xdr:cNvPr>
        <xdr:cNvCxnSpPr/>
      </xdr:nvCxnSpPr>
      <xdr:spPr>
        <a:xfrm flipV="1">
          <a:off x="6972300" y="14481429"/>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a:extLst>
            <a:ext uri="{FF2B5EF4-FFF2-40B4-BE49-F238E27FC236}">
              <a16:creationId xmlns:a16="http://schemas.microsoft.com/office/drawing/2014/main" id="{E410250C-1898-42D2-96AF-61AB1BD5308C}"/>
            </a:ext>
          </a:extLst>
        </xdr:cNvPr>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a:extLst>
            <a:ext uri="{FF2B5EF4-FFF2-40B4-BE49-F238E27FC236}">
              <a16:creationId xmlns:a16="http://schemas.microsoft.com/office/drawing/2014/main" id="{A4E11353-843E-4AE0-A77D-BD978A72BF1D}"/>
            </a:ext>
          </a:extLst>
        </xdr:cNvPr>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a:extLst>
            <a:ext uri="{FF2B5EF4-FFF2-40B4-BE49-F238E27FC236}">
              <a16:creationId xmlns:a16="http://schemas.microsoft.com/office/drawing/2014/main" id="{E3220DB1-CED9-489E-9AA7-29FA9290F547}"/>
            </a:ext>
          </a:extLst>
        </xdr:cNvPr>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a:extLst>
            <a:ext uri="{FF2B5EF4-FFF2-40B4-BE49-F238E27FC236}">
              <a16:creationId xmlns:a16="http://schemas.microsoft.com/office/drawing/2014/main" id="{9EBD11B1-D4B6-4363-9DAE-EC5AF8168D25}"/>
            </a:ext>
          </a:extLst>
        </xdr:cNvPr>
        <xdr:cNvSpPr txBox="1"/>
      </xdr:nvSpPr>
      <xdr:spPr>
        <a:xfrm>
          <a:off x="6737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132859</xdr:rowOff>
    </xdr:from>
    <xdr:ext cx="469744" cy="259045"/>
    <xdr:sp macro="" textlink="">
      <xdr:nvSpPr>
        <xdr:cNvPr id="376" name="n_1mainValue【公営住宅】&#10;一人当たり面積">
          <a:extLst>
            <a:ext uri="{FF2B5EF4-FFF2-40B4-BE49-F238E27FC236}">
              <a16:creationId xmlns:a16="http://schemas.microsoft.com/office/drawing/2014/main" id="{5AD810CA-5B8D-4EFF-906D-66978E069835}"/>
            </a:ext>
          </a:extLst>
        </xdr:cNvPr>
        <xdr:cNvSpPr txBox="1"/>
      </xdr:nvSpPr>
      <xdr:spPr>
        <a:xfrm>
          <a:off x="9391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139337</xdr:rowOff>
    </xdr:from>
    <xdr:ext cx="469744" cy="259045"/>
    <xdr:sp macro="" textlink="">
      <xdr:nvSpPr>
        <xdr:cNvPr id="377" name="n_2mainValue【公営住宅】&#10;一人当たり面積">
          <a:extLst>
            <a:ext uri="{FF2B5EF4-FFF2-40B4-BE49-F238E27FC236}">
              <a16:creationId xmlns:a16="http://schemas.microsoft.com/office/drawing/2014/main" id="{8D388792-AE46-469A-8AB5-09EEF4B5B3D9}"/>
            </a:ext>
          </a:extLst>
        </xdr:cNvPr>
        <xdr:cNvSpPr txBox="1"/>
      </xdr:nvSpPr>
      <xdr:spPr>
        <a:xfrm>
          <a:off x="8515427" y="1419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146956</xdr:rowOff>
    </xdr:from>
    <xdr:ext cx="469744" cy="259045"/>
    <xdr:sp macro="" textlink="">
      <xdr:nvSpPr>
        <xdr:cNvPr id="378" name="n_3mainValue【公営住宅】&#10;一人当たり面積">
          <a:extLst>
            <a:ext uri="{FF2B5EF4-FFF2-40B4-BE49-F238E27FC236}">
              <a16:creationId xmlns:a16="http://schemas.microsoft.com/office/drawing/2014/main" id="{767F1EC0-CE6A-4AEC-9BE6-2D984A9121A2}"/>
            </a:ext>
          </a:extLst>
        </xdr:cNvPr>
        <xdr:cNvSpPr txBox="1"/>
      </xdr:nvSpPr>
      <xdr:spPr>
        <a:xfrm>
          <a:off x="7626427" y="1420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155148</xdr:rowOff>
    </xdr:from>
    <xdr:ext cx="469744" cy="259045"/>
    <xdr:sp macro="" textlink="">
      <xdr:nvSpPr>
        <xdr:cNvPr id="379" name="n_4mainValue【公営住宅】&#10;一人当たり面積">
          <a:extLst>
            <a:ext uri="{FF2B5EF4-FFF2-40B4-BE49-F238E27FC236}">
              <a16:creationId xmlns:a16="http://schemas.microsoft.com/office/drawing/2014/main" id="{F59FCC18-5564-4449-BFAE-F3494F68DC06}"/>
            </a:ext>
          </a:extLst>
        </xdr:cNvPr>
        <xdr:cNvSpPr txBox="1"/>
      </xdr:nvSpPr>
      <xdr:spPr>
        <a:xfrm>
          <a:off x="6737427" y="1421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D87958C-5362-4770-B10F-F6ADDD416AC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8B9019D-6B0E-43A5-9EFC-09B4B8D63E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72A4798-D445-4AAA-BA68-B84A942624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ED47B0FE-A185-4E6F-BB22-14773CF1FC8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3EE29EE0-0C71-47CB-A5E1-880E1CD6693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6D517E1D-6BA6-46E1-AFEE-D194492125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07A6627-9795-4628-A349-BA84F83097E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701E57FC-C53A-45BB-8D17-48BCEA74B8D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A4C783A7-9F13-4630-9E2E-373E1F61DBC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6D2D7CA0-E8A3-4472-BCA1-8DFA2EB9D7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1228C824-259E-4163-9662-A35417DC096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2B21E8FB-714F-4B74-AC9B-9C70B2131E9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849A622B-F616-4C89-B563-6983593FA3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660335D8-88F3-48C5-96BB-6BBE240C2D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823FDF39-BD9B-48DA-94AC-7FAEC31435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53E3D08-D4FB-4326-9040-EB96FDE849A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D893869F-85C8-432C-86F9-691ABF02388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DE47F856-AE79-45B5-8D39-5F1CC47756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9EDBC4B9-1490-4D87-A150-11E4021413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67071765-E849-4A87-B5BF-135673F2679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E848C52-CEE5-43E0-A53D-17DC57929C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A552A82B-A463-4363-B8A9-C3814B9ED6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1799EC1E-E65D-466C-8633-19A6E9DB0A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96A70D60-4D33-408B-BF84-5A381B466C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570AE9F4-CEED-4B20-94C0-CAACD693E58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F8E38A03-7245-4EC6-92E6-12FB44BA4D8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929EE6E2-457B-4DFE-A2E9-C50891433C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5681A9D3-B8CA-4521-90EC-879959FAC6F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F876DDB4-3DBC-4071-9A6C-5D79FB809AB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EE1CCC1C-D0B6-4229-A63D-18AE5F15618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B49CAEB3-E549-4350-85E0-6849A9A0808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38F58784-0BE0-44C0-BBDF-856D06EEDEC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84583C98-09C2-412C-92ED-1547C9C1097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F7AB4260-259D-419A-A9F4-69B4013A12D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C1745FD-560D-49AE-988F-C074151F0D6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64F28EF7-3A7A-4C7B-8DBB-C3B905A67A7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42FC1AF5-48AD-4EDB-9536-C5AE31D3DC8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9916B5E5-73D2-4A03-A0F8-249C8EE3850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E5547BDA-70AA-4A42-B85B-DE14C7E7610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C1800D73-F781-4C91-A3B1-1FF900D9B94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42D5AF2D-7870-4993-9EF9-7952ADD82D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A6C4775F-1A1E-44FD-A811-F2F0172455F6}"/>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6C1957F7-BAE2-4696-8B34-E27D5197D2B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3DC15CD1-9E07-43B9-BCA5-2CE587A02EB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E1657E63-9945-487E-A640-5C1229808CE9}"/>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61BBC0E6-F6AA-4A3D-BE07-6F1860A47D70}"/>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9390CA6-E038-407F-84B8-34EEE3037E3F}"/>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9E5AE69C-61E2-4986-B6CB-D36792F4F99D}"/>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8FB6A787-405A-4052-B5CF-5B7D0480C8D4}"/>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DD0DE744-3393-4E00-B309-5236B59A2CA3}"/>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0D476DCD-CBFE-417C-BFF8-01E7DB0014BD}"/>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E27E5DC3-3BD9-4AAA-B635-8E5998AFE9DA}"/>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B0569A2-9C2B-40F2-8C48-4EB8396885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15C0491-3312-46DA-868A-70EB50E123B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EDFEFC5-6998-4C85-8404-2B087EF855A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0383405-B8BD-4919-80CF-A3D77F67C97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92213B2-C070-4936-8945-8B760DC07B0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37" name="楕円 436">
          <a:extLst>
            <a:ext uri="{FF2B5EF4-FFF2-40B4-BE49-F238E27FC236}">
              <a16:creationId xmlns:a16="http://schemas.microsoft.com/office/drawing/2014/main" id="{4C053F71-9D07-4DE8-845E-D3EA62F83941}"/>
            </a:ext>
          </a:extLst>
        </xdr:cNvPr>
        <xdr:cNvSpPr/>
      </xdr:nvSpPr>
      <xdr:spPr>
        <a:xfrm>
          <a:off x="16268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16890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DEF6C7F3-473D-4FC6-809A-6C8BF8E9CCCF}"/>
            </a:ext>
          </a:extLst>
        </xdr:cNvPr>
        <xdr:cNvSpPr txBox="1"/>
      </xdr:nvSpPr>
      <xdr:spPr>
        <a:xfrm>
          <a:off x="16357600"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5806</xdr:rowOff>
    </xdr:from>
    <xdr:to>
      <xdr:col>81</xdr:col>
      <xdr:colOff>101600</xdr:colOff>
      <xdr:row>38</xdr:row>
      <xdr:rowOff>107406</xdr:rowOff>
    </xdr:to>
    <xdr:sp macro="" textlink="">
      <xdr:nvSpPr>
        <xdr:cNvPr id="439" name="楕円 438">
          <a:extLst>
            <a:ext uri="{FF2B5EF4-FFF2-40B4-BE49-F238E27FC236}">
              <a16:creationId xmlns:a16="http://schemas.microsoft.com/office/drawing/2014/main" id="{26D3FD15-0306-4151-AA41-9CFEE5131C4C}"/>
            </a:ext>
          </a:extLst>
        </xdr:cNvPr>
        <xdr:cNvSpPr/>
      </xdr:nvSpPr>
      <xdr:spPr>
        <a:xfrm>
          <a:off x="15430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56606</xdr:rowOff>
    </xdr:from>
    <xdr:to>
      <xdr:col>85</xdr:col>
      <xdr:colOff>127000</xdr:colOff>
      <xdr:row>38</xdr:row>
      <xdr:rowOff>89263</xdr:rowOff>
    </xdr:to>
    <xdr:cxnSp macro="">
      <xdr:nvCxnSpPr>
        <xdr:cNvPr id="440" name="直線コネクタ 439">
          <a:extLst>
            <a:ext uri="{FF2B5EF4-FFF2-40B4-BE49-F238E27FC236}">
              <a16:creationId xmlns:a16="http://schemas.microsoft.com/office/drawing/2014/main" id="{1D540CC7-CBF2-40C1-B5C2-C8DC78516CED}"/>
            </a:ext>
          </a:extLst>
        </xdr:cNvPr>
        <xdr:cNvCxnSpPr/>
      </xdr:nvCxnSpPr>
      <xdr:spPr>
        <a:xfrm>
          <a:off x="15481300" y="65717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41" name="楕円 440">
          <a:extLst>
            <a:ext uri="{FF2B5EF4-FFF2-40B4-BE49-F238E27FC236}">
              <a16:creationId xmlns:a16="http://schemas.microsoft.com/office/drawing/2014/main" id="{574D449D-9683-4BD2-8CB4-F1CFE5ED1618}"/>
            </a:ext>
          </a:extLst>
        </xdr:cNvPr>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56606</xdr:rowOff>
    </xdr:to>
    <xdr:cxnSp macro="">
      <xdr:nvCxnSpPr>
        <xdr:cNvPr id="442" name="直線コネクタ 441">
          <a:extLst>
            <a:ext uri="{FF2B5EF4-FFF2-40B4-BE49-F238E27FC236}">
              <a16:creationId xmlns:a16="http://schemas.microsoft.com/office/drawing/2014/main" id="{1C580DCA-8B6A-4FFE-838D-C71D411622A1}"/>
            </a:ext>
          </a:extLst>
        </xdr:cNvPr>
        <xdr:cNvCxnSpPr/>
      </xdr:nvCxnSpPr>
      <xdr:spPr>
        <a:xfrm>
          <a:off x="14592300" y="65341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100511</xdr:rowOff>
    </xdr:from>
    <xdr:to>
      <xdr:col>72</xdr:col>
      <xdr:colOff>38100</xdr:colOff>
      <xdr:row>38</xdr:row>
      <xdr:rowOff>30662</xdr:rowOff>
    </xdr:to>
    <xdr:sp macro="" textlink="">
      <xdr:nvSpPr>
        <xdr:cNvPr id="443" name="楕円 442">
          <a:extLst>
            <a:ext uri="{FF2B5EF4-FFF2-40B4-BE49-F238E27FC236}">
              <a16:creationId xmlns:a16="http://schemas.microsoft.com/office/drawing/2014/main" id="{A57D2A48-A461-4CD5-BB63-E99C5DD489CE}"/>
            </a:ext>
          </a:extLst>
        </xdr:cNvPr>
        <xdr:cNvSpPr/>
      </xdr:nvSpPr>
      <xdr:spPr>
        <a:xfrm>
          <a:off x="13652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151311</xdr:rowOff>
    </xdr:from>
    <xdr:to>
      <xdr:col>76</xdr:col>
      <xdr:colOff>114300</xdr:colOff>
      <xdr:row>38</xdr:row>
      <xdr:rowOff>19050</xdr:rowOff>
    </xdr:to>
    <xdr:cxnSp macro="">
      <xdr:nvCxnSpPr>
        <xdr:cNvPr id="444" name="直線コネクタ 443">
          <a:extLst>
            <a:ext uri="{FF2B5EF4-FFF2-40B4-BE49-F238E27FC236}">
              <a16:creationId xmlns:a16="http://schemas.microsoft.com/office/drawing/2014/main" id="{7F483491-BD61-42F3-93D1-77C3367F78F5}"/>
            </a:ext>
          </a:extLst>
        </xdr:cNvPr>
        <xdr:cNvCxnSpPr/>
      </xdr:nvCxnSpPr>
      <xdr:spPr>
        <a:xfrm>
          <a:off x="13703300" y="649496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69487</xdr:rowOff>
    </xdr:from>
    <xdr:to>
      <xdr:col>67</xdr:col>
      <xdr:colOff>101600</xdr:colOff>
      <xdr:row>37</xdr:row>
      <xdr:rowOff>171087</xdr:rowOff>
    </xdr:to>
    <xdr:sp macro="" textlink="">
      <xdr:nvSpPr>
        <xdr:cNvPr id="445" name="楕円 444">
          <a:extLst>
            <a:ext uri="{FF2B5EF4-FFF2-40B4-BE49-F238E27FC236}">
              <a16:creationId xmlns:a16="http://schemas.microsoft.com/office/drawing/2014/main" id="{C8499BD4-C989-4AC7-9CD6-3F7BF4A3A2BB}"/>
            </a:ext>
          </a:extLst>
        </xdr:cNvPr>
        <xdr:cNvSpPr/>
      </xdr:nvSpPr>
      <xdr:spPr>
        <a:xfrm>
          <a:off x="12763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120287</xdr:rowOff>
    </xdr:from>
    <xdr:to>
      <xdr:col>71</xdr:col>
      <xdr:colOff>177800</xdr:colOff>
      <xdr:row>37</xdr:row>
      <xdr:rowOff>151311</xdr:rowOff>
    </xdr:to>
    <xdr:cxnSp macro="">
      <xdr:nvCxnSpPr>
        <xdr:cNvPr id="446" name="直線コネクタ 445">
          <a:extLst>
            <a:ext uri="{FF2B5EF4-FFF2-40B4-BE49-F238E27FC236}">
              <a16:creationId xmlns:a16="http://schemas.microsoft.com/office/drawing/2014/main" id="{BD0FB222-93B7-4FC0-B849-3E475C59C0D7}"/>
            </a:ext>
          </a:extLst>
        </xdr:cNvPr>
        <xdr:cNvCxnSpPr/>
      </xdr:nvCxnSpPr>
      <xdr:spPr>
        <a:xfrm>
          <a:off x="12814300" y="646393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4BFC1D41-3A24-4981-8F80-A014A5374F2F}"/>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656513FF-4F99-45EC-8B27-5E80ADFA3AD8}"/>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3D7093B5-B0CF-4DF6-BC3C-9126E07DB496}"/>
            </a:ext>
          </a:extLst>
        </xdr:cNvPr>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6DE9C00C-71F7-434F-9FB3-6D6A2F92D575}"/>
            </a:ext>
          </a:extLst>
        </xdr:cNvPr>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98533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B6FA953F-630F-4A5F-91D1-50C2AC6A6180}"/>
            </a:ext>
          </a:extLst>
        </xdr:cNvPr>
        <xdr:cNvSpPr txBox="1"/>
      </xdr:nvSpPr>
      <xdr:spPr>
        <a:xfrm>
          <a:off x="15266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3826A565-02C8-45C0-B821-C19F8593D34C}"/>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47188</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D0B76D9A-FC01-45FC-8482-4D224F6BF759}"/>
            </a:ext>
          </a:extLst>
        </xdr:cNvPr>
        <xdr:cNvSpPr txBox="1"/>
      </xdr:nvSpPr>
      <xdr:spPr>
        <a:xfrm>
          <a:off x="13500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16164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A3017765-D04A-4A09-AC5A-B332A691567A}"/>
            </a:ext>
          </a:extLst>
        </xdr:cNvPr>
        <xdr:cNvSpPr txBox="1"/>
      </xdr:nvSpPr>
      <xdr:spPr>
        <a:xfrm>
          <a:off x="12611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541F81E-0CF5-4BF6-8CA3-DB7809AC8A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9DFE8D91-ABBF-46B7-ADEB-6CFCABAFD3F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CAA0D1AC-8745-4348-B4CD-5901521805E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56C3D7B3-7BB9-4E04-8087-BB326639BF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449DD730-B099-4A04-A5BF-6302DD2FC5F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B1C9757B-E01D-4057-8169-F56CCAB1686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25256E08-6644-4628-ADAF-0492C95B44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8A692B7-4CF0-406D-98BD-6ABA3C7B245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43FE3627-A51B-4F49-BD77-3ED256654ED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C6F838BB-8109-4EE1-B1C0-DBFB9A78F5C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96F40F5C-D4AC-4B7A-AE01-332B766C095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C71FDE6B-827B-4966-9573-8AFE9B374ED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53450D2C-092A-4AC1-9F32-FD55E2FDF82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E145109A-5CF5-4B21-AB43-A93E5660E98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93658205-0941-4F50-828F-B3C506A5CEA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27A4668C-68CB-4BF9-B467-3F232680452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6C0542F7-DD70-470A-AD89-52ECA476C2F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A593BE89-E60E-4C49-AF1C-17CA6E43841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441BC13C-6C46-4D91-B2B0-6179F8617A2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DA79A5FA-970C-46E8-B12F-EBE78ECAAA5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7444EA9F-9312-4755-A37B-7FCFC6CDE05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3388C3DC-7837-4DBE-B85F-AA032554A1A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4778F95-BD8D-4499-A191-ABC20279A3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739F4EF1-5298-4269-8A89-9E0E59D2491B}"/>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84FD89E7-01FB-4702-913E-519E30D3A8A9}"/>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9B9145FD-7A09-4C9A-8A03-7E346401495A}"/>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403A1D0A-672E-4081-93B6-403C0892C81A}"/>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824AB58F-E18F-48E8-A569-7B93A865C277}"/>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38E80DE-1012-4B5B-B23D-D0BAB2CC3C46}"/>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FF698F4A-A3A8-4833-93E2-0370B06801ED}"/>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560639D9-6AE7-446B-8767-4BC150006825}"/>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AD60E268-735B-43AC-ACD8-61E7E927076E}"/>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D940D541-AD94-4805-902E-285A27792BCC}"/>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DFF5D64B-E674-470E-B56B-DEE0B464B30A}"/>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DDBEB9F-4404-48A4-9ABF-67C31DAEF6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14345CD-97DF-408E-9CA0-4DCDBF0B3F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0E4CE9D-5114-4DD0-9141-FA71DA9E73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EED19AB-3E3F-4232-98A0-8513BEDF614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2FFEB226-9E71-4D98-AD30-4D95C71D694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153670</xdr:rowOff>
    </xdr:from>
    <xdr:to>
      <xdr:col>116</xdr:col>
      <xdr:colOff>114300</xdr:colOff>
      <xdr:row>40</xdr:row>
      <xdr:rowOff>83820</xdr:rowOff>
    </xdr:to>
    <xdr:sp macro="" textlink="">
      <xdr:nvSpPr>
        <xdr:cNvPr id="494" name="楕円 493">
          <a:extLst>
            <a:ext uri="{FF2B5EF4-FFF2-40B4-BE49-F238E27FC236}">
              <a16:creationId xmlns:a16="http://schemas.microsoft.com/office/drawing/2014/main" id="{0F432E17-1840-4AB3-8643-6914D4B87929}"/>
            </a:ext>
          </a:extLst>
        </xdr:cNvPr>
        <xdr:cNvSpPr/>
      </xdr:nvSpPr>
      <xdr:spPr>
        <a:xfrm>
          <a:off x="221107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132097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D7B9497C-A49B-4B73-AF53-4B853E034C47}"/>
            </a:ext>
          </a:extLst>
        </xdr:cNvPr>
        <xdr:cNvSpPr txBox="1"/>
      </xdr:nvSpPr>
      <xdr:spPr>
        <a:xfrm>
          <a:off x="221996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157480</xdr:rowOff>
    </xdr:from>
    <xdr:to>
      <xdr:col>112</xdr:col>
      <xdr:colOff>38100</xdr:colOff>
      <xdr:row>40</xdr:row>
      <xdr:rowOff>87630</xdr:rowOff>
    </xdr:to>
    <xdr:sp macro="" textlink="">
      <xdr:nvSpPr>
        <xdr:cNvPr id="496" name="楕円 495">
          <a:extLst>
            <a:ext uri="{FF2B5EF4-FFF2-40B4-BE49-F238E27FC236}">
              <a16:creationId xmlns:a16="http://schemas.microsoft.com/office/drawing/2014/main" id="{03B5EEF7-F80D-42FE-822A-0FF420672A78}"/>
            </a:ext>
          </a:extLst>
        </xdr:cNvPr>
        <xdr:cNvSpPr/>
      </xdr:nvSpPr>
      <xdr:spPr>
        <a:xfrm>
          <a:off x="212725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33020</xdr:rowOff>
    </xdr:from>
    <xdr:to>
      <xdr:col>116</xdr:col>
      <xdr:colOff>63500</xdr:colOff>
      <xdr:row>40</xdr:row>
      <xdr:rowOff>36830</xdr:rowOff>
    </xdr:to>
    <xdr:cxnSp macro="">
      <xdr:nvCxnSpPr>
        <xdr:cNvPr id="497" name="直線コネクタ 496">
          <a:extLst>
            <a:ext uri="{FF2B5EF4-FFF2-40B4-BE49-F238E27FC236}">
              <a16:creationId xmlns:a16="http://schemas.microsoft.com/office/drawing/2014/main" id="{41E7B368-1CD7-484A-9AC1-5BB1F0561F09}"/>
            </a:ext>
          </a:extLst>
        </xdr:cNvPr>
        <xdr:cNvCxnSpPr/>
      </xdr:nvCxnSpPr>
      <xdr:spPr>
        <a:xfrm flipV="1">
          <a:off x="21323300" y="6891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162560</xdr:rowOff>
    </xdr:from>
    <xdr:to>
      <xdr:col>107</xdr:col>
      <xdr:colOff>101600</xdr:colOff>
      <xdr:row>40</xdr:row>
      <xdr:rowOff>92710</xdr:rowOff>
    </xdr:to>
    <xdr:sp macro="" textlink="">
      <xdr:nvSpPr>
        <xdr:cNvPr id="498" name="楕円 497">
          <a:extLst>
            <a:ext uri="{FF2B5EF4-FFF2-40B4-BE49-F238E27FC236}">
              <a16:creationId xmlns:a16="http://schemas.microsoft.com/office/drawing/2014/main" id="{FA6E3C8C-B9AD-4F13-B562-22EC326D9142}"/>
            </a:ext>
          </a:extLst>
        </xdr:cNvPr>
        <xdr:cNvSpPr/>
      </xdr:nvSpPr>
      <xdr:spPr>
        <a:xfrm>
          <a:off x="2038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36830</xdr:rowOff>
    </xdr:from>
    <xdr:to>
      <xdr:col>111</xdr:col>
      <xdr:colOff>177800</xdr:colOff>
      <xdr:row>40</xdr:row>
      <xdr:rowOff>41910</xdr:rowOff>
    </xdr:to>
    <xdr:cxnSp macro="">
      <xdr:nvCxnSpPr>
        <xdr:cNvPr id="499" name="直線コネクタ 498">
          <a:extLst>
            <a:ext uri="{FF2B5EF4-FFF2-40B4-BE49-F238E27FC236}">
              <a16:creationId xmlns:a16="http://schemas.microsoft.com/office/drawing/2014/main" id="{F7A2DFDC-C5BA-465E-A4CD-34332F39696A}"/>
            </a:ext>
          </a:extLst>
        </xdr:cNvPr>
        <xdr:cNvCxnSpPr/>
      </xdr:nvCxnSpPr>
      <xdr:spPr>
        <a:xfrm flipV="1">
          <a:off x="20434300" y="68948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168910</xdr:rowOff>
    </xdr:from>
    <xdr:to>
      <xdr:col>102</xdr:col>
      <xdr:colOff>165100</xdr:colOff>
      <xdr:row>40</xdr:row>
      <xdr:rowOff>99060</xdr:rowOff>
    </xdr:to>
    <xdr:sp macro="" textlink="">
      <xdr:nvSpPr>
        <xdr:cNvPr id="500" name="楕円 499">
          <a:extLst>
            <a:ext uri="{FF2B5EF4-FFF2-40B4-BE49-F238E27FC236}">
              <a16:creationId xmlns:a16="http://schemas.microsoft.com/office/drawing/2014/main" id="{E4E3064D-D390-4EFF-A683-017D571C7DC5}"/>
            </a:ext>
          </a:extLst>
        </xdr:cNvPr>
        <xdr:cNvSpPr/>
      </xdr:nvSpPr>
      <xdr:spPr>
        <a:xfrm>
          <a:off x="19494500" y="68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41910</xdr:rowOff>
    </xdr:from>
    <xdr:to>
      <xdr:col>107</xdr:col>
      <xdr:colOff>50800</xdr:colOff>
      <xdr:row>40</xdr:row>
      <xdr:rowOff>48260</xdr:rowOff>
    </xdr:to>
    <xdr:cxnSp macro="">
      <xdr:nvCxnSpPr>
        <xdr:cNvPr id="501" name="直線コネクタ 500">
          <a:extLst>
            <a:ext uri="{FF2B5EF4-FFF2-40B4-BE49-F238E27FC236}">
              <a16:creationId xmlns:a16="http://schemas.microsoft.com/office/drawing/2014/main" id="{25EA2C22-1F07-432B-AF18-51403A3BBDC4}"/>
            </a:ext>
          </a:extLst>
        </xdr:cNvPr>
        <xdr:cNvCxnSpPr/>
      </xdr:nvCxnSpPr>
      <xdr:spPr>
        <a:xfrm flipV="1">
          <a:off x="19545300" y="68999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5080</xdr:rowOff>
    </xdr:from>
    <xdr:to>
      <xdr:col>98</xdr:col>
      <xdr:colOff>38100</xdr:colOff>
      <xdr:row>40</xdr:row>
      <xdr:rowOff>106680</xdr:rowOff>
    </xdr:to>
    <xdr:sp macro="" textlink="">
      <xdr:nvSpPr>
        <xdr:cNvPr id="502" name="楕円 501">
          <a:extLst>
            <a:ext uri="{FF2B5EF4-FFF2-40B4-BE49-F238E27FC236}">
              <a16:creationId xmlns:a16="http://schemas.microsoft.com/office/drawing/2014/main" id="{AFE4DE2C-3CB6-4AA0-8E49-887DFF18FEAB}"/>
            </a:ext>
          </a:extLst>
        </xdr:cNvPr>
        <xdr:cNvSpPr/>
      </xdr:nvSpPr>
      <xdr:spPr>
        <a:xfrm>
          <a:off x="18605500" y="68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48260</xdr:rowOff>
    </xdr:from>
    <xdr:to>
      <xdr:col>102</xdr:col>
      <xdr:colOff>114300</xdr:colOff>
      <xdr:row>40</xdr:row>
      <xdr:rowOff>55880</xdr:rowOff>
    </xdr:to>
    <xdr:cxnSp macro="">
      <xdr:nvCxnSpPr>
        <xdr:cNvPr id="503" name="直線コネクタ 502">
          <a:extLst>
            <a:ext uri="{FF2B5EF4-FFF2-40B4-BE49-F238E27FC236}">
              <a16:creationId xmlns:a16="http://schemas.microsoft.com/office/drawing/2014/main" id="{1220B543-0D16-42A2-A28E-2A02DC777184}"/>
            </a:ext>
          </a:extLst>
        </xdr:cNvPr>
        <xdr:cNvCxnSpPr/>
      </xdr:nvCxnSpPr>
      <xdr:spPr>
        <a:xfrm flipV="1">
          <a:off x="18656300" y="690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8FD3F48C-EA22-43B5-80C4-24E527B69DB6}"/>
            </a:ext>
          </a:extLst>
        </xdr:cNvPr>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F841C312-C113-48B6-A9FE-F4CA6106F312}"/>
            </a:ext>
          </a:extLst>
        </xdr:cNvPr>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22A53C4C-5A1B-4164-B0D0-3C94FCE4FAF3}"/>
            </a:ext>
          </a:extLst>
        </xdr:cNvPr>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1AC06615-BE15-40B6-BDA9-924DA3530DDC}"/>
            </a:ext>
          </a:extLst>
        </xdr:cNvPr>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78757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B7A555EA-4024-4A69-A451-C9A68A5DFAB5}"/>
            </a:ext>
          </a:extLst>
        </xdr:cNvPr>
        <xdr:cNvSpPr txBox="1"/>
      </xdr:nvSpPr>
      <xdr:spPr>
        <a:xfrm>
          <a:off x="21075727" y="69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83837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CA634C83-D311-4088-A618-3009C822F12F}"/>
            </a:ext>
          </a:extLst>
        </xdr:cNvPr>
        <xdr:cNvSpPr txBox="1"/>
      </xdr:nvSpPr>
      <xdr:spPr>
        <a:xfrm>
          <a:off x="20199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90187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820C0726-7617-442D-84B2-EB01400A9216}"/>
            </a:ext>
          </a:extLst>
        </xdr:cNvPr>
        <xdr:cNvSpPr txBox="1"/>
      </xdr:nvSpPr>
      <xdr:spPr>
        <a:xfrm>
          <a:off x="19310427"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97807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2D9D1600-9418-4A54-B82C-58C303CF8A44}"/>
            </a:ext>
          </a:extLst>
        </xdr:cNvPr>
        <xdr:cNvSpPr txBox="1"/>
      </xdr:nvSpPr>
      <xdr:spPr>
        <a:xfrm>
          <a:off x="18421427" y="695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9206D373-2E90-4C52-8076-CF9D74B27C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169849F0-2605-4605-9AE8-E7B45EE1E9B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BF8F138D-11CA-4A35-B7BD-63BC69CD912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D15F4C9F-89D4-4AA4-BF6C-A1726ECF7A6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FEB936D4-6F02-4878-80FB-BED554B898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4FBE693F-BCFD-4C29-8A7B-11F73D47BE8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21FD0B93-7666-472E-A8F4-0557FE1FB68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7405CD55-A2DE-4569-9A9E-0CEAB46D93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4F529A9B-BDCE-4291-A4B1-578A902A95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6B048A19-D9AC-49B6-A95C-D357D6F8C43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5C6FEBEC-7116-4CF9-A054-F5BAF141BCD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ADC1A69D-F570-4CEA-A6FC-6F103510CBB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E48886FC-CD3E-4970-8BE9-7ADC70676FB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B367B45C-DAE4-463D-9D55-F6728C3FDF9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1CB51EC-98D7-4CD2-AF75-101AC0B09B1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C2B595FD-CD5D-4E38-8289-50FE98C6870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6F8E83BD-640B-45AD-B8C8-43EBF9C5979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7EBD87FA-66D9-461C-A497-C2B5CECD845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28C86B81-EB21-4A6C-AB98-D3F9784BA95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F082EFC2-6345-44A1-88CF-BECDD6BE26A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59738DA2-0E18-485A-A9D1-1BBE32FE6DF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C1D846BC-9880-4206-9FC6-607189B5FF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705272F5-8D03-4AEF-841D-E5EB782D287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67F139CF-2AF0-436D-8CE5-030C528D911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94C9C7B6-9F1C-4D6B-9B55-615AAE54F31C}"/>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78782F58-F5EE-4943-B25F-7B10E1F9257C}"/>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08E41B1B-B3C8-44C3-AF0D-3E6853127EA4}"/>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A5169D0F-FF74-4DD1-B96A-D0CF8C6B0A3A}"/>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7BDAB405-8A27-4EB2-BA71-8413264B0570}"/>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66DC6768-EA65-4D6E-B62B-D18499E4812A}"/>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40D884D8-FFD6-4D7F-A83E-29F3646E9EA3}"/>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7F92ACEC-9A49-4307-846A-DF1E525DF8B9}"/>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DE8E2660-D886-4120-B195-8A03F91CA176}"/>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19B2C95C-E7AE-4CB3-A841-0160F89753A2}"/>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FDD6767B-5AEF-431E-A6CF-B41A5F1CC959}"/>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F82B284-24B2-4506-A8F9-42156F585A0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6688CD9-309E-4B74-A6E7-7E30022C640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1F72C7F-C6D0-41C5-8A1B-D67BE330DE4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BFCE4DD-33BB-4521-961D-4934B8716C3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CC51A46B-34B1-4A6D-8C1C-08CB8DE27C2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126365</xdr:rowOff>
    </xdr:from>
    <xdr:to>
      <xdr:col>85</xdr:col>
      <xdr:colOff>177800</xdr:colOff>
      <xdr:row>57</xdr:row>
      <xdr:rowOff>56515</xdr:rowOff>
    </xdr:to>
    <xdr:sp macro="" textlink="">
      <xdr:nvSpPr>
        <xdr:cNvPr id="552" name="楕円 551">
          <a:extLst>
            <a:ext uri="{FF2B5EF4-FFF2-40B4-BE49-F238E27FC236}">
              <a16:creationId xmlns:a16="http://schemas.microsoft.com/office/drawing/2014/main" id="{668D0778-D3FC-4202-8C33-44A0534D72C6}"/>
            </a:ext>
          </a:extLst>
        </xdr:cNvPr>
        <xdr:cNvSpPr/>
      </xdr:nvSpPr>
      <xdr:spPr>
        <a:xfrm>
          <a:off x="162687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149242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8F63A657-2F8C-4275-9E99-F87F97F9A532}"/>
            </a:ext>
          </a:extLst>
        </xdr:cNvPr>
        <xdr:cNvSpPr txBox="1"/>
      </xdr:nvSpPr>
      <xdr:spPr>
        <a:xfrm>
          <a:off x="16357600"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554" name="楕円 553">
          <a:extLst>
            <a:ext uri="{FF2B5EF4-FFF2-40B4-BE49-F238E27FC236}">
              <a16:creationId xmlns:a16="http://schemas.microsoft.com/office/drawing/2014/main" id="{1D3A7541-30A7-4B7F-913D-D8F05DEC7BBA}"/>
            </a:ext>
          </a:extLst>
        </xdr:cNvPr>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57</xdr:row>
      <xdr:rowOff>5715</xdr:rowOff>
    </xdr:to>
    <xdr:cxnSp macro="">
      <xdr:nvCxnSpPr>
        <xdr:cNvPr id="555" name="直線コネクタ 554">
          <a:extLst>
            <a:ext uri="{FF2B5EF4-FFF2-40B4-BE49-F238E27FC236}">
              <a16:creationId xmlns:a16="http://schemas.microsoft.com/office/drawing/2014/main" id="{E933AF68-97C1-411E-ADD8-633105C40261}"/>
            </a:ext>
          </a:extLst>
        </xdr:cNvPr>
        <xdr:cNvCxnSpPr/>
      </xdr:nvCxnSpPr>
      <xdr:spPr>
        <a:xfrm>
          <a:off x="15481300" y="97155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xdr:rowOff>
    </xdr:from>
    <xdr:to>
      <xdr:col>76</xdr:col>
      <xdr:colOff>165100</xdr:colOff>
      <xdr:row>56</xdr:row>
      <xdr:rowOff>102235</xdr:rowOff>
    </xdr:to>
    <xdr:sp macro="" textlink="">
      <xdr:nvSpPr>
        <xdr:cNvPr id="556" name="楕円 555">
          <a:extLst>
            <a:ext uri="{FF2B5EF4-FFF2-40B4-BE49-F238E27FC236}">
              <a16:creationId xmlns:a16="http://schemas.microsoft.com/office/drawing/2014/main" id="{BA7F9899-10BB-4893-A35E-344884D34717}"/>
            </a:ext>
          </a:extLst>
        </xdr:cNvPr>
        <xdr:cNvSpPr/>
      </xdr:nvSpPr>
      <xdr:spPr>
        <a:xfrm>
          <a:off x="14541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51435</xdr:rowOff>
    </xdr:from>
    <xdr:to>
      <xdr:col>81</xdr:col>
      <xdr:colOff>50800</xdr:colOff>
      <xdr:row>56</xdr:row>
      <xdr:rowOff>114300</xdr:rowOff>
    </xdr:to>
    <xdr:cxnSp macro="">
      <xdr:nvCxnSpPr>
        <xdr:cNvPr id="557" name="直線コネクタ 556">
          <a:extLst>
            <a:ext uri="{FF2B5EF4-FFF2-40B4-BE49-F238E27FC236}">
              <a16:creationId xmlns:a16="http://schemas.microsoft.com/office/drawing/2014/main" id="{D4467228-0886-4EEF-ACB7-A72B5E030318}"/>
            </a:ext>
          </a:extLst>
        </xdr:cNvPr>
        <xdr:cNvCxnSpPr/>
      </xdr:nvCxnSpPr>
      <xdr:spPr>
        <a:xfrm>
          <a:off x="14592300" y="96526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111125</xdr:rowOff>
    </xdr:from>
    <xdr:to>
      <xdr:col>72</xdr:col>
      <xdr:colOff>38100</xdr:colOff>
      <xdr:row>56</xdr:row>
      <xdr:rowOff>41275</xdr:rowOff>
    </xdr:to>
    <xdr:sp macro="" textlink="">
      <xdr:nvSpPr>
        <xdr:cNvPr id="558" name="楕円 557">
          <a:extLst>
            <a:ext uri="{FF2B5EF4-FFF2-40B4-BE49-F238E27FC236}">
              <a16:creationId xmlns:a16="http://schemas.microsoft.com/office/drawing/2014/main" id="{D7F3BBC8-D965-492C-B56C-0316343151EA}"/>
            </a:ext>
          </a:extLst>
        </xdr:cNvPr>
        <xdr:cNvSpPr/>
      </xdr:nvSpPr>
      <xdr:spPr>
        <a:xfrm>
          <a:off x="136525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161925</xdr:rowOff>
    </xdr:from>
    <xdr:to>
      <xdr:col>76</xdr:col>
      <xdr:colOff>114300</xdr:colOff>
      <xdr:row>56</xdr:row>
      <xdr:rowOff>51435</xdr:rowOff>
    </xdr:to>
    <xdr:cxnSp macro="">
      <xdr:nvCxnSpPr>
        <xdr:cNvPr id="559" name="直線コネクタ 558">
          <a:extLst>
            <a:ext uri="{FF2B5EF4-FFF2-40B4-BE49-F238E27FC236}">
              <a16:creationId xmlns:a16="http://schemas.microsoft.com/office/drawing/2014/main" id="{8F7C2213-C4F8-43CF-8CBC-EB9B742189A2}"/>
            </a:ext>
          </a:extLst>
        </xdr:cNvPr>
        <xdr:cNvCxnSpPr/>
      </xdr:nvCxnSpPr>
      <xdr:spPr>
        <a:xfrm>
          <a:off x="13703300" y="95916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48260</xdr:rowOff>
    </xdr:from>
    <xdr:to>
      <xdr:col>67</xdr:col>
      <xdr:colOff>101600</xdr:colOff>
      <xdr:row>55</xdr:row>
      <xdr:rowOff>149860</xdr:rowOff>
    </xdr:to>
    <xdr:sp macro="" textlink="">
      <xdr:nvSpPr>
        <xdr:cNvPr id="560" name="楕円 559">
          <a:extLst>
            <a:ext uri="{FF2B5EF4-FFF2-40B4-BE49-F238E27FC236}">
              <a16:creationId xmlns:a16="http://schemas.microsoft.com/office/drawing/2014/main" id="{598CC903-2244-4D70-914A-CCA5144EFF8F}"/>
            </a:ext>
          </a:extLst>
        </xdr:cNvPr>
        <xdr:cNvSpPr/>
      </xdr:nvSpPr>
      <xdr:spPr>
        <a:xfrm>
          <a:off x="12763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99060</xdr:rowOff>
    </xdr:from>
    <xdr:to>
      <xdr:col>71</xdr:col>
      <xdr:colOff>177800</xdr:colOff>
      <xdr:row>55</xdr:row>
      <xdr:rowOff>161925</xdr:rowOff>
    </xdr:to>
    <xdr:cxnSp macro="">
      <xdr:nvCxnSpPr>
        <xdr:cNvPr id="561" name="直線コネクタ 560">
          <a:extLst>
            <a:ext uri="{FF2B5EF4-FFF2-40B4-BE49-F238E27FC236}">
              <a16:creationId xmlns:a16="http://schemas.microsoft.com/office/drawing/2014/main" id="{63D5D0B5-B4B0-4CC3-B0A9-335A5BACC88F}"/>
            </a:ext>
          </a:extLst>
        </xdr:cNvPr>
        <xdr:cNvCxnSpPr/>
      </xdr:nvCxnSpPr>
      <xdr:spPr>
        <a:xfrm>
          <a:off x="12814300" y="95288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562" name="n_1aveValue【学校施設】&#10;有形固定資産減価償却率">
          <a:extLst>
            <a:ext uri="{FF2B5EF4-FFF2-40B4-BE49-F238E27FC236}">
              <a16:creationId xmlns:a16="http://schemas.microsoft.com/office/drawing/2014/main" id="{1C99B908-2D1B-44A9-AD0D-3DE071C5E21E}"/>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3" name="n_2aveValue【学校施設】&#10;有形固定資産減価償却率">
          <a:extLst>
            <a:ext uri="{FF2B5EF4-FFF2-40B4-BE49-F238E27FC236}">
              <a16:creationId xmlns:a16="http://schemas.microsoft.com/office/drawing/2014/main" id="{6D7034AC-08AC-4017-B82D-D875B97D0DA0}"/>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64" name="n_3aveValue【学校施設】&#10;有形固定資産減価償却率">
          <a:extLst>
            <a:ext uri="{FF2B5EF4-FFF2-40B4-BE49-F238E27FC236}">
              <a16:creationId xmlns:a16="http://schemas.microsoft.com/office/drawing/2014/main" id="{C0124899-0FC5-4393-B759-94CA85AA0C2E}"/>
            </a:ext>
          </a:extLst>
        </xdr:cNvPr>
        <xdr:cNvSpPr txBox="1"/>
      </xdr:nvSpPr>
      <xdr:spPr>
        <a:xfrm>
          <a:off x="13500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5" name="n_4aveValue【学校施設】&#10;有形固定資産減価償却率">
          <a:extLst>
            <a:ext uri="{FF2B5EF4-FFF2-40B4-BE49-F238E27FC236}">
              <a16:creationId xmlns:a16="http://schemas.microsoft.com/office/drawing/2014/main" id="{DE24ACE7-50B7-47F3-905D-961B0C26803F}"/>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566" name="n_1mainValue【学校施設】&#10;有形固定資産減価償却率">
          <a:extLst>
            <a:ext uri="{FF2B5EF4-FFF2-40B4-BE49-F238E27FC236}">
              <a16:creationId xmlns:a16="http://schemas.microsoft.com/office/drawing/2014/main" id="{55F625AB-A1A0-41E3-BD4F-AA027889ADAB}"/>
            </a:ext>
          </a:extLst>
        </xdr:cNvPr>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118762</xdr:rowOff>
    </xdr:from>
    <xdr:ext cx="405111" cy="259045"/>
    <xdr:sp macro="" textlink="">
      <xdr:nvSpPr>
        <xdr:cNvPr id="567" name="n_2mainValue【学校施設】&#10;有形固定資産減価償却率">
          <a:extLst>
            <a:ext uri="{FF2B5EF4-FFF2-40B4-BE49-F238E27FC236}">
              <a16:creationId xmlns:a16="http://schemas.microsoft.com/office/drawing/2014/main" id="{32302BEB-E810-415A-ABA0-536BEC304F87}"/>
            </a:ext>
          </a:extLst>
        </xdr:cNvPr>
        <xdr:cNvSpPr txBox="1"/>
      </xdr:nvSpPr>
      <xdr:spPr>
        <a:xfrm>
          <a:off x="143897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57802</xdr:rowOff>
    </xdr:from>
    <xdr:ext cx="405111" cy="259045"/>
    <xdr:sp macro="" textlink="">
      <xdr:nvSpPr>
        <xdr:cNvPr id="568" name="n_3mainValue【学校施設】&#10;有形固定資産減価償却率">
          <a:extLst>
            <a:ext uri="{FF2B5EF4-FFF2-40B4-BE49-F238E27FC236}">
              <a16:creationId xmlns:a16="http://schemas.microsoft.com/office/drawing/2014/main" id="{020CF098-4012-47C2-8FCD-9E2B473C8B04}"/>
            </a:ext>
          </a:extLst>
        </xdr:cNvPr>
        <xdr:cNvSpPr txBox="1"/>
      </xdr:nvSpPr>
      <xdr:spPr>
        <a:xfrm>
          <a:off x="13500744" y="931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166387</xdr:rowOff>
    </xdr:from>
    <xdr:ext cx="405111" cy="259045"/>
    <xdr:sp macro="" textlink="">
      <xdr:nvSpPr>
        <xdr:cNvPr id="569" name="n_4mainValue【学校施設】&#10;有形固定資産減価償却率">
          <a:extLst>
            <a:ext uri="{FF2B5EF4-FFF2-40B4-BE49-F238E27FC236}">
              <a16:creationId xmlns:a16="http://schemas.microsoft.com/office/drawing/2014/main" id="{5272A0AC-0D67-45E5-909E-E6D9121F42E0}"/>
            </a:ext>
          </a:extLst>
        </xdr:cNvPr>
        <xdr:cNvSpPr txBox="1"/>
      </xdr:nvSpPr>
      <xdr:spPr>
        <a:xfrm>
          <a:off x="126117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4E8AF62C-9E07-493C-9E22-FCC85085E88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39B23161-6E77-4374-B8D6-53627CCAD0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8C6D1325-2790-440D-98AB-CC2C273AC76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4483AFF1-0BED-46A4-808C-417D1E30C1D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BCD05843-C0D4-4722-9A66-0D622F98E9B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BBFE3B5A-FEF6-4EB0-9C31-7E3BF533F1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5B0319F-D9FC-4B20-B7EA-DF4EC1FD00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3CD1A67C-0BD9-4F95-8D6A-B8444EC74FF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355DC40F-EE5B-4E2C-AC00-09EC8695B8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4EE28765-C7A7-4B39-B8A2-85FB2A5B16B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5D462CC0-132D-4E99-A548-3CDD7DB10AA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95E2A653-1B32-4196-919E-CEF143BB347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FEAEEC2B-4973-4639-A72C-4DCBC6928E0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BAB86B72-7A3E-4F77-B98D-31DF42CF99D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5DABB960-EB58-422C-800A-1CFAA883EAD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657A5C20-729B-47DD-B7D2-B13C10BD86D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E6A7C80A-FBAD-4912-8E43-06F1ED86F61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DCE5B0F5-6410-4F71-9C87-DAB158B4C32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A9AD2047-B7A1-49A1-BBB3-12547126315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E2E081D2-B589-490A-A54A-990F3145175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D9A7EF61-DDC1-4AC7-B72C-84170A705E2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32005CBB-B0F4-43CE-AE23-91C40371025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A73E349C-96AA-4F62-9AC6-ECA1BA6EC47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ED74E419-7C53-497E-8EF7-E3DCE1DF523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C796F25F-5E37-413C-98C3-C6BFA31E9EA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8B27FC56-3748-4EC0-9E1F-8B2AE0018F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C68FB9B0-22E1-44DF-BFE5-6892FE25B726}"/>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3962DF35-958A-4EBD-8DBC-98EEFC9461AA}"/>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51B4DFD6-2106-43CD-83AD-6FFA85B04338}"/>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C5926E2B-EA36-4F30-BAE4-A9FD7DE045C6}"/>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F933A315-79EE-4774-8A16-5D4E3EDBD0A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BEBEE0B5-2896-45B2-AE18-0B738BEC5FAB}"/>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BACE2E4A-F8BA-4F8F-9CE9-5BB4CCCE45DA}"/>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909875E0-3568-4658-A5D1-9E66B8249599}"/>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E2EF653C-2220-4E17-9EC8-453DD5E5229D}"/>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4245CCE2-253B-4E76-852C-CE6A9D25A572}"/>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35B83CFE-3E20-432B-88F6-83B51224C57B}"/>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F82BD1D-C574-45FA-BD5E-308C21699F3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4F68F3C-4B54-48DE-8E95-C318936A2A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172B5A9-A739-4F6B-84DF-377A654A13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49745ECC-8DA7-440D-89AA-93E38D5FD0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82E461D1-95A4-4F0F-BAC7-80AE9C147A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612" name="楕円 611">
          <a:extLst>
            <a:ext uri="{FF2B5EF4-FFF2-40B4-BE49-F238E27FC236}">
              <a16:creationId xmlns:a16="http://schemas.microsoft.com/office/drawing/2014/main" id="{ACB84BCC-0756-41AA-974E-E5D4DA00AF4A}"/>
            </a:ext>
          </a:extLst>
        </xdr:cNvPr>
        <xdr:cNvSpPr/>
      </xdr:nvSpPr>
      <xdr:spPr>
        <a:xfrm>
          <a:off x="221107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48785</xdr:rowOff>
    </xdr:from>
    <xdr:ext cx="469744" cy="259045"/>
    <xdr:sp macro="" textlink="">
      <xdr:nvSpPr>
        <xdr:cNvPr id="613" name="【学校施設】&#10;一人当たり面積該当値テキスト">
          <a:extLst>
            <a:ext uri="{FF2B5EF4-FFF2-40B4-BE49-F238E27FC236}">
              <a16:creationId xmlns:a16="http://schemas.microsoft.com/office/drawing/2014/main" id="{606BB35A-BBDD-4B78-82B8-E2252CAA4B3C}"/>
            </a:ext>
          </a:extLst>
        </xdr:cNvPr>
        <xdr:cNvSpPr txBox="1"/>
      </xdr:nvSpPr>
      <xdr:spPr>
        <a:xfrm>
          <a:off x="22199600"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76889</xdr:rowOff>
    </xdr:from>
    <xdr:to>
      <xdr:col>112</xdr:col>
      <xdr:colOff>38100</xdr:colOff>
      <xdr:row>63</xdr:row>
      <xdr:rowOff>7039</xdr:rowOff>
    </xdr:to>
    <xdr:sp macro="" textlink="">
      <xdr:nvSpPr>
        <xdr:cNvPr id="614" name="楕円 613">
          <a:extLst>
            <a:ext uri="{FF2B5EF4-FFF2-40B4-BE49-F238E27FC236}">
              <a16:creationId xmlns:a16="http://schemas.microsoft.com/office/drawing/2014/main" id="{65D8F056-6AF0-41DF-97E2-013A9E1FC535}"/>
            </a:ext>
          </a:extLst>
        </xdr:cNvPr>
        <xdr:cNvSpPr/>
      </xdr:nvSpPr>
      <xdr:spPr>
        <a:xfrm>
          <a:off x="21272500" y="107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121158</xdr:rowOff>
    </xdr:from>
    <xdr:to>
      <xdr:col>116</xdr:col>
      <xdr:colOff>63500</xdr:colOff>
      <xdr:row>62</xdr:row>
      <xdr:rowOff>127689</xdr:rowOff>
    </xdr:to>
    <xdr:cxnSp macro="">
      <xdr:nvCxnSpPr>
        <xdr:cNvPr id="615" name="直線コネクタ 614">
          <a:extLst>
            <a:ext uri="{FF2B5EF4-FFF2-40B4-BE49-F238E27FC236}">
              <a16:creationId xmlns:a16="http://schemas.microsoft.com/office/drawing/2014/main" id="{5B3B9153-5557-444A-8E2A-F193EEBA4C9B}"/>
            </a:ext>
          </a:extLst>
        </xdr:cNvPr>
        <xdr:cNvCxnSpPr/>
      </xdr:nvCxnSpPr>
      <xdr:spPr>
        <a:xfrm flipV="1">
          <a:off x="21323300" y="1075105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87666</xdr:rowOff>
    </xdr:from>
    <xdr:to>
      <xdr:col>107</xdr:col>
      <xdr:colOff>101600</xdr:colOff>
      <xdr:row>63</xdr:row>
      <xdr:rowOff>17816</xdr:rowOff>
    </xdr:to>
    <xdr:sp macro="" textlink="">
      <xdr:nvSpPr>
        <xdr:cNvPr id="616" name="楕円 615">
          <a:extLst>
            <a:ext uri="{FF2B5EF4-FFF2-40B4-BE49-F238E27FC236}">
              <a16:creationId xmlns:a16="http://schemas.microsoft.com/office/drawing/2014/main" id="{C6777730-F0A5-471C-B639-16F5C4FD9235}"/>
            </a:ext>
          </a:extLst>
        </xdr:cNvPr>
        <xdr:cNvSpPr/>
      </xdr:nvSpPr>
      <xdr:spPr>
        <a:xfrm>
          <a:off x="20383500" y="107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127689</xdr:rowOff>
    </xdr:from>
    <xdr:to>
      <xdr:col>111</xdr:col>
      <xdr:colOff>177800</xdr:colOff>
      <xdr:row>62</xdr:row>
      <xdr:rowOff>138466</xdr:rowOff>
    </xdr:to>
    <xdr:cxnSp macro="">
      <xdr:nvCxnSpPr>
        <xdr:cNvPr id="617" name="直線コネクタ 616">
          <a:extLst>
            <a:ext uri="{FF2B5EF4-FFF2-40B4-BE49-F238E27FC236}">
              <a16:creationId xmlns:a16="http://schemas.microsoft.com/office/drawing/2014/main" id="{A3818BA6-8382-4AB8-97EA-292F511F8E43}"/>
            </a:ext>
          </a:extLst>
        </xdr:cNvPr>
        <xdr:cNvCxnSpPr/>
      </xdr:nvCxnSpPr>
      <xdr:spPr>
        <a:xfrm flipV="1">
          <a:off x="20434300" y="10757589"/>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101056</xdr:rowOff>
    </xdr:from>
    <xdr:to>
      <xdr:col>102</xdr:col>
      <xdr:colOff>165100</xdr:colOff>
      <xdr:row>63</xdr:row>
      <xdr:rowOff>31206</xdr:rowOff>
    </xdr:to>
    <xdr:sp macro="" textlink="">
      <xdr:nvSpPr>
        <xdr:cNvPr id="618" name="楕円 617">
          <a:extLst>
            <a:ext uri="{FF2B5EF4-FFF2-40B4-BE49-F238E27FC236}">
              <a16:creationId xmlns:a16="http://schemas.microsoft.com/office/drawing/2014/main" id="{D627B80D-C679-4390-90BE-10BBBA98A61E}"/>
            </a:ext>
          </a:extLst>
        </xdr:cNvPr>
        <xdr:cNvSpPr/>
      </xdr:nvSpPr>
      <xdr:spPr>
        <a:xfrm>
          <a:off x="19494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138466</xdr:rowOff>
    </xdr:from>
    <xdr:to>
      <xdr:col>107</xdr:col>
      <xdr:colOff>50800</xdr:colOff>
      <xdr:row>62</xdr:row>
      <xdr:rowOff>151856</xdr:rowOff>
    </xdr:to>
    <xdr:cxnSp macro="">
      <xdr:nvCxnSpPr>
        <xdr:cNvPr id="619" name="直線コネクタ 618">
          <a:extLst>
            <a:ext uri="{FF2B5EF4-FFF2-40B4-BE49-F238E27FC236}">
              <a16:creationId xmlns:a16="http://schemas.microsoft.com/office/drawing/2014/main" id="{5FF5687A-3CAD-4090-8F3D-5EC2E4B09C1F}"/>
            </a:ext>
          </a:extLst>
        </xdr:cNvPr>
        <xdr:cNvCxnSpPr/>
      </xdr:nvCxnSpPr>
      <xdr:spPr>
        <a:xfrm flipV="1">
          <a:off x="19545300" y="10768366"/>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115098</xdr:rowOff>
    </xdr:from>
    <xdr:to>
      <xdr:col>98</xdr:col>
      <xdr:colOff>38100</xdr:colOff>
      <xdr:row>63</xdr:row>
      <xdr:rowOff>45248</xdr:rowOff>
    </xdr:to>
    <xdr:sp macro="" textlink="">
      <xdr:nvSpPr>
        <xdr:cNvPr id="620" name="楕円 619">
          <a:extLst>
            <a:ext uri="{FF2B5EF4-FFF2-40B4-BE49-F238E27FC236}">
              <a16:creationId xmlns:a16="http://schemas.microsoft.com/office/drawing/2014/main" id="{1490A8C4-FADA-4F3B-AFB0-A1F639E878CC}"/>
            </a:ext>
          </a:extLst>
        </xdr:cNvPr>
        <xdr:cNvSpPr/>
      </xdr:nvSpPr>
      <xdr:spPr>
        <a:xfrm>
          <a:off x="18605500" y="107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151856</xdr:rowOff>
    </xdr:from>
    <xdr:to>
      <xdr:col>102</xdr:col>
      <xdr:colOff>114300</xdr:colOff>
      <xdr:row>62</xdr:row>
      <xdr:rowOff>165898</xdr:rowOff>
    </xdr:to>
    <xdr:cxnSp macro="">
      <xdr:nvCxnSpPr>
        <xdr:cNvPr id="621" name="直線コネクタ 620">
          <a:extLst>
            <a:ext uri="{FF2B5EF4-FFF2-40B4-BE49-F238E27FC236}">
              <a16:creationId xmlns:a16="http://schemas.microsoft.com/office/drawing/2014/main" id="{9464556F-AF32-4CC4-967F-AEDBB4F29580}"/>
            </a:ext>
          </a:extLst>
        </xdr:cNvPr>
        <xdr:cNvCxnSpPr/>
      </xdr:nvCxnSpPr>
      <xdr:spPr>
        <a:xfrm flipV="1">
          <a:off x="18656300" y="10781756"/>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20FF29A9-75A4-424F-B27D-121426400ACE}"/>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a:extLst>
            <a:ext uri="{FF2B5EF4-FFF2-40B4-BE49-F238E27FC236}">
              <a16:creationId xmlns:a16="http://schemas.microsoft.com/office/drawing/2014/main" id="{A9BB874A-91CC-4040-A1F2-E63EAF46876C}"/>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a:extLst>
            <a:ext uri="{FF2B5EF4-FFF2-40B4-BE49-F238E27FC236}">
              <a16:creationId xmlns:a16="http://schemas.microsoft.com/office/drawing/2014/main" id="{DF2D6EBC-E070-424C-B69C-09A02610B065}"/>
            </a:ext>
          </a:extLst>
        </xdr:cNvPr>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a16="http://schemas.microsoft.com/office/drawing/2014/main" id="{D5E5E74F-134A-4660-97F9-33845898F80D}"/>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169616</xdr:rowOff>
    </xdr:from>
    <xdr:ext cx="469744" cy="259045"/>
    <xdr:sp macro="" textlink="">
      <xdr:nvSpPr>
        <xdr:cNvPr id="626" name="n_1mainValue【学校施設】&#10;一人当たり面積">
          <a:extLst>
            <a:ext uri="{FF2B5EF4-FFF2-40B4-BE49-F238E27FC236}">
              <a16:creationId xmlns:a16="http://schemas.microsoft.com/office/drawing/2014/main" id="{7FDE7659-9B38-431A-A08E-29A41F0C0FD7}"/>
            </a:ext>
          </a:extLst>
        </xdr:cNvPr>
        <xdr:cNvSpPr txBox="1"/>
      </xdr:nvSpPr>
      <xdr:spPr>
        <a:xfrm>
          <a:off x="21075727" y="1079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8943</xdr:rowOff>
    </xdr:from>
    <xdr:ext cx="469744" cy="259045"/>
    <xdr:sp macro="" textlink="">
      <xdr:nvSpPr>
        <xdr:cNvPr id="627" name="n_2mainValue【学校施設】&#10;一人当たり面積">
          <a:extLst>
            <a:ext uri="{FF2B5EF4-FFF2-40B4-BE49-F238E27FC236}">
              <a16:creationId xmlns:a16="http://schemas.microsoft.com/office/drawing/2014/main" id="{C9113669-00B2-4597-BFBC-0ED568EF7AF5}"/>
            </a:ext>
          </a:extLst>
        </xdr:cNvPr>
        <xdr:cNvSpPr txBox="1"/>
      </xdr:nvSpPr>
      <xdr:spPr>
        <a:xfrm>
          <a:off x="20199427" y="108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22333</xdr:rowOff>
    </xdr:from>
    <xdr:ext cx="469744" cy="259045"/>
    <xdr:sp macro="" textlink="">
      <xdr:nvSpPr>
        <xdr:cNvPr id="628" name="n_3mainValue【学校施設】&#10;一人当たり面積">
          <a:extLst>
            <a:ext uri="{FF2B5EF4-FFF2-40B4-BE49-F238E27FC236}">
              <a16:creationId xmlns:a16="http://schemas.microsoft.com/office/drawing/2014/main" id="{3740B8F7-86FC-4D4F-B2D0-BA1F43244307}"/>
            </a:ext>
          </a:extLst>
        </xdr:cNvPr>
        <xdr:cNvSpPr txBox="1"/>
      </xdr:nvSpPr>
      <xdr:spPr>
        <a:xfrm>
          <a:off x="19310427" y="1082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36375</xdr:rowOff>
    </xdr:from>
    <xdr:ext cx="469744" cy="259045"/>
    <xdr:sp macro="" textlink="">
      <xdr:nvSpPr>
        <xdr:cNvPr id="629" name="n_4mainValue【学校施設】&#10;一人当たり面積">
          <a:extLst>
            <a:ext uri="{FF2B5EF4-FFF2-40B4-BE49-F238E27FC236}">
              <a16:creationId xmlns:a16="http://schemas.microsoft.com/office/drawing/2014/main" id="{6C6B164E-6B87-4CBA-B2A1-87E14B3FC56F}"/>
            </a:ext>
          </a:extLst>
        </xdr:cNvPr>
        <xdr:cNvSpPr txBox="1"/>
      </xdr:nvSpPr>
      <xdr:spPr>
        <a:xfrm>
          <a:off x="18421427" y="1083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9680DD32-AE69-4500-8A66-F23DDBB4B84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AD2C3AF7-2E74-4FC4-BBBD-3F46B126589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FB3A2B30-ED74-455A-86E0-7BBC9F1463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DBFB3CA5-7950-4F97-85F5-D5F364A40B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DB2757B5-CF25-4891-8476-5179807971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62E0DC03-A366-43A8-A869-E56B132A32E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5E8C7FBD-01FB-412C-848B-F5FF22142DC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767C9798-AA61-4C61-8378-5B9D6E30EF6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2A7F4622-5FD5-4287-B577-60C61442007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FB230BCA-4643-41E2-8B46-E7D202E276B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BF2F8AEC-03AD-4D4D-962A-1F04E4C671E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FFB63F88-E78B-4B54-855C-2680CB917F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2ACC915C-0F31-4AF2-84B7-0FC8B48EBE1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532A3F8E-8FEE-4E26-85ED-6520C30FCA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19B058E1-06EC-4321-90EC-AFE36226119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979F6068-909D-4D45-8A05-FF63A38DBBC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6E43F9B4-6B88-46D4-9874-B0EFD5F3EC5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262A9266-1B74-487A-8CDF-DEAE990A10C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4920FF11-1CDA-450B-B8E4-E9B1D1FB1FC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5266F0AA-A629-4581-A9D9-88DEA0CECEA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12287847-EC39-4403-808A-C1574118753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C17477F9-4F9C-494D-A9CD-998AE96BC4F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5E18F46C-4C8F-46B8-8884-79BF554E19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9D4F1C1A-7423-4AAB-9E01-720C6D40C25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A8484F3D-35B6-423E-80AE-4404CF20E7C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6811F195-4EAB-413D-8D19-91ED5C8D275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CD296F14-AA07-42C4-8FE6-0486A07E901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E667A0BB-2F66-4559-B127-824315C4B1A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14E115EB-43D4-470B-99AD-54DFEEAEDEC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AF017F40-6DC6-48D7-A116-8627EF84635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B2D19918-E9E1-45DC-89C3-91CE9F7ED67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046D2D37-EADD-45BF-B859-42A1FEC1DA8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05366F43-2403-4672-B74E-F23B4841EC9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4CC37F14-51FB-4A5C-9D59-61F8D0190DE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824AC8CA-05F0-4D44-A52A-5099327FB0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DCACCA6B-F154-4B3F-88AD-CD98D1F1FEF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060BA170-AF85-4E48-B16D-B075EF63851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CBAC501A-8053-4878-AF99-B306A534413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18C53007-D55A-4BDD-9843-F47616D5DAB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4D25731-EB46-4817-9489-241A180F33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77D4C6E7-2A54-4853-BEB9-EF7D8AE5B5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7987B74B-D91A-4441-BBE2-5908578AB250}"/>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A30F42EC-2B67-47F1-9D2D-D1283D83B9B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BE72E95C-AD12-403D-B08B-30972F7EA0A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a16="http://schemas.microsoft.com/office/drawing/2014/main" id="{4FC072A0-CAD5-4522-BEDB-7CAB16745201}"/>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a16="http://schemas.microsoft.com/office/drawing/2014/main" id="{8EEA522C-2F67-452E-951C-E9DB8DC92764}"/>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76" name="【公民館】&#10;有形固定資産減価償却率平均値テキスト">
          <a:extLst>
            <a:ext uri="{FF2B5EF4-FFF2-40B4-BE49-F238E27FC236}">
              <a16:creationId xmlns:a16="http://schemas.microsoft.com/office/drawing/2014/main" id="{B6CF14EA-1B26-4241-8B11-60E0AA2282A8}"/>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a16="http://schemas.microsoft.com/office/drawing/2014/main" id="{DD4F6B0B-FDF6-499F-9A37-82D2FE702AF5}"/>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a:extLst>
            <a:ext uri="{FF2B5EF4-FFF2-40B4-BE49-F238E27FC236}">
              <a16:creationId xmlns:a16="http://schemas.microsoft.com/office/drawing/2014/main" id="{90ABCB7A-EE90-4783-995A-CB3A14F14A8C}"/>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a:extLst>
            <a:ext uri="{FF2B5EF4-FFF2-40B4-BE49-F238E27FC236}">
              <a16:creationId xmlns:a16="http://schemas.microsoft.com/office/drawing/2014/main" id="{DB1D79F0-E2E3-4696-A05E-C8FCBFDEF4C2}"/>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0" name="フローチャート: 判断 679">
          <a:extLst>
            <a:ext uri="{FF2B5EF4-FFF2-40B4-BE49-F238E27FC236}">
              <a16:creationId xmlns:a16="http://schemas.microsoft.com/office/drawing/2014/main" id="{15D53298-FEE6-43CD-8491-B99EBDFE553D}"/>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1" name="フローチャート: 判断 680">
          <a:extLst>
            <a:ext uri="{FF2B5EF4-FFF2-40B4-BE49-F238E27FC236}">
              <a16:creationId xmlns:a16="http://schemas.microsoft.com/office/drawing/2014/main" id="{520ED20C-1F92-432A-8951-CD4C9C4A4467}"/>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331565F-4403-44A9-BBC8-DB972BB41E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387949DA-9818-4451-BA1F-F104EF3108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9307DACA-0308-40E9-90B3-19CA8C8EEB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4503855-82E1-431F-BCDE-19EAFD2EBE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D6EF7B2F-199D-49E6-BF52-FC56E99398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61323</xdr:rowOff>
    </xdr:from>
    <xdr:to>
      <xdr:col>85</xdr:col>
      <xdr:colOff>177800</xdr:colOff>
      <xdr:row>107</xdr:row>
      <xdr:rowOff>162923</xdr:rowOff>
    </xdr:to>
    <xdr:sp macro="" textlink="">
      <xdr:nvSpPr>
        <xdr:cNvPr id="687" name="楕円 686">
          <a:extLst>
            <a:ext uri="{FF2B5EF4-FFF2-40B4-BE49-F238E27FC236}">
              <a16:creationId xmlns:a16="http://schemas.microsoft.com/office/drawing/2014/main" id="{B9A66584-DA04-4694-BF27-7BE6DDAD98A2}"/>
            </a:ext>
          </a:extLst>
        </xdr:cNvPr>
        <xdr:cNvSpPr/>
      </xdr:nvSpPr>
      <xdr:spPr>
        <a:xfrm>
          <a:off x="16268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39750</xdr:rowOff>
    </xdr:from>
    <xdr:ext cx="405111" cy="259045"/>
    <xdr:sp macro="" textlink="">
      <xdr:nvSpPr>
        <xdr:cNvPr id="688" name="【公民館】&#10;有形固定資産減価償却率該当値テキスト">
          <a:extLst>
            <a:ext uri="{FF2B5EF4-FFF2-40B4-BE49-F238E27FC236}">
              <a16:creationId xmlns:a16="http://schemas.microsoft.com/office/drawing/2014/main" id="{E14EB54F-64AD-4677-92D7-E10A2E6095AE}"/>
            </a:ext>
          </a:extLst>
        </xdr:cNvPr>
        <xdr:cNvSpPr txBox="1"/>
      </xdr:nvSpPr>
      <xdr:spPr>
        <a:xfrm>
          <a:off x="16357600"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28666</xdr:rowOff>
    </xdr:from>
    <xdr:to>
      <xdr:col>81</xdr:col>
      <xdr:colOff>101600</xdr:colOff>
      <xdr:row>107</xdr:row>
      <xdr:rowOff>130266</xdr:rowOff>
    </xdr:to>
    <xdr:sp macro="" textlink="">
      <xdr:nvSpPr>
        <xdr:cNvPr id="689" name="楕円 688">
          <a:extLst>
            <a:ext uri="{FF2B5EF4-FFF2-40B4-BE49-F238E27FC236}">
              <a16:creationId xmlns:a16="http://schemas.microsoft.com/office/drawing/2014/main" id="{7B5C4EBA-D4FA-413C-8521-B4F667382149}"/>
            </a:ext>
          </a:extLst>
        </xdr:cNvPr>
        <xdr:cNvSpPr/>
      </xdr:nvSpPr>
      <xdr:spPr>
        <a:xfrm>
          <a:off x="15430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79466</xdr:rowOff>
    </xdr:from>
    <xdr:to>
      <xdr:col>85</xdr:col>
      <xdr:colOff>127000</xdr:colOff>
      <xdr:row>107</xdr:row>
      <xdr:rowOff>112123</xdr:rowOff>
    </xdr:to>
    <xdr:cxnSp macro="">
      <xdr:nvCxnSpPr>
        <xdr:cNvPr id="690" name="直線コネクタ 689">
          <a:extLst>
            <a:ext uri="{FF2B5EF4-FFF2-40B4-BE49-F238E27FC236}">
              <a16:creationId xmlns:a16="http://schemas.microsoft.com/office/drawing/2014/main" id="{002A636E-C9C3-4BA2-9274-2ACE45297E6A}"/>
            </a:ext>
          </a:extLst>
        </xdr:cNvPr>
        <xdr:cNvCxnSpPr/>
      </xdr:nvCxnSpPr>
      <xdr:spPr>
        <a:xfrm>
          <a:off x="15481300" y="184246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167458</xdr:rowOff>
    </xdr:from>
    <xdr:to>
      <xdr:col>76</xdr:col>
      <xdr:colOff>165100</xdr:colOff>
      <xdr:row>107</xdr:row>
      <xdr:rowOff>97608</xdr:rowOff>
    </xdr:to>
    <xdr:sp macro="" textlink="">
      <xdr:nvSpPr>
        <xdr:cNvPr id="691" name="楕円 690">
          <a:extLst>
            <a:ext uri="{FF2B5EF4-FFF2-40B4-BE49-F238E27FC236}">
              <a16:creationId xmlns:a16="http://schemas.microsoft.com/office/drawing/2014/main" id="{6D2AA35C-2EB9-44F5-AEEB-BC825B176032}"/>
            </a:ext>
          </a:extLst>
        </xdr:cNvPr>
        <xdr:cNvSpPr/>
      </xdr:nvSpPr>
      <xdr:spPr>
        <a:xfrm>
          <a:off x="14541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46808</xdr:rowOff>
    </xdr:from>
    <xdr:to>
      <xdr:col>81</xdr:col>
      <xdr:colOff>50800</xdr:colOff>
      <xdr:row>107</xdr:row>
      <xdr:rowOff>79466</xdr:rowOff>
    </xdr:to>
    <xdr:cxnSp macro="">
      <xdr:nvCxnSpPr>
        <xdr:cNvPr id="692" name="直線コネクタ 691">
          <a:extLst>
            <a:ext uri="{FF2B5EF4-FFF2-40B4-BE49-F238E27FC236}">
              <a16:creationId xmlns:a16="http://schemas.microsoft.com/office/drawing/2014/main" id="{45E1AF7C-3A6D-4135-8613-24D1ADD88874}"/>
            </a:ext>
          </a:extLst>
        </xdr:cNvPr>
        <xdr:cNvCxnSpPr/>
      </xdr:nvCxnSpPr>
      <xdr:spPr>
        <a:xfrm>
          <a:off x="14592300" y="183919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138068</xdr:rowOff>
    </xdr:from>
    <xdr:to>
      <xdr:col>72</xdr:col>
      <xdr:colOff>38100</xdr:colOff>
      <xdr:row>107</xdr:row>
      <xdr:rowOff>68218</xdr:rowOff>
    </xdr:to>
    <xdr:sp macro="" textlink="">
      <xdr:nvSpPr>
        <xdr:cNvPr id="693" name="楕円 692">
          <a:extLst>
            <a:ext uri="{FF2B5EF4-FFF2-40B4-BE49-F238E27FC236}">
              <a16:creationId xmlns:a16="http://schemas.microsoft.com/office/drawing/2014/main" id="{840F44E0-EE14-431E-B303-2573ADF5B579}"/>
            </a:ext>
          </a:extLst>
        </xdr:cNvPr>
        <xdr:cNvSpPr/>
      </xdr:nvSpPr>
      <xdr:spPr>
        <a:xfrm>
          <a:off x="13652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17418</xdr:rowOff>
    </xdr:from>
    <xdr:to>
      <xdr:col>76</xdr:col>
      <xdr:colOff>114300</xdr:colOff>
      <xdr:row>107</xdr:row>
      <xdr:rowOff>46808</xdr:rowOff>
    </xdr:to>
    <xdr:cxnSp macro="">
      <xdr:nvCxnSpPr>
        <xdr:cNvPr id="694" name="直線コネクタ 693">
          <a:extLst>
            <a:ext uri="{FF2B5EF4-FFF2-40B4-BE49-F238E27FC236}">
              <a16:creationId xmlns:a16="http://schemas.microsoft.com/office/drawing/2014/main" id="{05D71CC2-A9C2-4539-84B5-C11C80404D15}"/>
            </a:ext>
          </a:extLst>
        </xdr:cNvPr>
        <xdr:cNvCxnSpPr/>
      </xdr:nvCxnSpPr>
      <xdr:spPr>
        <a:xfrm>
          <a:off x="13703300" y="183625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108676</xdr:rowOff>
    </xdr:from>
    <xdr:to>
      <xdr:col>67</xdr:col>
      <xdr:colOff>101600</xdr:colOff>
      <xdr:row>107</xdr:row>
      <xdr:rowOff>38826</xdr:rowOff>
    </xdr:to>
    <xdr:sp macro="" textlink="">
      <xdr:nvSpPr>
        <xdr:cNvPr id="695" name="楕円 694">
          <a:extLst>
            <a:ext uri="{FF2B5EF4-FFF2-40B4-BE49-F238E27FC236}">
              <a16:creationId xmlns:a16="http://schemas.microsoft.com/office/drawing/2014/main" id="{4671B9D0-FC1D-4B33-B2DF-C7D7096A128A}"/>
            </a:ext>
          </a:extLst>
        </xdr:cNvPr>
        <xdr:cNvSpPr/>
      </xdr:nvSpPr>
      <xdr:spPr>
        <a:xfrm>
          <a:off x="12763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159476</xdr:rowOff>
    </xdr:from>
    <xdr:to>
      <xdr:col>71</xdr:col>
      <xdr:colOff>177800</xdr:colOff>
      <xdr:row>107</xdr:row>
      <xdr:rowOff>17418</xdr:rowOff>
    </xdr:to>
    <xdr:cxnSp macro="">
      <xdr:nvCxnSpPr>
        <xdr:cNvPr id="696" name="直線コネクタ 695">
          <a:extLst>
            <a:ext uri="{FF2B5EF4-FFF2-40B4-BE49-F238E27FC236}">
              <a16:creationId xmlns:a16="http://schemas.microsoft.com/office/drawing/2014/main" id="{28F4B543-E180-4EA6-B53D-65522933B69B}"/>
            </a:ext>
          </a:extLst>
        </xdr:cNvPr>
        <xdr:cNvCxnSpPr/>
      </xdr:nvCxnSpPr>
      <xdr:spPr>
        <a:xfrm>
          <a:off x="12814300" y="183331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97" name="n_1aveValue【公民館】&#10;有形固定資産減価償却率">
          <a:extLst>
            <a:ext uri="{FF2B5EF4-FFF2-40B4-BE49-F238E27FC236}">
              <a16:creationId xmlns:a16="http://schemas.microsoft.com/office/drawing/2014/main" id="{7EFA3195-50AF-42F7-879B-89997428AB84}"/>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98" name="n_2aveValue【公民館】&#10;有形固定資産減価償却率">
          <a:extLst>
            <a:ext uri="{FF2B5EF4-FFF2-40B4-BE49-F238E27FC236}">
              <a16:creationId xmlns:a16="http://schemas.microsoft.com/office/drawing/2014/main" id="{AA818148-038E-4A53-B063-6B803F4D62CD}"/>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99" name="n_3aveValue【公民館】&#10;有形固定資産減価償却率">
          <a:extLst>
            <a:ext uri="{FF2B5EF4-FFF2-40B4-BE49-F238E27FC236}">
              <a16:creationId xmlns:a16="http://schemas.microsoft.com/office/drawing/2014/main" id="{D8436A3E-233A-4892-80F3-891559CCED87}"/>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00" name="n_4aveValue【公民館】&#10;有形固定資産減価償却率">
          <a:extLst>
            <a:ext uri="{FF2B5EF4-FFF2-40B4-BE49-F238E27FC236}">
              <a16:creationId xmlns:a16="http://schemas.microsoft.com/office/drawing/2014/main" id="{9024BA46-10F8-48A2-B0D3-2E47A7993845}"/>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121393</xdr:rowOff>
    </xdr:from>
    <xdr:ext cx="405111" cy="259045"/>
    <xdr:sp macro="" textlink="">
      <xdr:nvSpPr>
        <xdr:cNvPr id="701" name="n_1mainValue【公民館】&#10;有形固定資産減価償却率">
          <a:extLst>
            <a:ext uri="{FF2B5EF4-FFF2-40B4-BE49-F238E27FC236}">
              <a16:creationId xmlns:a16="http://schemas.microsoft.com/office/drawing/2014/main" id="{21C30597-3276-4D6D-9C03-2579BB7D66DC}"/>
            </a:ext>
          </a:extLst>
        </xdr:cNvPr>
        <xdr:cNvSpPr txBox="1"/>
      </xdr:nvSpPr>
      <xdr:spPr>
        <a:xfrm>
          <a:off x="152660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88735</xdr:rowOff>
    </xdr:from>
    <xdr:ext cx="405111" cy="259045"/>
    <xdr:sp macro="" textlink="">
      <xdr:nvSpPr>
        <xdr:cNvPr id="702" name="n_2mainValue【公民館】&#10;有形固定資産減価償却率">
          <a:extLst>
            <a:ext uri="{FF2B5EF4-FFF2-40B4-BE49-F238E27FC236}">
              <a16:creationId xmlns:a16="http://schemas.microsoft.com/office/drawing/2014/main" id="{87CD57A6-FB46-4E9E-82EA-F02CD5B90E3E}"/>
            </a:ext>
          </a:extLst>
        </xdr:cNvPr>
        <xdr:cNvSpPr txBox="1"/>
      </xdr:nvSpPr>
      <xdr:spPr>
        <a:xfrm>
          <a:off x="14389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59345</xdr:rowOff>
    </xdr:from>
    <xdr:ext cx="405111" cy="259045"/>
    <xdr:sp macro="" textlink="">
      <xdr:nvSpPr>
        <xdr:cNvPr id="703" name="n_3mainValue【公民館】&#10;有形固定資産減価償却率">
          <a:extLst>
            <a:ext uri="{FF2B5EF4-FFF2-40B4-BE49-F238E27FC236}">
              <a16:creationId xmlns:a16="http://schemas.microsoft.com/office/drawing/2014/main" id="{BE1DBC15-E08A-4C01-B275-3EDB727DB761}"/>
            </a:ext>
          </a:extLst>
        </xdr:cNvPr>
        <xdr:cNvSpPr txBox="1"/>
      </xdr:nvSpPr>
      <xdr:spPr>
        <a:xfrm>
          <a:off x="13500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29953</xdr:rowOff>
    </xdr:from>
    <xdr:ext cx="405111" cy="259045"/>
    <xdr:sp macro="" textlink="">
      <xdr:nvSpPr>
        <xdr:cNvPr id="704" name="n_4mainValue【公民館】&#10;有形固定資産減価償却率">
          <a:extLst>
            <a:ext uri="{FF2B5EF4-FFF2-40B4-BE49-F238E27FC236}">
              <a16:creationId xmlns:a16="http://schemas.microsoft.com/office/drawing/2014/main" id="{E527183B-6F54-4164-B6DB-8B7878B2AEE6}"/>
            </a:ext>
          </a:extLst>
        </xdr:cNvPr>
        <xdr:cNvSpPr txBox="1"/>
      </xdr:nvSpPr>
      <xdr:spPr>
        <a:xfrm>
          <a:off x="12611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5256F471-0C21-4C4A-9A84-4429B419A41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C339B455-E672-4CF4-994A-2E6D9ABAB52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19B3CF9E-670A-47F3-A7B4-0B319DB160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9A869D76-68B2-4885-BF66-F7B5BFF2EB8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8C4FE49-F9BD-442C-853A-03C70D326E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0FBC4E4E-A701-4C1F-A5AD-4EBF9AFF43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CBCE86B1-8CCF-4D10-A57D-401BEA168B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D4CE164B-3D3A-4FA4-AC3D-A1F4DCE0E7C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836FEAE7-1F98-4EFD-B4D5-6B8A5977DD4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7B86C858-6352-4BFD-AC2A-7AF91D295A5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2D713A4A-B1E3-479E-8697-47676454C6B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1B7B7A48-A019-451D-AEEA-6F9778932E8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9FC96976-6994-48B5-A864-D2A1F1858BE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693F3AD0-91B2-469A-913F-9A1A7D6BEB8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1C2C4BB8-4C98-4CA2-A267-E16D8D928E5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0D27EC1E-537B-463E-B1B2-7B425A29E3C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08A05357-DAD4-4F1E-B2F3-FD16429BC3E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9EBDCE35-19B9-499D-B6A3-7496D65F38B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0917C179-B1AA-4E99-A760-86B04C7C950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FC949AE4-6ED7-48A4-B7F6-7E2B82D4B04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BE8282C4-A4B6-4C82-9610-94B6330C29D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18CCD411-519A-49C8-8550-B07DA9472DC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80EBCD85-0026-4345-94E6-01C5220ADC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34712FD8-9751-47B2-8618-AC05CB286B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FC222DF3-AECD-4047-9464-8FBD60F1DD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a16="http://schemas.microsoft.com/office/drawing/2014/main" id="{F5CA51A6-EC6C-49FB-B2CF-F5853422EA2F}"/>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a16="http://schemas.microsoft.com/office/drawing/2014/main" id="{6DAE1990-7034-4838-8247-D8F7CBA74B56}"/>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a16="http://schemas.microsoft.com/office/drawing/2014/main" id="{6B99B07A-76DB-4EF0-AFEE-421F4EBF5377}"/>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a16="http://schemas.microsoft.com/office/drawing/2014/main" id="{6EF64847-2269-4BE6-9639-62A513DBE80E}"/>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a16="http://schemas.microsoft.com/office/drawing/2014/main" id="{71F1D7CA-3744-4473-BD4B-2475F6CF945E}"/>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35" name="【公民館】&#10;一人当たり面積平均値テキスト">
          <a:extLst>
            <a:ext uri="{FF2B5EF4-FFF2-40B4-BE49-F238E27FC236}">
              <a16:creationId xmlns:a16="http://schemas.microsoft.com/office/drawing/2014/main" id="{4D901DF1-61A5-48BE-A126-FC513387BF73}"/>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a16="http://schemas.microsoft.com/office/drawing/2014/main" id="{A22F8B7E-FC15-49D2-845D-71037541DDE7}"/>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a:extLst>
            <a:ext uri="{FF2B5EF4-FFF2-40B4-BE49-F238E27FC236}">
              <a16:creationId xmlns:a16="http://schemas.microsoft.com/office/drawing/2014/main" id="{3D15EE0D-2907-433C-AA78-522E139D9883}"/>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8" name="フローチャート: 判断 737">
          <a:extLst>
            <a:ext uri="{FF2B5EF4-FFF2-40B4-BE49-F238E27FC236}">
              <a16:creationId xmlns:a16="http://schemas.microsoft.com/office/drawing/2014/main" id="{8D04F078-2BC2-4D34-A121-87EE636988E9}"/>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9" name="フローチャート: 判断 738">
          <a:extLst>
            <a:ext uri="{FF2B5EF4-FFF2-40B4-BE49-F238E27FC236}">
              <a16:creationId xmlns:a16="http://schemas.microsoft.com/office/drawing/2014/main" id="{CB6B2899-2198-4CA9-855B-BB9DA6395B17}"/>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40" name="フローチャート: 判断 739">
          <a:extLst>
            <a:ext uri="{FF2B5EF4-FFF2-40B4-BE49-F238E27FC236}">
              <a16:creationId xmlns:a16="http://schemas.microsoft.com/office/drawing/2014/main" id="{077EBFB5-2DB6-4DCC-856C-D91DC8DA2BEA}"/>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40627D5-26F6-4767-B685-6E829B5AD1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D7823305-CFDD-4DA6-A247-789BC2801B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4C2BA33-4F61-4979-AB55-674BD6B41B1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C0033AE3-87B8-42FD-BC3D-70BFE78880C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4F907811-4AF8-4F5B-ABF9-4EC7D3C338C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746" name="楕円 745">
          <a:extLst>
            <a:ext uri="{FF2B5EF4-FFF2-40B4-BE49-F238E27FC236}">
              <a16:creationId xmlns:a16="http://schemas.microsoft.com/office/drawing/2014/main" id="{9162B7BA-862D-4F5B-A37E-0B152397F199}"/>
            </a:ext>
          </a:extLst>
        </xdr:cNvPr>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114861</xdr:rowOff>
    </xdr:from>
    <xdr:ext cx="469744" cy="259045"/>
    <xdr:sp macro="" textlink="">
      <xdr:nvSpPr>
        <xdr:cNvPr id="747" name="【公民館】&#10;一人当たり面積該当値テキスト">
          <a:extLst>
            <a:ext uri="{FF2B5EF4-FFF2-40B4-BE49-F238E27FC236}">
              <a16:creationId xmlns:a16="http://schemas.microsoft.com/office/drawing/2014/main" id="{5D61596A-0399-4741-B5A9-E2F98386F455}"/>
            </a:ext>
          </a:extLst>
        </xdr:cNvPr>
        <xdr:cNvSpPr txBox="1"/>
      </xdr:nvSpPr>
      <xdr:spPr>
        <a:xfrm>
          <a:off x="22199600"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48" name="楕円 747">
          <a:extLst>
            <a:ext uri="{FF2B5EF4-FFF2-40B4-BE49-F238E27FC236}">
              <a16:creationId xmlns:a16="http://schemas.microsoft.com/office/drawing/2014/main" id="{1C602EC9-50D0-48FC-BFBD-B69EF1B5E7DB}"/>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19050</xdr:rowOff>
    </xdr:to>
    <xdr:cxnSp macro="">
      <xdr:nvCxnSpPr>
        <xdr:cNvPr id="749" name="直線コネクタ 748">
          <a:extLst>
            <a:ext uri="{FF2B5EF4-FFF2-40B4-BE49-F238E27FC236}">
              <a16:creationId xmlns:a16="http://schemas.microsoft.com/office/drawing/2014/main" id="{40EAA73B-6802-446E-BAA3-61D1E824F347}"/>
            </a:ext>
          </a:extLst>
        </xdr:cNvPr>
        <xdr:cNvCxnSpPr/>
      </xdr:nvCxnSpPr>
      <xdr:spPr>
        <a:xfrm flipV="1">
          <a:off x="21323300" y="183609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145143</xdr:rowOff>
    </xdr:from>
    <xdr:to>
      <xdr:col>107</xdr:col>
      <xdr:colOff>101600</xdr:colOff>
      <xdr:row>107</xdr:row>
      <xdr:rowOff>75293</xdr:rowOff>
    </xdr:to>
    <xdr:sp macro="" textlink="">
      <xdr:nvSpPr>
        <xdr:cNvPr id="750" name="楕円 749">
          <a:extLst>
            <a:ext uri="{FF2B5EF4-FFF2-40B4-BE49-F238E27FC236}">
              <a16:creationId xmlns:a16="http://schemas.microsoft.com/office/drawing/2014/main" id="{2B252A75-EE4F-4062-8699-0B093BC0242C}"/>
            </a:ext>
          </a:extLst>
        </xdr:cNvPr>
        <xdr:cNvSpPr/>
      </xdr:nvSpPr>
      <xdr:spPr>
        <a:xfrm>
          <a:off x="20383500" y="183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24493</xdr:rowOff>
    </xdr:to>
    <xdr:cxnSp macro="">
      <xdr:nvCxnSpPr>
        <xdr:cNvPr id="751" name="直線コネクタ 750">
          <a:extLst>
            <a:ext uri="{FF2B5EF4-FFF2-40B4-BE49-F238E27FC236}">
              <a16:creationId xmlns:a16="http://schemas.microsoft.com/office/drawing/2014/main" id="{4647F34F-6E2B-4177-92C6-CFCD14D62413}"/>
            </a:ext>
          </a:extLst>
        </xdr:cNvPr>
        <xdr:cNvCxnSpPr/>
      </xdr:nvCxnSpPr>
      <xdr:spPr>
        <a:xfrm flipV="1">
          <a:off x="20434300" y="183642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752" name="楕円 751">
          <a:extLst>
            <a:ext uri="{FF2B5EF4-FFF2-40B4-BE49-F238E27FC236}">
              <a16:creationId xmlns:a16="http://schemas.microsoft.com/office/drawing/2014/main" id="{FA5DB6D9-629B-4EDB-B651-2B68CB3F8251}"/>
            </a:ext>
          </a:extLst>
        </xdr:cNvPr>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24493</xdr:rowOff>
    </xdr:from>
    <xdr:to>
      <xdr:col>107</xdr:col>
      <xdr:colOff>50800</xdr:colOff>
      <xdr:row>107</xdr:row>
      <xdr:rowOff>32113</xdr:rowOff>
    </xdr:to>
    <xdr:cxnSp macro="">
      <xdr:nvCxnSpPr>
        <xdr:cNvPr id="753" name="直線コネクタ 752">
          <a:extLst>
            <a:ext uri="{FF2B5EF4-FFF2-40B4-BE49-F238E27FC236}">
              <a16:creationId xmlns:a16="http://schemas.microsoft.com/office/drawing/2014/main" id="{BE6DB0F5-5CFE-4834-AE93-2D617432C142}"/>
            </a:ext>
          </a:extLst>
        </xdr:cNvPr>
        <xdr:cNvCxnSpPr/>
      </xdr:nvCxnSpPr>
      <xdr:spPr>
        <a:xfrm flipV="1">
          <a:off x="19545300" y="183696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160382</xdr:rowOff>
    </xdr:from>
    <xdr:to>
      <xdr:col>98</xdr:col>
      <xdr:colOff>38100</xdr:colOff>
      <xdr:row>107</xdr:row>
      <xdr:rowOff>90532</xdr:rowOff>
    </xdr:to>
    <xdr:sp macro="" textlink="">
      <xdr:nvSpPr>
        <xdr:cNvPr id="754" name="楕円 753">
          <a:extLst>
            <a:ext uri="{FF2B5EF4-FFF2-40B4-BE49-F238E27FC236}">
              <a16:creationId xmlns:a16="http://schemas.microsoft.com/office/drawing/2014/main" id="{05C10128-183A-4353-82B1-3B9A860F580C}"/>
            </a:ext>
          </a:extLst>
        </xdr:cNvPr>
        <xdr:cNvSpPr/>
      </xdr:nvSpPr>
      <xdr:spPr>
        <a:xfrm>
          <a:off x="18605500" y="183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32113</xdr:rowOff>
    </xdr:from>
    <xdr:to>
      <xdr:col>102</xdr:col>
      <xdr:colOff>114300</xdr:colOff>
      <xdr:row>107</xdr:row>
      <xdr:rowOff>39732</xdr:rowOff>
    </xdr:to>
    <xdr:cxnSp macro="">
      <xdr:nvCxnSpPr>
        <xdr:cNvPr id="755" name="直線コネクタ 754">
          <a:extLst>
            <a:ext uri="{FF2B5EF4-FFF2-40B4-BE49-F238E27FC236}">
              <a16:creationId xmlns:a16="http://schemas.microsoft.com/office/drawing/2014/main" id="{6335A16A-0ECC-4B87-99C0-01688E51ED04}"/>
            </a:ext>
          </a:extLst>
        </xdr:cNvPr>
        <xdr:cNvCxnSpPr/>
      </xdr:nvCxnSpPr>
      <xdr:spPr>
        <a:xfrm flipV="1">
          <a:off x="18656300" y="18377263"/>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56" name="n_1aveValue【公民館】&#10;一人当たり面積">
          <a:extLst>
            <a:ext uri="{FF2B5EF4-FFF2-40B4-BE49-F238E27FC236}">
              <a16:creationId xmlns:a16="http://schemas.microsoft.com/office/drawing/2014/main" id="{919DEE1B-C9B3-473C-8CDD-720185D46249}"/>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57" name="n_2aveValue【公民館】&#10;一人当たり面積">
          <a:extLst>
            <a:ext uri="{FF2B5EF4-FFF2-40B4-BE49-F238E27FC236}">
              <a16:creationId xmlns:a16="http://schemas.microsoft.com/office/drawing/2014/main" id="{080BB3DC-6073-4CE5-98ED-25C78D3AEC33}"/>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58" name="n_3aveValue【公民館】&#10;一人当たり面積">
          <a:extLst>
            <a:ext uri="{FF2B5EF4-FFF2-40B4-BE49-F238E27FC236}">
              <a16:creationId xmlns:a16="http://schemas.microsoft.com/office/drawing/2014/main" id="{919295E5-0BA9-4EF6-AE49-4EBDC99DB6D3}"/>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59" name="n_4aveValue【公民館】&#10;一人当たり面積">
          <a:extLst>
            <a:ext uri="{FF2B5EF4-FFF2-40B4-BE49-F238E27FC236}">
              <a16:creationId xmlns:a16="http://schemas.microsoft.com/office/drawing/2014/main" id="{65D1DC44-425D-4B59-AC2B-0FB93DBE7520}"/>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60" name="n_1mainValue【公民館】&#10;一人当たり面積">
          <a:extLst>
            <a:ext uri="{FF2B5EF4-FFF2-40B4-BE49-F238E27FC236}">
              <a16:creationId xmlns:a16="http://schemas.microsoft.com/office/drawing/2014/main" id="{5CECE29E-E1B1-4A4F-ABA2-26607143A82B}"/>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66420</xdr:rowOff>
    </xdr:from>
    <xdr:ext cx="469744" cy="259045"/>
    <xdr:sp macro="" textlink="">
      <xdr:nvSpPr>
        <xdr:cNvPr id="761" name="n_2mainValue【公民館】&#10;一人当たり面積">
          <a:extLst>
            <a:ext uri="{FF2B5EF4-FFF2-40B4-BE49-F238E27FC236}">
              <a16:creationId xmlns:a16="http://schemas.microsoft.com/office/drawing/2014/main" id="{F28561C9-D14E-4915-BEA4-0A7065A9C0DF}"/>
            </a:ext>
          </a:extLst>
        </xdr:cNvPr>
        <xdr:cNvSpPr txBox="1"/>
      </xdr:nvSpPr>
      <xdr:spPr>
        <a:xfrm>
          <a:off x="20199427" y="184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762" name="n_3mainValue【公民館】&#10;一人当たり面積">
          <a:extLst>
            <a:ext uri="{FF2B5EF4-FFF2-40B4-BE49-F238E27FC236}">
              <a16:creationId xmlns:a16="http://schemas.microsoft.com/office/drawing/2014/main" id="{B34E4068-B5EF-4F00-B4E8-F157AE981301}"/>
            </a:ext>
          </a:extLst>
        </xdr:cNvPr>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81659</xdr:rowOff>
    </xdr:from>
    <xdr:ext cx="469744" cy="259045"/>
    <xdr:sp macro="" textlink="">
      <xdr:nvSpPr>
        <xdr:cNvPr id="763" name="n_4mainValue【公民館】&#10;一人当たり面積">
          <a:extLst>
            <a:ext uri="{FF2B5EF4-FFF2-40B4-BE49-F238E27FC236}">
              <a16:creationId xmlns:a16="http://schemas.microsoft.com/office/drawing/2014/main" id="{4194967C-E18F-47FE-B3E6-D2E996B3A890}"/>
            </a:ext>
          </a:extLst>
        </xdr:cNvPr>
        <xdr:cNvSpPr txBox="1"/>
      </xdr:nvSpPr>
      <xdr:spPr>
        <a:xfrm>
          <a:off x="18421427" y="1842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A26DCC7C-B294-462F-AAEC-5950F4050D9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8A8BFFC3-B3E6-43C2-9A5D-1CEF3280B7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D362AD77-2215-49A9-8E54-19CF59F621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類似団体と比較して特に有形固定資産減価償却率が高くなっている施設は公営住宅となっている。</a:t>
          </a:r>
        </a:p>
        <a:p>
          <a:r>
            <a:rPr kumimoji="1" lang="ja-JP" altLang="en-US" sz="1300">
              <a:latin typeface="ＭＳ Ｐゴシック" panose="020B0600070205080204" pitchFamily="50" charset="-128"/>
              <a:ea typeface="ＭＳ Ｐゴシック" panose="020B0600070205080204" pitchFamily="50" charset="-128"/>
            </a:rPr>
            <a:t>公営住宅は、昭和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年にかけての建設が管理戸数</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戸の内</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戸を占めているため、高い水準となっている。現在政策的に空家にしており、公営住宅等長寿命化計画では昭和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年以前の建物</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戸については用途廃止の計画であるが、残りについては修繕などにより維持していく。</a:t>
          </a:r>
        </a:p>
        <a:p>
          <a:r>
            <a:rPr kumimoji="1" lang="ja-JP" altLang="en-US" sz="1300">
              <a:latin typeface="ＭＳ Ｐゴシック" panose="020B0600070205080204" pitchFamily="50" charset="-128"/>
              <a:ea typeface="ＭＳ Ｐゴシック" panose="020B0600070205080204" pitchFamily="50" charset="-128"/>
            </a:rPr>
            <a:t>公民館についても減価償却率が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％を超えており、更新や長寿命化の検討が必要となる。</a:t>
          </a:r>
        </a:p>
        <a:p>
          <a:r>
            <a:rPr kumimoji="1" lang="ja-JP" altLang="en-US" sz="1300">
              <a:latin typeface="ＭＳ Ｐゴシック" panose="020B0600070205080204" pitchFamily="50" charset="-128"/>
              <a:ea typeface="ＭＳ Ｐゴシック" panose="020B0600070205080204" pitchFamily="50" charset="-128"/>
            </a:rPr>
            <a:t>また、学校施設については平成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年度に新設しており類似団体を大きく下回っている。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0DA30B-40F5-4872-985C-2E8B117A96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F8D86F2-8F92-45EE-B14C-C7A951BA248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DDC3B0-60B3-4D87-923B-D1AE0BCA37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FB32291-782B-4630-9CF0-75A8D23020F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1E907A8-E10A-4713-8E62-FBF97051EE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E71440-3B0F-4A08-9613-6B77769E73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BE334A5-7731-48D9-8549-52DC52E09B4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A0DC74-3751-4644-A3C7-762D982C34C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F318C3-0019-427A-8713-8AAEE4863D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E02531A-C6B7-4CD5-BF38-2E1E660FAC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6,245
6,229
11.50
6,967,229
6,663,285
176,857
2,724,657
4,794,376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843716-3559-4BE5-8061-1001BAD5B1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441F4D-7B40-4FB6-9709-250655594F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9E25B5-D969-42EA-902F-C69B1D8262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29297F-6ABD-4357-9B81-ACA9483345F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F61C72-7861-4EE7-AF68-C7668CEBE5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1083736-7D55-4534-8A67-D831FA03891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F681D1-BD33-43DB-A636-66F16D33F1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4B8F2E-5339-4C5A-873A-01D5F2001A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F588933-A3AA-4502-B629-51EB95B276C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D666371-32B2-438F-A850-038C1925BE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09268C-C807-4646-BE0E-BF796F9774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849116-37DB-475E-A515-87613C245A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FB32943-252F-4F80-873C-FB639E1299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167A392-DDF0-48C1-8973-3887CC677FF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71E6F4-0B9C-4D26-A3E8-D7CB2B6CE4F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A4A1BF8-F824-469F-90BB-26181EFD1F9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698DC4-6D2C-49E5-BF08-589C3E0D798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D6342B-5D60-4C42-B3DC-2FBAEFB0C37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5AA8CD-F157-4F4D-B4B6-78B9298CA93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0E6F391-16BC-405A-A34A-90179C45CD4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4AABC99-5A91-4069-9598-B4FA4EAAEED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814DDD-6D4E-4685-9D31-80348C8858F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3EECBD-E75B-4196-8A66-5E2B058454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42AAAD-1B10-408B-9D9C-AD61BF9A8B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26658E1-51C3-4F0B-B852-633C5AB8C26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6D171E3-EC8E-42E3-A309-5F03DBE2F9A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4AF605C-9D4F-4A84-963D-7792B9DE9B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59C2413-FD62-44BA-AE9B-75D717CC98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5374FFF-BEAA-4BFE-9A93-9EF8E7F09D3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8466272-7981-4DA4-ADCD-FCCFD43AB2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6E4FBDE-BE06-4792-8F4F-E70A3E57E74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C0315C2-B3C2-46F7-B36F-3E127AA39A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336C025-02E4-4F73-A4C2-657C5E8CB6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FAA335E-1861-4800-B042-67A76C58AF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3BE181F-F3C3-4327-8AEC-071FEB9D1F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72FE04B-C3E7-426D-869A-D4BF36CE051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E7235BF-A001-4F6A-9833-7F9639218F5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7F7514E-3B17-43B2-A567-029BB0F17E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57FDE53-5ED2-4267-AEED-4483CCBBE5E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464C0FE-5CF1-4326-9A0B-DB6F6C409E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3D507A4-1D1B-4887-AF5A-8AD2B96B04B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C11EB34-ECF2-42CF-B2F6-8B33B863649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DDC53F5-943B-4DCE-B0CC-16C3BB5B5D1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FD5DA61-F772-4FCA-B996-C2C3B989AF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B61921D-2DD9-4FC9-A41D-64FA9A2D09D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4FD91D3-1753-45E9-B685-4051C6122E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B46D22E-F5A6-4C67-9849-17C6E6525DE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8385B05-45B0-4935-8A94-21408E5A460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84344C9-D4F6-478C-9D25-47BB2D5976D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F280627-065F-4542-A0CF-F8D0826EF22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2D3916C6-37DC-49FA-85E8-DA679654874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74597D7-1907-4969-A0E6-1963BF8B76A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1E235AD7-3262-4723-AB8D-A98E638E5F6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E6443CEA-D2A8-4BF9-95DB-35F7620437E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9080A254-3916-4C1C-BE39-75E27FAA345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FDB26A4B-4654-47EE-85D7-1FAC8FB1652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9442A5AF-0CB3-4300-BC6D-8AAB57A4474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1985900-3825-4118-B6B6-557C2CE6D67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54E22C86-EB68-49F2-AFB1-694CF0449A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558D8803-2EDC-4DA7-B324-8817EAF3AE3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BE2DF5E-3062-4F5C-B50F-86D726F05E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F2E2E8C0-8ABC-4F39-A88C-F1A6EE4B3287}"/>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9FDC41A0-E7E9-455B-AC29-D141B8D8548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B2936339-5216-4015-BC22-A5F613394A9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FF28C6BB-321E-4BF6-8822-75811C0938E9}"/>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F07875B7-5FF2-47EE-A83F-F2CA5861667D}"/>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00557C1-92C1-4EA4-9071-04610C553BC5}"/>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2FA38DAE-11D3-484F-83DA-010E6917F7D8}"/>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D9FEA9BE-F7C0-4E1B-849A-F6590A327D31}"/>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E49A0860-5D51-4123-A335-3CFDBFA8B6EC}"/>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A2DB8EFD-2065-4A05-9942-D9FB01BEA8DE}"/>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39F57563-86AD-4AEF-9816-AAF2B93C7A90}"/>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A32E26C-7ED8-4699-A81B-1C457D5AFE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6A0723C-38FA-4CBD-B93C-D34564FD9E8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AB94DCC-3643-4CB1-BD98-99A901CABD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7319D23-C5C4-4032-A631-18C1A8753E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9595F3D-28A7-48DB-8874-B1484CB9CA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a:extLst>
            <a:ext uri="{FF2B5EF4-FFF2-40B4-BE49-F238E27FC236}">
              <a16:creationId xmlns:a16="http://schemas.microsoft.com/office/drawing/2014/main" id="{05A477D9-23AA-4EE0-9DCF-EB4F78ABCE4A}"/>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a:extLst>
            <a:ext uri="{FF2B5EF4-FFF2-40B4-BE49-F238E27FC236}">
              <a16:creationId xmlns:a16="http://schemas.microsoft.com/office/drawing/2014/main" id="{D9CB3252-02AE-4078-AC16-A1916D4F1898}"/>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a:extLst>
            <a:ext uri="{FF2B5EF4-FFF2-40B4-BE49-F238E27FC236}">
              <a16:creationId xmlns:a16="http://schemas.microsoft.com/office/drawing/2014/main" id="{0F62363A-D3B8-4451-A2AA-535AD44F9B12}"/>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id="{6B3D8106-F01B-4C8D-836C-5BF3EC768FD0}"/>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93" name="楕円 92">
          <a:extLst>
            <a:ext uri="{FF2B5EF4-FFF2-40B4-BE49-F238E27FC236}">
              <a16:creationId xmlns:a16="http://schemas.microsoft.com/office/drawing/2014/main" id="{5B80C15E-5735-4A15-BE16-507BB4B8E1F0}"/>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94" name="直線コネクタ 93">
          <a:extLst>
            <a:ext uri="{FF2B5EF4-FFF2-40B4-BE49-F238E27FC236}">
              <a16:creationId xmlns:a16="http://schemas.microsoft.com/office/drawing/2014/main" id="{3D9AF186-88FE-4133-8722-D81B940EB387}"/>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6350</xdr:rowOff>
    </xdr:from>
    <xdr:to>
      <xdr:col>10</xdr:col>
      <xdr:colOff>165100</xdr:colOff>
      <xdr:row>64</xdr:row>
      <xdr:rowOff>107950</xdr:rowOff>
    </xdr:to>
    <xdr:sp macro="" textlink="">
      <xdr:nvSpPr>
        <xdr:cNvPr id="95" name="楕円 94">
          <a:extLst>
            <a:ext uri="{FF2B5EF4-FFF2-40B4-BE49-F238E27FC236}">
              <a16:creationId xmlns:a16="http://schemas.microsoft.com/office/drawing/2014/main" id="{FDA0EBDD-D5B8-42D0-909C-0BD327A5D65E}"/>
            </a:ext>
          </a:extLst>
        </xdr:cNvPr>
        <xdr:cNvSpPr/>
      </xdr:nvSpPr>
      <xdr:spPr>
        <a:xfrm>
          <a:off x="1968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57150</xdr:rowOff>
    </xdr:from>
    <xdr:to>
      <xdr:col>15</xdr:col>
      <xdr:colOff>50800</xdr:colOff>
      <xdr:row>64</xdr:row>
      <xdr:rowOff>76200</xdr:rowOff>
    </xdr:to>
    <xdr:cxnSp macro="">
      <xdr:nvCxnSpPr>
        <xdr:cNvPr id="96" name="直線コネクタ 95">
          <a:extLst>
            <a:ext uri="{FF2B5EF4-FFF2-40B4-BE49-F238E27FC236}">
              <a16:creationId xmlns:a16="http://schemas.microsoft.com/office/drawing/2014/main" id="{EBF41EDF-4F5C-43E9-8636-EC0911975CC6}"/>
            </a:ext>
          </a:extLst>
        </xdr:cNvPr>
        <xdr:cNvCxnSpPr/>
      </xdr:nvCxnSpPr>
      <xdr:spPr>
        <a:xfrm>
          <a:off x="2019300" y="1102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135890</xdr:rowOff>
    </xdr:from>
    <xdr:to>
      <xdr:col>6</xdr:col>
      <xdr:colOff>38100</xdr:colOff>
      <xdr:row>64</xdr:row>
      <xdr:rowOff>66040</xdr:rowOff>
    </xdr:to>
    <xdr:sp macro="" textlink="">
      <xdr:nvSpPr>
        <xdr:cNvPr id="97" name="楕円 96">
          <a:extLst>
            <a:ext uri="{FF2B5EF4-FFF2-40B4-BE49-F238E27FC236}">
              <a16:creationId xmlns:a16="http://schemas.microsoft.com/office/drawing/2014/main" id="{F91D30D0-985D-4679-B5F5-E25AA74AA962}"/>
            </a:ext>
          </a:extLst>
        </xdr:cNvPr>
        <xdr:cNvSpPr/>
      </xdr:nvSpPr>
      <xdr:spPr>
        <a:xfrm>
          <a:off x="1079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15240</xdr:rowOff>
    </xdr:from>
    <xdr:to>
      <xdr:col>10</xdr:col>
      <xdr:colOff>114300</xdr:colOff>
      <xdr:row>64</xdr:row>
      <xdr:rowOff>57150</xdr:rowOff>
    </xdr:to>
    <xdr:cxnSp macro="">
      <xdr:nvCxnSpPr>
        <xdr:cNvPr id="98" name="直線コネクタ 97">
          <a:extLst>
            <a:ext uri="{FF2B5EF4-FFF2-40B4-BE49-F238E27FC236}">
              <a16:creationId xmlns:a16="http://schemas.microsoft.com/office/drawing/2014/main" id="{8B960DF7-EC82-405C-B201-2050B2C72367}"/>
            </a:ext>
          </a:extLst>
        </xdr:cNvPr>
        <xdr:cNvCxnSpPr/>
      </xdr:nvCxnSpPr>
      <xdr:spPr>
        <a:xfrm>
          <a:off x="1130300" y="10988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82BFBAA9-0F77-426D-B70F-BB5D94B719F2}"/>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a16="http://schemas.microsoft.com/office/drawing/2014/main" id="{1BB3996E-AAB5-4050-90E1-D4D0FCA15EC3}"/>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6C4D59E8-AD9C-4311-AD77-AB427150F478}"/>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a16="http://schemas.microsoft.com/office/drawing/2014/main" id="{9A5B107E-543F-424E-8680-8A94B4BB00F3}"/>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03" name="n_1mainValue【体育館・プール】&#10;有形固定資産減価償却率">
          <a:extLst>
            <a:ext uri="{FF2B5EF4-FFF2-40B4-BE49-F238E27FC236}">
              <a16:creationId xmlns:a16="http://schemas.microsoft.com/office/drawing/2014/main" id="{64E316CB-E0D1-4A12-B812-DD08FDB01C8F}"/>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04" name="n_2mainValue【体育館・プール】&#10;有形固定資産減価償却率">
          <a:extLst>
            <a:ext uri="{FF2B5EF4-FFF2-40B4-BE49-F238E27FC236}">
              <a16:creationId xmlns:a16="http://schemas.microsoft.com/office/drawing/2014/main" id="{E7A111EF-FEE6-4277-9A04-779821A29F2B}"/>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99077</xdr:rowOff>
    </xdr:from>
    <xdr:ext cx="405111" cy="259045"/>
    <xdr:sp macro="" textlink="">
      <xdr:nvSpPr>
        <xdr:cNvPr id="105" name="n_3mainValue【体育館・プール】&#10;有形固定資産減価償却率">
          <a:extLst>
            <a:ext uri="{FF2B5EF4-FFF2-40B4-BE49-F238E27FC236}">
              <a16:creationId xmlns:a16="http://schemas.microsoft.com/office/drawing/2014/main" id="{B3B9D109-264D-479E-9C0B-58A2B893652E}"/>
            </a:ext>
          </a:extLst>
        </xdr:cNvPr>
        <xdr:cNvSpPr txBox="1"/>
      </xdr:nvSpPr>
      <xdr:spPr>
        <a:xfrm>
          <a:off x="1816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57167</xdr:rowOff>
    </xdr:from>
    <xdr:ext cx="405111" cy="259045"/>
    <xdr:sp macro="" textlink="">
      <xdr:nvSpPr>
        <xdr:cNvPr id="106" name="n_4mainValue【体育館・プール】&#10;有形固定資産減価償却率">
          <a:extLst>
            <a:ext uri="{FF2B5EF4-FFF2-40B4-BE49-F238E27FC236}">
              <a16:creationId xmlns:a16="http://schemas.microsoft.com/office/drawing/2014/main" id="{A060E3C1-FA23-4156-A60F-82197D8CF5DF}"/>
            </a:ext>
          </a:extLst>
        </xdr:cNvPr>
        <xdr:cNvSpPr txBox="1"/>
      </xdr:nvSpPr>
      <xdr:spPr>
        <a:xfrm>
          <a:off x="9277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F80FF645-0408-4B60-B954-5BCD5B41A5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6E4CF918-3121-4BDB-9335-98D3C9E6D1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B7ED9484-50F7-46B8-83E8-0AF26A267EC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ACD384C-D4FA-4C32-A64D-10961F4B3A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C0F1E9D7-C319-4E38-9372-27D435D108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399AA15-0181-49B3-8770-6BB72DA6357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4E517847-5943-4A3E-9035-61FAF2D6F83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404F6B59-91A5-4328-9E1A-C3DF005ACD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2101D428-9A51-41A8-8E27-17C3E2AE5DD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DDC6C9CB-43FB-4D74-A6F5-12B66A25361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166AD28-D955-4CC0-99D6-24BB818788A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FC21F814-BA26-40CF-97C4-829F67FD578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857AA00D-73CC-4210-9551-D33D50CD766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5AA0FDCF-FE81-41DB-AF11-7167F0E92DA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AB8D49B8-DD6C-4C00-A1A0-3FDBB1C03DC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1EDB6431-CE57-4B08-A0AC-13220031343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95290760-82FE-493D-8C3E-F523B091B23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D2DBEDEE-D172-44FD-8D28-A96A3D8EBFB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4EE36A90-F7FA-494B-9DB7-38D6E5BD5A9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B848C75F-9741-4C32-9583-E5926721495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816E9E14-C299-458B-B59F-9BA44B2AD75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9E853ED2-D354-432F-9319-2F9BBCCAE31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241C924B-4395-4283-B072-21A267FFDB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DBA1D27D-BC34-46F1-88E1-F51F72489B10}"/>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EB9F4C1C-EE83-40A9-A7D1-0D96DE2B6FAE}"/>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F84BFF39-6EA2-4BCB-A01C-4C467EB1910E}"/>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A553E7AA-F2DE-4D71-9741-04C6D3470620}"/>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59C9EC39-227D-4520-9B90-47C284DA48C1}"/>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E8451E57-63A5-4E74-B3BF-D58566211AF4}"/>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59C890DD-F779-4F26-96ED-9F95DF22B2C6}"/>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2B305B3C-A688-4156-9D01-60CF33207077}"/>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3DB6BF63-6615-465D-B2EF-64A4EE2E06F4}"/>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999BF0CE-0421-4EC6-983B-D0314F27B4F9}"/>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4EAE438E-CE87-4903-8452-278B869C4F4D}"/>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8BF1372-98C6-4D55-89B2-2AF5808D14F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9C59ED4-B447-4432-BC7E-2049F516C57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7D1F943-061F-455B-BE48-BF10B853B4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922393F-00A9-4EA5-B465-0763F776C9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6AF279A-4931-4D39-A47A-7D428937E7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106934</xdr:rowOff>
    </xdr:from>
    <xdr:to>
      <xdr:col>55</xdr:col>
      <xdr:colOff>50800</xdr:colOff>
      <xdr:row>64</xdr:row>
      <xdr:rowOff>37084</xdr:rowOff>
    </xdr:to>
    <xdr:sp macro="" textlink="">
      <xdr:nvSpPr>
        <xdr:cNvPr id="146" name="楕円 145">
          <a:extLst>
            <a:ext uri="{FF2B5EF4-FFF2-40B4-BE49-F238E27FC236}">
              <a16:creationId xmlns:a16="http://schemas.microsoft.com/office/drawing/2014/main" id="{32D54D64-7673-4217-879A-17D9A8D7621B}"/>
            </a:ext>
          </a:extLst>
        </xdr:cNvPr>
        <xdr:cNvSpPr/>
      </xdr:nvSpPr>
      <xdr:spPr>
        <a:xfrm>
          <a:off x="104267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21861</xdr:rowOff>
    </xdr:from>
    <xdr:ext cx="469744" cy="259045"/>
    <xdr:sp macro="" textlink="">
      <xdr:nvSpPr>
        <xdr:cNvPr id="147" name="【体育館・プール】&#10;一人当たり面積該当値テキスト">
          <a:extLst>
            <a:ext uri="{FF2B5EF4-FFF2-40B4-BE49-F238E27FC236}">
              <a16:creationId xmlns:a16="http://schemas.microsoft.com/office/drawing/2014/main" id="{25696B4E-4929-4D25-838D-3F414FBC13FC}"/>
            </a:ext>
          </a:extLst>
        </xdr:cNvPr>
        <xdr:cNvSpPr txBox="1"/>
      </xdr:nvSpPr>
      <xdr:spPr>
        <a:xfrm>
          <a:off x="10515600" y="108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108077</xdr:rowOff>
    </xdr:from>
    <xdr:to>
      <xdr:col>50</xdr:col>
      <xdr:colOff>165100</xdr:colOff>
      <xdr:row>64</xdr:row>
      <xdr:rowOff>38227</xdr:rowOff>
    </xdr:to>
    <xdr:sp macro="" textlink="">
      <xdr:nvSpPr>
        <xdr:cNvPr id="148" name="楕円 147">
          <a:extLst>
            <a:ext uri="{FF2B5EF4-FFF2-40B4-BE49-F238E27FC236}">
              <a16:creationId xmlns:a16="http://schemas.microsoft.com/office/drawing/2014/main" id="{B0FCA129-4F1D-4113-9239-A6A702C1A0B5}"/>
            </a:ext>
          </a:extLst>
        </xdr:cNvPr>
        <xdr:cNvSpPr/>
      </xdr:nvSpPr>
      <xdr:spPr>
        <a:xfrm>
          <a:off x="9588500" y="109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157734</xdr:rowOff>
    </xdr:from>
    <xdr:to>
      <xdr:col>55</xdr:col>
      <xdr:colOff>0</xdr:colOff>
      <xdr:row>63</xdr:row>
      <xdr:rowOff>158877</xdr:rowOff>
    </xdr:to>
    <xdr:cxnSp macro="">
      <xdr:nvCxnSpPr>
        <xdr:cNvPr id="149" name="直線コネクタ 148">
          <a:extLst>
            <a:ext uri="{FF2B5EF4-FFF2-40B4-BE49-F238E27FC236}">
              <a16:creationId xmlns:a16="http://schemas.microsoft.com/office/drawing/2014/main" id="{183C6560-B72E-46F9-B6B0-37641F75C838}"/>
            </a:ext>
          </a:extLst>
        </xdr:cNvPr>
        <xdr:cNvCxnSpPr/>
      </xdr:nvCxnSpPr>
      <xdr:spPr>
        <a:xfrm flipV="1">
          <a:off x="9639300" y="109590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109220</xdr:rowOff>
    </xdr:from>
    <xdr:to>
      <xdr:col>46</xdr:col>
      <xdr:colOff>38100</xdr:colOff>
      <xdr:row>64</xdr:row>
      <xdr:rowOff>39370</xdr:rowOff>
    </xdr:to>
    <xdr:sp macro="" textlink="">
      <xdr:nvSpPr>
        <xdr:cNvPr id="150" name="楕円 149">
          <a:extLst>
            <a:ext uri="{FF2B5EF4-FFF2-40B4-BE49-F238E27FC236}">
              <a16:creationId xmlns:a16="http://schemas.microsoft.com/office/drawing/2014/main" id="{EBC142ED-254D-443A-A7A3-9D7E77E117AF}"/>
            </a:ext>
          </a:extLst>
        </xdr:cNvPr>
        <xdr:cNvSpPr/>
      </xdr:nvSpPr>
      <xdr:spPr>
        <a:xfrm>
          <a:off x="8699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158877</xdr:rowOff>
    </xdr:from>
    <xdr:to>
      <xdr:col>50</xdr:col>
      <xdr:colOff>114300</xdr:colOff>
      <xdr:row>63</xdr:row>
      <xdr:rowOff>160020</xdr:rowOff>
    </xdr:to>
    <xdr:cxnSp macro="">
      <xdr:nvCxnSpPr>
        <xdr:cNvPr id="151" name="直線コネクタ 150">
          <a:extLst>
            <a:ext uri="{FF2B5EF4-FFF2-40B4-BE49-F238E27FC236}">
              <a16:creationId xmlns:a16="http://schemas.microsoft.com/office/drawing/2014/main" id="{E8CE4BF1-3604-4FCC-B14F-4EA9591C5CDE}"/>
            </a:ext>
          </a:extLst>
        </xdr:cNvPr>
        <xdr:cNvCxnSpPr/>
      </xdr:nvCxnSpPr>
      <xdr:spPr>
        <a:xfrm flipV="1">
          <a:off x="8750300" y="1096022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111125</xdr:rowOff>
    </xdr:from>
    <xdr:to>
      <xdr:col>41</xdr:col>
      <xdr:colOff>101600</xdr:colOff>
      <xdr:row>64</xdr:row>
      <xdr:rowOff>41275</xdr:rowOff>
    </xdr:to>
    <xdr:sp macro="" textlink="">
      <xdr:nvSpPr>
        <xdr:cNvPr id="152" name="楕円 151">
          <a:extLst>
            <a:ext uri="{FF2B5EF4-FFF2-40B4-BE49-F238E27FC236}">
              <a16:creationId xmlns:a16="http://schemas.microsoft.com/office/drawing/2014/main" id="{559DE28C-D190-4040-BE43-E6442415C13C}"/>
            </a:ext>
          </a:extLst>
        </xdr:cNvPr>
        <xdr:cNvSpPr/>
      </xdr:nvSpPr>
      <xdr:spPr>
        <a:xfrm>
          <a:off x="7810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160020</xdr:rowOff>
    </xdr:from>
    <xdr:to>
      <xdr:col>45</xdr:col>
      <xdr:colOff>177800</xdr:colOff>
      <xdr:row>63</xdr:row>
      <xdr:rowOff>161925</xdr:rowOff>
    </xdr:to>
    <xdr:cxnSp macro="">
      <xdr:nvCxnSpPr>
        <xdr:cNvPr id="153" name="直線コネクタ 152">
          <a:extLst>
            <a:ext uri="{FF2B5EF4-FFF2-40B4-BE49-F238E27FC236}">
              <a16:creationId xmlns:a16="http://schemas.microsoft.com/office/drawing/2014/main" id="{545C2262-D073-453D-9F43-DFF130A3817B}"/>
            </a:ext>
          </a:extLst>
        </xdr:cNvPr>
        <xdr:cNvCxnSpPr/>
      </xdr:nvCxnSpPr>
      <xdr:spPr>
        <a:xfrm flipV="1">
          <a:off x="7861300" y="10961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113030</xdr:rowOff>
    </xdr:from>
    <xdr:to>
      <xdr:col>36</xdr:col>
      <xdr:colOff>165100</xdr:colOff>
      <xdr:row>64</xdr:row>
      <xdr:rowOff>43180</xdr:rowOff>
    </xdr:to>
    <xdr:sp macro="" textlink="">
      <xdr:nvSpPr>
        <xdr:cNvPr id="154" name="楕円 153">
          <a:extLst>
            <a:ext uri="{FF2B5EF4-FFF2-40B4-BE49-F238E27FC236}">
              <a16:creationId xmlns:a16="http://schemas.microsoft.com/office/drawing/2014/main" id="{B0FFB1B0-4C62-4B03-A24C-D2B35FFBDCC9}"/>
            </a:ext>
          </a:extLst>
        </xdr:cNvPr>
        <xdr:cNvSpPr/>
      </xdr:nvSpPr>
      <xdr:spPr>
        <a:xfrm>
          <a:off x="6921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161925</xdr:rowOff>
    </xdr:from>
    <xdr:to>
      <xdr:col>41</xdr:col>
      <xdr:colOff>50800</xdr:colOff>
      <xdr:row>63</xdr:row>
      <xdr:rowOff>163830</xdr:rowOff>
    </xdr:to>
    <xdr:cxnSp macro="">
      <xdr:nvCxnSpPr>
        <xdr:cNvPr id="155" name="直線コネクタ 154">
          <a:extLst>
            <a:ext uri="{FF2B5EF4-FFF2-40B4-BE49-F238E27FC236}">
              <a16:creationId xmlns:a16="http://schemas.microsoft.com/office/drawing/2014/main" id="{5FD9E935-8562-4602-83CE-B4DE5919836B}"/>
            </a:ext>
          </a:extLst>
        </xdr:cNvPr>
        <xdr:cNvCxnSpPr/>
      </xdr:nvCxnSpPr>
      <xdr:spPr>
        <a:xfrm flipV="1">
          <a:off x="6972300" y="10963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a16="http://schemas.microsoft.com/office/drawing/2014/main" id="{E51AFB14-AA51-4895-B14E-CD58DF6FDB4D}"/>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a:extLst>
            <a:ext uri="{FF2B5EF4-FFF2-40B4-BE49-F238E27FC236}">
              <a16:creationId xmlns:a16="http://schemas.microsoft.com/office/drawing/2014/main" id="{2300AAFB-C217-4892-96E4-6E58CFC2AE9B}"/>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a:extLst>
            <a:ext uri="{FF2B5EF4-FFF2-40B4-BE49-F238E27FC236}">
              <a16:creationId xmlns:a16="http://schemas.microsoft.com/office/drawing/2014/main" id="{CEBF28CF-7785-4A44-92F3-C265F7320A37}"/>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id="{61361F2F-C46E-4B85-AB66-DCABFB199B0F}"/>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29354</xdr:rowOff>
    </xdr:from>
    <xdr:ext cx="469744" cy="259045"/>
    <xdr:sp macro="" textlink="">
      <xdr:nvSpPr>
        <xdr:cNvPr id="160" name="n_1mainValue【体育館・プール】&#10;一人当たり面積">
          <a:extLst>
            <a:ext uri="{FF2B5EF4-FFF2-40B4-BE49-F238E27FC236}">
              <a16:creationId xmlns:a16="http://schemas.microsoft.com/office/drawing/2014/main" id="{E62B1BD8-C9D9-4F31-B38E-6419AAD0C282}"/>
            </a:ext>
          </a:extLst>
        </xdr:cNvPr>
        <xdr:cNvSpPr txBox="1"/>
      </xdr:nvSpPr>
      <xdr:spPr>
        <a:xfrm>
          <a:off x="9391727" y="1100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30497</xdr:rowOff>
    </xdr:from>
    <xdr:ext cx="469744" cy="259045"/>
    <xdr:sp macro="" textlink="">
      <xdr:nvSpPr>
        <xdr:cNvPr id="161" name="n_2mainValue【体育館・プール】&#10;一人当たり面積">
          <a:extLst>
            <a:ext uri="{FF2B5EF4-FFF2-40B4-BE49-F238E27FC236}">
              <a16:creationId xmlns:a16="http://schemas.microsoft.com/office/drawing/2014/main" id="{6FA7F9E5-A283-41C7-B524-68D9FFC3F795}"/>
            </a:ext>
          </a:extLst>
        </xdr:cNvPr>
        <xdr:cNvSpPr txBox="1"/>
      </xdr:nvSpPr>
      <xdr:spPr>
        <a:xfrm>
          <a:off x="8515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32402</xdr:rowOff>
    </xdr:from>
    <xdr:ext cx="469744" cy="259045"/>
    <xdr:sp macro="" textlink="">
      <xdr:nvSpPr>
        <xdr:cNvPr id="162" name="n_3mainValue【体育館・プール】&#10;一人当たり面積">
          <a:extLst>
            <a:ext uri="{FF2B5EF4-FFF2-40B4-BE49-F238E27FC236}">
              <a16:creationId xmlns:a16="http://schemas.microsoft.com/office/drawing/2014/main" id="{11CFBC5B-452D-4032-86FA-98B3E399CB72}"/>
            </a:ext>
          </a:extLst>
        </xdr:cNvPr>
        <xdr:cNvSpPr txBox="1"/>
      </xdr:nvSpPr>
      <xdr:spPr>
        <a:xfrm>
          <a:off x="76264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34307</xdr:rowOff>
    </xdr:from>
    <xdr:ext cx="469744" cy="259045"/>
    <xdr:sp macro="" textlink="">
      <xdr:nvSpPr>
        <xdr:cNvPr id="163" name="n_4mainValue【体育館・プール】&#10;一人当たり面積">
          <a:extLst>
            <a:ext uri="{FF2B5EF4-FFF2-40B4-BE49-F238E27FC236}">
              <a16:creationId xmlns:a16="http://schemas.microsoft.com/office/drawing/2014/main" id="{9C897333-0BCC-45B8-9C5B-2FF09988C72C}"/>
            </a:ext>
          </a:extLst>
        </xdr:cNvPr>
        <xdr:cNvSpPr txBox="1"/>
      </xdr:nvSpPr>
      <xdr:spPr>
        <a:xfrm>
          <a:off x="6737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2ECE9E1B-AA17-44CB-ABF7-4AF00A06A3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1C51F039-5A83-41E9-BDD1-3A5237F5FFC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91C8E6D9-D46E-464D-BEE0-3DCE31E8892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E624EE56-52EE-43A1-9C8D-8414B1C9A5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3304108D-CE94-4B48-A8E6-8B3E4A3C81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728B2903-1B96-47C0-9DC8-FB4F234027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C630BBD7-3F6A-4158-A523-BCC5613D7B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D898B190-0687-461E-B38B-51CFD429E46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6E798C0C-0275-4876-9046-BA42CAD9FC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EFBA1D87-0F4F-4E05-9BD0-69F0B5A771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E279ABC1-E528-46E2-A864-1942E5D9EC3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5C439862-AF60-404D-A00C-E42053F78A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E6A36A0B-3569-4F7C-BCB7-68C82F30ED3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78203E35-FE31-49E3-8186-7BB05CF6A6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E8E3B798-8BFC-420B-AE93-CAE63CC421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413E8961-D77F-43B3-9B7F-616BB2B37FC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0A302317-4327-47BA-9BB8-67B4FDC283D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063FB86D-B781-46B7-9C63-89CA9710A9B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A5CD28E7-AD39-48E0-B64C-7D89DF25D1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983D1C9F-D57E-486E-9E21-604F92C109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75D5749A-ACEB-4B8C-80B2-31464A4E9A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EF830E38-4004-4B38-873F-97E47313066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CF173985-E11C-4F5D-BFB7-697C27C53A8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9EDD7C56-ECB0-4438-9EB3-7415D2ECC34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8" name="正方形/長方形 187">
          <a:extLst>
            <a:ext uri="{FF2B5EF4-FFF2-40B4-BE49-F238E27FC236}">
              <a16:creationId xmlns:a16="http://schemas.microsoft.com/office/drawing/2014/main" id="{16F6BAC0-D819-48C1-ABEC-7EAE567DC7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9" name="正方形/長方形 188">
          <a:extLst>
            <a:ext uri="{FF2B5EF4-FFF2-40B4-BE49-F238E27FC236}">
              <a16:creationId xmlns:a16="http://schemas.microsoft.com/office/drawing/2014/main" id="{144D8F7D-8482-4A5A-8805-B634296A64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0" name="正方形/長方形 189">
          <a:extLst>
            <a:ext uri="{FF2B5EF4-FFF2-40B4-BE49-F238E27FC236}">
              <a16:creationId xmlns:a16="http://schemas.microsoft.com/office/drawing/2014/main" id="{57DF81A9-AFFC-43FB-A1A4-51E22871951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1" name="正方形/長方形 190">
          <a:extLst>
            <a:ext uri="{FF2B5EF4-FFF2-40B4-BE49-F238E27FC236}">
              <a16:creationId xmlns:a16="http://schemas.microsoft.com/office/drawing/2014/main" id="{54762FCF-15D7-4583-816D-ACF05AB4BE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2" name="正方形/長方形 191">
          <a:extLst>
            <a:ext uri="{FF2B5EF4-FFF2-40B4-BE49-F238E27FC236}">
              <a16:creationId xmlns:a16="http://schemas.microsoft.com/office/drawing/2014/main" id="{E2A15302-B076-408F-974B-4EE0A8A140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3" name="正方形/長方形 192">
          <a:extLst>
            <a:ext uri="{FF2B5EF4-FFF2-40B4-BE49-F238E27FC236}">
              <a16:creationId xmlns:a16="http://schemas.microsoft.com/office/drawing/2014/main" id="{0E3F6FE3-55AD-421A-973E-608E8B4645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4" name="正方形/長方形 193">
          <a:extLst>
            <a:ext uri="{FF2B5EF4-FFF2-40B4-BE49-F238E27FC236}">
              <a16:creationId xmlns:a16="http://schemas.microsoft.com/office/drawing/2014/main" id="{B008F2E2-AD77-49BA-844B-FCC2119220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5" name="正方形/長方形 194">
          <a:extLst>
            <a:ext uri="{FF2B5EF4-FFF2-40B4-BE49-F238E27FC236}">
              <a16:creationId xmlns:a16="http://schemas.microsoft.com/office/drawing/2014/main" id="{7E716B41-CC14-43FB-AEF5-F8AE40D6B86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6" name="正方形/長方形 195">
          <a:extLst>
            <a:ext uri="{FF2B5EF4-FFF2-40B4-BE49-F238E27FC236}">
              <a16:creationId xmlns:a16="http://schemas.microsoft.com/office/drawing/2014/main" id="{F0CB8BD9-42D9-4088-8BBF-6F8FF4BC27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7" name="正方形/長方形 196">
          <a:extLst>
            <a:ext uri="{FF2B5EF4-FFF2-40B4-BE49-F238E27FC236}">
              <a16:creationId xmlns:a16="http://schemas.microsoft.com/office/drawing/2014/main" id="{B8794C12-BA33-4C1E-A49A-C1CD689E17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8" name="正方形/長方形 197">
          <a:extLst>
            <a:ext uri="{FF2B5EF4-FFF2-40B4-BE49-F238E27FC236}">
              <a16:creationId xmlns:a16="http://schemas.microsoft.com/office/drawing/2014/main" id="{C36E7B54-5BC2-4E33-96DE-418BE7B72F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9" name="正方形/長方形 198">
          <a:extLst>
            <a:ext uri="{FF2B5EF4-FFF2-40B4-BE49-F238E27FC236}">
              <a16:creationId xmlns:a16="http://schemas.microsoft.com/office/drawing/2014/main" id="{BC1BE927-1F78-430C-81F0-8F596B0B01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0" name="正方形/長方形 199">
          <a:extLst>
            <a:ext uri="{FF2B5EF4-FFF2-40B4-BE49-F238E27FC236}">
              <a16:creationId xmlns:a16="http://schemas.microsoft.com/office/drawing/2014/main" id="{78675038-E5A0-4502-B32F-5B552F874D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1" name="正方形/長方形 200">
          <a:extLst>
            <a:ext uri="{FF2B5EF4-FFF2-40B4-BE49-F238E27FC236}">
              <a16:creationId xmlns:a16="http://schemas.microsoft.com/office/drawing/2014/main" id="{4EA37218-D013-4F31-87E1-6577767D6F1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2" name="正方形/長方形 201">
          <a:extLst>
            <a:ext uri="{FF2B5EF4-FFF2-40B4-BE49-F238E27FC236}">
              <a16:creationId xmlns:a16="http://schemas.microsoft.com/office/drawing/2014/main" id="{52E56F31-9987-4DC4-A287-8084402B401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3" name="正方形/長方形 202">
          <a:extLst>
            <a:ext uri="{FF2B5EF4-FFF2-40B4-BE49-F238E27FC236}">
              <a16:creationId xmlns:a16="http://schemas.microsoft.com/office/drawing/2014/main" id="{077BA034-8A9C-4023-9835-D8FB500917C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4" name="テキスト ボックス 203">
          <a:extLst>
            <a:ext uri="{FF2B5EF4-FFF2-40B4-BE49-F238E27FC236}">
              <a16:creationId xmlns:a16="http://schemas.microsoft.com/office/drawing/2014/main" id="{67A7899A-59FE-4357-833B-D97E4C36DCF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5" name="直線コネクタ 204">
          <a:extLst>
            <a:ext uri="{FF2B5EF4-FFF2-40B4-BE49-F238E27FC236}">
              <a16:creationId xmlns:a16="http://schemas.microsoft.com/office/drawing/2014/main" id="{EA7A06A2-E3BF-46A0-B9DC-4ACB8953B5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6" name="テキスト ボックス 205">
          <a:extLst>
            <a:ext uri="{FF2B5EF4-FFF2-40B4-BE49-F238E27FC236}">
              <a16:creationId xmlns:a16="http://schemas.microsoft.com/office/drawing/2014/main" id="{C22AEA44-FA0D-4B0E-ABBC-10B63998A89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7" name="直線コネクタ 206">
          <a:extLst>
            <a:ext uri="{FF2B5EF4-FFF2-40B4-BE49-F238E27FC236}">
              <a16:creationId xmlns:a16="http://schemas.microsoft.com/office/drawing/2014/main" id="{2B5C79AF-AEA8-49CC-9DDF-FEEFE57998D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8" name="テキスト ボックス 207">
          <a:extLst>
            <a:ext uri="{FF2B5EF4-FFF2-40B4-BE49-F238E27FC236}">
              <a16:creationId xmlns:a16="http://schemas.microsoft.com/office/drawing/2014/main" id="{686B11F3-929E-416E-B0E0-C73E0935970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9" name="直線コネクタ 208">
          <a:extLst>
            <a:ext uri="{FF2B5EF4-FFF2-40B4-BE49-F238E27FC236}">
              <a16:creationId xmlns:a16="http://schemas.microsoft.com/office/drawing/2014/main" id="{E37E5C20-C268-4F10-AC7B-47473E4647E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0" name="テキスト ボックス 209">
          <a:extLst>
            <a:ext uri="{FF2B5EF4-FFF2-40B4-BE49-F238E27FC236}">
              <a16:creationId xmlns:a16="http://schemas.microsoft.com/office/drawing/2014/main" id="{2574EDD2-664B-497E-B60E-2B57A3415A8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1" name="直線コネクタ 210">
          <a:extLst>
            <a:ext uri="{FF2B5EF4-FFF2-40B4-BE49-F238E27FC236}">
              <a16:creationId xmlns:a16="http://schemas.microsoft.com/office/drawing/2014/main" id="{52A337D2-60B9-4F64-ABCC-2ADDCF9F56A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2" name="テキスト ボックス 211">
          <a:extLst>
            <a:ext uri="{FF2B5EF4-FFF2-40B4-BE49-F238E27FC236}">
              <a16:creationId xmlns:a16="http://schemas.microsoft.com/office/drawing/2014/main" id="{1782B24D-7594-49CD-A36D-FBD18D15C25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3" name="直線コネクタ 212">
          <a:extLst>
            <a:ext uri="{FF2B5EF4-FFF2-40B4-BE49-F238E27FC236}">
              <a16:creationId xmlns:a16="http://schemas.microsoft.com/office/drawing/2014/main" id="{CB50A6BB-5942-4E4F-B88A-CE97E264B4E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4" name="テキスト ボックス 213">
          <a:extLst>
            <a:ext uri="{FF2B5EF4-FFF2-40B4-BE49-F238E27FC236}">
              <a16:creationId xmlns:a16="http://schemas.microsoft.com/office/drawing/2014/main" id="{60F511D4-3893-4042-80A5-0AAABD92BC3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5" name="直線コネクタ 214">
          <a:extLst>
            <a:ext uri="{FF2B5EF4-FFF2-40B4-BE49-F238E27FC236}">
              <a16:creationId xmlns:a16="http://schemas.microsoft.com/office/drawing/2014/main" id="{5E2173D1-897D-441C-936F-F6A7E0D2A83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6" name="テキスト ボックス 215">
          <a:extLst>
            <a:ext uri="{FF2B5EF4-FFF2-40B4-BE49-F238E27FC236}">
              <a16:creationId xmlns:a16="http://schemas.microsoft.com/office/drawing/2014/main" id="{7C41968A-06DF-4AF9-B3BD-8B1CE7A9793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7" name="直線コネクタ 216">
          <a:extLst>
            <a:ext uri="{FF2B5EF4-FFF2-40B4-BE49-F238E27FC236}">
              <a16:creationId xmlns:a16="http://schemas.microsoft.com/office/drawing/2014/main" id="{57CECA71-5A63-408E-8F4C-16F3CC14D2E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8" name="テキスト ボックス 217">
          <a:extLst>
            <a:ext uri="{FF2B5EF4-FFF2-40B4-BE49-F238E27FC236}">
              <a16:creationId xmlns:a16="http://schemas.microsoft.com/office/drawing/2014/main" id="{09A7491A-13F2-46EB-B210-5EEFB4FA81A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9" name="直線コネクタ 218">
          <a:extLst>
            <a:ext uri="{FF2B5EF4-FFF2-40B4-BE49-F238E27FC236}">
              <a16:creationId xmlns:a16="http://schemas.microsoft.com/office/drawing/2014/main" id="{832CDB4C-47E5-4DAA-838A-5CD49A8FB98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a:extLst>
            <a:ext uri="{FF2B5EF4-FFF2-40B4-BE49-F238E27FC236}">
              <a16:creationId xmlns:a16="http://schemas.microsoft.com/office/drawing/2014/main" id="{9F8CEAB5-3F98-4731-AAAA-BCF8CBFE775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221" name="直線コネクタ 220">
          <a:extLst>
            <a:ext uri="{FF2B5EF4-FFF2-40B4-BE49-F238E27FC236}">
              <a16:creationId xmlns:a16="http://schemas.microsoft.com/office/drawing/2014/main" id="{1FF86600-9E39-4872-A31B-F1329D8C3DA5}"/>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2" name="【一般廃棄物処理施設】&#10;有形固定資産減価償却率最小値テキスト">
          <a:extLst>
            <a:ext uri="{FF2B5EF4-FFF2-40B4-BE49-F238E27FC236}">
              <a16:creationId xmlns:a16="http://schemas.microsoft.com/office/drawing/2014/main" id="{59744B05-1075-4A5F-83EA-FC41AAE9716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3" name="直線コネクタ 222">
          <a:extLst>
            <a:ext uri="{FF2B5EF4-FFF2-40B4-BE49-F238E27FC236}">
              <a16:creationId xmlns:a16="http://schemas.microsoft.com/office/drawing/2014/main" id="{DAF793D9-AD6C-41FE-80D5-68F3F946D24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224" name="【一般廃棄物処理施設】&#10;有形固定資産減価償却率最大値テキスト">
          <a:extLst>
            <a:ext uri="{FF2B5EF4-FFF2-40B4-BE49-F238E27FC236}">
              <a16:creationId xmlns:a16="http://schemas.microsoft.com/office/drawing/2014/main" id="{B51AC2B3-8329-4B8F-B868-9FE0DAD449C6}"/>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225" name="直線コネクタ 224">
          <a:extLst>
            <a:ext uri="{FF2B5EF4-FFF2-40B4-BE49-F238E27FC236}">
              <a16:creationId xmlns:a16="http://schemas.microsoft.com/office/drawing/2014/main" id="{05A37EBC-669D-4B04-B265-2FC872081896}"/>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226" name="【一般廃棄物処理施設】&#10;有形固定資産減価償却率平均値テキスト">
          <a:extLst>
            <a:ext uri="{FF2B5EF4-FFF2-40B4-BE49-F238E27FC236}">
              <a16:creationId xmlns:a16="http://schemas.microsoft.com/office/drawing/2014/main" id="{72D99BC4-8C39-4C8E-A478-3E47E02E9FBC}"/>
            </a:ext>
          </a:extLst>
        </xdr:cNvPr>
        <xdr:cNvSpPr txBox="1"/>
      </xdr:nvSpPr>
      <xdr:spPr>
        <a:xfrm>
          <a:off x="16357600" y="646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227" name="フローチャート: 判断 226">
          <a:extLst>
            <a:ext uri="{FF2B5EF4-FFF2-40B4-BE49-F238E27FC236}">
              <a16:creationId xmlns:a16="http://schemas.microsoft.com/office/drawing/2014/main" id="{8B2EBC3F-36BE-48A6-819B-727B6DFE09AE}"/>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228" name="フローチャート: 判断 227">
          <a:extLst>
            <a:ext uri="{FF2B5EF4-FFF2-40B4-BE49-F238E27FC236}">
              <a16:creationId xmlns:a16="http://schemas.microsoft.com/office/drawing/2014/main" id="{B51C6BD5-B4A0-4BB4-9B68-323C582B57FE}"/>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229" name="フローチャート: 判断 228">
          <a:extLst>
            <a:ext uri="{FF2B5EF4-FFF2-40B4-BE49-F238E27FC236}">
              <a16:creationId xmlns:a16="http://schemas.microsoft.com/office/drawing/2014/main" id="{5338744F-87FF-4184-8E3F-5E2BC3353A1C}"/>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230" name="フローチャート: 判断 229">
          <a:extLst>
            <a:ext uri="{FF2B5EF4-FFF2-40B4-BE49-F238E27FC236}">
              <a16:creationId xmlns:a16="http://schemas.microsoft.com/office/drawing/2014/main" id="{BF463D9F-54F5-4337-8091-2B03F8BB60E6}"/>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231" name="フローチャート: 判断 230">
          <a:extLst>
            <a:ext uri="{FF2B5EF4-FFF2-40B4-BE49-F238E27FC236}">
              <a16:creationId xmlns:a16="http://schemas.microsoft.com/office/drawing/2014/main" id="{0E3067BE-6272-4929-9F43-EC80097C4D7C}"/>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519F0989-98A4-4F4C-87BA-0E73ABB13F1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791BF2B2-0467-4202-B710-E6632B4AE5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D37749CF-EFC3-4D17-9793-5F99BDE01FF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3BEF441B-EAFF-48D1-89C4-F91AC353F4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7E6818A6-7D9D-4204-8873-079E56C29D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110308</xdr:rowOff>
    </xdr:from>
    <xdr:to>
      <xdr:col>85</xdr:col>
      <xdr:colOff>177800</xdr:colOff>
      <xdr:row>36</xdr:row>
      <xdr:rowOff>40458</xdr:rowOff>
    </xdr:to>
    <xdr:sp macro="" textlink="">
      <xdr:nvSpPr>
        <xdr:cNvPr id="237" name="楕円 236">
          <a:extLst>
            <a:ext uri="{FF2B5EF4-FFF2-40B4-BE49-F238E27FC236}">
              <a16:creationId xmlns:a16="http://schemas.microsoft.com/office/drawing/2014/main" id="{50B3D435-2A42-42B6-A687-19EE6329DE9F}"/>
            </a:ext>
          </a:extLst>
        </xdr:cNvPr>
        <xdr:cNvSpPr/>
      </xdr:nvSpPr>
      <xdr:spPr>
        <a:xfrm>
          <a:off x="162687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133185</xdr:rowOff>
    </xdr:from>
    <xdr:ext cx="405111" cy="259045"/>
    <xdr:sp macro="" textlink="">
      <xdr:nvSpPr>
        <xdr:cNvPr id="238" name="【一般廃棄物処理施設】&#10;有形固定資産減価償却率該当値テキスト">
          <a:extLst>
            <a:ext uri="{FF2B5EF4-FFF2-40B4-BE49-F238E27FC236}">
              <a16:creationId xmlns:a16="http://schemas.microsoft.com/office/drawing/2014/main" id="{AFAE0445-ADF1-4094-BBD6-8C7AE1007777}"/>
            </a:ext>
          </a:extLst>
        </xdr:cNvPr>
        <xdr:cNvSpPr txBox="1"/>
      </xdr:nvSpPr>
      <xdr:spPr>
        <a:xfrm>
          <a:off x="16357600" y="59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107043</xdr:rowOff>
    </xdr:from>
    <xdr:to>
      <xdr:col>81</xdr:col>
      <xdr:colOff>101600</xdr:colOff>
      <xdr:row>37</xdr:row>
      <xdr:rowOff>37193</xdr:rowOff>
    </xdr:to>
    <xdr:sp macro="" textlink="">
      <xdr:nvSpPr>
        <xdr:cNvPr id="239" name="楕円 238">
          <a:extLst>
            <a:ext uri="{FF2B5EF4-FFF2-40B4-BE49-F238E27FC236}">
              <a16:creationId xmlns:a16="http://schemas.microsoft.com/office/drawing/2014/main" id="{CC82C726-4D11-4626-A7EF-1393CA28809A}"/>
            </a:ext>
          </a:extLst>
        </xdr:cNvPr>
        <xdr:cNvSpPr/>
      </xdr:nvSpPr>
      <xdr:spPr>
        <a:xfrm>
          <a:off x="15430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161108</xdr:rowOff>
    </xdr:from>
    <xdr:to>
      <xdr:col>85</xdr:col>
      <xdr:colOff>127000</xdr:colOff>
      <xdr:row>36</xdr:row>
      <xdr:rowOff>157843</xdr:rowOff>
    </xdr:to>
    <xdr:cxnSp macro="">
      <xdr:nvCxnSpPr>
        <xdr:cNvPr id="240" name="直線コネクタ 239">
          <a:extLst>
            <a:ext uri="{FF2B5EF4-FFF2-40B4-BE49-F238E27FC236}">
              <a16:creationId xmlns:a16="http://schemas.microsoft.com/office/drawing/2014/main" id="{6883B4A0-A0F6-406C-B6E1-07472F840F9F}"/>
            </a:ext>
          </a:extLst>
        </xdr:cNvPr>
        <xdr:cNvCxnSpPr/>
      </xdr:nvCxnSpPr>
      <xdr:spPr>
        <a:xfrm flipV="1">
          <a:off x="15481300" y="6161858"/>
          <a:ext cx="8382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157661</xdr:rowOff>
    </xdr:from>
    <xdr:to>
      <xdr:col>76</xdr:col>
      <xdr:colOff>165100</xdr:colOff>
      <xdr:row>36</xdr:row>
      <xdr:rowOff>87811</xdr:rowOff>
    </xdr:to>
    <xdr:sp macro="" textlink="">
      <xdr:nvSpPr>
        <xdr:cNvPr id="241" name="楕円 240">
          <a:extLst>
            <a:ext uri="{FF2B5EF4-FFF2-40B4-BE49-F238E27FC236}">
              <a16:creationId xmlns:a16="http://schemas.microsoft.com/office/drawing/2014/main" id="{F4F1E78D-C1E7-472E-9057-DFB1AB34341C}"/>
            </a:ext>
          </a:extLst>
        </xdr:cNvPr>
        <xdr:cNvSpPr/>
      </xdr:nvSpPr>
      <xdr:spPr>
        <a:xfrm>
          <a:off x="14541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37011</xdr:rowOff>
    </xdr:from>
    <xdr:to>
      <xdr:col>81</xdr:col>
      <xdr:colOff>50800</xdr:colOff>
      <xdr:row>36</xdr:row>
      <xdr:rowOff>157843</xdr:rowOff>
    </xdr:to>
    <xdr:cxnSp macro="">
      <xdr:nvCxnSpPr>
        <xdr:cNvPr id="242" name="直線コネクタ 241">
          <a:extLst>
            <a:ext uri="{FF2B5EF4-FFF2-40B4-BE49-F238E27FC236}">
              <a16:creationId xmlns:a16="http://schemas.microsoft.com/office/drawing/2014/main" id="{0642E4D2-D591-43AE-BE3F-0B700CA568BF}"/>
            </a:ext>
          </a:extLst>
        </xdr:cNvPr>
        <xdr:cNvCxnSpPr/>
      </xdr:nvCxnSpPr>
      <xdr:spPr>
        <a:xfrm>
          <a:off x="14592300" y="6209211"/>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243" name="楕円 242">
          <a:extLst>
            <a:ext uri="{FF2B5EF4-FFF2-40B4-BE49-F238E27FC236}">
              <a16:creationId xmlns:a16="http://schemas.microsoft.com/office/drawing/2014/main" id="{DB0857BD-D05E-4D08-914E-67118B08A756}"/>
            </a:ext>
          </a:extLst>
        </xdr:cNvPr>
        <xdr:cNvSpPr/>
      </xdr:nvSpPr>
      <xdr:spPr>
        <a:xfrm>
          <a:off x="1365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36</xdr:row>
      <xdr:rowOff>37011</xdr:rowOff>
    </xdr:to>
    <xdr:cxnSp macro="">
      <xdr:nvCxnSpPr>
        <xdr:cNvPr id="244" name="直線コネクタ 243">
          <a:extLst>
            <a:ext uri="{FF2B5EF4-FFF2-40B4-BE49-F238E27FC236}">
              <a16:creationId xmlns:a16="http://schemas.microsoft.com/office/drawing/2014/main" id="{18D6DB66-F876-4414-B67D-9FAB23752599}"/>
            </a:ext>
          </a:extLst>
        </xdr:cNvPr>
        <xdr:cNvCxnSpPr/>
      </xdr:nvCxnSpPr>
      <xdr:spPr>
        <a:xfrm>
          <a:off x="13703300" y="6122670"/>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58057</xdr:rowOff>
    </xdr:from>
    <xdr:to>
      <xdr:col>67</xdr:col>
      <xdr:colOff>101600</xdr:colOff>
      <xdr:row>36</xdr:row>
      <xdr:rowOff>159657</xdr:rowOff>
    </xdr:to>
    <xdr:sp macro="" textlink="">
      <xdr:nvSpPr>
        <xdr:cNvPr id="245" name="楕円 244">
          <a:extLst>
            <a:ext uri="{FF2B5EF4-FFF2-40B4-BE49-F238E27FC236}">
              <a16:creationId xmlns:a16="http://schemas.microsoft.com/office/drawing/2014/main" id="{6D3A1207-C158-402C-95F1-2F76B787EC31}"/>
            </a:ext>
          </a:extLst>
        </xdr:cNvPr>
        <xdr:cNvSpPr/>
      </xdr:nvSpPr>
      <xdr:spPr>
        <a:xfrm>
          <a:off x="12763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121920</xdr:rowOff>
    </xdr:from>
    <xdr:to>
      <xdr:col>71</xdr:col>
      <xdr:colOff>177800</xdr:colOff>
      <xdr:row>36</xdr:row>
      <xdr:rowOff>108857</xdr:rowOff>
    </xdr:to>
    <xdr:cxnSp macro="">
      <xdr:nvCxnSpPr>
        <xdr:cNvPr id="246" name="直線コネクタ 245">
          <a:extLst>
            <a:ext uri="{FF2B5EF4-FFF2-40B4-BE49-F238E27FC236}">
              <a16:creationId xmlns:a16="http://schemas.microsoft.com/office/drawing/2014/main" id="{14EA7256-FAC6-47AB-A5E8-B8CC02DF02F9}"/>
            </a:ext>
          </a:extLst>
        </xdr:cNvPr>
        <xdr:cNvCxnSpPr/>
      </xdr:nvCxnSpPr>
      <xdr:spPr>
        <a:xfrm flipV="1">
          <a:off x="12814300" y="6122670"/>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247" name="n_1aveValue【一般廃棄物処理施設】&#10;有形固定資産減価償却率">
          <a:extLst>
            <a:ext uri="{FF2B5EF4-FFF2-40B4-BE49-F238E27FC236}">
              <a16:creationId xmlns:a16="http://schemas.microsoft.com/office/drawing/2014/main" id="{27D3A0FB-CE70-4138-BAE6-03512C5178CF}"/>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248" name="n_2aveValue【一般廃棄物処理施設】&#10;有形固定資産減価償却率">
          <a:extLst>
            <a:ext uri="{FF2B5EF4-FFF2-40B4-BE49-F238E27FC236}">
              <a16:creationId xmlns:a16="http://schemas.microsoft.com/office/drawing/2014/main" id="{A383921A-0E39-4745-86B5-EEE9C31E3223}"/>
            </a:ext>
          </a:extLst>
        </xdr:cNvPr>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249" name="n_3aveValue【一般廃棄物処理施設】&#10;有形固定資産減価償却率">
          <a:extLst>
            <a:ext uri="{FF2B5EF4-FFF2-40B4-BE49-F238E27FC236}">
              <a16:creationId xmlns:a16="http://schemas.microsoft.com/office/drawing/2014/main" id="{68487F94-FF7F-497B-AAEC-5EA9149AE88D}"/>
            </a:ext>
          </a:extLst>
        </xdr:cNvPr>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250" name="n_4aveValue【一般廃棄物処理施設】&#10;有形固定資産減価償却率">
          <a:extLst>
            <a:ext uri="{FF2B5EF4-FFF2-40B4-BE49-F238E27FC236}">
              <a16:creationId xmlns:a16="http://schemas.microsoft.com/office/drawing/2014/main" id="{ED636BB3-FF5C-47F9-9282-BB033AB7974A}"/>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53720</xdr:rowOff>
    </xdr:from>
    <xdr:ext cx="405111" cy="259045"/>
    <xdr:sp macro="" textlink="">
      <xdr:nvSpPr>
        <xdr:cNvPr id="251" name="n_1mainValue【一般廃棄物処理施設】&#10;有形固定資産減価償却率">
          <a:extLst>
            <a:ext uri="{FF2B5EF4-FFF2-40B4-BE49-F238E27FC236}">
              <a16:creationId xmlns:a16="http://schemas.microsoft.com/office/drawing/2014/main" id="{47929E19-A870-4CAA-B09E-B7BB93643B35}"/>
            </a:ext>
          </a:extLst>
        </xdr:cNvPr>
        <xdr:cNvSpPr txBox="1"/>
      </xdr:nvSpPr>
      <xdr:spPr>
        <a:xfrm>
          <a:off x="152660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104338</xdr:rowOff>
    </xdr:from>
    <xdr:ext cx="405111" cy="259045"/>
    <xdr:sp macro="" textlink="">
      <xdr:nvSpPr>
        <xdr:cNvPr id="252" name="n_2mainValue【一般廃棄物処理施設】&#10;有形固定資産減価償却率">
          <a:extLst>
            <a:ext uri="{FF2B5EF4-FFF2-40B4-BE49-F238E27FC236}">
              <a16:creationId xmlns:a16="http://schemas.microsoft.com/office/drawing/2014/main" id="{8781C646-4CF6-47A6-928F-E447381161D1}"/>
            </a:ext>
          </a:extLst>
        </xdr:cNvPr>
        <xdr:cNvSpPr txBox="1"/>
      </xdr:nvSpPr>
      <xdr:spPr>
        <a:xfrm>
          <a:off x="14389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17797</xdr:rowOff>
    </xdr:from>
    <xdr:ext cx="405111" cy="259045"/>
    <xdr:sp macro="" textlink="">
      <xdr:nvSpPr>
        <xdr:cNvPr id="253" name="n_3mainValue【一般廃棄物処理施設】&#10;有形固定資産減価償却率">
          <a:extLst>
            <a:ext uri="{FF2B5EF4-FFF2-40B4-BE49-F238E27FC236}">
              <a16:creationId xmlns:a16="http://schemas.microsoft.com/office/drawing/2014/main" id="{87ABE0DB-996A-4943-8484-77D7E1C3EAC2}"/>
            </a:ext>
          </a:extLst>
        </xdr:cNvPr>
        <xdr:cNvSpPr txBox="1"/>
      </xdr:nvSpPr>
      <xdr:spPr>
        <a:xfrm>
          <a:off x="13500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4734</xdr:rowOff>
    </xdr:from>
    <xdr:ext cx="405111" cy="259045"/>
    <xdr:sp macro="" textlink="">
      <xdr:nvSpPr>
        <xdr:cNvPr id="254" name="n_4mainValue【一般廃棄物処理施設】&#10;有形固定資産減価償却率">
          <a:extLst>
            <a:ext uri="{FF2B5EF4-FFF2-40B4-BE49-F238E27FC236}">
              <a16:creationId xmlns:a16="http://schemas.microsoft.com/office/drawing/2014/main" id="{7075EFB6-1BA4-42E1-AC96-FB842148AA22}"/>
            </a:ext>
          </a:extLst>
        </xdr:cNvPr>
        <xdr:cNvSpPr txBox="1"/>
      </xdr:nvSpPr>
      <xdr:spPr>
        <a:xfrm>
          <a:off x="12611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a:extLst>
            <a:ext uri="{FF2B5EF4-FFF2-40B4-BE49-F238E27FC236}">
              <a16:creationId xmlns:a16="http://schemas.microsoft.com/office/drawing/2014/main" id="{EF018C00-067D-4E0D-B006-68366DECA1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a:extLst>
            <a:ext uri="{FF2B5EF4-FFF2-40B4-BE49-F238E27FC236}">
              <a16:creationId xmlns:a16="http://schemas.microsoft.com/office/drawing/2014/main" id="{0FE3FA00-B6C1-4E47-AD90-8ECFA33ED85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a:extLst>
            <a:ext uri="{FF2B5EF4-FFF2-40B4-BE49-F238E27FC236}">
              <a16:creationId xmlns:a16="http://schemas.microsoft.com/office/drawing/2014/main" id="{5371838C-EB3A-4901-9D83-391CB23B045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a:extLst>
            <a:ext uri="{FF2B5EF4-FFF2-40B4-BE49-F238E27FC236}">
              <a16:creationId xmlns:a16="http://schemas.microsoft.com/office/drawing/2014/main" id="{1561EDFE-6085-4709-ADB3-EF8BE926ED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a:extLst>
            <a:ext uri="{FF2B5EF4-FFF2-40B4-BE49-F238E27FC236}">
              <a16:creationId xmlns:a16="http://schemas.microsoft.com/office/drawing/2014/main" id="{14AF7756-9B2F-4875-9BB0-C278060ADA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a:extLst>
            <a:ext uri="{FF2B5EF4-FFF2-40B4-BE49-F238E27FC236}">
              <a16:creationId xmlns:a16="http://schemas.microsoft.com/office/drawing/2014/main" id="{722FC688-664A-4E1D-A823-9766B5E1945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a:extLst>
            <a:ext uri="{FF2B5EF4-FFF2-40B4-BE49-F238E27FC236}">
              <a16:creationId xmlns:a16="http://schemas.microsoft.com/office/drawing/2014/main" id="{158BFDB4-0B93-4736-99CD-AB0D0ABB467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a:extLst>
            <a:ext uri="{FF2B5EF4-FFF2-40B4-BE49-F238E27FC236}">
              <a16:creationId xmlns:a16="http://schemas.microsoft.com/office/drawing/2014/main" id="{15CC0A40-F786-4D5C-904B-51B8B08434F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3" name="テキスト ボックス 262">
          <a:extLst>
            <a:ext uri="{FF2B5EF4-FFF2-40B4-BE49-F238E27FC236}">
              <a16:creationId xmlns:a16="http://schemas.microsoft.com/office/drawing/2014/main" id="{80366EE2-A6F6-455F-95E6-325E6A34031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4" name="直線コネクタ 263">
          <a:extLst>
            <a:ext uri="{FF2B5EF4-FFF2-40B4-BE49-F238E27FC236}">
              <a16:creationId xmlns:a16="http://schemas.microsoft.com/office/drawing/2014/main" id="{6C27B36A-14EE-4D95-8F73-185D98D0A94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5" name="直線コネクタ 264">
          <a:extLst>
            <a:ext uri="{FF2B5EF4-FFF2-40B4-BE49-F238E27FC236}">
              <a16:creationId xmlns:a16="http://schemas.microsoft.com/office/drawing/2014/main" id="{C8B16E6B-206C-4725-9CDE-58B83441953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6" name="テキスト ボックス 265">
          <a:extLst>
            <a:ext uri="{FF2B5EF4-FFF2-40B4-BE49-F238E27FC236}">
              <a16:creationId xmlns:a16="http://schemas.microsoft.com/office/drawing/2014/main" id="{3902BDEC-FF07-46B9-9430-C6BE809B925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7" name="直線コネクタ 266">
          <a:extLst>
            <a:ext uri="{FF2B5EF4-FFF2-40B4-BE49-F238E27FC236}">
              <a16:creationId xmlns:a16="http://schemas.microsoft.com/office/drawing/2014/main" id="{6C8D31F5-7119-45EF-B664-9CDE3BA6F16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8" name="テキスト ボックス 267">
          <a:extLst>
            <a:ext uri="{FF2B5EF4-FFF2-40B4-BE49-F238E27FC236}">
              <a16:creationId xmlns:a16="http://schemas.microsoft.com/office/drawing/2014/main" id="{FD28F38D-5C0F-40FC-BD2D-921A34F90C8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9" name="直線コネクタ 268">
          <a:extLst>
            <a:ext uri="{FF2B5EF4-FFF2-40B4-BE49-F238E27FC236}">
              <a16:creationId xmlns:a16="http://schemas.microsoft.com/office/drawing/2014/main" id="{4A790D63-1F13-4651-9108-D8C261CC741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70" name="テキスト ボックス 269">
          <a:extLst>
            <a:ext uri="{FF2B5EF4-FFF2-40B4-BE49-F238E27FC236}">
              <a16:creationId xmlns:a16="http://schemas.microsoft.com/office/drawing/2014/main" id="{2AD8E78F-04AD-4C79-96E3-F605FA32D17C}"/>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71" name="直線コネクタ 270">
          <a:extLst>
            <a:ext uri="{FF2B5EF4-FFF2-40B4-BE49-F238E27FC236}">
              <a16:creationId xmlns:a16="http://schemas.microsoft.com/office/drawing/2014/main" id="{4717DE96-5193-466B-B5FD-78686F50D05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72" name="テキスト ボックス 271">
          <a:extLst>
            <a:ext uri="{FF2B5EF4-FFF2-40B4-BE49-F238E27FC236}">
              <a16:creationId xmlns:a16="http://schemas.microsoft.com/office/drawing/2014/main" id="{086CCD80-DFFE-4CE5-9F9E-4CC5F840AC33}"/>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3" name="直線コネクタ 272">
          <a:extLst>
            <a:ext uri="{FF2B5EF4-FFF2-40B4-BE49-F238E27FC236}">
              <a16:creationId xmlns:a16="http://schemas.microsoft.com/office/drawing/2014/main" id="{8C20DA7F-4BAF-405C-BFA8-AD7EAC9CD8F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74" name="テキスト ボックス 273">
          <a:extLst>
            <a:ext uri="{FF2B5EF4-FFF2-40B4-BE49-F238E27FC236}">
              <a16:creationId xmlns:a16="http://schemas.microsoft.com/office/drawing/2014/main" id="{5E5F30C5-2EB4-4EE9-8E80-7CC5D63B1BAF}"/>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5" name="直線コネクタ 274">
          <a:extLst>
            <a:ext uri="{FF2B5EF4-FFF2-40B4-BE49-F238E27FC236}">
              <a16:creationId xmlns:a16="http://schemas.microsoft.com/office/drawing/2014/main" id="{F1FA4C50-3DCB-4D26-A280-F7CD8B85FF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6" name="テキスト ボックス 275">
          <a:extLst>
            <a:ext uri="{FF2B5EF4-FFF2-40B4-BE49-F238E27FC236}">
              <a16:creationId xmlns:a16="http://schemas.microsoft.com/office/drawing/2014/main" id="{06341B54-F265-478B-B3E0-D40C8CA93EE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7" name="【一般廃棄物処理施設】&#10;一人当たり有形固定資産（償却資産）額グラフ枠">
          <a:extLst>
            <a:ext uri="{FF2B5EF4-FFF2-40B4-BE49-F238E27FC236}">
              <a16:creationId xmlns:a16="http://schemas.microsoft.com/office/drawing/2014/main" id="{9A127278-65A5-465B-A8B7-4C0455A1FE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278" name="直線コネクタ 277">
          <a:extLst>
            <a:ext uri="{FF2B5EF4-FFF2-40B4-BE49-F238E27FC236}">
              <a16:creationId xmlns:a16="http://schemas.microsoft.com/office/drawing/2014/main" id="{71D0D68A-6AEF-4D8F-8F7B-274024754902}"/>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279" name="【一般廃棄物処理施設】&#10;一人当たり有形固定資産（償却資産）額最小値テキスト">
          <a:extLst>
            <a:ext uri="{FF2B5EF4-FFF2-40B4-BE49-F238E27FC236}">
              <a16:creationId xmlns:a16="http://schemas.microsoft.com/office/drawing/2014/main" id="{6B9E3769-3581-4B35-BFD2-277D90A6D6BF}"/>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280" name="直線コネクタ 279">
          <a:extLst>
            <a:ext uri="{FF2B5EF4-FFF2-40B4-BE49-F238E27FC236}">
              <a16:creationId xmlns:a16="http://schemas.microsoft.com/office/drawing/2014/main" id="{24E31D86-ABC9-432C-A4B3-E12EF8D9654D}"/>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281" name="【一般廃棄物処理施設】&#10;一人当たり有形固定資産（償却資産）額最大値テキスト">
          <a:extLst>
            <a:ext uri="{FF2B5EF4-FFF2-40B4-BE49-F238E27FC236}">
              <a16:creationId xmlns:a16="http://schemas.microsoft.com/office/drawing/2014/main" id="{1F1E7E2E-8999-4B98-9A10-FBD285211A23}"/>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282" name="直線コネクタ 281">
          <a:extLst>
            <a:ext uri="{FF2B5EF4-FFF2-40B4-BE49-F238E27FC236}">
              <a16:creationId xmlns:a16="http://schemas.microsoft.com/office/drawing/2014/main" id="{9DF62329-93FC-4B33-843A-D58AC5FB042E}"/>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283" name="【一般廃棄物処理施設】&#10;一人当たり有形固定資産（償却資産）額平均値テキスト">
          <a:extLst>
            <a:ext uri="{FF2B5EF4-FFF2-40B4-BE49-F238E27FC236}">
              <a16:creationId xmlns:a16="http://schemas.microsoft.com/office/drawing/2014/main" id="{6A198AA6-EB7A-40AD-9943-5D6EB8E2CA16}"/>
            </a:ext>
          </a:extLst>
        </xdr:cNvPr>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284" name="フローチャート: 判断 283">
          <a:extLst>
            <a:ext uri="{FF2B5EF4-FFF2-40B4-BE49-F238E27FC236}">
              <a16:creationId xmlns:a16="http://schemas.microsoft.com/office/drawing/2014/main" id="{5AA86D03-7B11-49E9-90AA-80800FF56595}"/>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285" name="フローチャート: 判断 284">
          <a:extLst>
            <a:ext uri="{FF2B5EF4-FFF2-40B4-BE49-F238E27FC236}">
              <a16:creationId xmlns:a16="http://schemas.microsoft.com/office/drawing/2014/main" id="{68A4B13B-CD23-41C2-8FB5-FDEB9B08D601}"/>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286" name="フローチャート: 判断 285">
          <a:extLst>
            <a:ext uri="{FF2B5EF4-FFF2-40B4-BE49-F238E27FC236}">
              <a16:creationId xmlns:a16="http://schemas.microsoft.com/office/drawing/2014/main" id="{87BF01FB-F2DF-4A25-94C1-A0C0BC3D4199}"/>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287" name="フローチャート: 判断 286">
          <a:extLst>
            <a:ext uri="{FF2B5EF4-FFF2-40B4-BE49-F238E27FC236}">
              <a16:creationId xmlns:a16="http://schemas.microsoft.com/office/drawing/2014/main" id="{F2A423D1-3E85-4800-9514-2FB70C1A6109}"/>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288" name="フローチャート: 判断 287">
          <a:extLst>
            <a:ext uri="{FF2B5EF4-FFF2-40B4-BE49-F238E27FC236}">
              <a16:creationId xmlns:a16="http://schemas.microsoft.com/office/drawing/2014/main" id="{0C33FA5C-53FF-4F69-A1AF-D468C5A00FA9}"/>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C76A2D00-B347-4FE6-8201-E177A1ED708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2A676A3C-CEB6-4AB0-AD54-90F7883449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A39D6A0D-6A98-4022-9028-A8B6CCB30A8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330068A6-606A-47A7-9FBE-668281DF19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739D1FB6-6024-4A7D-BEAF-C4F1067794E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29485</xdr:rowOff>
    </xdr:from>
    <xdr:to>
      <xdr:col>116</xdr:col>
      <xdr:colOff>114300</xdr:colOff>
      <xdr:row>41</xdr:row>
      <xdr:rowOff>131085</xdr:rowOff>
    </xdr:to>
    <xdr:sp macro="" textlink="">
      <xdr:nvSpPr>
        <xdr:cNvPr id="294" name="楕円 293">
          <a:extLst>
            <a:ext uri="{FF2B5EF4-FFF2-40B4-BE49-F238E27FC236}">
              <a16:creationId xmlns:a16="http://schemas.microsoft.com/office/drawing/2014/main" id="{15187FB2-AF69-4EA5-9C6B-A8FA4B0B1F3E}"/>
            </a:ext>
          </a:extLst>
        </xdr:cNvPr>
        <xdr:cNvSpPr/>
      </xdr:nvSpPr>
      <xdr:spPr>
        <a:xfrm>
          <a:off x="22110700" y="70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52362</xdr:rowOff>
    </xdr:from>
    <xdr:ext cx="599010" cy="259045"/>
    <xdr:sp macro="" textlink="">
      <xdr:nvSpPr>
        <xdr:cNvPr id="295" name="【一般廃棄物処理施設】&#10;一人当たり有形固定資産（償却資産）額該当値テキスト">
          <a:extLst>
            <a:ext uri="{FF2B5EF4-FFF2-40B4-BE49-F238E27FC236}">
              <a16:creationId xmlns:a16="http://schemas.microsoft.com/office/drawing/2014/main" id="{69087CAA-9B6E-4DC1-A005-1A34031775FD}"/>
            </a:ext>
          </a:extLst>
        </xdr:cNvPr>
        <xdr:cNvSpPr txBox="1"/>
      </xdr:nvSpPr>
      <xdr:spPr>
        <a:xfrm>
          <a:off x="22199600" y="691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71884</xdr:rowOff>
    </xdr:from>
    <xdr:to>
      <xdr:col>112</xdr:col>
      <xdr:colOff>38100</xdr:colOff>
      <xdr:row>42</xdr:row>
      <xdr:rowOff>2034</xdr:rowOff>
    </xdr:to>
    <xdr:sp macro="" textlink="">
      <xdr:nvSpPr>
        <xdr:cNvPr id="296" name="楕円 295">
          <a:extLst>
            <a:ext uri="{FF2B5EF4-FFF2-40B4-BE49-F238E27FC236}">
              <a16:creationId xmlns:a16="http://schemas.microsoft.com/office/drawing/2014/main" id="{9CC3DCE7-A3BA-4B9D-B3BE-1BD0DC59C2D7}"/>
            </a:ext>
          </a:extLst>
        </xdr:cNvPr>
        <xdr:cNvSpPr/>
      </xdr:nvSpPr>
      <xdr:spPr>
        <a:xfrm>
          <a:off x="21272500" y="71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80285</xdr:rowOff>
    </xdr:from>
    <xdr:to>
      <xdr:col>116</xdr:col>
      <xdr:colOff>63500</xdr:colOff>
      <xdr:row>41</xdr:row>
      <xdr:rowOff>122684</xdr:rowOff>
    </xdr:to>
    <xdr:cxnSp macro="">
      <xdr:nvCxnSpPr>
        <xdr:cNvPr id="297" name="直線コネクタ 296">
          <a:extLst>
            <a:ext uri="{FF2B5EF4-FFF2-40B4-BE49-F238E27FC236}">
              <a16:creationId xmlns:a16="http://schemas.microsoft.com/office/drawing/2014/main" id="{98A039A7-8BE6-4117-8D8D-6AF43973195F}"/>
            </a:ext>
          </a:extLst>
        </xdr:cNvPr>
        <xdr:cNvCxnSpPr/>
      </xdr:nvCxnSpPr>
      <xdr:spPr>
        <a:xfrm flipV="1">
          <a:off x="21323300" y="7109735"/>
          <a:ext cx="8382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87253</xdr:rowOff>
    </xdr:from>
    <xdr:to>
      <xdr:col>107</xdr:col>
      <xdr:colOff>101600</xdr:colOff>
      <xdr:row>42</xdr:row>
      <xdr:rowOff>17403</xdr:rowOff>
    </xdr:to>
    <xdr:sp macro="" textlink="">
      <xdr:nvSpPr>
        <xdr:cNvPr id="298" name="楕円 297">
          <a:extLst>
            <a:ext uri="{FF2B5EF4-FFF2-40B4-BE49-F238E27FC236}">
              <a16:creationId xmlns:a16="http://schemas.microsoft.com/office/drawing/2014/main" id="{8EF1A5F5-5291-4995-A2E8-61CC48DAA8D4}"/>
            </a:ext>
          </a:extLst>
        </xdr:cNvPr>
        <xdr:cNvSpPr/>
      </xdr:nvSpPr>
      <xdr:spPr>
        <a:xfrm>
          <a:off x="20383500" y="711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122684</xdr:rowOff>
    </xdr:from>
    <xdr:to>
      <xdr:col>111</xdr:col>
      <xdr:colOff>177800</xdr:colOff>
      <xdr:row>41</xdr:row>
      <xdr:rowOff>138053</xdr:rowOff>
    </xdr:to>
    <xdr:cxnSp macro="">
      <xdr:nvCxnSpPr>
        <xdr:cNvPr id="299" name="直線コネクタ 298">
          <a:extLst>
            <a:ext uri="{FF2B5EF4-FFF2-40B4-BE49-F238E27FC236}">
              <a16:creationId xmlns:a16="http://schemas.microsoft.com/office/drawing/2014/main" id="{087DA668-56F8-404D-B25E-7CEBC9DFF314}"/>
            </a:ext>
          </a:extLst>
        </xdr:cNvPr>
        <xdr:cNvCxnSpPr/>
      </xdr:nvCxnSpPr>
      <xdr:spPr>
        <a:xfrm flipV="1">
          <a:off x="20434300" y="7152134"/>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89638</xdr:rowOff>
    </xdr:from>
    <xdr:to>
      <xdr:col>102</xdr:col>
      <xdr:colOff>165100</xdr:colOff>
      <xdr:row>42</xdr:row>
      <xdr:rowOff>19788</xdr:rowOff>
    </xdr:to>
    <xdr:sp macro="" textlink="">
      <xdr:nvSpPr>
        <xdr:cNvPr id="300" name="楕円 299">
          <a:extLst>
            <a:ext uri="{FF2B5EF4-FFF2-40B4-BE49-F238E27FC236}">
              <a16:creationId xmlns:a16="http://schemas.microsoft.com/office/drawing/2014/main" id="{0E6E7A11-DFB7-432B-A1F3-CA2F9E700E43}"/>
            </a:ext>
          </a:extLst>
        </xdr:cNvPr>
        <xdr:cNvSpPr/>
      </xdr:nvSpPr>
      <xdr:spPr>
        <a:xfrm>
          <a:off x="19494500" y="71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138053</xdr:rowOff>
    </xdr:from>
    <xdr:to>
      <xdr:col>107</xdr:col>
      <xdr:colOff>50800</xdr:colOff>
      <xdr:row>41</xdr:row>
      <xdr:rowOff>140438</xdr:rowOff>
    </xdr:to>
    <xdr:cxnSp macro="">
      <xdr:nvCxnSpPr>
        <xdr:cNvPr id="301" name="直線コネクタ 300">
          <a:extLst>
            <a:ext uri="{FF2B5EF4-FFF2-40B4-BE49-F238E27FC236}">
              <a16:creationId xmlns:a16="http://schemas.microsoft.com/office/drawing/2014/main" id="{19EAA90C-98D3-464A-82A3-AB5A036B7D11}"/>
            </a:ext>
          </a:extLst>
        </xdr:cNvPr>
        <xdr:cNvCxnSpPr/>
      </xdr:nvCxnSpPr>
      <xdr:spPr>
        <a:xfrm flipV="1">
          <a:off x="19545300" y="7167503"/>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47584</xdr:rowOff>
    </xdr:from>
    <xdr:to>
      <xdr:col>98</xdr:col>
      <xdr:colOff>38100</xdr:colOff>
      <xdr:row>41</xdr:row>
      <xdr:rowOff>149184</xdr:rowOff>
    </xdr:to>
    <xdr:sp macro="" textlink="">
      <xdr:nvSpPr>
        <xdr:cNvPr id="302" name="楕円 301">
          <a:extLst>
            <a:ext uri="{FF2B5EF4-FFF2-40B4-BE49-F238E27FC236}">
              <a16:creationId xmlns:a16="http://schemas.microsoft.com/office/drawing/2014/main" id="{6B030141-1B4D-4675-B6B6-09F79FF2179B}"/>
            </a:ext>
          </a:extLst>
        </xdr:cNvPr>
        <xdr:cNvSpPr/>
      </xdr:nvSpPr>
      <xdr:spPr>
        <a:xfrm>
          <a:off x="18605500" y="707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98384</xdr:rowOff>
    </xdr:from>
    <xdr:to>
      <xdr:col>102</xdr:col>
      <xdr:colOff>114300</xdr:colOff>
      <xdr:row>41</xdr:row>
      <xdr:rowOff>140438</xdr:rowOff>
    </xdr:to>
    <xdr:cxnSp macro="">
      <xdr:nvCxnSpPr>
        <xdr:cNvPr id="303" name="直線コネクタ 302">
          <a:extLst>
            <a:ext uri="{FF2B5EF4-FFF2-40B4-BE49-F238E27FC236}">
              <a16:creationId xmlns:a16="http://schemas.microsoft.com/office/drawing/2014/main" id="{F4688032-C818-489E-B240-A642EA587E5C}"/>
            </a:ext>
          </a:extLst>
        </xdr:cNvPr>
        <xdr:cNvCxnSpPr/>
      </xdr:nvCxnSpPr>
      <xdr:spPr>
        <a:xfrm>
          <a:off x="18656300" y="7127834"/>
          <a:ext cx="889000" cy="4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304" name="n_1aveValue【一般廃棄物処理施設】&#10;一人当たり有形固定資産（償却資産）額">
          <a:extLst>
            <a:ext uri="{FF2B5EF4-FFF2-40B4-BE49-F238E27FC236}">
              <a16:creationId xmlns:a16="http://schemas.microsoft.com/office/drawing/2014/main" id="{F9BDDD95-CBC5-463B-B5AE-521037720D9B}"/>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305" name="n_2aveValue【一般廃棄物処理施設】&#10;一人当たり有形固定資産（償却資産）額">
          <a:extLst>
            <a:ext uri="{FF2B5EF4-FFF2-40B4-BE49-F238E27FC236}">
              <a16:creationId xmlns:a16="http://schemas.microsoft.com/office/drawing/2014/main" id="{836A76E7-85D4-4C40-BBC9-8DDE6028BF94}"/>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306" name="n_3aveValue【一般廃棄物処理施設】&#10;一人当たり有形固定資産（償却資産）額">
          <a:extLst>
            <a:ext uri="{FF2B5EF4-FFF2-40B4-BE49-F238E27FC236}">
              <a16:creationId xmlns:a16="http://schemas.microsoft.com/office/drawing/2014/main" id="{93930CC3-B746-42FC-A953-16CBF22DEC24}"/>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307" name="n_4aveValue【一般廃棄物処理施設】&#10;一人当たり有形固定資産（償却資産）額">
          <a:extLst>
            <a:ext uri="{FF2B5EF4-FFF2-40B4-BE49-F238E27FC236}">
              <a16:creationId xmlns:a16="http://schemas.microsoft.com/office/drawing/2014/main" id="{9ED975D1-896F-41C5-AE96-25A650E3152D}"/>
            </a:ext>
          </a:extLst>
        </xdr:cNvPr>
        <xdr:cNvSpPr txBox="1"/>
      </xdr:nvSpPr>
      <xdr:spPr>
        <a:xfrm>
          <a:off x="18356795" y="71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164611</xdr:rowOff>
    </xdr:from>
    <xdr:ext cx="599010" cy="259045"/>
    <xdr:sp macro="" textlink="">
      <xdr:nvSpPr>
        <xdr:cNvPr id="308" name="n_1mainValue【一般廃棄物処理施設】&#10;一人当たり有形固定資産（償却資産）額">
          <a:extLst>
            <a:ext uri="{FF2B5EF4-FFF2-40B4-BE49-F238E27FC236}">
              <a16:creationId xmlns:a16="http://schemas.microsoft.com/office/drawing/2014/main" id="{21F5C728-E3A5-4077-865D-81CE4A8CF8D6}"/>
            </a:ext>
          </a:extLst>
        </xdr:cNvPr>
        <xdr:cNvSpPr txBox="1"/>
      </xdr:nvSpPr>
      <xdr:spPr>
        <a:xfrm>
          <a:off x="21011095" y="719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8530</xdr:rowOff>
    </xdr:from>
    <xdr:ext cx="534377" cy="259045"/>
    <xdr:sp macro="" textlink="">
      <xdr:nvSpPr>
        <xdr:cNvPr id="309" name="n_2mainValue【一般廃棄物処理施設】&#10;一人当たり有形固定資産（償却資産）額">
          <a:extLst>
            <a:ext uri="{FF2B5EF4-FFF2-40B4-BE49-F238E27FC236}">
              <a16:creationId xmlns:a16="http://schemas.microsoft.com/office/drawing/2014/main" id="{31D97F91-7494-4A3E-A131-2336D4C9B0F8}"/>
            </a:ext>
          </a:extLst>
        </xdr:cNvPr>
        <xdr:cNvSpPr txBox="1"/>
      </xdr:nvSpPr>
      <xdr:spPr>
        <a:xfrm>
          <a:off x="20167111" y="72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10915</xdr:rowOff>
    </xdr:from>
    <xdr:ext cx="534377" cy="259045"/>
    <xdr:sp macro="" textlink="">
      <xdr:nvSpPr>
        <xdr:cNvPr id="310" name="n_3mainValue【一般廃棄物処理施設】&#10;一人当たり有形固定資産（償却資産）額">
          <a:extLst>
            <a:ext uri="{FF2B5EF4-FFF2-40B4-BE49-F238E27FC236}">
              <a16:creationId xmlns:a16="http://schemas.microsoft.com/office/drawing/2014/main" id="{518052EE-90D6-4B33-80DF-5EB930735840}"/>
            </a:ext>
          </a:extLst>
        </xdr:cNvPr>
        <xdr:cNvSpPr txBox="1"/>
      </xdr:nvSpPr>
      <xdr:spPr>
        <a:xfrm>
          <a:off x="19278111" y="72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165711</xdr:rowOff>
    </xdr:from>
    <xdr:ext cx="599010" cy="259045"/>
    <xdr:sp macro="" textlink="">
      <xdr:nvSpPr>
        <xdr:cNvPr id="311" name="n_4mainValue【一般廃棄物処理施設】&#10;一人当たり有形固定資産（償却資産）額">
          <a:extLst>
            <a:ext uri="{FF2B5EF4-FFF2-40B4-BE49-F238E27FC236}">
              <a16:creationId xmlns:a16="http://schemas.microsoft.com/office/drawing/2014/main" id="{5FC5BA60-DD56-490E-8DCD-FDC95284AB42}"/>
            </a:ext>
          </a:extLst>
        </xdr:cNvPr>
        <xdr:cNvSpPr txBox="1"/>
      </xdr:nvSpPr>
      <xdr:spPr>
        <a:xfrm>
          <a:off x="18356795" y="685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CA980457-D0BD-4122-AC60-FAF00E01D3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7D38CEE9-0404-4D9C-9DB2-FEBCCF34765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D62AA691-326E-4166-BFEB-A44D04F2F1F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42E0F71C-5361-4C1E-B96E-E2C1FC4EF7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847D1563-F6CF-4ED3-BD5D-6BFCF4FBF3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E63CF4BE-857F-42CA-9D46-83766B9D60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E2D75EEF-7A7B-470D-B510-BC691DFFFC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DB35DB76-7A1C-41E3-ABA3-494DD00EE0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DEFD85ED-3AC9-4D95-888D-38E2488B5F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CFE5E3A2-BF11-4636-9E1D-D6652168A7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0D405453-DC40-4CB2-8AB6-F0EB3C27BCA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3" name="直線コネクタ 322">
          <a:extLst>
            <a:ext uri="{FF2B5EF4-FFF2-40B4-BE49-F238E27FC236}">
              <a16:creationId xmlns:a16="http://schemas.microsoft.com/office/drawing/2014/main" id="{DB9D915A-F611-4A64-B6CC-21F76D889F9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4" name="テキスト ボックス 323">
          <a:extLst>
            <a:ext uri="{FF2B5EF4-FFF2-40B4-BE49-F238E27FC236}">
              <a16:creationId xmlns:a16="http://schemas.microsoft.com/office/drawing/2014/main" id="{AAF0C08E-1F69-41E6-B41F-FF6B958BCED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5" name="直線コネクタ 324">
          <a:extLst>
            <a:ext uri="{FF2B5EF4-FFF2-40B4-BE49-F238E27FC236}">
              <a16:creationId xmlns:a16="http://schemas.microsoft.com/office/drawing/2014/main" id="{722BFA39-7812-407B-89C8-FE414791BEC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6" name="テキスト ボックス 325">
          <a:extLst>
            <a:ext uri="{FF2B5EF4-FFF2-40B4-BE49-F238E27FC236}">
              <a16:creationId xmlns:a16="http://schemas.microsoft.com/office/drawing/2014/main" id="{CB990929-00DE-4C7D-B4AD-493107C878E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7" name="直線コネクタ 326">
          <a:extLst>
            <a:ext uri="{FF2B5EF4-FFF2-40B4-BE49-F238E27FC236}">
              <a16:creationId xmlns:a16="http://schemas.microsoft.com/office/drawing/2014/main" id="{ADF97517-DAB7-4645-A548-D5344E34C8B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8" name="テキスト ボックス 327">
          <a:extLst>
            <a:ext uri="{FF2B5EF4-FFF2-40B4-BE49-F238E27FC236}">
              <a16:creationId xmlns:a16="http://schemas.microsoft.com/office/drawing/2014/main" id="{4A272402-508F-4005-92EA-DB6876736CB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9" name="直線コネクタ 328">
          <a:extLst>
            <a:ext uri="{FF2B5EF4-FFF2-40B4-BE49-F238E27FC236}">
              <a16:creationId xmlns:a16="http://schemas.microsoft.com/office/drawing/2014/main" id="{684FEA26-FBAC-4FA8-AD07-3453795B584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0" name="テキスト ボックス 329">
          <a:extLst>
            <a:ext uri="{FF2B5EF4-FFF2-40B4-BE49-F238E27FC236}">
              <a16:creationId xmlns:a16="http://schemas.microsoft.com/office/drawing/2014/main" id="{72527F44-DF87-4832-A2AC-627ED2D41AB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1" name="直線コネクタ 330">
          <a:extLst>
            <a:ext uri="{FF2B5EF4-FFF2-40B4-BE49-F238E27FC236}">
              <a16:creationId xmlns:a16="http://schemas.microsoft.com/office/drawing/2014/main" id="{945CF4C0-3E9B-4373-BE8F-E8266DAB5E8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2" name="テキスト ボックス 331">
          <a:extLst>
            <a:ext uri="{FF2B5EF4-FFF2-40B4-BE49-F238E27FC236}">
              <a16:creationId xmlns:a16="http://schemas.microsoft.com/office/drawing/2014/main" id="{3D48FCF8-5773-4789-BB35-B6B93C4072D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3" name="直線コネクタ 332">
          <a:extLst>
            <a:ext uri="{FF2B5EF4-FFF2-40B4-BE49-F238E27FC236}">
              <a16:creationId xmlns:a16="http://schemas.microsoft.com/office/drawing/2014/main" id="{4B61B8D2-8202-4A93-8A10-825F5392455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4" name="テキスト ボックス 333">
          <a:extLst>
            <a:ext uri="{FF2B5EF4-FFF2-40B4-BE49-F238E27FC236}">
              <a16:creationId xmlns:a16="http://schemas.microsoft.com/office/drawing/2014/main" id="{6ACF0AD9-2A88-404A-8B29-AD58E5AF7CD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a:extLst>
            <a:ext uri="{FF2B5EF4-FFF2-40B4-BE49-F238E27FC236}">
              <a16:creationId xmlns:a16="http://schemas.microsoft.com/office/drawing/2014/main" id="{62A06E3A-0FCE-43A2-9F3B-32CA256F2DA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保健センター・保健所】&#10;有形固定資産減価償却率グラフ枠">
          <a:extLst>
            <a:ext uri="{FF2B5EF4-FFF2-40B4-BE49-F238E27FC236}">
              <a16:creationId xmlns:a16="http://schemas.microsoft.com/office/drawing/2014/main" id="{3F1A7C32-FD77-4B87-90BC-3ED4DB2051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337" name="直線コネクタ 336">
          <a:extLst>
            <a:ext uri="{FF2B5EF4-FFF2-40B4-BE49-F238E27FC236}">
              <a16:creationId xmlns:a16="http://schemas.microsoft.com/office/drawing/2014/main" id="{21A079F0-EEF1-454D-B148-3CB42AF02654}"/>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338" name="【保健センター・保健所】&#10;有形固定資産減価償却率最小値テキスト">
          <a:extLst>
            <a:ext uri="{FF2B5EF4-FFF2-40B4-BE49-F238E27FC236}">
              <a16:creationId xmlns:a16="http://schemas.microsoft.com/office/drawing/2014/main" id="{49DB1C9E-1EB3-4FE3-BD23-164165E35392}"/>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339" name="直線コネクタ 338">
          <a:extLst>
            <a:ext uri="{FF2B5EF4-FFF2-40B4-BE49-F238E27FC236}">
              <a16:creationId xmlns:a16="http://schemas.microsoft.com/office/drawing/2014/main" id="{FA0812F1-7AF7-4988-B57E-0A2CB10494B9}"/>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340" name="【保健センター・保健所】&#10;有形固定資産減価償却率最大値テキスト">
          <a:extLst>
            <a:ext uri="{FF2B5EF4-FFF2-40B4-BE49-F238E27FC236}">
              <a16:creationId xmlns:a16="http://schemas.microsoft.com/office/drawing/2014/main" id="{98382152-BE00-40AB-A7A8-5DB7E87A2A66}"/>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341" name="直線コネクタ 340">
          <a:extLst>
            <a:ext uri="{FF2B5EF4-FFF2-40B4-BE49-F238E27FC236}">
              <a16:creationId xmlns:a16="http://schemas.microsoft.com/office/drawing/2014/main" id="{96303B6D-8309-49E7-AF54-DC0BF806856B}"/>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342" name="【保健センター・保健所】&#10;有形固定資産減価償却率平均値テキスト">
          <a:extLst>
            <a:ext uri="{FF2B5EF4-FFF2-40B4-BE49-F238E27FC236}">
              <a16:creationId xmlns:a16="http://schemas.microsoft.com/office/drawing/2014/main" id="{6E0DEAF0-E7A3-4DEE-9EE3-2A8A6D819CB6}"/>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343" name="フローチャート: 判断 342">
          <a:extLst>
            <a:ext uri="{FF2B5EF4-FFF2-40B4-BE49-F238E27FC236}">
              <a16:creationId xmlns:a16="http://schemas.microsoft.com/office/drawing/2014/main" id="{7E49719B-E9A6-4144-AA6D-1A4EBD191CB4}"/>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344" name="フローチャート: 判断 343">
          <a:extLst>
            <a:ext uri="{FF2B5EF4-FFF2-40B4-BE49-F238E27FC236}">
              <a16:creationId xmlns:a16="http://schemas.microsoft.com/office/drawing/2014/main" id="{0ECABD8B-E648-40C6-8BAD-9986ACCE43AD}"/>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345" name="フローチャート: 判断 344">
          <a:extLst>
            <a:ext uri="{FF2B5EF4-FFF2-40B4-BE49-F238E27FC236}">
              <a16:creationId xmlns:a16="http://schemas.microsoft.com/office/drawing/2014/main" id="{3BE272BE-C609-4992-9948-D66D9DAD1702}"/>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346" name="フローチャート: 判断 345">
          <a:extLst>
            <a:ext uri="{FF2B5EF4-FFF2-40B4-BE49-F238E27FC236}">
              <a16:creationId xmlns:a16="http://schemas.microsoft.com/office/drawing/2014/main" id="{4BC27E90-7863-4EB1-9848-E4077D7E67C2}"/>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347" name="フローチャート: 判断 346">
          <a:extLst>
            <a:ext uri="{FF2B5EF4-FFF2-40B4-BE49-F238E27FC236}">
              <a16:creationId xmlns:a16="http://schemas.microsoft.com/office/drawing/2014/main" id="{B7D3FC9C-720B-4622-A591-B9D800485781}"/>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D0D7867A-F0C1-4148-93C8-5816766A304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B1854BAC-8475-4D7A-8064-823FF18344E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5945814F-C32D-4DF5-AFA8-105AD2B8C99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579F5215-97D2-4AA0-ACEE-1161AFB3107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79848EC4-87AF-432E-AA6B-9146266124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353" name="楕円 352">
          <a:extLst>
            <a:ext uri="{FF2B5EF4-FFF2-40B4-BE49-F238E27FC236}">
              <a16:creationId xmlns:a16="http://schemas.microsoft.com/office/drawing/2014/main" id="{0806FB55-F0A2-4506-BE6B-AC7BC36BBE4F}"/>
            </a:ext>
          </a:extLst>
        </xdr:cNvPr>
        <xdr:cNvSpPr/>
      </xdr:nvSpPr>
      <xdr:spPr>
        <a:xfrm>
          <a:off x="16268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151692</xdr:rowOff>
    </xdr:from>
    <xdr:ext cx="405111" cy="259045"/>
    <xdr:sp macro="" textlink="">
      <xdr:nvSpPr>
        <xdr:cNvPr id="354" name="【保健センター・保健所】&#10;有形固定資産減価償却率該当値テキスト">
          <a:extLst>
            <a:ext uri="{FF2B5EF4-FFF2-40B4-BE49-F238E27FC236}">
              <a16:creationId xmlns:a16="http://schemas.microsoft.com/office/drawing/2014/main" id="{2ADF7A0B-5A7C-4A4E-80EA-594DA99EA640}"/>
            </a:ext>
          </a:extLst>
        </xdr:cNvPr>
        <xdr:cNvSpPr txBox="1"/>
      </xdr:nvSpPr>
      <xdr:spPr>
        <a:xfrm>
          <a:off x="16357600" y="100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112485</xdr:rowOff>
    </xdr:from>
    <xdr:to>
      <xdr:col>81</xdr:col>
      <xdr:colOff>101600</xdr:colOff>
      <xdr:row>60</xdr:row>
      <xdr:rowOff>42635</xdr:rowOff>
    </xdr:to>
    <xdr:sp macro="" textlink="">
      <xdr:nvSpPr>
        <xdr:cNvPr id="355" name="楕円 354">
          <a:extLst>
            <a:ext uri="{FF2B5EF4-FFF2-40B4-BE49-F238E27FC236}">
              <a16:creationId xmlns:a16="http://schemas.microsoft.com/office/drawing/2014/main" id="{DA4D536C-681D-4D67-9FF1-64E5A5B936AC}"/>
            </a:ext>
          </a:extLst>
        </xdr:cNvPr>
        <xdr:cNvSpPr/>
      </xdr:nvSpPr>
      <xdr:spPr>
        <a:xfrm>
          <a:off x="15430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163285</xdr:rowOff>
    </xdr:from>
    <xdr:to>
      <xdr:col>85</xdr:col>
      <xdr:colOff>127000</xdr:colOff>
      <xdr:row>60</xdr:row>
      <xdr:rowOff>8165</xdr:rowOff>
    </xdr:to>
    <xdr:cxnSp macro="">
      <xdr:nvCxnSpPr>
        <xdr:cNvPr id="356" name="直線コネクタ 355">
          <a:extLst>
            <a:ext uri="{FF2B5EF4-FFF2-40B4-BE49-F238E27FC236}">
              <a16:creationId xmlns:a16="http://schemas.microsoft.com/office/drawing/2014/main" id="{74503B89-566D-45C0-8832-308FE8522BC8}"/>
            </a:ext>
          </a:extLst>
        </xdr:cNvPr>
        <xdr:cNvCxnSpPr/>
      </xdr:nvCxnSpPr>
      <xdr:spPr>
        <a:xfrm>
          <a:off x="15481300" y="1027883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78196</xdr:rowOff>
    </xdr:from>
    <xdr:to>
      <xdr:col>76</xdr:col>
      <xdr:colOff>165100</xdr:colOff>
      <xdr:row>60</xdr:row>
      <xdr:rowOff>8346</xdr:rowOff>
    </xdr:to>
    <xdr:sp macro="" textlink="">
      <xdr:nvSpPr>
        <xdr:cNvPr id="357" name="楕円 356">
          <a:extLst>
            <a:ext uri="{FF2B5EF4-FFF2-40B4-BE49-F238E27FC236}">
              <a16:creationId xmlns:a16="http://schemas.microsoft.com/office/drawing/2014/main" id="{84E65881-DA1F-4493-8C25-C910D676323F}"/>
            </a:ext>
          </a:extLst>
        </xdr:cNvPr>
        <xdr:cNvSpPr/>
      </xdr:nvSpPr>
      <xdr:spPr>
        <a:xfrm>
          <a:off x="14541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128996</xdr:rowOff>
    </xdr:from>
    <xdr:to>
      <xdr:col>81</xdr:col>
      <xdr:colOff>50800</xdr:colOff>
      <xdr:row>59</xdr:row>
      <xdr:rowOff>163285</xdr:rowOff>
    </xdr:to>
    <xdr:cxnSp macro="">
      <xdr:nvCxnSpPr>
        <xdr:cNvPr id="358" name="直線コネクタ 357">
          <a:extLst>
            <a:ext uri="{FF2B5EF4-FFF2-40B4-BE49-F238E27FC236}">
              <a16:creationId xmlns:a16="http://schemas.microsoft.com/office/drawing/2014/main" id="{2BA4573C-B508-4FBC-AC12-390CBB4D6D1A}"/>
            </a:ext>
          </a:extLst>
        </xdr:cNvPr>
        <xdr:cNvCxnSpPr/>
      </xdr:nvCxnSpPr>
      <xdr:spPr>
        <a:xfrm>
          <a:off x="14592300" y="102445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43906</xdr:rowOff>
    </xdr:from>
    <xdr:to>
      <xdr:col>72</xdr:col>
      <xdr:colOff>38100</xdr:colOff>
      <xdr:row>59</xdr:row>
      <xdr:rowOff>145506</xdr:rowOff>
    </xdr:to>
    <xdr:sp macro="" textlink="">
      <xdr:nvSpPr>
        <xdr:cNvPr id="359" name="楕円 358">
          <a:extLst>
            <a:ext uri="{FF2B5EF4-FFF2-40B4-BE49-F238E27FC236}">
              <a16:creationId xmlns:a16="http://schemas.microsoft.com/office/drawing/2014/main" id="{9A6912E8-C4A1-4BFF-97C4-A48F1FBCDA26}"/>
            </a:ext>
          </a:extLst>
        </xdr:cNvPr>
        <xdr:cNvSpPr/>
      </xdr:nvSpPr>
      <xdr:spPr>
        <a:xfrm>
          <a:off x="13652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94706</xdr:rowOff>
    </xdr:from>
    <xdr:to>
      <xdr:col>76</xdr:col>
      <xdr:colOff>114300</xdr:colOff>
      <xdr:row>59</xdr:row>
      <xdr:rowOff>128996</xdr:rowOff>
    </xdr:to>
    <xdr:cxnSp macro="">
      <xdr:nvCxnSpPr>
        <xdr:cNvPr id="360" name="直線コネクタ 359">
          <a:extLst>
            <a:ext uri="{FF2B5EF4-FFF2-40B4-BE49-F238E27FC236}">
              <a16:creationId xmlns:a16="http://schemas.microsoft.com/office/drawing/2014/main" id="{3F4D4A2B-B751-43D4-8A1F-1BA85216549E}"/>
            </a:ext>
          </a:extLst>
        </xdr:cNvPr>
        <xdr:cNvCxnSpPr/>
      </xdr:nvCxnSpPr>
      <xdr:spPr>
        <a:xfrm>
          <a:off x="13703300" y="102102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19413</xdr:rowOff>
    </xdr:from>
    <xdr:to>
      <xdr:col>67</xdr:col>
      <xdr:colOff>101600</xdr:colOff>
      <xdr:row>59</xdr:row>
      <xdr:rowOff>121013</xdr:rowOff>
    </xdr:to>
    <xdr:sp macro="" textlink="">
      <xdr:nvSpPr>
        <xdr:cNvPr id="361" name="楕円 360">
          <a:extLst>
            <a:ext uri="{FF2B5EF4-FFF2-40B4-BE49-F238E27FC236}">
              <a16:creationId xmlns:a16="http://schemas.microsoft.com/office/drawing/2014/main" id="{63BE042B-F51F-4261-96AA-77EEB610E80A}"/>
            </a:ext>
          </a:extLst>
        </xdr:cNvPr>
        <xdr:cNvSpPr/>
      </xdr:nvSpPr>
      <xdr:spPr>
        <a:xfrm>
          <a:off x="12763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70213</xdr:rowOff>
    </xdr:from>
    <xdr:to>
      <xdr:col>71</xdr:col>
      <xdr:colOff>177800</xdr:colOff>
      <xdr:row>59</xdr:row>
      <xdr:rowOff>94706</xdr:rowOff>
    </xdr:to>
    <xdr:cxnSp macro="">
      <xdr:nvCxnSpPr>
        <xdr:cNvPr id="362" name="直線コネクタ 361">
          <a:extLst>
            <a:ext uri="{FF2B5EF4-FFF2-40B4-BE49-F238E27FC236}">
              <a16:creationId xmlns:a16="http://schemas.microsoft.com/office/drawing/2014/main" id="{55CBC919-B527-40F5-9CAB-20C17525F81D}"/>
            </a:ext>
          </a:extLst>
        </xdr:cNvPr>
        <xdr:cNvCxnSpPr/>
      </xdr:nvCxnSpPr>
      <xdr:spPr>
        <a:xfrm>
          <a:off x="12814300" y="101857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363" name="n_1aveValue【保健センター・保健所】&#10;有形固定資産減価償却率">
          <a:extLst>
            <a:ext uri="{FF2B5EF4-FFF2-40B4-BE49-F238E27FC236}">
              <a16:creationId xmlns:a16="http://schemas.microsoft.com/office/drawing/2014/main" id="{53157524-3AE4-427B-AD42-4ABDC08855E5}"/>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364" name="n_2aveValue【保健センター・保健所】&#10;有形固定資産減価償却率">
          <a:extLst>
            <a:ext uri="{FF2B5EF4-FFF2-40B4-BE49-F238E27FC236}">
              <a16:creationId xmlns:a16="http://schemas.microsoft.com/office/drawing/2014/main" id="{77AAE5D1-7DE8-4342-BA9E-8871599C7EAA}"/>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365" name="n_3aveValue【保健センター・保健所】&#10;有形固定資産減価償却率">
          <a:extLst>
            <a:ext uri="{FF2B5EF4-FFF2-40B4-BE49-F238E27FC236}">
              <a16:creationId xmlns:a16="http://schemas.microsoft.com/office/drawing/2014/main" id="{FB10C57E-F171-463A-A002-DF192465CB17}"/>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366" name="n_4aveValue【保健センター・保健所】&#10;有形固定資産減価償却率">
          <a:extLst>
            <a:ext uri="{FF2B5EF4-FFF2-40B4-BE49-F238E27FC236}">
              <a16:creationId xmlns:a16="http://schemas.microsoft.com/office/drawing/2014/main" id="{D5ED58F7-C52D-4986-AF53-7393387E94C2}"/>
            </a:ext>
          </a:extLst>
        </xdr:cNvPr>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33762</xdr:rowOff>
    </xdr:from>
    <xdr:ext cx="405111" cy="259045"/>
    <xdr:sp macro="" textlink="">
      <xdr:nvSpPr>
        <xdr:cNvPr id="367" name="n_1mainValue【保健センター・保健所】&#10;有形固定資産減価償却率">
          <a:extLst>
            <a:ext uri="{FF2B5EF4-FFF2-40B4-BE49-F238E27FC236}">
              <a16:creationId xmlns:a16="http://schemas.microsoft.com/office/drawing/2014/main" id="{AB666D94-4EB5-45E8-8DD1-CCC4ADA39041}"/>
            </a:ext>
          </a:extLst>
        </xdr:cNvPr>
        <xdr:cNvSpPr txBox="1"/>
      </xdr:nvSpPr>
      <xdr:spPr>
        <a:xfrm>
          <a:off x="152660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368" name="n_2mainValue【保健センター・保健所】&#10;有形固定資産減価償却率">
          <a:extLst>
            <a:ext uri="{FF2B5EF4-FFF2-40B4-BE49-F238E27FC236}">
              <a16:creationId xmlns:a16="http://schemas.microsoft.com/office/drawing/2014/main" id="{EBE6E71D-6D4B-461C-9D68-306D5F6A8D46}"/>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162033</xdr:rowOff>
    </xdr:from>
    <xdr:ext cx="405111" cy="259045"/>
    <xdr:sp macro="" textlink="">
      <xdr:nvSpPr>
        <xdr:cNvPr id="369" name="n_3mainValue【保健センター・保健所】&#10;有形固定資産減価償却率">
          <a:extLst>
            <a:ext uri="{FF2B5EF4-FFF2-40B4-BE49-F238E27FC236}">
              <a16:creationId xmlns:a16="http://schemas.microsoft.com/office/drawing/2014/main" id="{0CD29648-D868-4992-A3E8-168675BF9675}"/>
            </a:ext>
          </a:extLst>
        </xdr:cNvPr>
        <xdr:cNvSpPr txBox="1"/>
      </xdr:nvSpPr>
      <xdr:spPr>
        <a:xfrm>
          <a:off x="13500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112140</xdr:rowOff>
    </xdr:from>
    <xdr:ext cx="405111" cy="259045"/>
    <xdr:sp macro="" textlink="">
      <xdr:nvSpPr>
        <xdr:cNvPr id="370" name="n_4mainValue【保健センター・保健所】&#10;有形固定資産減価償却率">
          <a:extLst>
            <a:ext uri="{FF2B5EF4-FFF2-40B4-BE49-F238E27FC236}">
              <a16:creationId xmlns:a16="http://schemas.microsoft.com/office/drawing/2014/main" id="{964E6E8F-C76D-4169-928D-162C6A902B03}"/>
            </a:ext>
          </a:extLst>
        </xdr:cNvPr>
        <xdr:cNvSpPr txBox="1"/>
      </xdr:nvSpPr>
      <xdr:spPr>
        <a:xfrm>
          <a:off x="12611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a:extLst>
            <a:ext uri="{FF2B5EF4-FFF2-40B4-BE49-F238E27FC236}">
              <a16:creationId xmlns:a16="http://schemas.microsoft.com/office/drawing/2014/main" id="{20952BC6-54FA-40F1-BAA0-BABBA7FBDC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a:extLst>
            <a:ext uri="{FF2B5EF4-FFF2-40B4-BE49-F238E27FC236}">
              <a16:creationId xmlns:a16="http://schemas.microsoft.com/office/drawing/2014/main" id="{65151195-E2F4-4009-8C1A-B3A310BEA9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a:extLst>
            <a:ext uri="{FF2B5EF4-FFF2-40B4-BE49-F238E27FC236}">
              <a16:creationId xmlns:a16="http://schemas.microsoft.com/office/drawing/2014/main" id="{08A0F7A9-8E5F-40AE-AE28-6A0EF41FE9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a:extLst>
            <a:ext uri="{FF2B5EF4-FFF2-40B4-BE49-F238E27FC236}">
              <a16:creationId xmlns:a16="http://schemas.microsoft.com/office/drawing/2014/main" id="{98A27D0C-1E2E-4F77-97BD-1BD4CFD8A6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a:extLst>
            <a:ext uri="{FF2B5EF4-FFF2-40B4-BE49-F238E27FC236}">
              <a16:creationId xmlns:a16="http://schemas.microsoft.com/office/drawing/2014/main" id="{C53CA269-E526-4B32-A3AB-7113EBA212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a:extLst>
            <a:ext uri="{FF2B5EF4-FFF2-40B4-BE49-F238E27FC236}">
              <a16:creationId xmlns:a16="http://schemas.microsoft.com/office/drawing/2014/main" id="{02AE9816-C4EB-49E5-877A-3DDA4E8D682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a:extLst>
            <a:ext uri="{FF2B5EF4-FFF2-40B4-BE49-F238E27FC236}">
              <a16:creationId xmlns:a16="http://schemas.microsoft.com/office/drawing/2014/main" id="{067B656E-DA5C-4DDB-B4E0-2D91FC2BA5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a:extLst>
            <a:ext uri="{FF2B5EF4-FFF2-40B4-BE49-F238E27FC236}">
              <a16:creationId xmlns:a16="http://schemas.microsoft.com/office/drawing/2014/main" id="{D8F7B885-21D2-4B97-BBF7-3509D81B348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a:extLst>
            <a:ext uri="{FF2B5EF4-FFF2-40B4-BE49-F238E27FC236}">
              <a16:creationId xmlns:a16="http://schemas.microsoft.com/office/drawing/2014/main" id="{CC85BEED-663A-4299-A4AD-83369D90B8A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a:extLst>
            <a:ext uri="{FF2B5EF4-FFF2-40B4-BE49-F238E27FC236}">
              <a16:creationId xmlns:a16="http://schemas.microsoft.com/office/drawing/2014/main" id="{02803239-4323-4B64-B849-9E0CF0E7E6D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1" name="直線コネクタ 380">
          <a:extLst>
            <a:ext uri="{FF2B5EF4-FFF2-40B4-BE49-F238E27FC236}">
              <a16:creationId xmlns:a16="http://schemas.microsoft.com/office/drawing/2014/main" id="{DE0B9FFF-4B22-4C9D-BDB7-789615B0BAE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2" name="テキスト ボックス 381">
          <a:extLst>
            <a:ext uri="{FF2B5EF4-FFF2-40B4-BE49-F238E27FC236}">
              <a16:creationId xmlns:a16="http://schemas.microsoft.com/office/drawing/2014/main" id="{84AC6C97-F849-4DA9-9DDD-3F4CDA36352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3" name="直線コネクタ 382">
          <a:extLst>
            <a:ext uri="{FF2B5EF4-FFF2-40B4-BE49-F238E27FC236}">
              <a16:creationId xmlns:a16="http://schemas.microsoft.com/office/drawing/2014/main" id="{954CEA60-B472-42CE-B63C-338814EAD2F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4" name="テキスト ボックス 383">
          <a:extLst>
            <a:ext uri="{FF2B5EF4-FFF2-40B4-BE49-F238E27FC236}">
              <a16:creationId xmlns:a16="http://schemas.microsoft.com/office/drawing/2014/main" id="{90C830B4-43A8-44DE-82FC-4897DF90F6D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5" name="直線コネクタ 384">
          <a:extLst>
            <a:ext uri="{FF2B5EF4-FFF2-40B4-BE49-F238E27FC236}">
              <a16:creationId xmlns:a16="http://schemas.microsoft.com/office/drawing/2014/main" id="{39398D1C-9605-49A7-92D2-E87A0AC9C06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6" name="テキスト ボックス 385">
          <a:extLst>
            <a:ext uri="{FF2B5EF4-FFF2-40B4-BE49-F238E27FC236}">
              <a16:creationId xmlns:a16="http://schemas.microsoft.com/office/drawing/2014/main" id="{200CE508-A650-4E09-9B60-77DDA4E5F2C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7" name="直線コネクタ 386">
          <a:extLst>
            <a:ext uri="{FF2B5EF4-FFF2-40B4-BE49-F238E27FC236}">
              <a16:creationId xmlns:a16="http://schemas.microsoft.com/office/drawing/2014/main" id="{A34D0475-F336-47BB-BFA4-52F00B4A566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8" name="テキスト ボックス 387">
          <a:extLst>
            <a:ext uri="{FF2B5EF4-FFF2-40B4-BE49-F238E27FC236}">
              <a16:creationId xmlns:a16="http://schemas.microsoft.com/office/drawing/2014/main" id="{225931FC-B053-4D97-8CB7-C28A037BD23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a16="http://schemas.microsoft.com/office/drawing/2014/main" id="{64EDC25D-A1ED-4DA4-81AE-0EFC062C6C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07F8D2A8-CD0C-4905-A159-D54E5D09D9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a:extLst>
            <a:ext uri="{FF2B5EF4-FFF2-40B4-BE49-F238E27FC236}">
              <a16:creationId xmlns:a16="http://schemas.microsoft.com/office/drawing/2014/main" id="{BF5AFC13-2F04-4285-B7AE-66E3D5B37D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392" name="直線コネクタ 391">
          <a:extLst>
            <a:ext uri="{FF2B5EF4-FFF2-40B4-BE49-F238E27FC236}">
              <a16:creationId xmlns:a16="http://schemas.microsoft.com/office/drawing/2014/main" id="{512CB15C-6676-4313-B6E8-B1C6EF39DEDD}"/>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393" name="【保健センター・保健所】&#10;一人当たり面積最小値テキスト">
          <a:extLst>
            <a:ext uri="{FF2B5EF4-FFF2-40B4-BE49-F238E27FC236}">
              <a16:creationId xmlns:a16="http://schemas.microsoft.com/office/drawing/2014/main" id="{AF1FD765-DF2C-4ED3-9675-2B789874D306}"/>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394" name="直線コネクタ 393">
          <a:extLst>
            <a:ext uri="{FF2B5EF4-FFF2-40B4-BE49-F238E27FC236}">
              <a16:creationId xmlns:a16="http://schemas.microsoft.com/office/drawing/2014/main" id="{A395CE8C-04C6-4FDB-89A1-F00F2F41798B}"/>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395" name="【保健センター・保健所】&#10;一人当たり面積最大値テキスト">
          <a:extLst>
            <a:ext uri="{FF2B5EF4-FFF2-40B4-BE49-F238E27FC236}">
              <a16:creationId xmlns:a16="http://schemas.microsoft.com/office/drawing/2014/main" id="{8F3AF377-EBE3-4DD4-B303-F1189F5EB6EC}"/>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396" name="直線コネクタ 395">
          <a:extLst>
            <a:ext uri="{FF2B5EF4-FFF2-40B4-BE49-F238E27FC236}">
              <a16:creationId xmlns:a16="http://schemas.microsoft.com/office/drawing/2014/main" id="{615F19AC-6165-47A3-92CC-4A72588F1094}"/>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397" name="【保健センター・保健所】&#10;一人当たり面積平均値テキスト">
          <a:extLst>
            <a:ext uri="{FF2B5EF4-FFF2-40B4-BE49-F238E27FC236}">
              <a16:creationId xmlns:a16="http://schemas.microsoft.com/office/drawing/2014/main" id="{5EF63E9B-DA3C-45C7-825D-2423F1A79FC8}"/>
            </a:ext>
          </a:extLst>
        </xdr:cNvPr>
        <xdr:cNvSpPr txBox="1"/>
      </xdr:nvSpPr>
      <xdr:spPr>
        <a:xfrm>
          <a:off x="22199600" y="10767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398" name="フローチャート: 判断 397">
          <a:extLst>
            <a:ext uri="{FF2B5EF4-FFF2-40B4-BE49-F238E27FC236}">
              <a16:creationId xmlns:a16="http://schemas.microsoft.com/office/drawing/2014/main" id="{C8B16BE0-A929-4BD3-8BA3-521C87C8BAF5}"/>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399" name="フローチャート: 判断 398">
          <a:extLst>
            <a:ext uri="{FF2B5EF4-FFF2-40B4-BE49-F238E27FC236}">
              <a16:creationId xmlns:a16="http://schemas.microsoft.com/office/drawing/2014/main" id="{D62F2C83-5EF3-4978-8A72-89E2884AA526}"/>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400" name="フローチャート: 判断 399">
          <a:extLst>
            <a:ext uri="{FF2B5EF4-FFF2-40B4-BE49-F238E27FC236}">
              <a16:creationId xmlns:a16="http://schemas.microsoft.com/office/drawing/2014/main" id="{89252B8A-9D6A-4F69-98B8-51471A16591B}"/>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401" name="フローチャート: 判断 400">
          <a:extLst>
            <a:ext uri="{FF2B5EF4-FFF2-40B4-BE49-F238E27FC236}">
              <a16:creationId xmlns:a16="http://schemas.microsoft.com/office/drawing/2014/main" id="{5FED4089-9545-4701-B2DA-7D9699803E3D}"/>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402" name="フローチャート: 判断 401">
          <a:extLst>
            <a:ext uri="{FF2B5EF4-FFF2-40B4-BE49-F238E27FC236}">
              <a16:creationId xmlns:a16="http://schemas.microsoft.com/office/drawing/2014/main" id="{E8DDCE5C-07F1-4E24-83B7-6A847C6EED58}"/>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DE5A5274-BAAE-4869-9517-D6D17D8D3A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8B9A8A74-9B52-4382-B116-6B75884055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BF9D916B-608F-4074-BFC9-AEEBF9C9418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CA7F7CAA-80B6-4803-AA65-80C9A9442CB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EA8994A0-7C58-4608-A505-B81B06C5F1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08" name="楕円 407">
          <a:extLst>
            <a:ext uri="{FF2B5EF4-FFF2-40B4-BE49-F238E27FC236}">
              <a16:creationId xmlns:a16="http://schemas.microsoft.com/office/drawing/2014/main" id="{CDE4AECF-80D4-4246-92F1-19691FD932AF}"/>
            </a:ext>
          </a:extLst>
        </xdr:cNvPr>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150385</xdr:rowOff>
    </xdr:from>
    <xdr:ext cx="469744" cy="259045"/>
    <xdr:sp macro="" textlink="">
      <xdr:nvSpPr>
        <xdr:cNvPr id="409" name="【保健センター・保健所】&#10;一人当たり面積該当値テキスト">
          <a:extLst>
            <a:ext uri="{FF2B5EF4-FFF2-40B4-BE49-F238E27FC236}">
              <a16:creationId xmlns:a16="http://schemas.microsoft.com/office/drawing/2014/main" id="{E5161ED0-950B-4A67-B96B-0708E1218E4A}"/>
            </a:ext>
          </a:extLst>
        </xdr:cNvPr>
        <xdr:cNvSpPr txBox="1"/>
      </xdr:nvSpPr>
      <xdr:spPr>
        <a:xfrm>
          <a:off x="22199600" y="1060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128880</xdr:rowOff>
    </xdr:from>
    <xdr:to>
      <xdr:col>112</xdr:col>
      <xdr:colOff>38100</xdr:colOff>
      <xdr:row>63</xdr:row>
      <xdr:rowOff>59030</xdr:rowOff>
    </xdr:to>
    <xdr:sp macro="" textlink="">
      <xdr:nvSpPr>
        <xdr:cNvPr id="410" name="楕円 409">
          <a:extLst>
            <a:ext uri="{FF2B5EF4-FFF2-40B4-BE49-F238E27FC236}">
              <a16:creationId xmlns:a16="http://schemas.microsoft.com/office/drawing/2014/main" id="{8CCFBE06-E426-4E5C-B323-F9CECE24E656}"/>
            </a:ext>
          </a:extLst>
        </xdr:cNvPr>
        <xdr:cNvSpPr/>
      </xdr:nvSpPr>
      <xdr:spPr>
        <a:xfrm>
          <a:off x="21272500" y="107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8230</xdr:rowOff>
    </xdr:to>
    <xdr:cxnSp macro="">
      <xdr:nvCxnSpPr>
        <xdr:cNvPr id="411" name="直線コネクタ 410">
          <a:extLst>
            <a:ext uri="{FF2B5EF4-FFF2-40B4-BE49-F238E27FC236}">
              <a16:creationId xmlns:a16="http://schemas.microsoft.com/office/drawing/2014/main" id="{06E67B7F-4200-4756-906E-CBE37960EAB4}"/>
            </a:ext>
          </a:extLst>
        </xdr:cNvPr>
        <xdr:cNvCxnSpPr/>
      </xdr:nvCxnSpPr>
      <xdr:spPr>
        <a:xfrm flipV="1">
          <a:off x="21323300" y="1080820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131623</xdr:rowOff>
    </xdr:from>
    <xdr:to>
      <xdr:col>107</xdr:col>
      <xdr:colOff>101600</xdr:colOff>
      <xdr:row>63</xdr:row>
      <xdr:rowOff>61773</xdr:rowOff>
    </xdr:to>
    <xdr:sp macro="" textlink="">
      <xdr:nvSpPr>
        <xdr:cNvPr id="412" name="楕円 411">
          <a:extLst>
            <a:ext uri="{FF2B5EF4-FFF2-40B4-BE49-F238E27FC236}">
              <a16:creationId xmlns:a16="http://schemas.microsoft.com/office/drawing/2014/main" id="{E4B06AF5-CD2E-4D53-9B0E-22646648711D}"/>
            </a:ext>
          </a:extLst>
        </xdr:cNvPr>
        <xdr:cNvSpPr/>
      </xdr:nvSpPr>
      <xdr:spPr>
        <a:xfrm>
          <a:off x="203835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8230</xdr:rowOff>
    </xdr:from>
    <xdr:to>
      <xdr:col>111</xdr:col>
      <xdr:colOff>177800</xdr:colOff>
      <xdr:row>63</xdr:row>
      <xdr:rowOff>10973</xdr:rowOff>
    </xdr:to>
    <xdr:cxnSp macro="">
      <xdr:nvCxnSpPr>
        <xdr:cNvPr id="413" name="直線コネクタ 412">
          <a:extLst>
            <a:ext uri="{FF2B5EF4-FFF2-40B4-BE49-F238E27FC236}">
              <a16:creationId xmlns:a16="http://schemas.microsoft.com/office/drawing/2014/main" id="{62F5E9B0-6153-40B0-8BEF-E61615CF170B}"/>
            </a:ext>
          </a:extLst>
        </xdr:cNvPr>
        <xdr:cNvCxnSpPr/>
      </xdr:nvCxnSpPr>
      <xdr:spPr>
        <a:xfrm flipV="1">
          <a:off x="20434300" y="1080958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134824</xdr:rowOff>
    </xdr:from>
    <xdr:to>
      <xdr:col>102</xdr:col>
      <xdr:colOff>165100</xdr:colOff>
      <xdr:row>63</xdr:row>
      <xdr:rowOff>64974</xdr:rowOff>
    </xdr:to>
    <xdr:sp macro="" textlink="">
      <xdr:nvSpPr>
        <xdr:cNvPr id="414" name="楕円 413">
          <a:extLst>
            <a:ext uri="{FF2B5EF4-FFF2-40B4-BE49-F238E27FC236}">
              <a16:creationId xmlns:a16="http://schemas.microsoft.com/office/drawing/2014/main" id="{3DE219CF-EFC6-4E90-9DCB-BB26CCFF998B}"/>
            </a:ext>
          </a:extLst>
        </xdr:cNvPr>
        <xdr:cNvSpPr/>
      </xdr:nvSpPr>
      <xdr:spPr>
        <a:xfrm>
          <a:off x="19494500" y="10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10973</xdr:rowOff>
    </xdr:from>
    <xdr:to>
      <xdr:col>107</xdr:col>
      <xdr:colOff>50800</xdr:colOff>
      <xdr:row>63</xdr:row>
      <xdr:rowOff>14174</xdr:rowOff>
    </xdr:to>
    <xdr:cxnSp macro="">
      <xdr:nvCxnSpPr>
        <xdr:cNvPr id="415" name="直線コネクタ 414">
          <a:extLst>
            <a:ext uri="{FF2B5EF4-FFF2-40B4-BE49-F238E27FC236}">
              <a16:creationId xmlns:a16="http://schemas.microsoft.com/office/drawing/2014/main" id="{3FE85D4E-2375-46B2-9F43-05D0BE103EBB}"/>
            </a:ext>
          </a:extLst>
        </xdr:cNvPr>
        <xdr:cNvCxnSpPr/>
      </xdr:nvCxnSpPr>
      <xdr:spPr>
        <a:xfrm flipV="1">
          <a:off x="19545300" y="1081232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138481</xdr:rowOff>
    </xdr:from>
    <xdr:to>
      <xdr:col>98</xdr:col>
      <xdr:colOff>38100</xdr:colOff>
      <xdr:row>63</xdr:row>
      <xdr:rowOff>68631</xdr:rowOff>
    </xdr:to>
    <xdr:sp macro="" textlink="">
      <xdr:nvSpPr>
        <xdr:cNvPr id="416" name="楕円 415">
          <a:extLst>
            <a:ext uri="{FF2B5EF4-FFF2-40B4-BE49-F238E27FC236}">
              <a16:creationId xmlns:a16="http://schemas.microsoft.com/office/drawing/2014/main" id="{4BF4EB07-3979-486A-A346-1DA62261FF19}"/>
            </a:ext>
          </a:extLst>
        </xdr:cNvPr>
        <xdr:cNvSpPr/>
      </xdr:nvSpPr>
      <xdr:spPr>
        <a:xfrm>
          <a:off x="18605500" y="107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14174</xdr:rowOff>
    </xdr:from>
    <xdr:to>
      <xdr:col>102</xdr:col>
      <xdr:colOff>114300</xdr:colOff>
      <xdr:row>63</xdr:row>
      <xdr:rowOff>17831</xdr:rowOff>
    </xdr:to>
    <xdr:cxnSp macro="">
      <xdr:nvCxnSpPr>
        <xdr:cNvPr id="417" name="直線コネクタ 416">
          <a:extLst>
            <a:ext uri="{FF2B5EF4-FFF2-40B4-BE49-F238E27FC236}">
              <a16:creationId xmlns:a16="http://schemas.microsoft.com/office/drawing/2014/main" id="{055928E3-ED84-4F4A-BE8D-A8B6BB8DF388}"/>
            </a:ext>
          </a:extLst>
        </xdr:cNvPr>
        <xdr:cNvCxnSpPr/>
      </xdr:nvCxnSpPr>
      <xdr:spPr>
        <a:xfrm flipV="1">
          <a:off x="18656300" y="1081552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418" name="n_1aveValue【保健センター・保健所】&#10;一人当たり面積">
          <a:extLst>
            <a:ext uri="{FF2B5EF4-FFF2-40B4-BE49-F238E27FC236}">
              <a16:creationId xmlns:a16="http://schemas.microsoft.com/office/drawing/2014/main" id="{27CD8198-EF48-47F1-9897-2C7BB744A745}"/>
            </a:ext>
          </a:extLst>
        </xdr:cNvPr>
        <xdr:cNvSpPr txBox="1"/>
      </xdr:nvSpPr>
      <xdr:spPr>
        <a:xfrm>
          <a:off x="210757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89019</xdr:rowOff>
    </xdr:from>
    <xdr:ext cx="469744" cy="259045"/>
    <xdr:sp macro="" textlink="">
      <xdr:nvSpPr>
        <xdr:cNvPr id="419" name="n_2aveValue【保健センター・保健所】&#10;一人当たり面積">
          <a:extLst>
            <a:ext uri="{FF2B5EF4-FFF2-40B4-BE49-F238E27FC236}">
              <a16:creationId xmlns:a16="http://schemas.microsoft.com/office/drawing/2014/main" id="{DE53BE07-8EF6-410A-A3B8-345EC2567196}"/>
            </a:ext>
          </a:extLst>
        </xdr:cNvPr>
        <xdr:cNvSpPr txBox="1"/>
      </xdr:nvSpPr>
      <xdr:spPr>
        <a:xfrm>
          <a:off x="201994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420" name="n_3aveValue【保健センター・保健所】&#10;一人当たり面積">
          <a:extLst>
            <a:ext uri="{FF2B5EF4-FFF2-40B4-BE49-F238E27FC236}">
              <a16:creationId xmlns:a16="http://schemas.microsoft.com/office/drawing/2014/main" id="{CA7B0EA0-E3B2-46E4-A5C5-E4517C1420B4}"/>
            </a:ext>
          </a:extLst>
        </xdr:cNvPr>
        <xdr:cNvSpPr txBox="1"/>
      </xdr:nvSpPr>
      <xdr:spPr>
        <a:xfrm>
          <a:off x="19310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110964</xdr:rowOff>
    </xdr:from>
    <xdr:ext cx="469744" cy="259045"/>
    <xdr:sp macro="" textlink="">
      <xdr:nvSpPr>
        <xdr:cNvPr id="421" name="n_4aveValue【保健センター・保健所】&#10;一人当たり面積">
          <a:extLst>
            <a:ext uri="{FF2B5EF4-FFF2-40B4-BE49-F238E27FC236}">
              <a16:creationId xmlns:a16="http://schemas.microsoft.com/office/drawing/2014/main" id="{C4A62277-4662-490E-83E3-3D2656072831}"/>
            </a:ext>
          </a:extLst>
        </xdr:cNvPr>
        <xdr:cNvSpPr txBox="1"/>
      </xdr:nvSpPr>
      <xdr:spPr>
        <a:xfrm>
          <a:off x="18421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75557</xdr:rowOff>
    </xdr:from>
    <xdr:ext cx="469744" cy="259045"/>
    <xdr:sp macro="" textlink="">
      <xdr:nvSpPr>
        <xdr:cNvPr id="422" name="n_1mainValue【保健センター・保健所】&#10;一人当たり面積">
          <a:extLst>
            <a:ext uri="{FF2B5EF4-FFF2-40B4-BE49-F238E27FC236}">
              <a16:creationId xmlns:a16="http://schemas.microsoft.com/office/drawing/2014/main" id="{814ED395-372D-4855-A524-1A49D98B5424}"/>
            </a:ext>
          </a:extLst>
        </xdr:cNvPr>
        <xdr:cNvSpPr txBox="1"/>
      </xdr:nvSpPr>
      <xdr:spPr>
        <a:xfrm>
          <a:off x="21075727" y="105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78300</xdr:rowOff>
    </xdr:from>
    <xdr:ext cx="469744" cy="259045"/>
    <xdr:sp macro="" textlink="">
      <xdr:nvSpPr>
        <xdr:cNvPr id="423" name="n_2mainValue【保健センター・保健所】&#10;一人当たり面積">
          <a:extLst>
            <a:ext uri="{FF2B5EF4-FFF2-40B4-BE49-F238E27FC236}">
              <a16:creationId xmlns:a16="http://schemas.microsoft.com/office/drawing/2014/main" id="{6C6A0E44-CC80-4E33-9A76-77B94AEFA1A3}"/>
            </a:ext>
          </a:extLst>
        </xdr:cNvPr>
        <xdr:cNvSpPr txBox="1"/>
      </xdr:nvSpPr>
      <xdr:spPr>
        <a:xfrm>
          <a:off x="20199427" y="105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81501</xdr:rowOff>
    </xdr:from>
    <xdr:ext cx="469744" cy="259045"/>
    <xdr:sp macro="" textlink="">
      <xdr:nvSpPr>
        <xdr:cNvPr id="424" name="n_3mainValue【保健センター・保健所】&#10;一人当たり面積">
          <a:extLst>
            <a:ext uri="{FF2B5EF4-FFF2-40B4-BE49-F238E27FC236}">
              <a16:creationId xmlns:a16="http://schemas.microsoft.com/office/drawing/2014/main" id="{E68B8C6E-D2B4-4CC1-9E2A-5BC3CC2C51F7}"/>
            </a:ext>
          </a:extLst>
        </xdr:cNvPr>
        <xdr:cNvSpPr txBox="1"/>
      </xdr:nvSpPr>
      <xdr:spPr>
        <a:xfrm>
          <a:off x="19310427" y="1053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85158</xdr:rowOff>
    </xdr:from>
    <xdr:ext cx="469744" cy="259045"/>
    <xdr:sp macro="" textlink="">
      <xdr:nvSpPr>
        <xdr:cNvPr id="425" name="n_4mainValue【保健センター・保健所】&#10;一人当たり面積">
          <a:extLst>
            <a:ext uri="{FF2B5EF4-FFF2-40B4-BE49-F238E27FC236}">
              <a16:creationId xmlns:a16="http://schemas.microsoft.com/office/drawing/2014/main" id="{33371173-D8CB-46F5-A1F9-22BDC6F46E21}"/>
            </a:ext>
          </a:extLst>
        </xdr:cNvPr>
        <xdr:cNvSpPr txBox="1"/>
      </xdr:nvSpPr>
      <xdr:spPr>
        <a:xfrm>
          <a:off x="18421427" y="105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5BD8B9C4-1206-41C1-928D-CDBCCAAD01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D255E569-7EA6-4462-9B83-95D02A5905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F45157C0-8CD0-4D2A-8EE9-6FA6027EAF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A97CCE0F-86B2-48EF-9733-4C5468A548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C9DE21C9-93A4-4329-91A3-BF536AD957B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156DFE0F-E20F-414F-A211-398E1D3F9E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CE61411F-EAB3-4F7E-BEF0-28A95FCD696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45CC20F4-58FA-459F-AFCF-D32996759E1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C2B6CDAE-D9E3-4919-B802-9933A6D82CD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191BC23E-D7E7-4BF2-B871-35A6094CE27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451D39E4-6E6C-4CC0-9842-62558FBCE56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6969C6E4-3F8D-44A3-8AC8-77B83540FE0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626EA515-BE40-4913-9A4E-740F04D0A3D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7270B76F-DFB8-448E-A33A-94C0D1FDE3D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95B0417C-4795-4B8B-9D08-6E750D1CA45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2A94E14C-28CD-43A0-8143-93F8CC4AC64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F60E0A5B-81F6-4B11-82E4-1B5787123B0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C59FFCB3-E942-4FD0-AA76-1671C8E0174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2D439DAA-BDC2-4ABE-81B8-E1AF4C1011E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7369BB0A-0652-474C-9082-E220526F969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E89C4522-9633-4D72-9C71-4DD398B9C03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6C228ACA-9CE1-4726-A908-6ECD2F8F5F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2AE000CD-A33B-42E9-AD9C-3452D3325B8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49934FA6-AB30-4A43-9BAB-5A2AD6A2DF3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9568307B-488C-4FDC-A8D4-795A4123E18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66280297-34D8-4FB7-84DF-FAF0EFCCA79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259392D1-3AF7-4E3E-86AD-49FFA64E365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A6034FFE-B8BE-4F2F-A7E7-A6034A5F69F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454" name="【消防施設】&#10;有形固定資産減価償却率最大値テキスト">
          <a:extLst>
            <a:ext uri="{FF2B5EF4-FFF2-40B4-BE49-F238E27FC236}">
              <a16:creationId xmlns:a16="http://schemas.microsoft.com/office/drawing/2014/main" id="{A91D7FC7-0D7E-497D-B079-3FC6B7A1E63B}"/>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455" name="直線コネクタ 454">
          <a:extLst>
            <a:ext uri="{FF2B5EF4-FFF2-40B4-BE49-F238E27FC236}">
              <a16:creationId xmlns:a16="http://schemas.microsoft.com/office/drawing/2014/main" id="{784973C1-660E-4831-90E4-E271043B780D}"/>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26E8B2BB-104E-4753-8C3F-EA14E6A6F89D}"/>
            </a:ext>
          </a:extLst>
        </xdr:cNvPr>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457" name="フローチャート: 判断 456">
          <a:extLst>
            <a:ext uri="{FF2B5EF4-FFF2-40B4-BE49-F238E27FC236}">
              <a16:creationId xmlns:a16="http://schemas.microsoft.com/office/drawing/2014/main" id="{96BD5D51-F65C-4F72-9D0D-A6DEBF367CF0}"/>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458" name="フローチャート: 判断 457">
          <a:extLst>
            <a:ext uri="{FF2B5EF4-FFF2-40B4-BE49-F238E27FC236}">
              <a16:creationId xmlns:a16="http://schemas.microsoft.com/office/drawing/2014/main" id="{573A09D7-8C5F-444F-9234-875D0EC1AA5A}"/>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59" name="フローチャート: 判断 458">
          <a:extLst>
            <a:ext uri="{FF2B5EF4-FFF2-40B4-BE49-F238E27FC236}">
              <a16:creationId xmlns:a16="http://schemas.microsoft.com/office/drawing/2014/main" id="{114BA3B2-2050-4561-AFC9-D0F486388E68}"/>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460" name="フローチャート: 判断 459">
          <a:extLst>
            <a:ext uri="{FF2B5EF4-FFF2-40B4-BE49-F238E27FC236}">
              <a16:creationId xmlns:a16="http://schemas.microsoft.com/office/drawing/2014/main" id="{9413B25A-6336-4817-8605-55CE275F4ABE}"/>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461" name="フローチャート: 判断 460">
          <a:extLst>
            <a:ext uri="{FF2B5EF4-FFF2-40B4-BE49-F238E27FC236}">
              <a16:creationId xmlns:a16="http://schemas.microsoft.com/office/drawing/2014/main" id="{2CE8FB22-C3B7-4E04-A3E7-FE58F402BD07}"/>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7864973-F0EE-4D85-9B20-81CEBB91461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DA9B1EE-D454-4221-98BF-59EC7C64D2C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42A1149A-751C-4D1F-A356-A5ED159ACC0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766D1262-994A-4E87-8495-9DCFA29A440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95C62734-2FAB-4BB5-8579-67916BF4A0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60779</xdr:rowOff>
    </xdr:from>
    <xdr:to>
      <xdr:col>85</xdr:col>
      <xdr:colOff>177800</xdr:colOff>
      <xdr:row>83</xdr:row>
      <xdr:rowOff>162379</xdr:rowOff>
    </xdr:to>
    <xdr:sp macro="" textlink="">
      <xdr:nvSpPr>
        <xdr:cNvPr id="467" name="楕円 466">
          <a:extLst>
            <a:ext uri="{FF2B5EF4-FFF2-40B4-BE49-F238E27FC236}">
              <a16:creationId xmlns:a16="http://schemas.microsoft.com/office/drawing/2014/main" id="{6D5D09D4-02FA-46CB-8E93-EA017855FFAF}"/>
            </a:ext>
          </a:extLst>
        </xdr:cNvPr>
        <xdr:cNvSpPr/>
      </xdr:nvSpPr>
      <xdr:spPr>
        <a:xfrm>
          <a:off x="16268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39206</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173D8D43-CC49-4DAF-8222-2EC2A8A4C84C}"/>
            </a:ext>
          </a:extLst>
        </xdr:cNvPr>
        <xdr:cNvSpPr txBox="1"/>
      </xdr:nvSpPr>
      <xdr:spPr>
        <a:xfrm>
          <a:off x="16357600"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98334</xdr:rowOff>
    </xdr:from>
    <xdr:to>
      <xdr:col>81</xdr:col>
      <xdr:colOff>101600</xdr:colOff>
      <xdr:row>84</xdr:row>
      <xdr:rowOff>28484</xdr:rowOff>
    </xdr:to>
    <xdr:sp macro="" textlink="">
      <xdr:nvSpPr>
        <xdr:cNvPr id="469" name="楕円 468">
          <a:extLst>
            <a:ext uri="{FF2B5EF4-FFF2-40B4-BE49-F238E27FC236}">
              <a16:creationId xmlns:a16="http://schemas.microsoft.com/office/drawing/2014/main" id="{DD3F5874-7E48-4562-B491-6ACB28901BF1}"/>
            </a:ext>
          </a:extLst>
        </xdr:cNvPr>
        <xdr:cNvSpPr/>
      </xdr:nvSpPr>
      <xdr:spPr>
        <a:xfrm>
          <a:off x="15430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111579</xdr:rowOff>
    </xdr:from>
    <xdr:to>
      <xdr:col>85</xdr:col>
      <xdr:colOff>127000</xdr:colOff>
      <xdr:row>83</xdr:row>
      <xdr:rowOff>149134</xdr:rowOff>
    </xdr:to>
    <xdr:cxnSp macro="">
      <xdr:nvCxnSpPr>
        <xdr:cNvPr id="470" name="直線コネクタ 469">
          <a:extLst>
            <a:ext uri="{FF2B5EF4-FFF2-40B4-BE49-F238E27FC236}">
              <a16:creationId xmlns:a16="http://schemas.microsoft.com/office/drawing/2014/main" id="{591C9525-2D56-4BEF-A839-299D4CC3C9FC}"/>
            </a:ext>
          </a:extLst>
        </xdr:cNvPr>
        <xdr:cNvCxnSpPr/>
      </xdr:nvCxnSpPr>
      <xdr:spPr>
        <a:xfrm flipV="1">
          <a:off x="15481300" y="1434192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162016</xdr:rowOff>
    </xdr:from>
    <xdr:to>
      <xdr:col>76</xdr:col>
      <xdr:colOff>165100</xdr:colOff>
      <xdr:row>86</xdr:row>
      <xdr:rowOff>92166</xdr:rowOff>
    </xdr:to>
    <xdr:sp macro="" textlink="">
      <xdr:nvSpPr>
        <xdr:cNvPr id="471" name="楕円 470">
          <a:extLst>
            <a:ext uri="{FF2B5EF4-FFF2-40B4-BE49-F238E27FC236}">
              <a16:creationId xmlns:a16="http://schemas.microsoft.com/office/drawing/2014/main" id="{6CBBEE8E-01AE-42F8-8A0C-136F34721FC2}"/>
            </a:ext>
          </a:extLst>
        </xdr:cNvPr>
        <xdr:cNvSpPr/>
      </xdr:nvSpPr>
      <xdr:spPr>
        <a:xfrm>
          <a:off x="14541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149134</xdr:rowOff>
    </xdr:from>
    <xdr:to>
      <xdr:col>81</xdr:col>
      <xdr:colOff>50800</xdr:colOff>
      <xdr:row>86</xdr:row>
      <xdr:rowOff>41366</xdr:rowOff>
    </xdr:to>
    <xdr:cxnSp macro="">
      <xdr:nvCxnSpPr>
        <xdr:cNvPr id="472" name="直線コネクタ 471">
          <a:extLst>
            <a:ext uri="{FF2B5EF4-FFF2-40B4-BE49-F238E27FC236}">
              <a16:creationId xmlns:a16="http://schemas.microsoft.com/office/drawing/2014/main" id="{3D1055F4-0614-4740-B919-DAFE76B709C3}"/>
            </a:ext>
          </a:extLst>
        </xdr:cNvPr>
        <xdr:cNvCxnSpPr/>
      </xdr:nvCxnSpPr>
      <xdr:spPr>
        <a:xfrm flipV="1">
          <a:off x="14592300" y="14379484"/>
          <a:ext cx="8890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150586</xdr:rowOff>
    </xdr:from>
    <xdr:to>
      <xdr:col>72</xdr:col>
      <xdr:colOff>38100</xdr:colOff>
      <xdr:row>86</xdr:row>
      <xdr:rowOff>80736</xdr:rowOff>
    </xdr:to>
    <xdr:sp macro="" textlink="">
      <xdr:nvSpPr>
        <xdr:cNvPr id="473" name="楕円 472">
          <a:extLst>
            <a:ext uri="{FF2B5EF4-FFF2-40B4-BE49-F238E27FC236}">
              <a16:creationId xmlns:a16="http://schemas.microsoft.com/office/drawing/2014/main" id="{57CA3094-F8CB-4B1F-B323-7B0AA2453C36}"/>
            </a:ext>
          </a:extLst>
        </xdr:cNvPr>
        <xdr:cNvSpPr/>
      </xdr:nvSpPr>
      <xdr:spPr>
        <a:xfrm>
          <a:off x="13652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29936</xdr:rowOff>
    </xdr:from>
    <xdr:to>
      <xdr:col>76</xdr:col>
      <xdr:colOff>114300</xdr:colOff>
      <xdr:row>86</xdr:row>
      <xdr:rowOff>41366</xdr:rowOff>
    </xdr:to>
    <xdr:cxnSp macro="">
      <xdr:nvCxnSpPr>
        <xdr:cNvPr id="474" name="直線コネクタ 473">
          <a:extLst>
            <a:ext uri="{FF2B5EF4-FFF2-40B4-BE49-F238E27FC236}">
              <a16:creationId xmlns:a16="http://schemas.microsoft.com/office/drawing/2014/main" id="{7F61E304-DC81-4868-827B-3C08532719FA}"/>
            </a:ext>
          </a:extLst>
        </xdr:cNvPr>
        <xdr:cNvCxnSpPr/>
      </xdr:nvCxnSpPr>
      <xdr:spPr>
        <a:xfrm>
          <a:off x="13703300" y="147746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90170</xdr:rowOff>
    </xdr:from>
    <xdr:to>
      <xdr:col>67</xdr:col>
      <xdr:colOff>101600</xdr:colOff>
      <xdr:row>86</xdr:row>
      <xdr:rowOff>20320</xdr:rowOff>
    </xdr:to>
    <xdr:sp macro="" textlink="">
      <xdr:nvSpPr>
        <xdr:cNvPr id="475" name="楕円 474">
          <a:extLst>
            <a:ext uri="{FF2B5EF4-FFF2-40B4-BE49-F238E27FC236}">
              <a16:creationId xmlns:a16="http://schemas.microsoft.com/office/drawing/2014/main" id="{69DFCAE5-4B58-42D2-BF21-7B29F50C7302}"/>
            </a:ext>
          </a:extLst>
        </xdr:cNvPr>
        <xdr:cNvSpPr/>
      </xdr:nvSpPr>
      <xdr:spPr>
        <a:xfrm>
          <a:off x="1276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140970</xdr:rowOff>
    </xdr:from>
    <xdr:to>
      <xdr:col>71</xdr:col>
      <xdr:colOff>177800</xdr:colOff>
      <xdr:row>86</xdr:row>
      <xdr:rowOff>29936</xdr:rowOff>
    </xdr:to>
    <xdr:cxnSp macro="">
      <xdr:nvCxnSpPr>
        <xdr:cNvPr id="476" name="直線コネクタ 475">
          <a:extLst>
            <a:ext uri="{FF2B5EF4-FFF2-40B4-BE49-F238E27FC236}">
              <a16:creationId xmlns:a16="http://schemas.microsoft.com/office/drawing/2014/main" id="{2628DAF7-8AE8-40F3-B2FB-D9D9D2D67F97}"/>
            </a:ext>
          </a:extLst>
        </xdr:cNvPr>
        <xdr:cNvCxnSpPr/>
      </xdr:nvCxnSpPr>
      <xdr:spPr>
        <a:xfrm>
          <a:off x="12814300" y="1471422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477" name="n_1aveValue【消防施設】&#10;有形固定資産減価償却率">
          <a:extLst>
            <a:ext uri="{FF2B5EF4-FFF2-40B4-BE49-F238E27FC236}">
              <a16:creationId xmlns:a16="http://schemas.microsoft.com/office/drawing/2014/main" id="{EB59B32A-C403-4345-A622-D94718F57BA9}"/>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478" name="n_2aveValue【消防施設】&#10;有形固定資産減価償却率">
          <a:extLst>
            <a:ext uri="{FF2B5EF4-FFF2-40B4-BE49-F238E27FC236}">
              <a16:creationId xmlns:a16="http://schemas.microsoft.com/office/drawing/2014/main" id="{DB86F039-3545-444B-B2EF-12A78287F6F1}"/>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479" name="n_3aveValue【消防施設】&#10;有形固定資産減価償却率">
          <a:extLst>
            <a:ext uri="{FF2B5EF4-FFF2-40B4-BE49-F238E27FC236}">
              <a16:creationId xmlns:a16="http://schemas.microsoft.com/office/drawing/2014/main" id="{38B80784-EDCD-45F7-BDD4-1A3E2115AB52}"/>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480" name="n_4aveValue【消防施設】&#10;有形固定資産減価償却率">
          <a:extLst>
            <a:ext uri="{FF2B5EF4-FFF2-40B4-BE49-F238E27FC236}">
              <a16:creationId xmlns:a16="http://schemas.microsoft.com/office/drawing/2014/main" id="{2D759756-BC42-489E-B305-B2100B7689B4}"/>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19611</xdr:rowOff>
    </xdr:from>
    <xdr:ext cx="405111" cy="259045"/>
    <xdr:sp macro="" textlink="">
      <xdr:nvSpPr>
        <xdr:cNvPr id="481" name="n_1mainValue【消防施設】&#10;有形固定資産減価償却率">
          <a:extLst>
            <a:ext uri="{FF2B5EF4-FFF2-40B4-BE49-F238E27FC236}">
              <a16:creationId xmlns:a16="http://schemas.microsoft.com/office/drawing/2014/main" id="{BC5494A1-19EE-4330-AB10-7F87CBFE9759}"/>
            </a:ext>
          </a:extLst>
        </xdr:cNvPr>
        <xdr:cNvSpPr txBox="1"/>
      </xdr:nvSpPr>
      <xdr:spPr>
        <a:xfrm>
          <a:off x="15266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83293</xdr:rowOff>
    </xdr:from>
    <xdr:ext cx="405111" cy="259045"/>
    <xdr:sp macro="" textlink="">
      <xdr:nvSpPr>
        <xdr:cNvPr id="482" name="n_2mainValue【消防施設】&#10;有形固定資産減価償却率">
          <a:extLst>
            <a:ext uri="{FF2B5EF4-FFF2-40B4-BE49-F238E27FC236}">
              <a16:creationId xmlns:a16="http://schemas.microsoft.com/office/drawing/2014/main" id="{16103BA8-EF12-49E9-9D1F-FD78F0D9D4F8}"/>
            </a:ext>
          </a:extLst>
        </xdr:cNvPr>
        <xdr:cNvSpPr txBox="1"/>
      </xdr:nvSpPr>
      <xdr:spPr>
        <a:xfrm>
          <a:off x="14389744" y="1482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71863</xdr:rowOff>
    </xdr:from>
    <xdr:ext cx="405111" cy="259045"/>
    <xdr:sp macro="" textlink="">
      <xdr:nvSpPr>
        <xdr:cNvPr id="483" name="n_3mainValue【消防施設】&#10;有形固定資産減価償却率">
          <a:extLst>
            <a:ext uri="{FF2B5EF4-FFF2-40B4-BE49-F238E27FC236}">
              <a16:creationId xmlns:a16="http://schemas.microsoft.com/office/drawing/2014/main" id="{2C93DACE-DF52-4CB8-82A9-CFF05D8A59E8}"/>
            </a:ext>
          </a:extLst>
        </xdr:cNvPr>
        <xdr:cNvSpPr txBox="1"/>
      </xdr:nvSpPr>
      <xdr:spPr>
        <a:xfrm>
          <a:off x="135007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11447</xdr:rowOff>
    </xdr:from>
    <xdr:ext cx="405111" cy="259045"/>
    <xdr:sp macro="" textlink="">
      <xdr:nvSpPr>
        <xdr:cNvPr id="484" name="n_4mainValue【消防施設】&#10;有形固定資産減価償却率">
          <a:extLst>
            <a:ext uri="{FF2B5EF4-FFF2-40B4-BE49-F238E27FC236}">
              <a16:creationId xmlns:a16="http://schemas.microsoft.com/office/drawing/2014/main" id="{BA271418-8AEB-4C27-9EB6-92ABDEAB347E}"/>
            </a:ext>
          </a:extLst>
        </xdr:cNvPr>
        <xdr:cNvSpPr txBox="1"/>
      </xdr:nvSpPr>
      <xdr:spPr>
        <a:xfrm>
          <a:off x="12611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F05D5EA6-86B4-493B-8588-78A11BD05F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EE37DBB1-2E29-40AB-BE33-5F50E03C0DC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3D33D154-3A56-4794-B25C-5D91CA3DC0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45D6F3D1-1B0E-455B-8C7E-564445B38E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109A64A9-9A28-48CE-9DB9-A5EA6F8F8CF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E35AA98E-33B0-480B-B03D-AB8EF4EE30F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4DB7B3BA-F89F-4FDB-B88E-DA705B79EE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1DACC384-0187-4866-A794-FC2B04C4A07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EA7C616D-FD30-4A5B-9BCA-FE0B245C875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85CCD314-03F6-4A6D-8B28-407E46938E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5" name="直線コネクタ 494">
          <a:extLst>
            <a:ext uri="{FF2B5EF4-FFF2-40B4-BE49-F238E27FC236}">
              <a16:creationId xmlns:a16="http://schemas.microsoft.com/office/drawing/2014/main" id="{6246C9D0-1E46-4A9D-8008-E732D399704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6" name="テキスト ボックス 495">
          <a:extLst>
            <a:ext uri="{FF2B5EF4-FFF2-40B4-BE49-F238E27FC236}">
              <a16:creationId xmlns:a16="http://schemas.microsoft.com/office/drawing/2014/main" id="{A7736DCD-5FF0-46C5-9C47-67070DDC3A0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7" name="直線コネクタ 496">
          <a:extLst>
            <a:ext uri="{FF2B5EF4-FFF2-40B4-BE49-F238E27FC236}">
              <a16:creationId xmlns:a16="http://schemas.microsoft.com/office/drawing/2014/main" id="{2354F37D-D186-4983-8467-ADAA3E6226E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8" name="テキスト ボックス 497">
          <a:extLst>
            <a:ext uri="{FF2B5EF4-FFF2-40B4-BE49-F238E27FC236}">
              <a16:creationId xmlns:a16="http://schemas.microsoft.com/office/drawing/2014/main" id="{A50EA78E-5256-4229-9197-B45AC57AA2D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9" name="直線コネクタ 498">
          <a:extLst>
            <a:ext uri="{FF2B5EF4-FFF2-40B4-BE49-F238E27FC236}">
              <a16:creationId xmlns:a16="http://schemas.microsoft.com/office/drawing/2014/main" id="{C12392FE-6660-4A06-9C5C-4814766D21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0" name="テキスト ボックス 499">
          <a:extLst>
            <a:ext uri="{FF2B5EF4-FFF2-40B4-BE49-F238E27FC236}">
              <a16:creationId xmlns:a16="http://schemas.microsoft.com/office/drawing/2014/main" id="{09FA4B9D-F8DB-4129-A67A-902569E0FBC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1" name="直線コネクタ 500">
          <a:extLst>
            <a:ext uri="{FF2B5EF4-FFF2-40B4-BE49-F238E27FC236}">
              <a16:creationId xmlns:a16="http://schemas.microsoft.com/office/drawing/2014/main" id="{E0A669A1-3721-4C82-8740-C131AA17F42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2" name="テキスト ボックス 501">
          <a:extLst>
            <a:ext uri="{FF2B5EF4-FFF2-40B4-BE49-F238E27FC236}">
              <a16:creationId xmlns:a16="http://schemas.microsoft.com/office/drawing/2014/main" id="{A63427F7-B1FF-4056-BB09-75CF8AAFE7A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85B742AE-B783-4174-B0DA-936B1F487F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B847469A-A232-4DBF-83EE-5653C0710C3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E0D9E7CD-5F07-45C2-85E8-FEC2861A8A3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506" name="直線コネクタ 505">
          <a:extLst>
            <a:ext uri="{FF2B5EF4-FFF2-40B4-BE49-F238E27FC236}">
              <a16:creationId xmlns:a16="http://schemas.microsoft.com/office/drawing/2014/main" id="{4686BFDF-E070-48AF-A079-171E2167C15C}"/>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507" name="【消防施設】&#10;一人当たり面積最小値テキスト">
          <a:extLst>
            <a:ext uri="{FF2B5EF4-FFF2-40B4-BE49-F238E27FC236}">
              <a16:creationId xmlns:a16="http://schemas.microsoft.com/office/drawing/2014/main" id="{EDDD9989-731C-4070-88B8-D83B9D49F3B4}"/>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508" name="直線コネクタ 507">
          <a:extLst>
            <a:ext uri="{FF2B5EF4-FFF2-40B4-BE49-F238E27FC236}">
              <a16:creationId xmlns:a16="http://schemas.microsoft.com/office/drawing/2014/main" id="{1FFD0D22-FA37-47C8-BC35-5838ACB53155}"/>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09" name="【消防施設】&#10;一人当たり面積最大値テキスト">
          <a:extLst>
            <a:ext uri="{FF2B5EF4-FFF2-40B4-BE49-F238E27FC236}">
              <a16:creationId xmlns:a16="http://schemas.microsoft.com/office/drawing/2014/main" id="{A9800519-505B-4C28-A655-7A65796CFB34}"/>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10" name="直線コネクタ 509">
          <a:extLst>
            <a:ext uri="{FF2B5EF4-FFF2-40B4-BE49-F238E27FC236}">
              <a16:creationId xmlns:a16="http://schemas.microsoft.com/office/drawing/2014/main" id="{BAC4FE5D-EE58-4BDF-9F89-408E6522987A}"/>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511" name="【消防施設】&#10;一人当たり面積平均値テキスト">
          <a:extLst>
            <a:ext uri="{FF2B5EF4-FFF2-40B4-BE49-F238E27FC236}">
              <a16:creationId xmlns:a16="http://schemas.microsoft.com/office/drawing/2014/main" id="{6E57C98B-8ABC-4B5B-9C18-F8AF537726F9}"/>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12" name="フローチャート: 判断 511">
          <a:extLst>
            <a:ext uri="{FF2B5EF4-FFF2-40B4-BE49-F238E27FC236}">
              <a16:creationId xmlns:a16="http://schemas.microsoft.com/office/drawing/2014/main" id="{A498398E-2584-40D4-9558-E6B66B2E2B39}"/>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513" name="フローチャート: 判断 512">
          <a:extLst>
            <a:ext uri="{FF2B5EF4-FFF2-40B4-BE49-F238E27FC236}">
              <a16:creationId xmlns:a16="http://schemas.microsoft.com/office/drawing/2014/main" id="{7113F74A-8CDF-48CF-B541-DF34940E4D40}"/>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514" name="フローチャート: 判断 513">
          <a:extLst>
            <a:ext uri="{FF2B5EF4-FFF2-40B4-BE49-F238E27FC236}">
              <a16:creationId xmlns:a16="http://schemas.microsoft.com/office/drawing/2014/main" id="{5E917130-E008-459F-805F-A37F9525F7F6}"/>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15" name="フローチャート: 判断 514">
          <a:extLst>
            <a:ext uri="{FF2B5EF4-FFF2-40B4-BE49-F238E27FC236}">
              <a16:creationId xmlns:a16="http://schemas.microsoft.com/office/drawing/2014/main" id="{D97AC4D5-AEED-4E2E-9AD6-A42837780A93}"/>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516" name="フローチャート: 判断 515">
          <a:extLst>
            <a:ext uri="{FF2B5EF4-FFF2-40B4-BE49-F238E27FC236}">
              <a16:creationId xmlns:a16="http://schemas.microsoft.com/office/drawing/2014/main" id="{FFDF500C-6601-415D-BF0B-05E4ED8080F3}"/>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345F7B01-C862-4FF1-ADE8-004B65A2C66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DBFBC389-CC02-4B87-BDAA-FA7520DD894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7590B6D7-8CAA-4C75-857E-09C6C1B1688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8AEC571C-939B-40FB-9BA2-A215F9E06D2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2901B204-7A07-4E90-9E33-B6424AC753F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522" name="楕円 521">
          <a:extLst>
            <a:ext uri="{FF2B5EF4-FFF2-40B4-BE49-F238E27FC236}">
              <a16:creationId xmlns:a16="http://schemas.microsoft.com/office/drawing/2014/main" id="{E8E3DAFC-6F4F-4EE9-87E9-3EFD66F313F5}"/>
            </a:ext>
          </a:extLst>
        </xdr:cNvPr>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523" name="【消防施設】&#10;一人当たり面積該当値テキスト">
          <a:extLst>
            <a:ext uri="{FF2B5EF4-FFF2-40B4-BE49-F238E27FC236}">
              <a16:creationId xmlns:a16="http://schemas.microsoft.com/office/drawing/2014/main" id="{090E162A-5186-45B5-992C-052731DD4A81}"/>
            </a:ext>
          </a:extLst>
        </xdr:cNvPr>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140463</xdr:rowOff>
    </xdr:from>
    <xdr:to>
      <xdr:col>112</xdr:col>
      <xdr:colOff>38100</xdr:colOff>
      <xdr:row>85</xdr:row>
      <xdr:rowOff>70613</xdr:rowOff>
    </xdr:to>
    <xdr:sp macro="" textlink="">
      <xdr:nvSpPr>
        <xdr:cNvPr id="524" name="楕円 523">
          <a:extLst>
            <a:ext uri="{FF2B5EF4-FFF2-40B4-BE49-F238E27FC236}">
              <a16:creationId xmlns:a16="http://schemas.microsoft.com/office/drawing/2014/main" id="{E7DD1F46-9EE6-457C-992F-1CEE537AFEE8}"/>
            </a:ext>
          </a:extLst>
        </xdr:cNvPr>
        <xdr:cNvSpPr/>
      </xdr:nvSpPr>
      <xdr:spPr>
        <a:xfrm>
          <a:off x="21272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19813</xdr:rowOff>
    </xdr:to>
    <xdr:cxnSp macro="">
      <xdr:nvCxnSpPr>
        <xdr:cNvPr id="525" name="直線コネクタ 524">
          <a:extLst>
            <a:ext uri="{FF2B5EF4-FFF2-40B4-BE49-F238E27FC236}">
              <a16:creationId xmlns:a16="http://schemas.microsoft.com/office/drawing/2014/main" id="{916C95D8-BA52-41E3-A9AF-3CEE13930064}"/>
            </a:ext>
          </a:extLst>
        </xdr:cNvPr>
        <xdr:cNvCxnSpPr/>
      </xdr:nvCxnSpPr>
      <xdr:spPr>
        <a:xfrm flipV="1">
          <a:off x="21323300" y="145907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526" name="楕円 525">
          <a:extLst>
            <a:ext uri="{FF2B5EF4-FFF2-40B4-BE49-F238E27FC236}">
              <a16:creationId xmlns:a16="http://schemas.microsoft.com/office/drawing/2014/main" id="{4458E2B0-5DE5-4079-903A-DFAD5A209EC2}"/>
            </a:ext>
          </a:extLst>
        </xdr:cNvPr>
        <xdr:cNvSpPr/>
      </xdr:nvSpPr>
      <xdr:spPr>
        <a:xfrm>
          <a:off x="20383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19813</xdr:rowOff>
    </xdr:from>
    <xdr:to>
      <xdr:col>111</xdr:col>
      <xdr:colOff>177800</xdr:colOff>
      <xdr:row>85</xdr:row>
      <xdr:rowOff>22098</xdr:rowOff>
    </xdr:to>
    <xdr:cxnSp macro="">
      <xdr:nvCxnSpPr>
        <xdr:cNvPr id="527" name="直線コネクタ 526">
          <a:extLst>
            <a:ext uri="{FF2B5EF4-FFF2-40B4-BE49-F238E27FC236}">
              <a16:creationId xmlns:a16="http://schemas.microsoft.com/office/drawing/2014/main" id="{60A19E3E-4AA3-4352-83E0-02E2A4E480E0}"/>
            </a:ext>
          </a:extLst>
        </xdr:cNvPr>
        <xdr:cNvCxnSpPr/>
      </xdr:nvCxnSpPr>
      <xdr:spPr>
        <a:xfrm flipV="1">
          <a:off x="20434300" y="14593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528" name="楕円 527">
          <a:extLst>
            <a:ext uri="{FF2B5EF4-FFF2-40B4-BE49-F238E27FC236}">
              <a16:creationId xmlns:a16="http://schemas.microsoft.com/office/drawing/2014/main" id="{287A9805-F1DF-47B8-BF22-3D7510F9DD09}"/>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22098</xdr:rowOff>
    </xdr:from>
    <xdr:to>
      <xdr:col>107</xdr:col>
      <xdr:colOff>50800</xdr:colOff>
      <xdr:row>85</xdr:row>
      <xdr:rowOff>26670</xdr:rowOff>
    </xdr:to>
    <xdr:cxnSp macro="">
      <xdr:nvCxnSpPr>
        <xdr:cNvPr id="529" name="直線コネクタ 528">
          <a:extLst>
            <a:ext uri="{FF2B5EF4-FFF2-40B4-BE49-F238E27FC236}">
              <a16:creationId xmlns:a16="http://schemas.microsoft.com/office/drawing/2014/main" id="{F995C30F-2288-4740-9046-F4867FDFC3C9}"/>
            </a:ext>
          </a:extLst>
        </xdr:cNvPr>
        <xdr:cNvCxnSpPr/>
      </xdr:nvCxnSpPr>
      <xdr:spPr>
        <a:xfrm flipV="1">
          <a:off x="19545300" y="1459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530" name="楕円 529">
          <a:extLst>
            <a:ext uri="{FF2B5EF4-FFF2-40B4-BE49-F238E27FC236}">
              <a16:creationId xmlns:a16="http://schemas.microsoft.com/office/drawing/2014/main" id="{E94D58B1-5BC9-4989-AB1F-1D34E823CE70}"/>
            </a:ext>
          </a:extLst>
        </xdr:cNvPr>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85</xdr:row>
      <xdr:rowOff>26670</xdr:rowOff>
    </xdr:to>
    <xdr:cxnSp macro="">
      <xdr:nvCxnSpPr>
        <xdr:cNvPr id="531" name="直線コネクタ 530">
          <a:extLst>
            <a:ext uri="{FF2B5EF4-FFF2-40B4-BE49-F238E27FC236}">
              <a16:creationId xmlns:a16="http://schemas.microsoft.com/office/drawing/2014/main" id="{96FEB3B7-5F4A-40F9-B82E-704C3FCD26BC}"/>
            </a:ext>
          </a:extLst>
        </xdr:cNvPr>
        <xdr:cNvCxnSpPr/>
      </xdr:nvCxnSpPr>
      <xdr:spPr>
        <a:xfrm>
          <a:off x="18656300" y="14508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532" name="n_1aveValue【消防施設】&#10;一人当たり面積">
          <a:extLst>
            <a:ext uri="{FF2B5EF4-FFF2-40B4-BE49-F238E27FC236}">
              <a16:creationId xmlns:a16="http://schemas.microsoft.com/office/drawing/2014/main" id="{00CD75D2-37BE-429F-A653-27F7F46571E2}"/>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533" name="n_2aveValue【消防施設】&#10;一人当たり面積">
          <a:extLst>
            <a:ext uri="{FF2B5EF4-FFF2-40B4-BE49-F238E27FC236}">
              <a16:creationId xmlns:a16="http://schemas.microsoft.com/office/drawing/2014/main" id="{8C451BED-E5E8-497E-8AEF-6FDBC35C5C66}"/>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34" name="n_3aveValue【消防施設】&#10;一人当たり面積">
          <a:extLst>
            <a:ext uri="{FF2B5EF4-FFF2-40B4-BE49-F238E27FC236}">
              <a16:creationId xmlns:a16="http://schemas.microsoft.com/office/drawing/2014/main" id="{17A3097D-A2BA-4161-A9BC-EB43201BCC23}"/>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535" name="n_4aveValue【消防施設】&#10;一人当たり面積">
          <a:extLst>
            <a:ext uri="{FF2B5EF4-FFF2-40B4-BE49-F238E27FC236}">
              <a16:creationId xmlns:a16="http://schemas.microsoft.com/office/drawing/2014/main" id="{0DFC4C67-D4E7-472D-8AE0-990C5E3DC765}"/>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61740</xdr:rowOff>
    </xdr:from>
    <xdr:ext cx="469744" cy="259045"/>
    <xdr:sp macro="" textlink="">
      <xdr:nvSpPr>
        <xdr:cNvPr id="536" name="n_1mainValue【消防施設】&#10;一人当たり面積">
          <a:extLst>
            <a:ext uri="{FF2B5EF4-FFF2-40B4-BE49-F238E27FC236}">
              <a16:creationId xmlns:a16="http://schemas.microsoft.com/office/drawing/2014/main" id="{2C23EECE-08A3-43B4-AC93-4D86DBA50FA7}"/>
            </a:ext>
          </a:extLst>
        </xdr:cNvPr>
        <xdr:cNvSpPr txBox="1"/>
      </xdr:nvSpPr>
      <xdr:spPr>
        <a:xfrm>
          <a:off x="210757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537" name="n_2mainValue【消防施設】&#10;一人当たり面積">
          <a:extLst>
            <a:ext uri="{FF2B5EF4-FFF2-40B4-BE49-F238E27FC236}">
              <a16:creationId xmlns:a16="http://schemas.microsoft.com/office/drawing/2014/main" id="{4C360A22-8E5A-42B4-AE1F-C289C2AAF695}"/>
            </a:ext>
          </a:extLst>
        </xdr:cNvPr>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538" name="n_3mainValue【消防施設】&#10;一人当たり面積">
          <a:extLst>
            <a:ext uri="{FF2B5EF4-FFF2-40B4-BE49-F238E27FC236}">
              <a16:creationId xmlns:a16="http://schemas.microsoft.com/office/drawing/2014/main" id="{09296FF1-56C0-4925-8E95-34EA5C5FB35B}"/>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539" name="n_4mainValue【消防施設】&#10;一人当たり面積">
          <a:extLst>
            <a:ext uri="{FF2B5EF4-FFF2-40B4-BE49-F238E27FC236}">
              <a16:creationId xmlns:a16="http://schemas.microsoft.com/office/drawing/2014/main" id="{3D27DF92-D4D1-4DEE-9BDF-D76B5E17B6F3}"/>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870611BE-5136-4E8C-BDBF-26961BEBB6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99B5F5DF-6FE4-4AC4-AA93-40EE2A922DA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10404DD9-5DE9-4C45-9EF4-A4A057E3F4C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7F06EA2F-3B02-4495-837D-0348DCFFABE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2AA14DF3-8027-45B6-BC3D-8FE940B492F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44922C65-2BC9-4A5A-BD25-5AA901E837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4B5F4B98-95EB-4770-8C9D-3510193CAA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B61181BD-BE35-407D-9AF9-D87979B6D6D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611D6C1B-4F8D-4471-95BB-A25E92825C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639AC03D-1E55-4240-AF0C-5E28F5A6CA5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F608EFEC-C32B-48E0-BA58-409DDEE978F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a:extLst>
            <a:ext uri="{FF2B5EF4-FFF2-40B4-BE49-F238E27FC236}">
              <a16:creationId xmlns:a16="http://schemas.microsoft.com/office/drawing/2014/main" id="{DD9C0079-5C67-4DEE-A129-FDBCC426F1D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2" name="テキスト ボックス 551">
          <a:extLst>
            <a:ext uri="{FF2B5EF4-FFF2-40B4-BE49-F238E27FC236}">
              <a16:creationId xmlns:a16="http://schemas.microsoft.com/office/drawing/2014/main" id="{DD2B702E-8886-4877-9875-1A68F063C10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a:extLst>
            <a:ext uri="{FF2B5EF4-FFF2-40B4-BE49-F238E27FC236}">
              <a16:creationId xmlns:a16="http://schemas.microsoft.com/office/drawing/2014/main" id="{0164034F-B9B6-4304-84F8-3853D451793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a:extLst>
            <a:ext uri="{FF2B5EF4-FFF2-40B4-BE49-F238E27FC236}">
              <a16:creationId xmlns:a16="http://schemas.microsoft.com/office/drawing/2014/main" id="{5A2CA975-A21F-4EF4-985F-E897D116EC5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a:extLst>
            <a:ext uri="{FF2B5EF4-FFF2-40B4-BE49-F238E27FC236}">
              <a16:creationId xmlns:a16="http://schemas.microsoft.com/office/drawing/2014/main" id="{30CB77F2-7331-4397-8007-EA847646612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a:extLst>
            <a:ext uri="{FF2B5EF4-FFF2-40B4-BE49-F238E27FC236}">
              <a16:creationId xmlns:a16="http://schemas.microsoft.com/office/drawing/2014/main" id="{D04F2E1A-A9A1-40EC-9904-956C5657FF9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a:extLst>
            <a:ext uri="{FF2B5EF4-FFF2-40B4-BE49-F238E27FC236}">
              <a16:creationId xmlns:a16="http://schemas.microsoft.com/office/drawing/2014/main" id="{DB9F4200-582A-413F-B89D-CA34BC3B5AC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a:extLst>
            <a:ext uri="{FF2B5EF4-FFF2-40B4-BE49-F238E27FC236}">
              <a16:creationId xmlns:a16="http://schemas.microsoft.com/office/drawing/2014/main" id="{2A6FFBDB-575D-4819-96F9-E083587654D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a:extLst>
            <a:ext uri="{FF2B5EF4-FFF2-40B4-BE49-F238E27FC236}">
              <a16:creationId xmlns:a16="http://schemas.microsoft.com/office/drawing/2014/main" id="{3A17905A-D2C8-4E8A-93DE-45ED315F14A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0" name="テキスト ボックス 559">
          <a:extLst>
            <a:ext uri="{FF2B5EF4-FFF2-40B4-BE49-F238E27FC236}">
              <a16:creationId xmlns:a16="http://schemas.microsoft.com/office/drawing/2014/main" id="{5C49D0BF-237C-493D-BE26-E97C3B6214F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F99E30A3-05CB-4226-A160-4A1D63E26EF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id="{197C75A2-D478-4423-847B-6321F840D0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3" name="直線コネクタ 562">
          <a:extLst>
            <a:ext uri="{FF2B5EF4-FFF2-40B4-BE49-F238E27FC236}">
              <a16:creationId xmlns:a16="http://schemas.microsoft.com/office/drawing/2014/main" id="{5CD5FE6C-E123-447B-BCC3-CD4C3C52CDE6}"/>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4" name="【庁舎】&#10;有形固定資産減価償却率最小値テキスト">
          <a:extLst>
            <a:ext uri="{FF2B5EF4-FFF2-40B4-BE49-F238E27FC236}">
              <a16:creationId xmlns:a16="http://schemas.microsoft.com/office/drawing/2014/main" id="{E149848D-2045-4174-BC86-01BAFF72175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5" name="直線コネクタ 564">
          <a:extLst>
            <a:ext uri="{FF2B5EF4-FFF2-40B4-BE49-F238E27FC236}">
              <a16:creationId xmlns:a16="http://schemas.microsoft.com/office/drawing/2014/main" id="{AF5AA619-D520-49B1-BBED-0851E286BBE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6" name="【庁舎】&#10;有形固定資産減価償却率最大値テキスト">
          <a:extLst>
            <a:ext uri="{FF2B5EF4-FFF2-40B4-BE49-F238E27FC236}">
              <a16:creationId xmlns:a16="http://schemas.microsoft.com/office/drawing/2014/main" id="{801EE968-FD57-4400-878C-570A23E1C2A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7" name="直線コネクタ 566">
          <a:extLst>
            <a:ext uri="{FF2B5EF4-FFF2-40B4-BE49-F238E27FC236}">
              <a16:creationId xmlns:a16="http://schemas.microsoft.com/office/drawing/2014/main" id="{F4FB8C6A-A960-46DA-AB65-2947868CA07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568" name="【庁舎】&#10;有形固定資産減価償却率平均値テキスト">
          <a:extLst>
            <a:ext uri="{FF2B5EF4-FFF2-40B4-BE49-F238E27FC236}">
              <a16:creationId xmlns:a16="http://schemas.microsoft.com/office/drawing/2014/main" id="{A764E4A6-7847-4431-B025-6D92363ECE3A}"/>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569" name="フローチャート: 判断 568">
          <a:extLst>
            <a:ext uri="{FF2B5EF4-FFF2-40B4-BE49-F238E27FC236}">
              <a16:creationId xmlns:a16="http://schemas.microsoft.com/office/drawing/2014/main" id="{CED2A789-9E7A-4CEB-9C40-C9EB0DB583B8}"/>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570" name="フローチャート: 判断 569">
          <a:extLst>
            <a:ext uri="{FF2B5EF4-FFF2-40B4-BE49-F238E27FC236}">
              <a16:creationId xmlns:a16="http://schemas.microsoft.com/office/drawing/2014/main" id="{40BF0979-4AA8-4DE3-ABAE-EC946E92437C}"/>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571" name="フローチャート: 判断 570">
          <a:extLst>
            <a:ext uri="{FF2B5EF4-FFF2-40B4-BE49-F238E27FC236}">
              <a16:creationId xmlns:a16="http://schemas.microsoft.com/office/drawing/2014/main" id="{6F376D35-AC69-4361-A4DE-43BBE7A4E7B0}"/>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572" name="フローチャート: 判断 571">
          <a:extLst>
            <a:ext uri="{FF2B5EF4-FFF2-40B4-BE49-F238E27FC236}">
              <a16:creationId xmlns:a16="http://schemas.microsoft.com/office/drawing/2014/main" id="{7EBB7047-9044-433A-84BA-694057C6337E}"/>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573" name="フローチャート: 判断 572">
          <a:extLst>
            <a:ext uri="{FF2B5EF4-FFF2-40B4-BE49-F238E27FC236}">
              <a16:creationId xmlns:a16="http://schemas.microsoft.com/office/drawing/2014/main" id="{7A09DA43-F3C5-4097-BC1B-592FBC881F48}"/>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3AB83F04-BDDE-43DB-844F-34F0D0AA5AD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548B6399-A478-4417-A959-883B51FFF8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33E58C0F-D99A-4D79-874F-9C3B63CD65E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AE8F5E55-4CB5-43C8-839B-3790466EC37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39829B74-6674-4909-8737-07393F078A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142239</xdr:rowOff>
    </xdr:from>
    <xdr:to>
      <xdr:col>85</xdr:col>
      <xdr:colOff>177800</xdr:colOff>
      <xdr:row>106</xdr:row>
      <xdr:rowOff>72389</xdr:rowOff>
    </xdr:to>
    <xdr:sp macro="" textlink="">
      <xdr:nvSpPr>
        <xdr:cNvPr id="579" name="楕円 578">
          <a:extLst>
            <a:ext uri="{FF2B5EF4-FFF2-40B4-BE49-F238E27FC236}">
              <a16:creationId xmlns:a16="http://schemas.microsoft.com/office/drawing/2014/main" id="{85134397-0071-4821-816A-48A7F85B2966}"/>
            </a:ext>
          </a:extLst>
        </xdr:cNvPr>
        <xdr:cNvSpPr/>
      </xdr:nvSpPr>
      <xdr:spPr>
        <a:xfrm>
          <a:off x="16268700" y="181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120666</xdr:rowOff>
    </xdr:from>
    <xdr:ext cx="405111" cy="259045"/>
    <xdr:sp macro="" textlink="">
      <xdr:nvSpPr>
        <xdr:cNvPr id="580" name="【庁舎】&#10;有形固定資産減価償却率該当値テキスト">
          <a:extLst>
            <a:ext uri="{FF2B5EF4-FFF2-40B4-BE49-F238E27FC236}">
              <a16:creationId xmlns:a16="http://schemas.microsoft.com/office/drawing/2014/main" id="{71B1E106-3F2D-425A-9D77-BFCE8EE67FD9}"/>
            </a:ext>
          </a:extLst>
        </xdr:cNvPr>
        <xdr:cNvSpPr txBox="1"/>
      </xdr:nvSpPr>
      <xdr:spPr>
        <a:xfrm>
          <a:off x="16357600" y="1812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104139</xdr:rowOff>
    </xdr:from>
    <xdr:to>
      <xdr:col>81</xdr:col>
      <xdr:colOff>101600</xdr:colOff>
      <xdr:row>106</xdr:row>
      <xdr:rowOff>34289</xdr:rowOff>
    </xdr:to>
    <xdr:sp macro="" textlink="">
      <xdr:nvSpPr>
        <xdr:cNvPr id="581" name="楕円 580">
          <a:extLst>
            <a:ext uri="{FF2B5EF4-FFF2-40B4-BE49-F238E27FC236}">
              <a16:creationId xmlns:a16="http://schemas.microsoft.com/office/drawing/2014/main" id="{669E6D7A-F2DE-44E1-A453-0C4FFF26717D}"/>
            </a:ext>
          </a:extLst>
        </xdr:cNvPr>
        <xdr:cNvSpPr/>
      </xdr:nvSpPr>
      <xdr:spPr>
        <a:xfrm>
          <a:off x="15430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154939</xdr:rowOff>
    </xdr:from>
    <xdr:to>
      <xdr:col>85</xdr:col>
      <xdr:colOff>127000</xdr:colOff>
      <xdr:row>106</xdr:row>
      <xdr:rowOff>21589</xdr:rowOff>
    </xdr:to>
    <xdr:cxnSp macro="">
      <xdr:nvCxnSpPr>
        <xdr:cNvPr id="582" name="直線コネクタ 581">
          <a:extLst>
            <a:ext uri="{FF2B5EF4-FFF2-40B4-BE49-F238E27FC236}">
              <a16:creationId xmlns:a16="http://schemas.microsoft.com/office/drawing/2014/main" id="{FE0B4F0A-749C-414A-881D-832AC51771EC}"/>
            </a:ext>
          </a:extLst>
        </xdr:cNvPr>
        <xdr:cNvCxnSpPr/>
      </xdr:nvCxnSpPr>
      <xdr:spPr>
        <a:xfrm>
          <a:off x="15481300" y="181571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66039</xdr:rowOff>
    </xdr:from>
    <xdr:to>
      <xdr:col>76</xdr:col>
      <xdr:colOff>165100</xdr:colOff>
      <xdr:row>105</xdr:row>
      <xdr:rowOff>167639</xdr:rowOff>
    </xdr:to>
    <xdr:sp macro="" textlink="">
      <xdr:nvSpPr>
        <xdr:cNvPr id="583" name="楕円 582">
          <a:extLst>
            <a:ext uri="{FF2B5EF4-FFF2-40B4-BE49-F238E27FC236}">
              <a16:creationId xmlns:a16="http://schemas.microsoft.com/office/drawing/2014/main" id="{CA7BDD81-5EFF-4238-9B6E-BB0C5D7A0C54}"/>
            </a:ext>
          </a:extLst>
        </xdr:cNvPr>
        <xdr:cNvSpPr/>
      </xdr:nvSpPr>
      <xdr:spPr>
        <a:xfrm>
          <a:off x="14541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116839</xdr:rowOff>
    </xdr:from>
    <xdr:to>
      <xdr:col>81</xdr:col>
      <xdr:colOff>50800</xdr:colOff>
      <xdr:row>105</xdr:row>
      <xdr:rowOff>154939</xdr:rowOff>
    </xdr:to>
    <xdr:cxnSp macro="">
      <xdr:nvCxnSpPr>
        <xdr:cNvPr id="584" name="直線コネクタ 583">
          <a:extLst>
            <a:ext uri="{FF2B5EF4-FFF2-40B4-BE49-F238E27FC236}">
              <a16:creationId xmlns:a16="http://schemas.microsoft.com/office/drawing/2014/main" id="{5B720898-5DFA-4D96-8F9A-8BB2949A27CB}"/>
            </a:ext>
          </a:extLst>
        </xdr:cNvPr>
        <xdr:cNvCxnSpPr/>
      </xdr:nvCxnSpPr>
      <xdr:spPr>
        <a:xfrm>
          <a:off x="14592300" y="18119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27939</xdr:rowOff>
    </xdr:from>
    <xdr:to>
      <xdr:col>72</xdr:col>
      <xdr:colOff>38100</xdr:colOff>
      <xdr:row>105</xdr:row>
      <xdr:rowOff>129539</xdr:rowOff>
    </xdr:to>
    <xdr:sp macro="" textlink="">
      <xdr:nvSpPr>
        <xdr:cNvPr id="585" name="楕円 584">
          <a:extLst>
            <a:ext uri="{FF2B5EF4-FFF2-40B4-BE49-F238E27FC236}">
              <a16:creationId xmlns:a16="http://schemas.microsoft.com/office/drawing/2014/main" id="{6D016F66-8665-411C-9DA9-B967A4157970}"/>
            </a:ext>
          </a:extLst>
        </xdr:cNvPr>
        <xdr:cNvSpPr/>
      </xdr:nvSpPr>
      <xdr:spPr>
        <a:xfrm>
          <a:off x="13652500" y="18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78739</xdr:rowOff>
    </xdr:from>
    <xdr:to>
      <xdr:col>76</xdr:col>
      <xdr:colOff>114300</xdr:colOff>
      <xdr:row>105</xdr:row>
      <xdr:rowOff>116839</xdr:rowOff>
    </xdr:to>
    <xdr:cxnSp macro="">
      <xdr:nvCxnSpPr>
        <xdr:cNvPr id="586" name="直線コネクタ 585">
          <a:extLst>
            <a:ext uri="{FF2B5EF4-FFF2-40B4-BE49-F238E27FC236}">
              <a16:creationId xmlns:a16="http://schemas.microsoft.com/office/drawing/2014/main" id="{89794A51-0526-4AB9-8120-88D0583057B7}"/>
            </a:ext>
          </a:extLst>
        </xdr:cNvPr>
        <xdr:cNvCxnSpPr/>
      </xdr:nvCxnSpPr>
      <xdr:spPr>
        <a:xfrm>
          <a:off x="13703300" y="18080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160020</xdr:rowOff>
    </xdr:from>
    <xdr:to>
      <xdr:col>67</xdr:col>
      <xdr:colOff>101600</xdr:colOff>
      <xdr:row>105</xdr:row>
      <xdr:rowOff>90170</xdr:rowOff>
    </xdr:to>
    <xdr:sp macro="" textlink="">
      <xdr:nvSpPr>
        <xdr:cNvPr id="587" name="楕円 586">
          <a:extLst>
            <a:ext uri="{FF2B5EF4-FFF2-40B4-BE49-F238E27FC236}">
              <a16:creationId xmlns:a16="http://schemas.microsoft.com/office/drawing/2014/main" id="{C4404595-F13A-49B0-B112-255CF8F5CC00}"/>
            </a:ext>
          </a:extLst>
        </xdr:cNvPr>
        <xdr:cNvSpPr/>
      </xdr:nvSpPr>
      <xdr:spPr>
        <a:xfrm>
          <a:off x="12763500" y="179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39370</xdr:rowOff>
    </xdr:from>
    <xdr:to>
      <xdr:col>71</xdr:col>
      <xdr:colOff>177800</xdr:colOff>
      <xdr:row>105</xdr:row>
      <xdr:rowOff>78739</xdr:rowOff>
    </xdr:to>
    <xdr:cxnSp macro="">
      <xdr:nvCxnSpPr>
        <xdr:cNvPr id="588" name="直線コネクタ 587">
          <a:extLst>
            <a:ext uri="{FF2B5EF4-FFF2-40B4-BE49-F238E27FC236}">
              <a16:creationId xmlns:a16="http://schemas.microsoft.com/office/drawing/2014/main" id="{93FE43CA-E025-47D8-A71A-24941A65A3F5}"/>
            </a:ext>
          </a:extLst>
        </xdr:cNvPr>
        <xdr:cNvCxnSpPr/>
      </xdr:nvCxnSpPr>
      <xdr:spPr>
        <a:xfrm>
          <a:off x="12814300" y="18041620"/>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589" name="n_1aveValue【庁舎】&#10;有形固定資産減価償却率">
          <a:extLst>
            <a:ext uri="{FF2B5EF4-FFF2-40B4-BE49-F238E27FC236}">
              <a16:creationId xmlns:a16="http://schemas.microsoft.com/office/drawing/2014/main" id="{B2071AAF-2534-4451-9430-25E0F53B7866}"/>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590" name="n_2aveValue【庁舎】&#10;有形固定資産減価償却率">
          <a:extLst>
            <a:ext uri="{FF2B5EF4-FFF2-40B4-BE49-F238E27FC236}">
              <a16:creationId xmlns:a16="http://schemas.microsoft.com/office/drawing/2014/main" id="{9B4DB9A9-7138-4B34-BD50-77B7F7A317CF}"/>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591" name="n_3aveValue【庁舎】&#10;有形固定資産減価償却率">
          <a:extLst>
            <a:ext uri="{FF2B5EF4-FFF2-40B4-BE49-F238E27FC236}">
              <a16:creationId xmlns:a16="http://schemas.microsoft.com/office/drawing/2014/main" id="{C02E7832-154F-4DC3-8D13-8F3B1345FE5B}"/>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592" name="n_4aveValue【庁舎】&#10;有形固定資産減価償却率">
          <a:extLst>
            <a:ext uri="{FF2B5EF4-FFF2-40B4-BE49-F238E27FC236}">
              <a16:creationId xmlns:a16="http://schemas.microsoft.com/office/drawing/2014/main" id="{778DE78D-D8E9-45C2-A4F8-0F3AD9A17D38}"/>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25416</xdr:rowOff>
    </xdr:from>
    <xdr:ext cx="405111" cy="259045"/>
    <xdr:sp macro="" textlink="">
      <xdr:nvSpPr>
        <xdr:cNvPr id="593" name="n_1mainValue【庁舎】&#10;有形固定資産減価償却率">
          <a:extLst>
            <a:ext uri="{FF2B5EF4-FFF2-40B4-BE49-F238E27FC236}">
              <a16:creationId xmlns:a16="http://schemas.microsoft.com/office/drawing/2014/main" id="{2BF65518-6043-43DB-B110-BB015E6BCC08}"/>
            </a:ext>
          </a:extLst>
        </xdr:cNvPr>
        <xdr:cNvSpPr txBox="1"/>
      </xdr:nvSpPr>
      <xdr:spPr>
        <a:xfrm>
          <a:off x="152660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158766</xdr:rowOff>
    </xdr:from>
    <xdr:ext cx="405111" cy="259045"/>
    <xdr:sp macro="" textlink="">
      <xdr:nvSpPr>
        <xdr:cNvPr id="594" name="n_2mainValue【庁舎】&#10;有形固定資産減価償却率">
          <a:extLst>
            <a:ext uri="{FF2B5EF4-FFF2-40B4-BE49-F238E27FC236}">
              <a16:creationId xmlns:a16="http://schemas.microsoft.com/office/drawing/2014/main" id="{F97F4C13-740B-4BB5-8EF5-998C4485839F}"/>
            </a:ext>
          </a:extLst>
        </xdr:cNvPr>
        <xdr:cNvSpPr txBox="1"/>
      </xdr:nvSpPr>
      <xdr:spPr>
        <a:xfrm>
          <a:off x="14389744" y="1816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120666</xdr:rowOff>
    </xdr:from>
    <xdr:ext cx="405111" cy="259045"/>
    <xdr:sp macro="" textlink="">
      <xdr:nvSpPr>
        <xdr:cNvPr id="595" name="n_3mainValue【庁舎】&#10;有形固定資産減価償却率">
          <a:extLst>
            <a:ext uri="{FF2B5EF4-FFF2-40B4-BE49-F238E27FC236}">
              <a16:creationId xmlns:a16="http://schemas.microsoft.com/office/drawing/2014/main" id="{84D3F6F3-790E-43C1-B864-05CCC343A887}"/>
            </a:ext>
          </a:extLst>
        </xdr:cNvPr>
        <xdr:cNvSpPr txBox="1"/>
      </xdr:nvSpPr>
      <xdr:spPr>
        <a:xfrm>
          <a:off x="13500744" y="1812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81297</xdr:rowOff>
    </xdr:from>
    <xdr:ext cx="405111" cy="259045"/>
    <xdr:sp macro="" textlink="">
      <xdr:nvSpPr>
        <xdr:cNvPr id="596" name="n_4mainValue【庁舎】&#10;有形固定資産減価償却率">
          <a:extLst>
            <a:ext uri="{FF2B5EF4-FFF2-40B4-BE49-F238E27FC236}">
              <a16:creationId xmlns:a16="http://schemas.microsoft.com/office/drawing/2014/main" id="{FF251C86-6EFA-4BDA-B995-D4C1BF4A1C53}"/>
            </a:ext>
          </a:extLst>
        </xdr:cNvPr>
        <xdr:cNvSpPr txBox="1"/>
      </xdr:nvSpPr>
      <xdr:spPr>
        <a:xfrm>
          <a:off x="12611744" y="180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D8F8D317-1D59-4558-AE58-AACD3E9D8B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C08B8A9D-F464-4158-AB4F-A638C6FE808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A696EDB1-242C-4931-9DF2-7A9D0800B6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42D14118-3307-4DA6-986A-01B1B24895F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48A0FB7C-E0C1-4F0D-8CA6-FBFA42141A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81C390A5-6B0F-4B0D-B93C-DAC306CAD51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A63B4A85-10BD-4711-9465-C132E4C47F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2AB86A6C-F90E-443F-A05D-6D5BEBBE0C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F6105876-422F-4B33-B8CA-13A6147B183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437B3F09-CA9E-453A-B03C-724BEAC901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a:extLst>
            <a:ext uri="{FF2B5EF4-FFF2-40B4-BE49-F238E27FC236}">
              <a16:creationId xmlns:a16="http://schemas.microsoft.com/office/drawing/2014/main" id="{E8D3289A-9AE2-4478-8757-C51A08E0A78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a:extLst>
            <a:ext uri="{FF2B5EF4-FFF2-40B4-BE49-F238E27FC236}">
              <a16:creationId xmlns:a16="http://schemas.microsoft.com/office/drawing/2014/main" id="{ECFB0ACD-2B28-4948-AA61-E8301630803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a:extLst>
            <a:ext uri="{FF2B5EF4-FFF2-40B4-BE49-F238E27FC236}">
              <a16:creationId xmlns:a16="http://schemas.microsoft.com/office/drawing/2014/main" id="{713202B5-5214-41DD-97EC-52E5FFBE3FC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a:extLst>
            <a:ext uri="{FF2B5EF4-FFF2-40B4-BE49-F238E27FC236}">
              <a16:creationId xmlns:a16="http://schemas.microsoft.com/office/drawing/2014/main" id="{E267FF80-BBDD-44BA-890A-71D93C5906A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a:extLst>
            <a:ext uri="{FF2B5EF4-FFF2-40B4-BE49-F238E27FC236}">
              <a16:creationId xmlns:a16="http://schemas.microsoft.com/office/drawing/2014/main" id="{ECAB6C40-6ACD-43FB-997C-D47A530E816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a:extLst>
            <a:ext uri="{FF2B5EF4-FFF2-40B4-BE49-F238E27FC236}">
              <a16:creationId xmlns:a16="http://schemas.microsoft.com/office/drawing/2014/main" id="{696A27C3-8E9B-4D10-9ADD-D65EDA0E567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a:extLst>
            <a:ext uri="{FF2B5EF4-FFF2-40B4-BE49-F238E27FC236}">
              <a16:creationId xmlns:a16="http://schemas.microsoft.com/office/drawing/2014/main" id="{E65D37B1-BB48-45C2-8F8D-533A4793104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a:extLst>
            <a:ext uri="{FF2B5EF4-FFF2-40B4-BE49-F238E27FC236}">
              <a16:creationId xmlns:a16="http://schemas.microsoft.com/office/drawing/2014/main" id="{3B142AD4-89A8-47A7-91DE-9D87610C3F1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a:extLst>
            <a:ext uri="{FF2B5EF4-FFF2-40B4-BE49-F238E27FC236}">
              <a16:creationId xmlns:a16="http://schemas.microsoft.com/office/drawing/2014/main" id="{F514DC07-EAC9-423B-A80F-FB60999D652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a:extLst>
            <a:ext uri="{FF2B5EF4-FFF2-40B4-BE49-F238E27FC236}">
              <a16:creationId xmlns:a16="http://schemas.microsoft.com/office/drawing/2014/main" id="{BE227D03-F82F-4218-8397-0155248488B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a:extLst>
            <a:ext uri="{FF2B5EF4-FFF2-40B4-BE49-F238E27FC236}">
              <a16:creationId xmlns:a16="http://schemas.microsoft.com/office/drawing/2014/main" id="{6770D2E1-3604-4348-B4D4-9124A0549B9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a:extLst>
            <a:ext uri="{FF2B5EF4-FFF2-40B4-BE49-F238E27FC236}">
              <a16:creationId xmlns:a16="http://schemas.microsoft.com/office/drawing/2014/main" id="{6C2988E2-BE36-457A-A7ED-BD7FA3F3811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361C8429-9946-494D-B183-AC46DCC9881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90B2B869-1D80-40F8-9BB7-FE6A3F25A9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C758972F-459E-4444-A357-DDDCE115942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622" name="直線コネクタ 621">
          <a:extLst>
            <a:ext uri="{FF2B5EF4-FFF2-40B4-BE49-F238E27FC236}">
              <a16:creationId xmlns:a16="http://schemas.microsoft.com/office/drawing/2014/main" id="{4885E60B-2B66-4A94-AD3F-2C4A102BE6DF}"/>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623" name="【庁舎】&#10;一人当たり面積最小値テキスト">
          <a:extLst>
            <a:ext uri="{FF2B5EF4-FFF2-40B4-BE49-F238E27FC236}">
              <a16:creationId xmlns:a16="http://schemas.microsoft.com/office/drawing/2014/main" id="{991C20E5-5513-4CE7-BF62-748C83050405}"/>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624" name="直線コネクタ 623">
          <a:extLst>
            <a:ext uri="{FF2B5EF4-FFF2-40B4-BE49-F238E27FC236}">
              <a16:creationId xmlns:a16="http://schemas.microsoft.com/office/drawing/2014/main" id="{588F98DD-C272-43E7-ACB5-8788B20E27AA}"/>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25" name="【庁舎】&#10;一人当たり面積最大値テキスト">
          <a:extLst>
            <a:ext uri="{FF2B5EF4-FFF2-40B4-BE49-F238E27FC236}">
              <a16:creationId xmlns:a16="http://schemas.microsoft.com/office/drawing/2014/main" id="{E703D5B6-6038-4732-9620-D06C3269AB51}"/>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26" name="直線コネクタ 625">
          <a:extLst>
            <a:ext uri="{FF2B5EF4-FFF2-40B4-BE49-F238E27FC236}">
              <a16:creationId xmlns:a16="http://schemas.microsoft.com/office/drawing/2014/main" id="{0A16DAF6-2A65-467D-9DCB-693EA87E62E8}"/>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627" name="【庁舎】&#10;一人当たり面積平均値テキスト">
          <a:extLst>
            <a:ext uri="{FF2B5EF4-FFF2-40B4-BE49-F238E27FC236}">
              <a16:creationId xmlns:a16="http://schemas.microsoft.com/office/drawing/2014/main" id="{451DEB8E-E61E-404E-B2E3-D801AF378A6B}"/>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628" name="フローチャート: 判断 627">
          <a:extLst>
            <a:ext uri="{FF2B5EF4-FFF2-40B4-BE49-F238E27FC236}">
              <a16:creationId xmlns:a16="http://schemas.microsoft.com/office/drawing/2014/main" id="{BF68CDC2-DB84-48B0-B337-AC60C70C0A0C}"/>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629" name="フローチャート: 判断 628">
          <a:extLst>
            <a:ext uri="{FF2B5EF4-FFF2-40B4-BE49-F238E27FC236}">
              <a16:creationId xmlns:a16="http://schemas.microsoft.com/office/drawing/2014/main" id="{B449B48F-F6BC-4CA4-9189-A0CB1E93ED51}"/>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630" name="フローチャート: 判断 629">
          <a:extLst>
            <a:ext uri="{FF2B5EF4-FFF2-40B4-BE49-F238E27FC236}">
              <a16:creationId xmlns:a16="http://schemas.microsoft.com/office/drawing/2014/main" id="{2C21CDB6-7067-4AFF-B327-83D5A1C1DBEB}"/>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631" name="フローチャート: 判断 630">
          <a:extLst>
            <a:ext uri="{FF2B5EF4-FFF2-40B4-BE49-F238E27FC236}">
              <a16:creationId xmlns:a16="http://schemas.microsoft.com/office/drawing/2014/main" id="{A7584742-2574-431C-B78D-FF444EDBCAF8}"/>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632" name="フローチャート: 判断 631">
          <a:extLst>
            <a:ext uri="{FF2B5EF4-FFF2-40B4-BE49-F238E27FC236}">
              <a16:creationId xmlns:a16="http://schemas.microsoft.com/office/drawing/2014/main" id="{0F65916B-509A-4AA5-AD37-1EA789672362}"/>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ED956F95-5416-410F-B14C-3240A52DE4C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228CCDEF-0753-4B89-B4ED-840316C0D62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753F506C-39AE-4C89-907D-EBBD026275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E41CD651-A294-446E-B3FF-9035FB46CA6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6A12E577-5C7A-4BDC-9991-45D6BB6A1F3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125005</xdr:rowOff>
    </xdr:from>
    <xdr:to>
      <xdr:col>116</xdr:col>
      <xdr:colOff>114300</xdr:colOff>
      <xdr:row>106</xdr:row>
      <xdr:rowOff>55155</xdr:rowOff>
    </xdr:to>
    <xdr:sp macro="" textlink="">
      <xdr:nvSpPr>
        <xdr:cNvPr id="638" name="楕円 637">
          <a:extLst>
            <a:ext uri="{FF2B5EF4-FFF2-40B4-BE49-F238E27FC236}">
              <a16:creationId xmlns:a16="http://schemas.microsoft.com/office/drawing/2014/main" id="{002AE376-957E-4FE1-AEF7-3FC7DB52A5FD}"/>
            </a:ext>
          </a:extLst>
        </xdr:cNvPr>
        <xdr:cNvSpPr/>
      </xdr:nvSpPr>
      <xdr:spPr>
        <a:xfrm>
          <a:off x="221107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103432</xdr:rowOff>
    </xdr:from>
    <xdr:ext cx="469744" cy="259045"/>
    <xdr:sp macro="" textlink="">
      <xdr:nvSpPr>
        <xdr:cNvPr id="639" name="【庁舎】&#10;一人当たり面積該当値テキスト">
          <a:extLst>
            <a:ext uri="{FF2B5EF4-FFF2-40B4-BE49-F238E27FC236}">
              <a16:creationId xmlns:a16="http://schemas.microsoft.com/office/drawing/2014/main" id="{B09F915D-F8D4-4AD6-B361-489AAF332728}"/>
            </a:ext>
          </a:extLst>
        </xdr:cNvPr>
        <xdr:cNvSpPr txBox="1"/>
      </xdr:nvSpPr>
      <xdr:spPr>
        <a:xfrm>
          <a:off x="22199600"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126093</xdr:rowOff>
    </xdr:from>
    <xdr:to>
      <xdr:col>112</xdr:col>
      <xdr:colOff>38100</xdr:colOff>
      <xdr:row>106</xdr:row>
      <xdr:rowOff>56243</xdr:rowOff>
    </xdr:to>
    <xdr:sp macro="" textlink="">
      <xdr:nvSpPr>
        <xdr:cNvPr id="640" name="楕円 639">
          <a:extLst>
            <a:ext uri="{FF2B5EF4-FFF2-40B4-BE49-F238E27FC236}">
              <a16:creationId xmlns:a16="http://schemas.microsoft.com/office/drawing/2014/main" id="{69A19671-3E05-4DE4-98DA-F05E917B10A4}"/>
            </a:ext>
          </a:extLst>
        </xdr:cNvPr>
        <xdr:cNvSpPr/>
      </xdr:nvSpPr>
      <xdr:spPr>
        <a:xfrm>
          <a:off x="212725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4355</xdr:rowOff>
    </xdr:from>
    <xdr:to>
      <xdr:col>116</xdr:col>
      <xdr:colOff>63500</xdr:colOff>
      <xdr:row>106</xdr:row>
      <xdr:rowOff>5443</xdr:rowOff>
    </xdr:to>
    <xdr:cxnSp macro="">
      <xdr:nvCxnSpPr>
        <xdr:cNvPr id="641" name="直線コネクタ 640">
          <a:extLst>
            <a:ext uri="{FF2B5EF4-FFF2-40B4-BE49-F238E27FC236}">
              <a16:creationId xmlns:a16="http://schemas.microsoft.com/office/drawing/2014/main" id="{1E049335-6957-4A83-B85F-E52927A2F966}"/>
            </a:ext>
          </a:extLst>
        </xdr:cNvPr>
        <xdr:cNvCxnSpPr/>
      </xdr:nvCxnSpPr>
      <xdr:spPr>
        <a:xfrm flipV="1">
          <a:off x="21323300" y="1817805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138068</xdr:rowOff>
    </xdr:from>
    <xdr:to>
      <xdr:col>107</xdr:col>
      <xdr:colOff>101600</xdr:colOff>
      <xdr:row>106</xdr:row>
      <xdr:rowOff>68218</xdr:rowOff>
    </xdr:to>
    <xdr:sp macro="" textlink="">
      <xdr:nvSpPr>
        <xdr:cNvPr id="642" name="楕円 641">
          <a:extLst>
            <a:ext uri="{FF2B5EF4-FFF2-40B4-BE49-F238E27FC236}">
              <a16:creationId xmlns:a16="http://schemas.microsoft.com/office/drawing/2014/main" id="{02415639-E197-4932-AA84-D34A74CC57DC}"/>
            </a:ext>
          </a:extLst>
        </xdr:cNvPr>
        <xdr:cNvSpPr/>
      </xdr:nvSpPr>
      <xdr:spPr>
        <a:xfrm>
          <a:off x="20383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5443</xdr:rowOff>
    </xdr:from>
    <xdr:to>
      <xdr:col>111</xdr:col>
      <xdr:colOff>177800</xdr:colOff>
      <xdr:row>106</xdr:row>
      <xdr:rowOff>17418</xdr:rowOff>
    </xdr:to>
    <xdr:cxnSp macro="">
      <xdr:nvCxnSpPr>
        <xdr:cNvPr id="643" name="直線コネクタ 642">
          <a:extLst>
            <a:ext uri="{FF2B5EF4-FFF2-40B4-BE49-F238E27FC236}">
              <a16:creationId xmlns:a16="http://schemas.microsoft.com/office/drawing/2014/main" id="{9D567321-DFD1-442C-8CD5-E4ED6837EF21}"/>
            </a:ext>
          </a:extLst>
        </xdr:cNvPr>
        <xdr:cNvCxnSpPr/>
      </xdr:nvCxnSpPr>
      <xdr:spPr>
        <a:xfrm flipV="1">
          <a:off x="20434300" y="18179143"/>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148952</xdr:rowOff>
    </xdr:from>
    <xdr:to>
      <xdr:col>102</xdr:col>
      <xdr:colOff>165100</xdr:colOff>
      <xdr:row>106</xdr:row>
      <xdr:rowOff>79102</xdr:rowOff>
    </xdr:to>
    <xdr:sp macro="" textlink="">
      <xdr:nvSpPr>
        <xdr:cNvPr id="644" name="楕円 643">
          <a:extLst>
            <a:ext uri="{FF2B5EF4-FFF2-40B4-BE49-F238E27FC236}">
              <a16:creationId xmlns:a16="http://schemas.microsoft.com/office/drawing/2014/main" id="{DF92DE9D-1C35-4502-9952-FF5D319797CA}"/>
            </a:ext>
          </a:extLst>
        </xdr:cNvPr>
        <xdr:cNvSpPr/>
      </xdr:nvSpPr>
      <xdr:spPr>
        <a:xfrm>
          <a:off x="19494500" y="181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17418</xdr:rowOff>
    </xdr:from>
    <xdr:to>
      <xdr:col>107</xdr:col>
      <xdr:colOff>50800</xdr:colOff>
      <xdr:row>106</xdr:row>
      <xdr:rowOff>28302</xdr:rowOff>
    </xdr:to>
    <xdr:cxnSp macro="">
      <xdr:nvCxnSpPr>
        <xdr:cNvPr id="645" name="直線コネクタ 644">
          <a:extLst>
            <a:ext uri="{FF2B5EF4-FFF2-40B4-BE49-F238E27FC236}">
              <a16:creationId xmlns:a16="http://schemas.microsoft.com/office/drawing/2014/main" id="{5547C5FA-3464-4998-89B8-0D97B808624B}"/>
            </a:ext>
          </a:extLst>
        </xdr:cNvPr>
        <xdr:cNvCxnSpPr/>
      </xdr:nvCxnSpPr>
      <xdr:spPr>
        <a:xfrm flipV="1">
          <a:off x="19545300" y="18191118"/>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160927</xdr:rowOff>
    </xdr:from>
    <xdr:to>
      <xdr:col>98</xdr:col>
      <xdr:colOff>38100</xdr:colOff>
      <xdr:row>106</xdr:row>
      <xdr:rowOff>91077</xdr:rowOff>
    </xdr:to>
    <xdr:sp macro="" textlink="">
      <xdr:nvSpPr>
        <xdr:cNvPr id="646" name="楕円 645">
          <a:extLst>
            <a:ext uri="{FF2B5EF4-FFF2-40B4-BE49-F238E27FC236}">
              <a16:creationId xmlns:a16="http://schemas.microsoft.com/office/drawing/2014/main" id="{21F8A903-6D5F-4778-B075-63320673EF41}"/>
            </a:ext>
          </a:extLst>
        </xdr:cNvPr>
        <xdr:cNvSpPr/>
      </xdr:nvSpPr>
      <xdr:spPr>
        <a:xfrm>
          <a:off x="18605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28302</xdr:rowOff>
    </xdr:from>
    <xdr:to>
      <xdr:col>102</xdr:col>
      <xdr:colOff>114300</xdr:colOff>
      <xdr:row>106</xdr:row>
      <xdr:rowOff>40277</xdr:rowOff>
    </xdr:to>
    <xdr:cxnSp macro="">
      <xdr:nvCxnSpPr>
        <xdr:cNvPr id="647" name="直線コネクタ 646">
          <a:extLst>
            <a:ext uri="{FF2B5EF4-FFF2-40B4-BE49-F238E27FC236}">
              <a16:creationId xmlns:a16="http://schemas.microsoft.com/office/drawing/2014/main" id="{4944FD4F-6ABA-424B-A7B4-0E74658E3543}"/>
            </a:ext>
          </a:extLst>
        </xdr:cNvPr>
        <xdr:cNvCxnSpPr/>
      </xdr:nvCxnSpPr>
      <xdr:spPr>
        <a:xfrm flipV="1">
          <a:off x="18656300" y="18202002"/>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648" name="n_1aveValue【庁舎】&#10;一人当たり面積">
          <a:extLst>
            <a:ext uri="{FF2B5EF4-FFF2-40B4-BE49-F238E27FC236}">
              <a16:creationId xmlns:a16="http://schemas.microsoft.com/office/drawing/2014/main" id="{615E1B73-E26A-4175-B158-2D8513039747}"/>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649" name="n_2aveValue【庁舎】&#10;一人当たり面積">
          <a:extLst>
            <a:ext uri="{FF2B5EF4-FFF2-40B4-BE49-F238E27FC236}">
              <a16:creationId xmlns:a16="http://schemas.microsoft.com/office/drawing/2014/main" id="{12D2E19D-E775-4FE8-9F84-0465528FF0F7}"/>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650" name="n_3aveValue【庁舎】&#10;一人当たり面積">
          <a:extLst>
            <a:ext uri="{FF2B5EF4-FFF2-40B4-BE49-F238E27FC236}">
              <a16:creationId xmlns:a16="http://schemas.microsoft.com/office/drawing/2014/main" id="{7F3A2B4F-F1AD-40A2-B9D8-E0AB93A88FAA}"/>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651" name="n_4aveValue【庁舎】&#10;一人当たり面積">
          <a:extLst>
            <a:ext uri="{FF2B5EF4-FFF2-40B4-BE49-F238E27FC236}">
              <a16:creationId xmlns:a16="http://schemas.microsoft.com/office/drawing/2014/main" id="{436C335F-1CAE-429E-B349-3265A1F4FF9E}"/>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47370</xdr:rowOff>
    </xdr:from>
    <xdr:ext cx="469744" cy="259045"/>
    <xdr:sp macro="" textlink="">
      <xdr:nvSpPr>
        <xdr:cNvPr id="652" name="n_1mainValue【庁舎】&#10;一人当たり面積">
          <a:extLst>
            <a:ext uri="{FF2B5EF4-FFF2-40B4-BE49-F238E27FC236}">
              <a16:creationId xmlns:a16="http://schemas.microsoft.com/office/drawing/2014/main" id="{41199DFE-802E-4377-929D-689CF28C1966}"/>
            </a:ext>
          </a:extLst>
        </xdr:cNvPr>
        <xdr:cNvSpPr txBox="1"/>
      </xdr:nvSpPr>
      <xdr:spPr>
        <a:xfrm>
          <a:off x="210757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59345</xdr:rowOff>
    </xdr:from>
    <xdr:ext cx="469744" cy="259045"/>
    <xdr:sp macro="" textlink="">
      <xdr:nvSpPr>
        <xdr:cNvPr id="653" name="n_2mainValue【庁舎】&#10;一人当たり面積">
          <a:extLst>
            <a:ext uri="{FF2B5EF4-FFF2-40B4-BE49-F238E27FC236}">
              <a16:creationId xmlns:a16="http://schemas.microsoft.com/office/drawing/2014/main" id="{89D4EE7F-08ED-4D4C-865F-A9BCDCF007E9}"/>
            </a:ext>
          </a:extLst>
        </xdr:cNvPr>
        <xdr:cNvSpPr txBox="1"/>
      </xdr:nvSpPr>
      <xdr:spPr>
        <a:xfrm>
          <a:off x="20199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70229</xdr:rowOff>
    </xdr:from>
    <xdr:ext cx="469744" cy="259045"/>
    <xdr:sp macro="" textlink="">
      <xdr:nvSpPr>
        <xdr:cNvPr id="654" name="n_3mainValue【庁舎】&#10;一人当たり面積">
          <a:extLst>
            <a:ext uri="{FF2B5EF4-FFF2-40B4-BE49-F238E27FC236}">
              <a16:creationId xmlns:a16="http://schemas.microsoft.com/office/drawing/2014/main" id="{95C7AB47-A9AB-443D-8DF5-B478AD1AB248}"/>
            </a:ext>
          </a:extLst>
        </xdr:cNvPr>
        <xdr:cNvSpPr txBox="1"/>
      </xdr:nvSpPr>
      <xdr:spPr>
        <a:xfrm>
          <a:off x="19310427" y="182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82204</xdr:rowOff>
    </xdr:from>
    <xdr:ext cx="469744" cy="259045"/>
    <xdr:sp macro="" textlink="">
      <xdr:nvSpPr>
        <xdr:cNvPr id="655" name="n_4mainValue【庁舎】&#10;一人当たり面積">
          <a:extLst>
            <a:ext uri="{FF2B5EF4-FFF2-40B4-BE49-F238E27FC236}">
              <a16:creationId xmlns:a16="http://schemas.microsoft.com/office/drawing/2014/main" id="{BC88F530-8805-4E2D-86CB-4A6F75B86745}"/>
            </a:ext>
          </a:extLst>
        </xdr:cNvPr>
        <xdr:cNvSpPr txBox="1"/>
      </xdr:nvSpPr>
      <xdr:spPr>
        <a:xfrm>
          <a:off x="18421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A8E8E00F-41E8-420E-9CFE-30B969C0A1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A81EF0F8-3ECF-4F9E-9F8E-CEAFED9D13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881412CE-8BEC-46FA-938B-BFABEBFDDBC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類似団体と比較し特に有形固定資産減価償却率が高くなっている施設は、体育館、庁舎となっている。</a:t>
          </a:r>
        </a:p>
        <a:p>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年建設の体育館については耐震調査の結果を受け、公民館等との集合化・複合化も選択肢に入れた更新を検討している。</a:t>
          </a:r>
        </a:p>
        <a:p>
          <a:r>
            <a:rPr kumimoji="1" lang="ja-JP" altLang="en-US" sz="1300">
              <a:latin typeface="ＭＳ Ｐゴシック" panose="020B0600070205080204" pitchFamily="50" charset="-128"/>
              <a:ea typeface="ＭＳ Ｐゴシック" panose="020B0600070205080204" pitchFamily="50" charset="-128"/>
            </a:rPr>
            <a:t>庁舎については類似団体を</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ポイント上回っているが、平成以降の建設であるため、当面は修繕などにより維持していく。</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一般廃棄物処理施設については、し尿処理施設の更新を行ったため前年から</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6,245
6,229
11.50
6,967,229
6,663,285
176,857
2,724,657
4,794,376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基準財政収入額は、新型コロナウイルス感染症や豪雨災害による法人税の減少等により前年から</a:t>
          </a:r>
          <a:r>
            <a:rPr kumimoji="1" lang="en-US" altLang="ja-JP" sz="1300">
              <a:latin typeface="ＭＳ Ｐゴシック" panose="020B0600070205080204" pitchFamily="50" charset="-128"/>
              <a:ea typeface="ＭＳ Ｐゴシック" panose="020B0600070205080204" pitchFamily="50" charset="-128"/>
            </a:rPr>
            <a:t>64,703</a:t>
          </a:r>
          <a:r>
            <a:rPr kumimoji="1" lang="ja-JP" altLang="en-US" sz="1300">
              <a:latin typeface="ＭＳ Ｐゴシック" panose="020B0600070205080204" pitchFamily="50" charset="-128"/>
              <a:ea typeface="ＭＳ Ｐゴシック" panose="020B0600070205080204" pitchFamily="50" charset="-128"/>
            </a:rPr>
            <a:t>千円（前年比△</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％）減少し、基準財政需要額は、新規費目の追加等により前年から</a:t>
          </a:r>
          <a:r>
            <a:rPr kumimoji="1" lang="en-US" altLang="ja-JP" sz="1300">
              <a:latin typeface="ＭＳ Ｐゴシック" panose="020B0600070205080204" pitchFamily="50" charset="-128"/>
              <a:ea typeface="ＭＳ Ｐゴシック" panose="020B0600070205080204" pitchFamily="50" charset="-128"/>
            </a:rPr>
            <a:t>137,410</a:t>
          </a:r>
          <a:r>
            <a:rPr kumimoji="1" lang="ja-JP" altLang="en-US" sz="1300">
              <a:latin typeface="ＭＳ Ｐゴシック" panose="020B0600070205080204" pitchFamily="50" charset="-128"/>
              <a:ea typeface="ＭＳ Ｐゴシック" panose="020B0600070205080204" pitchFamily="50" charset="-128"/>
            </a:rPr>
            <a:t>千円（前年比</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％）増加したため、財政力指数は前年から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今後も地方税の徴収率を高く維持し、移住・定住促進事業による税収の増額を図り、財政基盤の強化に努める。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歳出は、扶助費や公債費等の増加により経常一般財源が</a:t>
          </a:r>
          <a:r>
            <a:rPr kumimoji="1" lang="en-US" altLang="ja-JP" sz="1300">
              <a:latin typeface="ＭＳ Ｐゴシック" panose="020B0600070205080204" pitchFamily="50" charset="-128"/>
              <a:ea typeface="ＭＳ Ｐゴシック" panose="020B0600070205080204" pitchFamily="50" charset="-128"/>
            </a:rPr>
            <a:t>4,459</a:t>
          </a:r>
          <a:r>
            <a:rPr kumimoji="1" lang="ja-JP" altLang="en-US" sz="1300">
              <a:latin typeface="ＭＳ Ｐゴシック" panose="020B0600070205080204" pitchFamily="50" charset="-128"/>
              <a:ea typeface="ＭＳ Ｐゴシック" panose="020B0600070205080204" pitchFamily="50" charset="-128"/>
            </a:rPr>
            <a:t>千円増加し、歳入は、普通交付税や地方消費税交付金等の増加により経常一般財源が</a:t>
          </a:r>
          <a:r>
            <a:rPr kumimoji="1" lang="en-US" altLang="ja-JP" sz="1300">
              <a:latin typeface="ＭＳ Ｐゴシック" panose="020B0600070205080204" pitchFamily="50" charset="-128"/>
              <a:ea typeface="ＭＳ Ｐゴシック" panose="020B0600070205080204" pitchFamily="50" charset="-128"/>
            </a:rPr>
            <a:t>253,627</a:t>
          </a:r>
          <a:r>
            <a:rPr kumimoji="1" lang="ja-JP" altLang="en-US" sz="1300">
              <a:latin typeface="ＭＳ Ｐゴシック" panose="020B0600070205080204" pitchFamily="50" charset="-128"/>
              <a:ea typeface="ＭＳ Ｐゴシック" panose="020B0600070205080204" pitchFamily="50" charset="-128"/>
            </a:rPr>
            <a:t>千円増加した結果、経常収支比率が</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ポイント改善したが、依然として類似団体平均より高い数値となっている。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今後も公債費が高い数値で推移し、地方税の増収も厳しいと思われるため、物件費及び補助費等の抑制を図っていく。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65</xdr:row>
      <xdr:rowOff>128524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67390"/>
          <a:ext cx="8382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66</xdr:row>
      <xdr:rowOff>116332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7277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66</xdr:row>
      <xdr:rowOff>116332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1003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65</xdr:row>
      <xdr:rowOff>65786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5560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災害対応に係る時間外手当の増加等により、前年から</a:t>
          </a:r>
          <a:r>
            <a:rPr kumimoji="1" lang="en-US" altLang="ja-JP" sz="1300">
              <a:latin typeface="ＭＳ Ｐゴシック" panose="020B0600070205080204" pitchFamily="50" charset="-128"/>
              <a:ea typeface="ＭＳ Ｐゴシック" panose="020B0600070205080204" pitchFamily="50" charset="-128"/>
            </a:rPr>
            <a:t>39,784</a:t>
          </a:r>
          <a:r>
            <a:rPr kumimoji="1" lang="ja-JP" altLang="en-US" sz="1300">
              <a:latin typeface="ＭＳ Ｐゴシック" panose="020B0600070205080204" pitchFamily="50" charset="-128"/>
              <a:ea typeface="ＭＳ Ｐゴシック" panose="020B0600070205080204" pitchFamily="50" charset="-128"/>
            </a:rPr>
            <a:t>円増加した結果、類似団体平均を</a:t>
          </a:r>
          <a:r>
            <a:rPr kumimoji="1" lang="en-US" altLang="ja-JP" sz="1300">
              <a:latin typeface="ＭＳ Ｐゴシック" panose="020B0600070205080204" pitchFamily="50" charset="-128"/>
              <a:ea typeface="ＭＳ Ｐゴシック" panose="020B0600070205080204" pitchFamily="50" charset="-128"/>
            </a:rPr>
            <a:t>78,311</a:t>
          </a:r>
          <a:r>
            <a:rPr kumimoji="1" lang="ja-JP" altLang="en-US" sz="1300">
              <a:latin typeface="ＭＳ Ｐゴシック" panose="020B0600070205080204" pitchFamily="50" charset="-128"/>
              <a:ea typeface="ＭＳ Ｐゴシック" panose="020B0600070205080204" pitchFamily="50" charset="-128"/>
            </a:rPr>
            <a:t>円上回っている。類似団体平均を上回っている要因は、人件費では主に給食センターと保育所を直営で行っているためであり、物件費では主にふるさと納税の返礼品等によるものである。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今後も適正な管理に努め、コストの低減を図っていく。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141038</xdr:rowOff>
    </xdr:from>
    <xdr:to>
      <xdr:col>23</xdr:col>
      <xdr:colOff>133350</xdr:colOff>
      <xdr:row>82</xdr:row>
      <xdr:rowOff>49588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28488"/>
          <a:ext cx="838200" cy="8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141038</xdr:rowOff>
    </xdr:from>
    <xdr:to>
      <xdr:col>19</xdr:col>
      <xdr:colOff>133350</xdr:colOff>
      <xdr:row>82</xdr:row>
      <xdr:rowOff>4130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028488"/>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74954</xdr:rowOff>
    </xdr:from>
    <xdr:to>
      <xdr:col>15</xdr:col>
      <xdr:colOff>82550</xdr:colOff>
      <xdr:row>82</xdr:row>
      <xdr:rowOff>4130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62404"/>
          <a:ext cx="889000" cy="10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6045</xdr:rowOff>
    </xdr:from>
    <xdr:to>
      <xdr:col>11</xdr:col>
      <xdr:colOff>31750</xdr:colOff>
      <xdr:row>81</xdr:row>
      <xdr:rowOff>74954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93495"/>
          <a:ext cx="889000" cy="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170238</xdr:rowOff>
    </xdr:from>
    <xdr:to>
      <xdr:col>23</xdr:col>
      <xdr:colOff>184150</xdr:colOff>
      <xdr:row>82</xdr:row>
      <xdr:rowOff>100388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142315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90238</xdr:rowOff>
    </xdr:from>
    <xdr:to>
      <xdr:col>19</xdr:col>
      <xdr:colOff>184150</xdr:colOff>
      <xdr:row>82</xdr:row>
      <xdr:rowOff>20388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7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5165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6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124780</xdr:rowOff>
    </xdr:from>
    <xdr:to>
      <xdr:col>15</xdr:col>
      <xdr:colOff>133350</xdr:colOff>
      <xdr:row>82</xdr:row>
      <xdr:rowOff>54930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39707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9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24154</xdr:rowOff>
    </xdr:from>
    <xdr:to>
      <xdr:col>11</xdr:col>
      <xdr:colOff>82550</xdr:colOff>
      <xdr:row>81</xdr:row>
      <xdr:rowOff>125754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110531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9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126695</xdr:rowOff>
    </xdr:from>
    <xdr:to>
      <xdr:col>7</xdr:col>
      <xdr:colOff>31750</xdr:colOff>
      <xdr:row>81</xdr:row>
      <xdr:rowOff>56845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4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41622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類似団体平均、全国町村平均を下回っており、今後も適切な指数になるよう努める。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162984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4843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72496</xdr:rowOff>
    </xdr:from>
    <xdr:to>
      <xdr:col>72</xdr:col>
      <xdr:colOff>203200</xdr:colOff>
      <xdr:row>84</xdr:row>
      <xdr:rowOff>162984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47429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72496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46424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21696</xdr:rowOff>
    </xdr:from>
    <xdr:to>
      <xdr:col>68</xdr:col>
      <xdr:colOff>203200</xdr:colOff>
      <xdr:row>84</xdr:row>
      <xdr:rowOff>123296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133473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人口は減少し続けているが、保育園と給食センターを町で運営しており、人口減少と合わせての業務削減は難しく、今後も適正な定員管理に努める。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68580</xdr:rowOff>
    </xdr:from>
    <xdr:to>
      <xdr:col>81</xdr:col>
      <xdr:colOff>44450</xdr:colOff>
      <xdr:row>62</xdr:row>
      <xdr:rowOff>79036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98480"/>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50081</xdr:rowOff>
    </xdr:from>
    <xdr:to>
      <xdr:col>77</xdr:col>
      <xdr:colOff>44450</xdr:colOff>
      <xdr:row>62</xdr:row>
      <xdr:rowOff>68580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79981"/>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50081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58263"/>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165227</xdr:rowOff>
    </xdr:from>
    <xdr:to>
      <xdr:col>68</xdr:col>
      <xdr:colOff>152400</xdr:colOff>
      <xdr:row>62</xdr:row>
      <xdr:rowOff>28363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23677"/>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28236</xdr:rowOff>
    </xdr:from>
    <xdr:to>
      <xdr:col>81</xdr:col>
      <xdr:colOff>95250</xdr:colOff>
      <xdr:row>62</xdr:row>
      <xdr:rowOff>129836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313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170731</xdr:rowOff>
    </xdr:from>
    <xdr:to>
      <xdr:col>73</xdr:col>
      <xdr:colOff>44450</xdr:colOff>
      <xdr:row>62</xdr:row>
      <xdr:rowOff>100881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2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111058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9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149013</xdr:rowOff>
    </xdr:from>
    <xdr:to>
      <xdr:col>68</xdr:col>
      <xdr:colOff>203200</xdr:colOff>
      <xdr:row>62</xdr:row>
      <xdr:rowOff>79163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114427</xdr:rowOff>
    </xdr:from>
    <xdr:to>
      <xdr:col>64</xdr:col>
      <xdr:colOff>152400</xdr:colOff>
      <xdr:row>62</xdr:row>
      <xdr:rowOff>44577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54754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に減少した。小中一貫校校舎改築事業に係る地方債の元金償還が大きな比率を占め、償還が終了する令和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年度までは類似団体程度の率で推移していくものと考える。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3810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1395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3810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155956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884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76454</xdr:rowOff>
    </xdr:from>
    <xdr:to>
      <xdr:col>68</xdr:col>
      <xdr:colOff>152400</xdr:colOff>
      <xdr:row>40</xdr:row>
      <xdr:rowOff>30480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7630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前年度と同じく、充当可能財源等が将来負担額を上回ったため算定されない。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今後も、充当可能基金残高の推移等をみながら、事業の選択を行い比率の維持に努める。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148184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33514</xdr:rowOff>
    </xdr:from>
    <xdr:to>
      <xdr:col>64</xdr:col>
      <xdr:colOff>152400</xdr:colOff>
      <xdr:row>14</xdr:row>
      <xdr:rowOff>135114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145291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6" name="テキスト ボックス 465">
          <a:extLst>
            <a:ext uri="{FF2B5EF4-FFF2-40B4-BE49-F238E27FC236}">
              <a16:creationId xmlns:a16="http://schemas.microsoft.com/office/drawing/2014/main" id="{A68EE3A1-D62C-4A53-9779-5D78650775B3}"/>
            </a:ext>
          </a:extLst>
        </xdr:cNvPr>
        <xdr:cNvSpPr txBox="1"/>
      </xdr:nvSpPr>
      <xdr:spPr>
        <a:xfrm>
          <a:off x="76200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6,245
6,229
11.50
6,967,229
6,663,285
176,857
2,724,657
4,794,376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類似団体平均を上回って推移しているが、これは給食センターと保育所を直営で行っているため人件費の割合が高くなっている。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今後も行政サービスの提供方法を検討しながら適正な人員管理に努める。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192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146050</xdr:rowOff>
    </xdr:from>
    <xdr:to>
      <xdr:col>19</xdr:col>
      <xdr:colOff>187325</xdr:colOff>
      <xdr:row>40</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32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100330</xdr:rowOff>
    </xdr:from>
    <xdr:to>
      <xdr:col>15</xdr:col>
      <xdr:colOff>98425</xdr:colOff>
      <xdr:row>40</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86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5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95250</xdr:rowOff>
    </xdr:from>
    <xdr:to>
      <xdr:col>20</xdr:col>
      <xdr:colOff>38100</xdr:colOff>
      <xdr:row>40</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163830</xdr:rowOff>
    </xdr:from>
    <xdr:to>
      <xdr:col>15</xdr:col>
      <xdr:colOff>149225</xdr:colOff>
      <xdr:row>40</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引き続き需用費等の支出を抑制し、今後も歳出の抑制に努める。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147574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644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15</xdr:row>
      <xdr:rowOff>165862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19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15</xdr:row>
      <xdr:rowOff>170434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37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8128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42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121937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37101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119634</xdr:rowOff>
    </xdr:from>
    <xdr:to>
      <xdr:col>69</xdr:col>
      <xdr:colOff>142875</xdr:colOff>
      <xdr:row>16</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59961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128778</xdr:rowOff>
    </xdr:from>
    <xdr:to>
      <xdr:col>65</xdr:col>
      <xdr:colOff>53975</xdr:colOff>
      <xdr:row>16</xdr:row>
      <xdr:rowOff>58928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69105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いるが、これは障害者自立支援給付費に係る対象者の増加や、町の政策で、子どもの医療費助成を高校生まで行っていること、出生祝金を県内最高水準で支給していること等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今後も各種給付金等の内容を精査し、必要な方に必要なサービスが行き届くよう努める。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66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今後も他事業会計の財政状況を注視し、繰出金の負担が普通会計を圧迫しないよう努める。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97282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784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97282</xdr:rowOff>
    </xdr:from>
    <xdr:to>
      <xdr:col>78</xdr:col>
      <xdr:colOff>69850</xdr:colOff>
      <xdr:row>58</xdr:row>
      <xdr:rowOff>26416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699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143002</xdr:rowOff>
    </xdr:from>
    <xdr:to>
      <xdr:col>73</xdr:col>
      <xdr:colOff>180975</xdr:colOff>
      <xdr:row>58</xdr:row>
      <xdr:rowOff>26416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15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143002</xdr:rowOff>
    </xdr:from>
    <xdr:to>
      <xdr:col>69</xdr:col>
      <xdr:colOff>92075</xdr:colOff>
      <xdr:row>57</xdr:row>
      <xdr:rowOff>170434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15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126492</xdr:rowOff>
    </xdr:from>
    <xdr:to>
      <xdr:col>82</xdr:col>
      <xdr:colOff>158750</xdr:colOff>
      <xdr:row>57</xdr:row>
      <xdr:rowOff>56642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143019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7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158259</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8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147066</xdr:rowOff>
    </xdr:from>
    <xdr:to>
      <xdr:col>74</xdr:col>
      <xdr:colOff>31750</xdr:colOff>
      <xdr:row>58</xdr:row>
      <xdr:rowOff>77216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92202</xdr:rowOff>
    </xdr:from>
    <xdr:to>
      <xdr:col>69</xdr:col>
      <xdr:colOff>142875</xdr:colOff>
      <xdr:row>58</xdr:row>
      <xdr:rowOff>22352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32529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119634</xdr:rowOff>
    </xdr:from>
    <xdr:to>
      <xdr:col>65</xdr:col>
      <xdr:colOff>53975</xdr:colOff>
      <xdr:row>58</xdr:row>
      <xdr:rowOff>49784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59961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66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一部事務組合等に対する負担金などの増減により数値の増減はあるが、事業の選択・整理を図り、歳出の抑制に努める。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170434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117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35</xdr:row>
      <xdr:rowOff>170434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71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170434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254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124714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類似団体平均を上回って推移しているが、これは小中一貫校校舎改築事業に係る地方債の元利償還が大きな比率を占めるためであり、償還が終了する令和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年度までは高い数値で推移していくと考える。</a:t>
          </a:r>
        </a:p>
        <a:p>
          <a:r>
            <a:rPr kumimoji="1" lang="ja-JP" altLang="en-US" sz="1300">
              <a:latin typeface="ＭＳ Ｐゴシック" panose="020B0600070205080204" pitchFamily="50" charset="-128"/>
              <a:ea typeface="ＭＳ Ｐゴシック" panose="020B0600070205080204" pitchFamily="50" charset="-128"/>
            </a:rPr>
            <a:t>少しでも有利な起債の活用を検討し、他の大規模な事業計画の整理・縮小を図り、起債抑制に努める。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153670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4467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153670</xdr:rowOff>
    </xdr:from>
    <xdr:to>
      <xdr:col>19</xdr:col>
      <xdr:colOff>187325</xdr:colOff>
      <xdr:row>79</xdr:row>
      <xdr:rowOff>5080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526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142239</xdr:rowOff>
    </xdr:from>
    <xdr:to>
      <xdr:col>15</xdr:col>
      <xdr:colOff>98425</xdr:colOff>
      <xdr:row>79</xdr:row>
      <xdr:rowOff>5080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515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8889</xdr:rowOff>
    </xdr:from>
    <xdr:to>
      <xdr:col>11</xdr:col>
      <xdr:colOff>9525</xdr:colOff>
      <xdr:row>78</xdr:row>
      <xdr:rowOff>142239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819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102870</xdr:rowOff>
    </xdr:from>
    <xdr:to>
      <xdr:col>20</xdr:col>
      <xdr:colOff>38100</xdr:colOff>
      <xdr:row>79</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17797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125730</xdr:rowOff>
    </xdr:from>
    <xdr:to>
      <xdr:col>15</xdr:col>
      <xdr:colOff>149225</xdr:colOff>
      <xdr:row>79</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91439</xdr:rowOff>
    </xdr:from>
    <xdr:to>
      <xdr:col>11</xdr:col>
      <xdr:colOff>60325</xdr:colOff>
      <xdr:row>79</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129539</xdr:rowOff>
    </xdr:from>
    <xdr:to>
      <xdr:col>6</xdr:col>
      <xdr:colOff>171450</xdr:colOff>
      <xdr:row>78</xdr:row>
      <xdr:rowOff>59689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44466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類似団体平均を下回って推移しており、前年度から</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ポイント減少しているが、これは普通交付税などの歳入経常一般財源が増加したためである。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104140</xdr:rowOff>
    </xdr:from>
    <xdr:to>
      <xdr:col>82</xdr:col>
      <xdr:colOff>107950</xdr:colOff>
      <xdr:row>77</xdr:row>
      <xdr:rowOff>1270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62890"/>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029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77</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648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76</xdr:row>
      <xdr:rowOff>146050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64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53340</xdr:rowOff>
    </xdr:from>
    <xdr:to>
      <xdr:col>82</xdr:col>
      <xdr:colOff>158750</xdr:colOff>
      <xdr:row>75</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69867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165116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35577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131808</xdr:rowOff>
    </xdr:from>
    <xdr:to>
      <xdr:col>29</xdr:col>
      <xdr:colOff>127000</xdr:colOff>
      <xdr:row>15</xdr:row>
      <xdr:rowOff>160551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51183"/>
          <a:ext cx="647700" cy="2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116585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160551</xdr:rowOff>
    </xdr:from>
    <xdr:to>
      <xdr:col>26</xdr:col>
      <xdr:colOff>50800</xdr:colOff>
      <xdr:row>15</xdr:row>
      <xdr:rowOff>163058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79926"/>
          <a:ext cx="698500" cy="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163058</xdr:rowOff>
    </xdr:from>
    <xdr:to>
      <xdr:col>22</xdr:col>
      <xdr:colOff>114300</xdr:colOff>
      <xdr:row>16</xdr:row>
      <xdr:rowOff>43058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82433"/>
          <a:ext cx="698500" cy="5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43058</xdr:rowOff>
    </xdr:from>
    <xdr:to>
      <xdr:col>18</xdr:col>
      <xdr:colOff>177800</xdr:colOff>
      <xdr:row>16</xdr:row>
      <xdr:rowOff>77462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33883"/>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81008</xdr:rowOff>
    </xdr:from>
    <xdr:to>
      <xdr:col>29</xdr:col>
      <xdr:colOff>177800</xdr:colOff>
      <xdr:row>16</xdr:row>
      <xdr:rowOff>11158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0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97535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109751</xdr:rowOff>
    </xdr:from>
    <xdr:to>
      <xdr:col>26</xdr:col>
      <xdr:colOff>101600</xdr:colOff>
      <xdr:row>16</xdr:row>
      <xdr:rowOff>39901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2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50078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9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112258</xdr:rowOff>
    </xdr:from>
    <xdr:to>
      <xdr:col>22</xdr:col>
      <xdr:colOff>165100</xdr:colOff>
      <xdr:row>16</xdr:row>
      <xdr:rowOff>42408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1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52585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163708</xdr:rowOff>
    </xdr:from>
    <xdr:to>
      <xdr:col>19</xdr:col>
      <xdr:colOff>38100</xdr:colOff>
      <xdr:row>16</xdr:row>
      <xdr:rowOff>93858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78635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6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26662</xdr:rowOff>
    </xdr:from>
    <xdr:to>
      <xdr:col>15</xdr:col>
      <xdr:colOff>101600</xdr:colOff>
      <xdr:row>16</xdr:row>
      <xdr:rowOff>128262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113039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0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90957</xdr:rowOff>
    </xdr:from>
    <xdr:to>
      <xdr:col>29</xdr:col>
      <xdr:colOff>127000</xdr:colOff>
      <xdr:row>36</xdr:row>
      <xdr:rowOff>126829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44207"/>
          <a:ext cx="647700" cy="3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126829</xdr:rowOff>
    </xdr:from>
    <xdr:to>
      <xdr:col>26</xdr:col>
      <xdr:colOff>50800</xdr:colOff>
      <xdr:row>36</xdr:row>
      <xdr:rowOff>134639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80079"/>
          <a:ext cx="698500" cy="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134639</xdr:rowOff>
    </xdr:from>
    <xdr:to>
      <xdr:col>22</xdr:col>
      <xdr:colOff>114300</xdr:colOff>
      <xdr:row>36</xdr:row>
      <xdr:rowOff>139497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87889"/>
          <a:ext cx="698500" cy="4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139497</xdr:rowOff>
    </xdr:from>
    <xdr:to>
      <xdr:col>18</xdr:col>
      <xdr:colOff>177800</xdr:colOff>
      <xdr:row>37</xdr:row>
      <xdr:rowOff>32265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92747"/>
          <a:ext cx="698500" cy="6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40157</xdr:rowOff>
    </xdr:from>
    <xdr:to>
      <xdr:col>29</xdr:col>
      <xdr:colOff>177800</xdr:colOff>
      <xdr:row>36</xdr:row>
      <xdr:rowOff>141757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9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12234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6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76029</xdr:rowOff>
    </xdr:from>
    <xdr:to>
      <xdr:col>26</xdr:col>
      <xdr:colOff>101600</xdr:colOff>
      <xdr:row>37</xdr:row>
      <xdr:rowOff>6179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2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162406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15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83839</xdr:rowOff>
    </xdr:from>
    <xdr:to>
      <xdr:col>22</xdr:col>
      <xdr:colOff>165100</xdr:colOff>
      <xdr:row>37</xdr:row>
      <xdr:rowOff>13989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3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170216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88697</xdr:rowOff>
    </xdr:from>
    <xdr:to>
      <xdr:col>19</xdr:col>
      <xdr:colOff>38100</xdr:colOff>
      <xdr:row>37</xdr:row>
      <xdr:rowOff>18847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4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152915</xdr:rowOff>
    </xdr:from>
    <xdr:to>
      <xdr:col>15</xdr:col>
      <xdr:colOff>101600</xdr:colOff>
      <xdr:row>37</xdr:row>
      <xdr:rowOff>83065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06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67842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9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6,245
6,229
11.50
6,967,229
6,663,285
176,857
2,724,657
4,794,376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170744</xdr:rowOff>
    </xdr:from>
    <xdr:to>
      <xdr:col>24</xdr:col>
      <xdr:colOff>63500</xdr:colOff>
      <xdr:row>35</xdr:row>
      <xdr:rowOff>1580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00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1580</xdr:rowOff>
    </xdr:from>
    <xdr:to>
      <xdr:col>19</xdr:col>
      <xdr:colOff>177800</xdr:colOff>
      <xdr:row>35</xdr:row>
      <xdr:rowOff>62532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02330"/>
          <a:ext cx="889000" cy="6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62532</xdr:rowOff>
    </xdr:from>
    <xdr:to>
      <xdr:col>15</xdr:col>
      <xdr:colOff>50800</xdr:colOff>
      <xdr:row>35</xdr:row>
      <xdr:rowOff>116276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63282"/>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116276</xdr:rowOff>
    </xdr:from>
    <xdr:to>
      <xdr:col>10</xdr:col>
      <xdr:colOff>114300</xdr:colOff>
      <xdr:row>35</xdr:row>
      <xdr:rowOff>168275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17026"/>
          <a:ext cx="889000" cy="5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119944</xdr:rowOff>
    </xdr:from>
    <xdr:to>
      <xdr:col>24</xdr:col>
      <xdr:colOff>114300</xdr:colOff>
      <xdr:row>35</xdr:row>
      <xdr:rowOff>50094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142821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122230</xdr:rowOff>
    </xdr:from>
    <xdr:to>
      <xdr:col>20</xdr:col>
      <xdr:colOff>38100</xdr:colOff>
      <xdr:row>35</xdr:row>
      <xdr:rowOff>52380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68907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2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11732</xdr:rowOff>
    </xdr:from>
    <xdr:to>
      <xdr:col>15</xdr:col>
      <xdr:colOff>101600</xdr:colOff>
      <xdr:row>35</xdr:row>
      <xdr:rowOff>113332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129859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8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65476</xdr:rowOff>
    </xdr:from>
    <xdr:to>
      <xdr:col>10</xdr:col>
      <xdr:colOff>165100</xdr:colOff>
      <xdr:row>35</xdr:row>
      <xdr:rowOff>167076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12153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4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117475</xdr:rowOff>
    </xdr:from>
    <xdr:to>
      <xdr:col>6</xdr:col>
      <xdr:colOff>38100</xdr:colOff>
      <xdr:row>36</xdr:row>
      <xdr:rowOff>47625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64152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9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146013</xdr:rowOff>
    </xdr:from>
    <xdr:to>
      <xdr:col>24</xdr:col>
      <xdr:colOff>63500</xdr:colOff>
      <xdr:row>57</xdr:row>
      <xdr:rowOff>41287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47213"/>
          <a:ext cx="838200" cy="6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171205</xdr:rowOff>
    </xdr:from>
    <xdr:to>
      <xdr:col>19</xdr:col>
      <xdr:colOff>177800</xdr:colOff>
      <xdr:row>57</xdr:row>
      <xdr:rowOff>41287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72405"/>
          <a:ext cx="889000" cy="4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171205</xdr:rowOff>
    </xdr:from>
    <xdr:to>
      <xdr:col>15</xdr:col>
      <xdr:colOff>50800</xdr:colOff>
      <xdr:row>57</xdr:row>
      <xdr:rowOff>81917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72405"/>
          <a:ext cx="889000" cy="8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81917</xdr:rowOff>
    </xdr:from>
    <xdr:to>
      <xdr:col>10</xdr:col>
      <xdr:colOff>114300</xdr:colOff>
      <xdr:row>57</xdr:row>
      <xdr:rowOff>136873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54567"/>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95213</xdr:rowOff>
    </xdr:from>
    <xdr:to>
      <xdr:col>24</xdr:col>
      <xdr:colOff>114300</xdr:colOff>
      <xdr:row>57</xdr:row>
      <xdr:rowOff>25363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118090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4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161937</xdr:rowOff>
    </xdr:from>
    <xdr:to>
      <xdr:col>20</xdr:col>
      <xdr:colOff>38100</xdr:colOff>
      <xdr:row>57</xdr:row>
      <xdr:rowOff>92087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108614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3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120405</xdr:rowOff>
    </xdr:from>
    <xdr:to>
      <xdr:col>15</xdr:col>
      <xdr:colOff>101600</xdr:colOff>
      <xdr:row>57</xdr:row>
      <xdr:rowOff>50555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67082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9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31117</xdr:rowOff>
    </xdr:from>
    <xdr:to>
      <xdr:col>10</xdr:col>
      <xdr:colOff>165100</xdr:colOff>
      <xdr:row>57</xdr:row>
      <xdr:rowOff>132717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149244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7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86073</xdr:rowOff>
    </xdr:from>
    <xdr:to>
      <xdr:col>6</xdr:col>
      <xdr:colOff>38100</xdr:colOff>
      <xdr:row>58</xdr:row>
      <xdr:rowOff>16223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32750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3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31172</xdr:rowOff>
    </xdr:from>
    <xdr:to>
      <xdr:col>24</xdr:col>
      <xdr:colOff>63500</xdr:colOff>
      <xdr:row>79</xdr:row>
      <xdr:rowOff>33134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75722"/>
          <a:ext cx="8382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33134</xdr:rowOff>
    </xdr:from>
    <xdr:to>
      <xdr:col>19</xdr:col>
      <xdr:colOff>177800</xdr:colOff>
      <xdr:row>79</xdr:row>
      <xdr:rowOff>34392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77684"/>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32505</xdr:rowOff>
    </xdr:from>
    <xdr:to>
      <xdr:col>15</xdr:col>
      <xdr:colOff>50800</xdr:colOff>
      <xdr:row>79</xdr:row>
      <xdr:rowOff>34392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77055"/>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32505</xdr:rowOff>
    </xdr:from>
    <xdr:to>
      <xdr:col>10</xdr:col>
      <xdr:colOff>114300</xdr:colOff>
      <xdr:row>79</xdr:row>
      <xdr:rowOff>34849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77055"/>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151822</xdr:rowOff>
    </xdr:from>
    <xdr:to>
      <xdr:col>24</xdr:col>
      <xdr:colOff>114300</xdr:colOff>
      <xdr:row>79</xdr:row>
      <xdr:rowOff>81972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66749</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3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153784</xdr:rowOff>
    </xdr:from>
    <xdr:to>
      <xdr:col>20</xdr:col>
      <xdr:colOff>38100</xdr:colOff>
      <xdr:row>79</xdr:row>
      <xdr:rowOff>83934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75061</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61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155042</xdr:rowOff>
    </xdr:from>
    <xdr:to>
      <xdr:col>15</xdr:col>
      <xdr:colOff>101600</xdr:colOff>
      <xdr:row>79</xdr:row>
      <xdr:rowOff>85192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76319</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62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153155</xdr:rowOff>
    </xdr:from>
    <xdr:to>
      <xdr:col>10</xdr:col>
      <xdr:colOff>165100</xdr:colOff>
      <xdr:row>79</xdr:row>
      <xdr:rowOff>83305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74432</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1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155499</xdr:rowOff>
    </xdr:from>
    <xdr:to>
      <xdr:col>6</xdr:col>
      <xdr:colOff>38100</xdr:colOff>
      <xdr:row>79</xdr:row>
      <xdr:rowOff>85649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76776</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621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86185</xdr:rowOff>
    </xdr:from>
    <xdr:to>
      <xdr:col>24</xdr:col>
      <xdr:colOff>63500</xdr:colOff>
      <xdr:row>96</xdr:row>
      <xdr:rowOff>4674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031035"/>
          <a:ext cx="838200" cy="4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2921</xdr:rowOff>
    </xdr:from>
    <xdr:to>
      <xdr:col>19</xdr:col>
      <xdr:colOff>177800</xdr:colOff>
      <xdr:row>96</xdr:row>
      <xdr:rowOff>4674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46212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2921</xdr:rowOff>
    </xdr:from>
    <xdr:to>
      <xdr:col>15</xdr:col>
      <xdr:colOff>50800</xdr:colOff>
      <xdr:row>96</xdr:row>
      <xdr:rowOff>117548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62121"/>
          <a:ext cx="889000" cy="1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117548</xdr:rowOff>
    </xdr:from>
    <xdr:to>
      <xdr:col>10</xdr:col>
      <xdr:colOff>114300</xdr:colOff>
      <xdr:row>96</xdr:row>
      <xdr:rowOff>120802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76748"/>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35385</xdr:rowOff>
    </xdr:from>
    <xdr:to>
      <xdr:col>24</xdr:col>
      <xdr:colOff>114300</xdr:colOff>
      <xdr:row>93</xdr:row>
      <xdr:rowOff>136985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9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58262</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83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125324</xdr:rowOff>
    </xdr:from>
    <xdr:to>
      <xdr:col>20</xdr:col>
      <xdr:colOff>38100</xdr:colOff>
      <xdr:row>96</xdr:row>
      <xdr:rowOff>55474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72001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123571</xdr:rowOff>
    </xdr:from>
    <xdr:to>
      <xdr:col>15</xdr:col>
      <xdr:colOff>101600</xdr:colOff>
      <xdr:row>96</xdr:row>
      <xdr:rowOff>53721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70248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66748</xdr:rowOff>
    </xdr:from>
    <xdr:to>
      <xdr:col>10</xdr:col>
      <xdr:colOff>165100</xdr:colOff>
      <xdr:row>96</xdr:row>
      <xdr:rowOff>168348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13425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0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70002</xdr:rowOff>
    </xdr:from>
    <xdr:to>
      <xdr:col>6</xdr:col>
      <xdr:colOff>38100</xdr:colOff>
      <xdr:row>97</xdr:row>
      <xdr:rowOff>152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2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16679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0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25575</xdr:rowOff>
    </xdr:from>
    <xdr:to>
      <xdr:col>55</xdr:col>
      <xdr:colOff>0</xdr:colOff>
      <xdr:row>35</xdr:row>
      <xdr:rowOff>72317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54875"/>
          <a:ext cx="838200" cy="2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25575</xdr:rowOff>
    </xdr:from>
    <xdr:to>
      <xdr:col>50</xdr:col>
      <xdr:colOff>114300</xdr:colOff>
      <xdr:row>36</xdr:row>
      <xdr:rowOff>155420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54875"/>
          <a:ext cx="889000" cy="4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155420</xdr:rowOff>
    </xdr:from>
    <xdr:to>
      <xdr:col>45</xdr:col>
      <xdr:colOff>177800</xdr:colOff>
      <xdr:row>37</xdr:row>
      <xdr:rowOff>157123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27620"/>
          <a:ext cx="889000" cy="1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157123</xdr:rowOff>
    </xdr:from>
    <xdr:to>
      <xdr:col>41</xdr:col>
      <xdr:colOff>50800</xdr:colOff>
      <xdr:row>38</xdr:row>
      <xdr:rowOff>6758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00773"/>
          <a:ext cx="8890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21517</xdr:rowOff>
    </xdr:from>
    <xdr:to>
      <xdr:col>55</xdr:col>
      <xdr:colOff>50800</xdr:colOff>
      <xdr:row>35</xdr:row>
      <xdr:rowOff>123117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44394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7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146225</xdr:rowOff>
    </xdr:from>
    <xdr:to>
      <xdr:col>50</xdr:col>
      <xdr:colOff>165100</xdr:colOff>
      <xdr:row>34</xdr:row>
      <xdr:rowOff>76375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67502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9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104620</xdr:rowOff>
    </xdr:from>
    <xdr:to>
      <xdr:col>46</xdr:col>
      <xdr:colOff>38100</xdr:colOff>
      <xdr:row>37</xdr:row>
      <xdr:rowOff>34770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7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25897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36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106323</xdr:rowOff>
    </xdr:from>
    <xdr:to>
      <xdr:col>41</xdr:col>
      <xdr:colOff>101600</xdr:colOff>
      <xdr:row>38</xdr:row>
      <xdr:rowOff>36473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27600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127408</xdr:rowOff>
    </xdr:from>
    <xdr:to>
      <xdr:col>36</xdr:col>
      <xdr:colOff>165100</xdr:colOff>
      <xdr:row>38</xdr:row>
      <xdr:rowOff>57558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48685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6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14816</xdr:rowOff>
    </xdr:from>
    <xdr:to>
      <xdr:col>55</xdr:col>
      <xdr:colOff>0</xdr:colOff>
      <xdr:row>58</xdr:row>
      <xdr:rowOff>21925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58916"/>
          <a:ext cx="8382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14816</xdr:rowOff>
    </xdr:from>
    <xdr:to>
      <xdr:col>50</xdr:col>
      <xdr:colOff>114300</xdr:colOff>
      <xdr:row>59</xdr:row>
      <xdr:rowOff>20514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58916"/>
          <a:ext cx="889000" cy="17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20514</xdr:rowOff>
    </xdr:from>
    <xdr:to>
      <xdr:col>45</xdr:col>
      <xdr:colOff>177800</xdr:colOff>
      <xdr:row>59</xdr:row>
      <xdr:rowOff>27115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136064"/>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66930</xdr:rowOff>
    </xdr:from>
    <xdr:to>
      <xdr:col>41</xdr:col>
      <xdr:colOff>50800</xdr:colOff>
      <xdr:row>59</xdr:row>
      <xdr:rowOff>27115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11030"/>
          <a:ext cx="889000" cy="1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142575</xdr:rowOff>
    </xdr:from>
    <xdr:to>
      <xdr:col>55</xdr:col>
      <xdr:colOff>50800</xdr:colOff>
      <xdr:row>58</xdr:row>
      <xdr:rowOff>72725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121002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135466</xdr:rowOff>
    </xdr:from>
    <xdr:to>
      <xdr:col>50</xdr:col>
      <xdr:colOff>165100</xdr:colOff>
      <xdr:row>58</xdr:row>
      <xdr:rowOff>65616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56743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0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141164</xdr:rowOff>
    </xdr:from>
    <xdr:to>
      <xdr:col>46</xdr:col>
      <xdr:colOff>38100</xdr:colOff>
      <xdr:row>59</xdr:row>
      <xdr:rowOff>71314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62441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7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147765</xdr:rowOff>
    </xdr:from>
    <xdr:to>
      <xdr:col>41</xdr:col>
      <xdr:colOff>101600</xdr:colOff>
      <xdr:row>59</xdr:row>
      <xdr:rowOff>77915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69042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16130</xdr:rowOff>
    </xdr:from>
    <xdr:to>
      <xdr:col>36</xdr:col>
      <xdr:colOff>165100</xdr:colOff>
      <xdr:row>58</xdr:row>
      <xdr:rowOff>117730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108857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138937</xdr:rowOff>
    </xdr:from>
    <xdr:to>
      <xdr:col>55</xdr:col>
      <xdr:colOff>0</xdr:colOff>
      <xdr:row>78</xdr:row>
      <xdr:rowOff>148935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12037"/>
          <a:ext cx="8382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138937</xdr:rowOff>
    </xdr:from>
    <xdr:to>
      <xdr:col>50</xdr:col>
      <xdr:colOff>114300</xdr:colOff>
      <xdr:row>79</xdr:row>
      <xdr:rowOff>43059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12037"/>
          <a:ext cx="889000" cy="7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33150</xdr:rowOff>
    </xdr:from>
    <xdr:to>
      <xdr:col>45</xdr:col>
      <xdr:colOff>177800</xdr:colOff>
      <xdr:row>79</xdr:row>
      <xdr:rowOff>43059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77700"/>
          <a:ext cx="889000" cy="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33150</xdr:rowOff>
    </xdr:from>
    <xdr:to>
      <xdr:col>41</xdr:col>
      <xdr:colOff>50800</xdr:colOff>
      <xdr:row>79</xdr:row>
      <xdr:rowOff>36480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77700"/>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98135</xdr:rowOff>
    </xdr:from>
    <xdr:to>
      <xdr:col>55</xdr:col>
      <xdr:colOff>50800</xdr:colOff>
      <xdr:row>79</xdr:row>
      <xdr:rowOff>28285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13062</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88137</xdr:rowOff>
    </xdr:from>
    <xdr:to>
      <xdr:col>50</xdr:col>
      <xdr:colOff>165100</xdr:colOff>
      <xdr:row>79</xdr:row>
      <xdr:rowOff>18287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9414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163709</xdr:rowOff>
    </xdr:from>
    <xdr:to>
      <xdr:col>46</xdr:col>
      <xdr:colOff>38100</xdr:colOff>
      <xdr:row>79</xdr:row>
      <xdr:rowOff>93859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84986</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29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153800</xdr:rowOff>
    </xdr:from>
    <xdr:to>
      <xdr:col>41</xdr:col>
      <xdr:colOff>101600</xdr:colOff>
      <xdr:row>79</xdr:row>
      <xdr:rowOff>83950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75077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1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157130</xdr:rowOff>
    </xdr:from>
    <xdr:to>
      <xdr:col>36</xdr:col>
      <xdr:colOff>165100</xdr:colOff>
      <xdr:row>79</xdr:row>
      <xdr:rowOff>87280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78407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122921</xdr:rowOff>
    </xdr:from>
    <xdr:to>
      <xdr:col>55</xdr:col>
      <xdr:colOff>0</xdr:colOff>
      <xdr:row>98</xdr:row>
      <xdr:rowOff>47177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53571"/>
          <a:ext cx="838200" cy="9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122921</xdr:rowOff>
    </xdr:from>
    <xdr:to>
      <xdr:col>50</xdr:col>
      <xdr:colOff>114300</xdr:colOff>
      <xdr:row>98</xdr:row>
      <xdr:rowOff>42692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53571"/>
          <a:ext cx="889000" cy="9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42692</xdr:rowOff>
    </xdr:from>
    <xdr:to>
      <xdr:col>45</xdr:col>
      <xdr:colOff>177800</xdr:colOff>
      <xdr:row>98</xdr:row>
      <xdr:rowOff>65959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844792"/>
          <a:ext cx="889000" cy="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98927</xdr:rowOff>
    </xdr:from>
    <xdr:to>
      <xdr:col>41</xdr:col>
      <xdr:colOff>50800</xdr:colOff>
      <xdr:row>98</xdr:row>
      <xdr:rowOff>65959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729577"/>
          <a:ext cx="889000" cy="1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167827</xdr:rowOff>
    </xdr:from>
    <xdr:to>
      <xdr:col>55</xdr:col>
      <xdr:colOff>50800</xdr:colOff>
      <xdr:row>98</xdr:row>
      <xdr:rowOff>97977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82754</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72121</xdr:rowOff>
    </xdr:from>
    <xdr:to>
      <xdr:col>50</xdr:col>
      <xdr:colOff>165100</xdr:colOff>
      <xdr:row>98</xdr:row>
      <xdr:rowOff>2271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164848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163342</xdr:rowOff>
    </xdr:from>
    <xdr:to>
      <xdr:col>46</xdr:col>
      <xdr:colOff>38100</xdr:colOff>
      <xdr:row>98</xdr:row>
      <xdr:rowOff>93492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84619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8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15159</xdr:rowOff>
    </xdr:from>
    <xdr:to>
      <xdr:col>41</xdr:col>
      <xdr:colOff>101600</xdr:colOff>
      <xdr:row>98</xdr:row>
      <xdr:rowOff>116759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107886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0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48127</xdr:rowOff>
    </xdr:from>
    <xdr:to>
      <xdr:col>36</xdr:col>
      <xdr:colOff>165100</xdr:colOff>
      <xdr:row>97</xdr:row>
      <xdr:rowOff>149727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140854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95333</xdr:rowOff>
    </xdr:from>
    <xdr:to>
      <xdr:col>85</xdr:col>
      <xdr:colOff>127000</xdr:colOff>
      <xdr:row>37</xdr:row>
      <xdr:rowOff>24961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267533"/>
          <a:ext cx="838200" cy="10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95333</xdr:rowOff>
    </xdr:from>
    <xdr:to>
      <xdr:col>81</xdr:col>
      <xdr:colOff>50800</xdr:colOff>
      <xdr:row>38</xdr:row>
      <xdr:rowOff>26145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267533"/>
          <a:ext cx="889000" cy="27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26145</xdr:rowOff>
    </xdr:from>
    <xdr:to>
      <xdr:col>76</xdr:col>
      <xdr:colOff>114300</xdr:colOff>
      <xdr:row>38</xdr:row>
      <xdr:rowOff>139088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41245"/>
          <a:ext cx="889000" cy="1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139088</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54188"/>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145611</xdr:rowOff>
    </xdr:from>
    <xdr:to>
      <xdr:col>85</xdr:col>
      <xdr:colOff>177800</xdr:colOff>
      <xdr:row>37</xdr:row>
      <xdr:rowOff>75761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3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168488</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44533</xdr:rowOff>
    </xdr:from>
    <xdr:to>
      <xdr:col>81</xdr:col>
      <xdr:colOff>101600</xdr:colOff>
      <xdr:row>36</xdr:row>
      <xdr:rowOff>146133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2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162660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59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146795</xdr:rowOff>
    </xdr:from>
    <xdr:to>
      <xdr:col>76</xdr:col>
      <xdr:colOff>165100</xdr:colOff>
      <xdr:row>38</xdr:row>
      <xdr:rowOff>76946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90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93472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2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88288</xdr:rowOff>
    </xdr:from>
    <xdr:to>
      <xdr:col>72</xdr:col>
      <xdr:colOff>38100</xdr:colOff>
      <xdr:row>39</xdr:row>
      <xdr:rowOff>18438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9565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9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146275</xdr:rowOff>
    </xdr:from>
    <xdr:to>
      <xdr:col>85</xdr:col>
      <xdr:colOff>127000</xdr:colOff>
      <xdr:row>75</xdr:row>
      <xdr:rowOff>158240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005025"/>
          <a:ext cx="838200" cy="1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158240</xdr:rowOff>
    </xdr:from>
    <xdr:to>
      <xdr:col>81</xdr:col>
      <xdr:colOff>50800</xdr:colOff>
      <xdr:row>75</xdr:row>
      <xdr:rowOff>164379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16990"/>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164379</xdr:rowOff>
    </xdr:from>
    <xdr:to>
      <xdr:col>76</xdr:col>
      <xdr:colOff>114300</xdr:colOff>
      <xdr:row>76</xdr:row>
      <xdr:rowOff>3609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23129"/>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3609</xdr:rowOff>
    </xdr:from>
    <xdr:to>
      <xdr:col>71</xdr:col>
      <xdr:colOff>177800</xdr:colOff>
      <xdr:row>76</xdr:row>
      <xdr:rowOff>85651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03380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95475</xdr:rowOff>
    </xdr:from>
    <xdr:to>
      <xdr:col>85</xdr:col>
      <xdr:colOff>177800</xdr:colOff>
      <xdr:row>76</xdr:row>
      <xdr:rowOff>25625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95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118352</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0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107439</xdr:rowOff>
    </xdr:from>
    <xdr:to>
      <xdr:col>81</xdr:col>
      <xdr:colOff>101600</xdr:colOff>
      <xdr:row>76</xdr:row>
      <xdr:rowOff>37588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661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54116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74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113580</xdr:rowOff>
    </xdr:from>
    <xdr:to>
      <xdr:col>76</xdr:col>
      <xdr:colOff>165100</xdr:colOff>
      <xdr:row>76</xdr:row>
      <xdr:rowOff>43731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72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60257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7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124260</xdr:rowOff>
    </xdr:from>
    <xdr:to>
      <xdr:col>72</xdr:col>
      <xdr:colOff>38100</xdr:colOff>
      <xdr:row>76</xdr:row>
      <xdr:rowOff>54409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9830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70937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7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34851</xdr:rowOff>
    </xdr:from>
    <xdr:to>
      <xdr:col>67</xdr:col>
      <xdr:colOff>101600</xdr:colOff>
      <xdr:row>76</xdr:row>
      <xdr:rowOff>136451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152977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130043</xdr:rowOff>
    </xdr:from>
    <xdr:to>
      <xdr:col>85</xdr:col>
      <xdr:colOff>127000</xdr:colOff>
      <xdr:row>97</xdr:row>
      <xdr:rowOff>157476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76069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53815</xdr:rowOff>
    </xdr:from>
    <xdr:to>
      <xdr:col>81</xdr:col>
      <xdr:colOff>50800</xdr:colOff>
      <xdr:row>97</xdr:row>
      <xdr:rowOff>130043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684465"/>
          <a:ext cx="889000" cy="7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18146</xdr:rowOff>
    </xdr:from>
    <xdr:to>
      <xdr:col>76</xdr:col>
      <xdr:colOff>114300</xdr:colOff>
      <xdr:row>97</xdr:row>
      <xdr:rowOff>53815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477346"/>
          <a:ext cx="889000" cy="20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18146</xdr:rowOff>
    </xdr:from>
    <xdr:to>
      <xdr:col>71</xdr:col>
      <xdr:colOff>177800</xdr:colOff>
      <xdr:row>97</xdr:row>
      <xdr:rowOff>150585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477346"/>
          <a:ext cx="889000" cy="30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106676</xdr:rowOff>
    </xdr:from>
    <xdr:to>
      <xdr:col>85</xdr:col>
      <xdr:colOff>177800</xdr:colOff>
      <xdr:row>98</xdr:row>
      <xdr:rowOff>36826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129553</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79243</xdr:rowOff>
    </xdr:from>
    <xdr:to>
      <xdr:col>81</xdr:col>
      <xdr:colOff>101600</xdr:colOff>
      <xdr:row>98</xdr:row>
      <xdr:rowOff>9393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25920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4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3015</xdr:rowOff>
    </xdr:from>
    <xdr:to>
      <xdr:col>76</xdr:col>
      <xdr:colOff>165100</xdr:colOff>
      <xdr:row>97</xdr:row>
      <xdr:rowOff>104615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6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121142</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640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138796</xdr:rowOff>
    </xdr:from>
    <xdr:to>
      <xdr:col>72</xdr:col>
      <xdr:colOff>38100</xdr:colOff>
      <xdr:row>96</xdr:row>
      <xdr:rowOff>68946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4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85473</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20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99785</xdr:rowOff>
    </xdr:from>
    <xdr:to>
      <xdr:col>67</xdr:col>
      <xdr:colOff>101600</xdr:colOff>
      <xdr:row>98</xdr:row>
      <xdr:rowOff>29935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46462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5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168923</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684023"/>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32982</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19532"/>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26505</xdr:rowOff>
    </xdr:from>
    <xdr:to>
      <xdr:col>107</xdr:col>
      <xdr:colOff>50800</xdr:colOff>
      <xdr:row>39</xdr:row>
      <xdr:rowOff>32982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1305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20713</xdr:rowOff>
    </xdr:from>
    <xdr:to>
      <xdr:col>102</xdr:col>
      <xdr:colOff>114300</xdr:colOff>
      <xdr:row>39</xdr:row>
      <xdr:rowOff>26505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07263"/>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118123</xdr:rowOff>
    </xdr:from>
    <xdr:to>
      <xdr:col>116</xdr:col>
      <xdr:colOff>114300</xdr:colOff>
      <xdr:row>39</xdr:row>
      <xdr:rowOff>48273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59936</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153632</xdr:rowOff>
    </xdr:from>
    <xdr:to>
      <xdr:col>107</xdr:col>
      <xdr:colOff>101600</xdr:colOff>
      <xdr:row>39</xdr:row>
      <xdr:rowOff>83782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74909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761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147155</xdr:rowOff>
    </xdr:from>
    <xdr:to>
      <xdr:col>102</xdr:col>
      <xdr:colOff>165100</xdr:colOff>
      <xdr:row>39</xdr:row>
      <xdr:rowOff>77305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68432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5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141363</xdr:rowOff>
    </xdr:from>
    <xdr:to>
      <xdr:col>98</xdr:col>
      <xdr:colOff>38100</xdr:colOff>
      <xdr:row>39</xdr:row>
      <xdr:rowOff>71513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62640</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4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9881</xdr:rowOff>
    </xdr:from>
    <xdr:to>
      <xdr:col>116</xdr:col>
      <xdr:colOff>63500</xdr:colOff>
      <xdr:row>59</xdr:row>
      <xdr:rowOff>10211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25431"/>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2439</xdr:rowOff>
    </xdr:from>
    <xdr:to>
      <xdr:col>111</xdr:col>
      <xdr:colOff>177800</xdr:colOff>
      <xdr:row>59</xdr:row>
      <xdr:rowOff>10211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1798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2439</xdr:rowOff>
    </xdr:from>
    <xdr:to>
      <xdr:col>107</xdr:col>
      <xdr:colOff>50800</xdr:colOff>
      <xdr:row>59</xdr:row>
      <xdr:rowOff>11430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17989"/>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11430</xdr:rowOff>
    </xdr:from>
    <xdr:to>
      <xdr:col>102</xdr:col>
      <xdr:colOff>114300</xdr:colOff>
      <xdr:row>59</xdr:row>
      <xdr:rowOff>12154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2698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130531</xdr:rowOff>
    </xdr:from>
    <xdr:to>
      <xdr:col>116</xdr:col>
      <xdr:colOff>114300</xdr:colOff>
      <xdr:row>59</xdr:row>
      <xdr:rowOff>60681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130861</xdr:rowOff>
    </xdr:from>
    <xdr:to>
      <xdr:col>112</xdr:col>
      <xdr:colOff>38100</xdr:colOff>
      <xdr:row>59</xdr:row>
      <xdr:rowOff>61011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52138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6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123089</xdr:rowOff>
    </xdr:from>
    <xdr:to>
      <xdr:col>107</xdr:col>
      <xdr:colOff>101600</xdr:colOff>
      <xdr:row>59</xdr:row>
      <xdr:rowOff>53239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69766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4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132080</xdr:rowOff>
    </xdr:from>
    <xdr:to>
      <xdr:col>102</xdr:col>
      <xdr:colOff>165100</xdr:colOff>
      <xdr:row>59</xdr:row>
      <xdr:rowOff>62230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78757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132804</xdr:rowOff>
    </xdr:from>
    <xdr:to>
      <xdr:col>98</xdr:col>
      <xdr:colOff>38100</xdr:colOff>
      <xdr:row>59</xdr:row>
      <xdr:rowOff>62954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79481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5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126990</xdr:rowOff>
    </xdr:from>
    <xdr:to>
      <xdr:col>116</xdr:col>
      <xdr:colOff>63500</xdr:colOff>
      <xdr:row>75</xdr:row>
      <xdr:rowOff>138938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85740"/>
          <a:ext cx="8382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138938</xdr:rowOff>
    </xdr:from>
    <xdr:to>
      <xdr:col>111</xdr:col>
      <xdr:colOff>177800</xdr:colOff>
      <xdr:row>75</xdr:row>
      <xdr:rowOff>149453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97688"/>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107467</xdr:rowOff>
    </xdr:from>
    <xdr:to>
      <xdr:col>107</xdr:col>
      <xdr:colOff>50800</xdr:colOff>
      <xdr:row>75</xdr:row>
      <xdr:rowOff>149453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794767"/>
          <a:ext cx="889000" cy="2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107467</xdr:rowOff>
    </xdr:from>
    <xdr:to>
      <xdr:col>102</xdr:col>
      <xdr:colOff>114300</xdr:colOff>
      <xdr:row>75</xdr:row>
      <xdr:rowOff>38994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794767"/>
          <a:ext cx="889000" cy="10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76190</xdr:rowOff>
    </xdr:from>
    <xdr:to>
      <xdr:col>116</xdr:col>
      <xdr:colOff>114300</xdr:colOff>
      <xdr:row>76</xdr:row>
      <xdr:rowOff>6341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34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54617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88138</xdr:rowOff>
    </xdr:from>
    <xdr:to>
      <xdr:col>112</xdr:col>
      <xdr:colOff>38100</xdr:colOff>
      <xdr:row>76</xdr:row>
      <xdr:rowOff>18287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46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9414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98654</xdr:rowOff>
    </xdr:from>
    <xdr:to>
      <xdr:col>107</xdr:col>
      <xdr:colOff>101600</xdr:colOff>
      <xdr:row>76</xdr:row>
      <xdr:rowOff>28804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5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19930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56667</xdr:rowOff>
    </xdr:from>
    <xdr:to>
      <xdr:col>102</xdr:col>
      <xdr:colOff>165100</xdr:colOff>
      <xdr:row>74</xdr:row>
      <xdr:rowOff>158267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3344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159644</xdr:rowOff>
    </xdr:from>
    <xdr:to>
      <xdr:col>98</xdr:col>
      <xdr:colOff>38100</xdr:colOff>
      <xdr:row>75</xdr:row>
      <xdr:rowOff>89794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80921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93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125,666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障害者自立支援給付費に係る対象者の増加や、町の政策で、子どもの医療費助成を高校生まで行っていること、出生祝金を県内最高水準で支給していること等によるものと考えられる。また、前年度から</a:t>
          </a:r>
          <a:r>
            <a:rPr kumimoji="1" lang="en-US" altLang="ja-JP" sz="1300">
              <a:latin typeface="ＭＳ Ｐゴシック" panose="020B0600070205080204" pitchFamily="50" charset="-128"/>
              <a:ea typeface="ＭＳ Ｐゴシック" panose="020B0600070205080204" pitchFamily="50" charset="-128"/>
            </a:rPr>
            <a:t>39,762</a:t>
          </a:r>
          <a:r>
            <a:rPr kumimoji="1" lang="ja-JP" altLang="en-US" sz="1300">
              <a:latin typeface="ＭＳ Ｐゴシック" panose="020B0600070205080204" pitchFamily="50" charset="-128"/>
              <a:ea typeface="ＭＳ Ｐゴシック" panose="020B0600070205080204" pitchFamily="50" charset="-128"/>
            </a:rPr>
            <a:t>円上昇している要因としては、子育て世帯・住民税非課税世帯への臨時給付金の給付によるものと思われる。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災害復旧事業については、令和元年度・令和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年度の豪雨災害に係る災害復旧事業を行っており、事業が完了するまでは類似団体平均より高い数値で推移していくと思われる。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普通建設事業費については、スポーツ施設や公民館等の建て替えが必要な施設が控えているため、公共施設等総合管理計画に基づき、事業の取捨選択を行っている。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6,245
6,229
11.50
6,967,229
6,663,285
176,857
2,724,657
4,794,376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109791</xdr:rowOff>
    </xdr:from>
    <xdr:to>
      <xdr:col>24</xdr:col>
      <xdr:colOff>63500</xdr:colOff>
      <xdr:row>36</xdr:row>
      <xdr:rowOff>26353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39091"/>
          <a:ext cx="838200" cy="25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26353</xdr:rowOff>
    </xdr:from>
    <xdr:to>
      <xdr:col>19</xdr:col>
      <xdr:colOff>177800</xdr:colOff>
      <xdr:row>36</xdr:row>
      <xdr:rowOff>50927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8553"/>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25209</xdr:rowOff>
    </xdr:from>
    <xdr:to>
      <xdr:col>15</xdr:col>
      <xdr:colOff>50800</xdr:colOff>
      <xdr:row>36</xdr:row>
      <xdr:rowOff>50927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54509"/>
          <a:ext cx="889000" cy="3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25209</xdr:rowOff>
    </xdr:from>
    <xdr:to>
      <xdr:col>10</xdr:col>
      <xdr:colOff>114300</xdr:colOff>
      <xdr:row>34</xdr:row>
      <xdr:rowOff>50546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54509"/>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58991</xdr:rowOff>
    </xdr:from>
    <xdr:to>
      <xdr:col>24</xdr:col>
      <xdr:colOff>114300</xdr:colOff>
      <xdr:row>34</xdr:row>
      <xdr:rowOff>160591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81868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147003</xdr:rowOff>
    </xdr:from>
    <xdr:to>
      <xdr:col>20</xdr:col>
      <xdr:colOff>38100</xdr:colOff>
      <xdr:row>36</xdr:row>
      <xdr:rowOff>77153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68280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xdr:rowOff>
    </xdr:from>
    <xdr:to>
      <xdr:col>15</xdr:col>
      <xdr:colOff>101600</xdr:colOff>
      <xdr:row>36</xdr:row>
      <xdr:rowOff>101727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92854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145859</xdr:rowOff>
    </xdr:from>
    <xdr:to>
      <xdr:col>10</xdr:col>
      <xdr:colOff>165100</xdr:colOff>
      <xdr:row>34</xdr:row>
      <xdr:rowOff>76009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92536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7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171196</xdr:rowOff>
    </xdr:from>
    <xdr:to>
      <xdr:col>6</xdr:col>
      <xdr:colOff>38100</xdr:colOff>
      <xdr:row>34</xdr:row>
      <xdr:rowOff>101346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117873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34837</xdr:rowOff>
    </xdr:from>
    <xdr:to>
      <xdr:col>24</xdr:col>
      <xdr:colOff>63500</xdr:colOff>
      <xdr:row>57</xdr:row>
      <xdr:rowOff>51699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36037"/>
          <a:ext cx="838200" cy="18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34837</xdr:rowOff>
    </xdr:from>
    <xdr:to>
      <xdr:col>19</xdr:col>
      <xdr:colOff>177800</xdr:colOff>
      <xdr:row>56</xdr:row>
      <xdr:rowOff>157018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36037"/>
          <a:ext cx="889000" cy="12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45813</xdr:rowOff>
    </xdr:from>
    <xdr:to>
      <xdr:col>15</xdr:col>
      <xdr:colOff>50800</xdr:colOff>
      <xdr:row>56</xdr:row>
      <xdr:rowOff>157018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647013"/>
          <a:ext cx="889000" cy="11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45813</xdr:rowOff>
    </xdr:from>
    <xdr:to>
      <xdr:col>10</xdr:col>
      <xdr:colOff>114300</xdr:colOff>
      <xdr:row>57</xdr:row>
      <xdr:rowOff>68534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47013"/>
          <a:ext cx="889000" cy="19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899</xdr:rowOff>
    </xdr:from>
    <xdr:to>
      <xdr:col>24</xdr:col>
      <xdr:colOff>114300</xdr:colOff>
      <xdr:row>57</xdr:row>
      <xdr:rowOff>102499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23776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2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155487</xdr:rowOff>
    </xdr:from>
    <xdr:to>
      <xdr:col>20</xdr:col>
      <xdr:colOff>38100</xdr:colOff>
      <xdr:row>56</xdr:row>
      <xdr:rowOff>85637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102164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6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106218</xdr:rowOff>
    </xdr:from>
    <xdr:to>
      <xdr:col>15</xdr:col>
      <xdr:colOff>101600</xdr:colOff>
      <xdr:row>57</xdr:row>
      <xdr:rowOff>36368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52895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8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166463</xdr:rowOff>
    </xdr:from>
    <xdr:to>
      <xdr:col>10</xdr:col>
      <xdr:colOff>165100</xdr:colOff>
      <xdr:row>56</xdr:row>
      <xdr:rowOff>96613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113140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7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17734</xdr:rowOff>
    </xdr:from>
    <xdr:to>
      <xdr:col>6</xdr:col>
      <xdr:colOff>38100</xdr:colOff>
      <xdr:row>57</xdr:row>
      <xdr:rowOff>119334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135861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6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157948</xdr:rowOff>
    </xdr:from>
    <xdr:to>
      <xdr:col>24</xdr:col>
      <xdr:colOff>63500</xdr:colOff>
      <xdr:row>75</xdr:row>
      <xdr:rowOff>62596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502348"/>
          <a:ext cx="838200" cy="4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107180</xdr:rowOff>
    </xdr:from>
    <xdr:to>
      <xdr:col>19</xdr:col>
      <xdr:colOff>177800</xdr:colOff>
      <xdr:row>75</xdr:row>
      <xdr:rowOff>62596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794480"/>
          <a:ext cx="889000" cy="12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107180</xdr:rowOff>
    </xdr:from>
    <xdr:to>
      <xdr:col>15</xdr:col>
      <xdr:colOff>50800</xdr:colOff>
      <xdr:row>75</xdr:row>
      <xdr:rowOff>108610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794480"/>
          <a:ext cx="889000" cy="17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108610</xdr:rowOff>
    </xdr:from>
    <xdr:to>
      <xdr:col>10</xdr:col>
      <xdr:colOff>114300</xdr:colOff>
      <xdr:row>76</xdr:row>
      <xdr:rowOff>17047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67360"/>
          <a:ext cx="889000" cy="7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107148</xdr:rowOff>
    </xdr:from>
    <xdr:to>
      <xdr:col>24</xdr:col>
      <xdr:colOff>114300</xdr:colOff>
      <xdr:row>73</xdr:row>
      <xdr:rowOff>37298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4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130025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30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11796</xdr:rowOff>
    </xdr:from>
    <xdr:to>
      <xdr:col>20</xdr:col>
      <xdr:colOff>38100</xdr:colOff>
      <xdr:row>75</xdr:row>
      <xdr:rowOff>113396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129923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4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56380</xdr:rowOff>
    </xdr:from>
    <xdr:to>
      <xdr:col>15</xdr:col>
      <xdr:colOff>101600</xdr:colOff>
      <xdr:row>74</xdr:row>
      <xdr:rowOff>157980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3057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51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57810</xdr:rowOff>
    </xdr:from>
    <xdr:to>
      <xdr:col>10</xdr:col>
      <xdr:colOff>165100</xdr:colOff>
      <xdr:row>75</xdr:row>
      <xdr:rowOff>159410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4487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9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137696</xdr:rowOff>
    </xdr:from>
    <xdr:to>
      <xdr:col>6</xdr:col>
      <xdr:colOff>38100</xdr:colOff>
      <xdr:row>76</xdr:row>
      <xdr:rowOff>67847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96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84373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7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156324</xdr:rowOff>
    </xdr:from>
    <xdr:to>
      <xdr:col>24</xdr:col>
      <xdr:colOff>63500</xdr:colOff>
      <xdr:row>96</xdr:row>
      <xdr:rowOff>78175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72624"/>
          <a:ext cx="838200" cy="2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23626</xdr:rowOff>
    </xdr:from>
    <xdr:to>
      <xdr:col>19</xdr:col>
      <xdr:colOff>177800</xdr:colOff>
      <xdr:row>96</xdr:row>
      <xdr:rowOff>78175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82826"/>
          <a:ext cx="889000" cy="5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23626</xdr:rowOff>
    </xdr:from>
    <xdr:to>
      <xdr:col>15</xdr:col>
      <xdr:colOff>50800</xdr:colOff>
      <xdr:row>97</xdr:row>
      <xdr:rowOff>111458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82826"/>
          <a:ext cx="889000" cy="25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111458</xdr:rowOff>
    </xdr:from>
    <xdr:to>
      <xdr:col>10</xdr:col>
      <xdr:colOff>114300</xdr:colOff>
      <xdr:row>97</xdr:row>
      <xdr:rowOff>139160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42108"/>
          <a:ext cx="889000" cy="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105524</xdr:rowOff>
    </xdr:from>
    <xdr:to>
      <xdr:col>24</xdr:col>
      <xdr:colOff>114300</xdr:colOff>
      <xdr:row>95</xdr:row>
      <xdr:rowOff>35674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128401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7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27375</xdr:rowOff>
    </xdr:from>
    <xdr:to>
      <xdr:col>20</xdr:col>
      <xdr:colOff>38100</xdr:colOff>
      <xdr:row>96</xdr:row>
      <xdr:rowOff>128975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145502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144276</xdr:rowOff>
    </xdr:from>
    <xdr:to>
      <xdr:col>15</xdr:col>
      <xdr:colOff>101600</xdr:colOff>
      <xdr:row>96</xdr:row>
      <xdr:rowOff>74426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3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90953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20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60658</xdr:rowOff>
    </xdr:from>
    <xdr:to>
      <xdr:col>10</xdr:col>
      <xdr:colOff>165100</xdr:colOff>
      <xdr:row>97</xdr:row>
      <xdr:rowOff>162258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153385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88360</xdr:rowOff>
    </xdr:from>
    <xdr:to>
      <xdr:col>6</xdr:col>
      <xdr:colOff>38100</xdr:colOff>
      <xdr:row>98</xdr:row>
      <xdr:rowOff>18510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9637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109982</xdr:rowOff>
    </xdr:from>
    <xdr:to>
      <xdr:col>55</xdr:col>
      <xdr:colOff>0</xdr:colOff>
      <xdr:row>38</xdr:row>
      <xdr:rowOff>110256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25082"/>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110256</xdr:rowOff>
    </xdr:from>
    <xdr:to>
      <xdr:col>50</xdr:col>
      <xdr:colOff>114300</xdr:colOff>
      <xdr:row>38</xdr:row>
      <xdr:rowOff>110713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2535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110713</xdr:rowOff>
    </xdr:from>
    <xdr:to>
      <xdr:col>45</xdr:col>
      <xdr:colOff>177800</xdr:colOff>
      <xdr:row>38</xdr:row>
      <xdr:rowOff>111354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25813"/>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111354</xdr:rowOff>
    </xdr:from>
    <xdr:to>
      <xdr:col>41</xdr:col>
      <xdr:colOff>50800</xdr:colOff>
      <xdr:row>38</xdr:row>
      <xdr:rowOff>111902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26454"/>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59182</xdr:rowOff>
    </xdr:from>
    <xdr:to>
      <xdr:col>55</xdr:col>
      <xdr:colOff>50800</xdr:colOff>
      <xdr:row>38</xdr:row>
      <xdr:rowOff>160782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162973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0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59456</xdr:rowOff>
    </xdr:from>
    <xdr:to>
      <xdr:col>50</xdr:col>
      <xdr:colOff>165100</xdr:colOff>
      <xdr:row>38</xdr:row>
      <xdr:rowOff>161056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152183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67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59913</xdr:rowOff>
    </xdr:from>
    <xdr:to>
      <xdr:col>46</xdr:col>
      <xdr:colOff>38100</xdr:colOff>
      <xdr:row>38</xdr:row>
      <xdr:rowOff>161513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152640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6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60554</xdr:rowOff>
    </xdr:from>
    <xdr:to>
      <xdr:col>41</xdr:col>
      <xdr:colOff>101600</xdr:colOff>
      <xdr:row>38</xdr:row>
      <xdr:rowOff>162154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153281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6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61102</xdr:rowOff>
    </xdr:from>
    <xdr:to>
      <xdr:col>36</xdr:col>
      <xdr:colOff>165100</xdr:colOff>
      <xdr:row>38</xdr:row>
      <xdr:rowOff>162702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153829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68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46344</xdr:rowOff>
    </xdr:from>
    <xdr:to>
      <xdr:col>55</xdr:col>
      <xdr:colOff>0</xdr:colOff>
      <xdr:row>57</xdr:row>
      <xdr:rowOff>160736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18994"/>
          <a:ext cx="838200" cy="11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160736</xdr:rowOff>
    </xdr:from>
    <xdr:to>
      <xdr:col>50</xdr:col>
      <xdr:colOff>114300</xdr:colOff>
      <xdr:row>58</xdr:row>
      <xdr:rowOff>17815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33386"/>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17815</xdr:rowOff>
    </xdr:from>
    <xdr:to>
      <xdr:col>45</xdr:col>
      <xdr:colOff>177800</xdr:colOff>
      <xdr:row>58</xdr:row>
      <xdr:rowOff>85536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61915"/>
          <a:ext cx="889000" cy="6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134625</xdr:rowOff>
    </xdr:from>
    <xdr:to>
      <xdr:col>41</xdr:col>
      <xdr:colOff>50800</xdr:colOff>
      <xdr:row>58</xdr:row>
      <xdr:rowOff>85536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07275"/>
          <a:ext cx="889000" cy="1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166994</xdr:rowOff>
    </xdr:from>
    <xdr:to>
      <xdr:col>55</xdr:col>
      <xdr:colOff>50800</xdr:colOff>
      <xdr:row>57</xdr:row>
      <xdr:rowOff>97144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18421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1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109936</xdr:rowOff>
    </xdr:from>
    <xdr:to>
      <xdr:col>50</xdr:col>
      <xdr:colOff>165100</xdr:colOff>
      <xdr:row>58</xdr:row>
      <xdr:rowOff>40086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31213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7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138465</xdr:rowOff>
    </xdr:from>
    <xdr:to>
      <xdr:col>46</xdr:col>
      <xdr:colOff>38100</xdr:colOff>
      <xdr:row>58</xdr:row>
      <xdr:rowOff>68615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59742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34736</xdr:rowOff>
    </xdr:from>
    <xdr:to>
      <xdr:col>41</xdr:col>
      <xdr:colOff>101600</xdr:colOff>
      <xdr:row>58</xdr:row>
      <xdr:rowOff>136336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127463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83825</xdr:rowOff>
    </xdr:from>
    <xdr:to>
      <xdr:col>36</xdr:col>
      <xdr:colOff>165100</xdr:colOff>
      <xdr:row>58</xdr:row>
      <xdr:rowOff>13975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44759</xdr:rowOff>
    </xdr:from>
    <xdr:to>
      <xdr:col>55</xdr:col>
      <xdr:colOff>0</xdr:colOff>
      <xdr:row>77</xdr:row>
      <xdr:rowOff>67005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246409"/>
          <a:ext cx="8382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67005</xdr:rowOff>
    </xdr:from>
    <xdr:to>
      <xdr:col>50</xdr:col>
      <xdr:colOff>114300</xdr:colOff>
      <xdr:row>78</xdr:row>
      <xdr:rowOff>93779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68655"/>
          <a:ext cx="889000" cy="19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93779</xdr:rowOff>
    </xdr:from>
    <xdr:to>
      <xdr:col>45</xdr:col>
      <xdr:colOff>177800</xdr:colOff>
      <xdr:row>78</xdr:row>
      <xdr:rowOff>104597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66879"/>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101825</xdr:rowOff>
    </xdr:from>
    <xdr:to>
      <xdr:col>41</xdr:col>
      <xdr:colOff>50800</xdr:colOff>
      <xdr:row>78</xdr:row>
      <xdr:rowOff>104597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74925"/>
          <a:ext cx="8890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165409</xdr:rowOff>
    </xdr:from>
    <xdr:to>
      <xdr:col>55</xdr:col>
      <xdr:colOff>50800</xdr:colOff>
      <xdr:row>77</xdr:row>
      <xdr:rowOff>95559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1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16836</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04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16205</xdr:rowOff>
    </xdr:from>
    <xdr:to>
      <xdr:col>50</xdr:col>
      <xdr:colOff>165100</xdr:colOff>
      <xdr:row>77</xdr:row>
      <xdr:rowOff>117805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42979</xdr:rowOff>
    </xdr:from>
    <xdr:to>
      <xdr:col>46</xdr:col>
      <xdr:colOff>38100</xdr:colOff>
      <xdr:row>78</xdr:row>
      <xdr:rowOff>144579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135706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50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53797</xdr:rowOff>
    </xdr:from>
    <xdr:to>
      <xdr:col>41</xdr:col>
      <xdr:colOff>101600</xdr:colOff>
      <xdr:row>78</xdr:row>
      <xdr:rowOff>155397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146524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1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51025</xdr:rowOff>
    </xdr:from>
    <xdr:to>
      <xdr:col>36</xdr:col>
      <xdr:colOff>165100</xdr:colOff>
      <xdr:row>78</xdr:row>
      <xdr:rowOff>152625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143752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1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127146</xdr:rowOff>
    </xdr:from>
    <xdr:to>
      <xdr:col>55</xdr:col>
      <xdr:colOff>0</xdr:colOff>
      <xdr:row>97</xdr:row>
      <xdr:rowOff>159561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57796"/>
          <a:ext cx="8382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127146</xdr:rowOff>
    </xdr:from>
    <xdr:to>
      <xdr:col>50</xdr:col>
      <xdr:colOff>114300</xdr:colOff>
      <xdr:row>98</xdr:row>
      <xdr:rowOff>47203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57796"/>
          <a:ext cx="889000" cy="9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27938</xdr:rowOff>
    </xdr:from>
    <xdr:to>
      <xdr:col>45</xdr:col>
      <xdr:colOff>177800</xdr:colOff>
      <xdr:row>98</xdr:row>
      <xdr:rowOff>47203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30038"/>
          <a:ext cx="8890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27938</xdr:rowOff>
    </xdr:from>
    <xdr:to>
      <xdr:col>41</xdr:col>
      <xdr:colOff>50800</xdr:colOff>
      <xdr:row>98</xdr:row>
      <xdr:rowOff>47707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30038"/>
          <a:ext cx="8890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108761</xdr:rowOff>
    </xdr:from>
    <xdr:to>
      <xdr:col>55</xdr:col>
      <xdr:colOff>50800</xdr:colOff>
      <xdr:row>98</xdr:row>
      <xdr:rowOff>38911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23688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76346</xdr:rowOff>
    </xdr:from>
    <xdr:to>
      <xdr:col>50</xdr:col>
      <xdr:colOff>165100</xdr:colOff>
      <xdr:row>98</xdr:row>
      <xdr:rowOff>6496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169073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9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167853</xdr:rowOff>
    </xdr:from>
    <xdr:to>
      <xdr:col>46</xdr:col>
      <xdr:colOff>38100</xdr:colOff>
      <xdr:row>98</xdr:row>
      <xdr:rowOff>98003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9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89130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9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148588</xdr:rowOff>
    </xdr:from>
    <xdr:to>
      <xdr:col>41</xdr:col>
      <xdr:colOff>101600</xdr:colOff>
      <xdr:row>98</xdr:row>
      <xdr:rowOff>78738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69865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168357</xdr:rowOff>
    </xdr:from>
    <xdr:to>
      <xdr:col>36</xdr:col>
      <xdr:colOff>165100</xdr:colOff>
      <xdr:row>98</xdr:row>
      <xdr:rowOff>98507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89634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116792</xdr:rowOff>
    </xdr:from>
    <xdr:to>
      <xdr:col>85</xdr:col>
      <xdr:colOff>127000</xdr:colOff>
      <xdr:row>38</xdr:row>
      <xdr:rowOff>73682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60442"/>
          <a:ext cx="838200" cy="12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116792</xdr:rowOff>
    </xdr:from>
    <xdr:to>
      <xdr:col>81</xdr:col>
      <xdr:colOff>50800</xdr:colOff>
      <xdr:row>38</xdr:row>
      <xdr:rowOff>113802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60442"/>
          <a:ext cx="889000" cy="16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113802</xdr:rowOff>
    </xdr:from>
    <xdr:to>
      <xdr:col>76</xdr:col>
      <xdr:colOff>114300</xdr:colOff>
      <xdr:row>38</xdr:row>
      <xdr:rowOff>119031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28902"/>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119031</xdr:rowOff>
    </xdr:from>
    <xdr:to>
      <xdr:col>71</xdr:col>
      <xdr:colOff>177800</xdr:colOff>
      <xdr:row>38</xdr:row>
      <xdr:rowOff>133394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34131"/>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22882</xdr:rowOff>
    </xdr:from>
    <xdr:to>
      <xdr:col>85</xdr:col>
      <xdr:colOff>177800</xdr:colOff>
      <xdr:row>38</xdr:row>
      <xdr:rowOff>124482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3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109259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5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65992</xdr:rowOff>
    </xdr:from>
    <xdr:to>
      <xdr:col>81</xdr:col>
      <xdr:colOff>101600</xdr:colOff>
      <xdr:row>37</xdr:row>
      <xdr:rowOff>167593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09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158719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0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63002</xdr:rowOff>
    </xdr:from>
    <xdr:to>
      <xdr:col>76</xdr:col>
      <xdr:colOff>165100</xdr:colOff>
      <xdr:row>38</xdr:row>
      <xdr:rowOff>164602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155729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7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68231</xdr:rowOff>
    </xdr:from>
    <xdr:to>
      <xdr:col>72</xdr:col>
      <xdr:colOff>38100</xdr:colOff>
      <xdr:row>38</xdr:row>
      <xdr:rowOff>169831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160958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82594</xdr:rowOff>
    </xdr:from>
    <xdr:to>
      <xdr:col>67</xdr:col>
      <xdr:colOff>101600</xdr:colOff>
      <xdr:row>39</xdr:row>
      <xdr:rowOff>12744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3871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127272</xdr:rowOff>
    </xdr:from>
    <xdr:to>
      <xdr:col>85</xdr:col>
      <xdr:colOff>127000</xdr:colOff>
      <xdr:row>57</xdr:row>
      <xdr:rowOff>16995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28472"/>
          <a:ext cx="838200" cy="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127272</xdr:rowOff>
    </xdr:from>
    <xdr:to>
      <xdr:col>81</xdr:col>
      <xdr:colOff>50800</xdr:colOff>
      <xdr:row>57</xdr:row>
      <xdr:rowOff>31694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28472"/>
          <a:ext cx="889000" cy="7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31694</xdr:rowOff>
    </xdr:from>
    <xdr:to>
      <xdr:col>76</xdr:col>
      <xdr:colOff>114300</xdr:colOff>
      <xdr:row>57</xdr:row>
      <xdr:rowOff>66243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04344"/>
          <a:ext cx="889000" cy="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39177</xdr:rowOff>
    </xdr:from>
    <xdr:to>
      <xdr:col>71</xdr:col>
      <xdr:colOff>177800</xdr:colOff>
      <xdr:row>57</xdr:row>
      <xdr:rowOff>66243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11827"/>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137645</xdr:rowOff>
    </xdr:from>
    <xdr:to>
      <xdr:col>85</xdr:col>
      <xdr:colOff>177800</xdr:colOff>
      <xdr:row>57</xdr:row>
      <xdr:rowOff>67795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3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52572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5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76472</xdr:rowOff>
    </xdr:from>
    <xdr:to>
      <xdr:col>81</xdr:col>
      <xdr:colOff>101600</xdr:colOff>
      <xdr:row>57</xdr:row>
      <xdr:rowOff>6622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169199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7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152344</xdr:rowOff>
    </xdr:from>
    <xdr:to>
      <xdr:col>76</xdr:col>
      <xdr:colOff>165100</xdr:colOff>
      <xdr:row>57</xdr:row>
      <xdr:rowOff>82494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5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73621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4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15443</xdr:rowOff>
    </xdr:from>
    <xdr:to>
      <xdr:col>72</xdr:col>
      <xdr:colOff>38100</xdr:colOff>
      <xdr:row>57</xdr:row>
      <xdr:rowOff>117043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108170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159827</xdr:rowOff>
    </xdr:from>
    <xdr:to>
      <xdr:col>67</xdr:col>
      <xdr:colOff>101600</xdr:colOff>
      <xdr:row>57</xdr:row>
      <xdr:rowOff>89977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81104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95334</xdr:rowOff>
    </xdr:from>
    <xdr:to>
      <xdr:col>85</xdr:col>
      <xdr:colOff>127000</xdr:colOff>
      <xdr:row>77</xdr:row>
      <xdr:rowOff>24961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125534"/>
          <a:ext cx="838200" cy="10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95334</xdr:rowOff>
    </xdr:from>
    <xdr:to>
      <xdr:col>81</xdr:col>
      <xdr:colOff>50800</xdr:colOff>
      <xdr:row>78</xdr:row>
      <xdr:rowOff>26146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125534"/>
          <a:ext cx="889000" cy="27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26146</xdr:rowOff>
    </xdr:from>
    <xdr:to>
      <xdr:col>76</xdr:col>
      <xdr:colOff>114300</xdr:colOff>
      <xdr:row>78</xdr:row>
      <xdr:rowOff>139088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99246"/>
          <a:ext cx="889000" cy="1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139088</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12188"/>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145611</xdr:rowOff>
    </xdr:from>
    <xdr:to>
      <xdr:col>85</xdr:col>
      <xdr:colOff>177800</xdr:colOff>
      <xdr:row>77</xdr:row>
      <xdr:rowOff>75761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1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168488</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0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44534</xdr:rowOff>
    </xdr:from>
    <xdr:to>
      <xdr:col>81</xdr:col>
      <xdr:colOff>101600</xdr:colOff>
      <xdr:row>76</xdr:row>
      <xdr:rowOff>146134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07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162660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28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146796</xdr:rowOff>
    </xdr:from>
    <xdr:to>
      <xdr:col>76</xdr:col>
      <xdr:colOff>165100</xdr:colOff>
      <xdr:row>78</xdr:row>
      <xdr:rowOff>76946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93473</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88288</xdr:rowOff>
    </xdr:from>
    <xdr:to>
      <xdr:col>72</xdr:col>
      <xdr:colOff>38100</xdr:colOff>
      <xdr:row>79</xdr:row>
      <xdr:rowOff>18438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9565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5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146275</xdr:rowOff>
    </xdr:from>
    <xdr:to>
      <xdr:col>85</xdr:col>
      <xdr:colOff>127000</xdr:colOff>
      <xdr:row>95</xdr:row>
      <xdr:rowOff>158240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434025"/>
          <a:ext cx="838200" cy="1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158240</xdr:rowOff>
    </xdr:from>
    <xdr:to>
      <xdr:col>81</xdr:col>
      <xdr:colOff>50800</xdr:colOff>
      <xdr:row>95</xdr:row>
      <xdr:rowOff>164379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445990"/>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164379</xdr:rowOff>
    </xdr:from>
    <xdr:to>
      <xdr:col>76</xdr:col>
      <xdr:colOff>114300</xdr:colOff>
      <xdr:row>96</xdr:row>
      <xdr:rowOff>3609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452129"/>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3609</xdr:rowOff>
    </xdr:from>
    <xdr:to>
      <xdr:col>71</xdr:col>
      <xdr:colOff>177800</xdr:colOff>
      <xdr:row>96</xdr:row>
      <xdr:rowOff>85651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46280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95475</xdr:rowOff>
    </xdr:from>
    <xdr:to>
      <xdr:col>85</xdr:col>
      <xdr:colOff>177800</xdr:colOff>
      <xdr:row>96</xdr:row>
      <xdr:rowOff>25625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3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118352</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23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107440</xdr:rowOff>
    </xdr:from>
    <xdr:to>
      <xdr:col>81</xdr:col>
      <xdr:colOff>101600</xdr:colOff>
      <xdr:row>96</xdr:row>
      <xdr:rowOff>37590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3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54117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17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113579</xdr:rowOff>
    </xdr:from>
    <xdr:to>
      <xdr:col>76</xdr:col>
      <xdr:colOff>165100</xdr:colOff>
      <xdr:row>96</xdr:row>
      <xdr:rowOff>43729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60256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17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124259</xdr:rowOff>
    </xdr:from>
    <xdr:to>
      <xdr:col>72</xdr:col>
      <xdr:colOff>38100</xdr:colOff>
      <xdr:row>96</xdr:row>
      <xdr:rowOff>54409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70936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18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34851</xdr:rowOff>
    </xdr:from>
    <xdr:to>
      <xdr:col>67</xdr:col>
      <xdr:colOff>101600</xdr:colOff>
      <xdr:row>96</xdr:row>
      <xdr:rowOff>136451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152978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46660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5875960"/>
          <a:ext cx="889000" cy="85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39895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167310</xdr:rowOff>
    </xdr:from>
    <xdr:to>
      <xdr:col>98</xdr:col>
      <xdr:colOff>38100</xdr:colOff>
      <xdr:row>34</xdr:row>
      <xdr:rowOff>97460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58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113987</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389111" y="560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議会費は住民一人当たり</a:t>
          </a:r>
          <a:r>
            <a:rPr kumimoji="1" lang="en-US" altLang="ja-JP" sz="1300">
              <a:latin typeface="ＭＳ Ｐゴシック" panose="020B0600070205080204" pitchFamily="50" charset="-128"/>
              <a:ea typeface="ＭＳ Ｐゴシック" panose="020B0600070205080204" pitchFamily="50" charset="-128"/>
            </a:rPr>
            <a:t>10,157</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1,362</a:t>
          </a:r>
          <a:r>
            <a:rPr kumimoji="1" lang="ja-JP" altLang="en-US" sz="1300">
              <a:latin typeface="ＭＳ Ｐゴシック" panose="020B0600070205080204" pitchFamily="50" charset="-128"/>
              <a:ea typeface="ＭＳ Ｐゴシック" panose="020B0600070205080204" pitchFamily="50" charset="-128"/>
            </a:rPr>
            <a:t>円上昇しており、類似団体平均を上回っている。これは、議会本会議映像設備構築工事の実施が原因と考える。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274,706</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71,539</a:t>
          </a:r>
          <a:r>
            <a:rPr kumimoji="1" lang="ja-JP" altLang="en-US" sz="1300">
              <a:latin typeface="ＭＳ Ｐゴシック" panose="020B0600070205080204" pitchFamily="50" charset="-128"/>
              <a:ea typeface="ＭＳ Ｐゴシック" panose="020B0600070205080204" pitchFamily="50" charset="-128"/>
            </a:rPr>
            <a:t>円上昇しており、類似団体平均を上回っている。これは、令和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年度豪雨災害に係る災害救助費の発生が原因と考える。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146,364</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57,907</a:t>
          </a:r>
          <a:r>
            <a:rPr kumimoji="1" lang="ja-JP" altLang="en-US" sz="1300">
              <a:latin typeface="ＭＳ Ｐゴシック" panose="020B0600070205080204" pitchFamily="50" charset="-128"/>
              <a:ea typeface="ＭＳ Ｐゴシック" panose="020B0600070205080204" pitchFamily="50" charset="-128"/>
            </a:rPr>
            <a:t>円上昇しており、類似団体平均を上回っている。これは、衛生処理場の新規建設事業に係る負担金の増加によるものと考える。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・財政調整基金残高・・・基金残高は増加しているが、標準財政規模も上昇しており、比率としてはは</a:t>
          </a:r>
          <a:r>
            <a:rPr kumimoji="1" lang="en-US" altLang="ja-JP" sz="1400">
              <a:latin typeface="ＭＳ ゴシック" pitchFamily="49" charset="-128"/>
              <a:ea typeface="ＭＳ ゴシック" pitchFamily="49" charset="-128"/>
            </a:rPr>
            <a:t>2.07</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・実質収支額・・・標準財政規模額比は</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％増加しており、特別交付税が見込みより多かったことが要因として挙げられる。今後も</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％以下となるよう財政運営を行っていく。</a:t>
          </a:r>
        </a:p>
        <a:p>
          <a:r>
            <a:rPr kumimoji="1" lang="ja-JP" altLang="en-US" sz="1400">
              <a:latin typeface="ＭＳ ゴシック" pitchFamily="49" charset="-128"/>
              <a:ea typeface="ＭＳ ゴシック" pitchFamily="49" charset="-128"/>
            </a:rPr>
            <a:t>・実質単年度収支・・・標準財政規模額比は</a:t>
          </a:r>
          <a:r>
            <a:rPr kumimoji="1" lang="en-US" altLang="ja-JP" sz="1400">
              <a:latin typeface="ＭＳ ゴシック" pitchFamily="49" charset="-128"/>
              <a:ea typeface="ＭＳ ゴシック" pitchFamily="49" charset="-128"/>
            </a:rPr>
            <a:t>11.11</a:t>
          </a:r>
          <a:r>
            <a:rPr kumimoji="1" lang="ja-JP" altLang="en-US" sz="1400">
              <a:latin typeface="ＭＳ ゴシック" pitchFamily="49" charset="-128"/>
              <a:ea typeface="ＭＳ ゴシック" pitchFamily="49" charset="-128"/>
            </a:rPr>
            <a:t>％上昇しているが、前年度の実質収支額が低かったためと思われる。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前年に引き続き黒字となっており、国保会計についても黒字となっている。国保税の収納率の向上や特定検診の受診率の向上などにより歳入の確保に努める。今後も赤字とならないよう、適正な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6967229</v>
      </c>
      <c r="BO4" s="404"/>
      <c r="BP4" s="404"/>
      <c r="BQ4" s="404"/>
      <c r="BR4" s="404"/>
      <c r="BS4" s="404"/>
      <c r="BT4" s="404"/>
      <c r="BU4" s="405"/>
      <c r="BV4" s="403">
        <v>6913706</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6.5</v>
      </c>
      <c r="CU4" s="410"/>
      <c r="CV4" s="410"/>
      <c r="CW4" s="410"/>
      <c r="CX4" s="410"/>
      <c r="CY4" s="410"/>
      <c r="CZ4" s="410"/>
      <c r="DA4" s="411"/>
      <c r="DB4" s="409">
        <v>2.2000000000000002</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6663285</v>
      </c>
      <c r="BO5" s="441"/>
      <c r="BP5" s="441"/>
      <c r="BQ5" s="441"/>
      <c r="BR5" s="441"/>
      <c r="BS5" s="441"/>
      <c r="BT5" s="441"/>
      <c r="BU5" s="442"/>
      <c r="BV5" s="440">
        <v>6792063</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86.5</v>
      </c>
      <c r="CU5" s="438"/>
      <c r="CV5" s="438"/>
      <c r="CW5" s="438"/>
      <c r="CX5" s="438"/>
      <c r="CY5" s="438"/>
      <c r="CZ5" s="438"/>
      <c r="DA5" s="439"/>
      <c r="DB5" s="437">
        <v>94.9</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303944</v>
      </c>
      <c r="BO6" s="441"/>
      <c r="BP6" s="441"/>
      <c r="BQ6" s="441"/>
      <c r="BR6" s="441"/>
      <c r="BS6" s="441"/>
      <c r="BT6" s="441"/>
      <c r="BU6" s="442"/>
      <c r="BV6" s="440">
        <v>121643</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90</v>
      </c>
      <c r="CU6" s="478"/>
      <c r="CV6" s="478"/>
      <c r="CW6" s="478"/>
      <c r="CX6" s="478"/>
      <c r="CY6" s="478"/>
      <c r="CZ6" s="478"/>
      <c r="DA6" s="479"/>
      <c r="DB6" s="477">
        <v>98.3</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127087</v>
      </c>
      <c r="BO7" s="441"/>
      <c r="BP7" s="441"/>
      <c r="BQ7" s="441"/>
      <c r="BR7" s="441"/>
      <c r="BS7" s="441"/>
      <c r="BT7" s="441"/>
      <c r="BU7" s="442"/>
      <c r="BV7" s="440">
        <v>64907</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2724657</v>
      </c>
      <c r="CU7" s="441"/>
      <c r="CV7" s="441"/>
      <c r="CW7" s="441"/>
      <c r="CX7" s="441"/>
      <c r="CY7" s="441"/>
      <c r="CZ7" s="441"/>
      <c r="DA7" s="442"/>
      <c r="DB7" s="440">
        <v>2587080</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176857</v>
      </c>
      <c r="BO8" s="441"/>
      <c r="BP8" s="441"/>
      <c r="BQ8" s="441"/>
      <c r="BR8" s="441"/>
      <c r="BS8" s="441"/>
      <c r="BT8" s="441"/>
      <c r="BU8" s="442"/>
      <c r="BV8" s="440">
        <v>56736</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0.3</v>
      </c>
      <c r="CU8" s="481"/>
      <c r="CV8" s="481"/>
      <c r="CW8" s="481"/>
      <c r="CX8" s="481"/>
      <c r="CY8" s="481"/>
      <c r="CZ8" s="481"/>
      <c r="DA8" s="482"/>
      <c r="DB8" s="480">
        <v>0.31</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6293</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94</v>
      </c>
      <c r="AV9" s="473"/>
      <c r="AW9" s="473"/>
      <c r="AX9" s="473"/>
      <c r="AY9" s="474" t="s">
        <v>116</v>
      </c>
      <c r="AZ9" s="475"/>
      <c r="BA9" s="475"/>
      <c r="BB9" s="475"/>
      <c r="BC9" s="475"/>
      <c r="BD9" s="475"/>
      <c r="BE9" s="475"/>
      <c r="BF9" s="475"/>
      <c r="BG9" s="475"/>
      <c r="BH9" s="475"/>
      <c r="BI9" s="475"/>
      <c r="BJ9" s="475"/>
      <c r="BK9" s="475"/>
      <c r="BL9" s="475"/>
      <c r="BM9" s="476"/>
      <c r="BN9" s="440">
        <v>120121</v>
      </c>
      <c r="BO9" s="441"/>
      <c r="BP9" s="441"/>
      <c r="BQ9" s="441"/>
      <c r="BR9" s="441"/>
      <c r="BS9" s="441"/>
      <c r="BT9" s="441"/>
      <c r="BU9" s="442"/>
      <c r="BV9" s="440">
        <v>-111786</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20.100000000000001</v>
      </c>
      <c r="CU9" s="438"/>
      <c r="CV9" s="438"/>
      <c r="CW9" s="438"/>
      <c r="CX9" s="438"/>
      <c r="CY9" s="438"/>
      <c r="CZ9" s="438"/>
      <c r="DA9" s="439"/>
      <c r="DB9" s="437">
        <v>21.4</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118</v>
      </c>
      <c r="M10" s="470"/>
      <c r="N10" s="470"/>
      <c r="O10" s="470"/>
      <c r="P10" s="470"/>
      <c r="Q10" s="471"/>
      <c r="R10" s="491">
        <v>6777</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120</v>
      </c>
      <c r="AV10" s="473"/>
      <c r="AW10" s="473"/>
      <c r="AX10" s="473"/>
      <c r="AY10" s="474" t="s">
        <v>121</v>
      </c>
      <c r="AZ10" s="475"/>
      <c r="BA10" s="475"/>
      <c r="BB10" s="475"/>
      <c r="BC10" s="475"/>
      <c r="BD10" s="475"/>
      <c r="BE10" s="475"/>
      <c r="BF10" s="475"/>
      <c r="BG10" s="475"/>
      <c r="BH10" s="475"/>
      <c r="BI10" s="475"/>
      <c r="BJ10" s="475"/>
      <c r="BK10" s="475"/>
      <c r="BL10" s="475"/>
      <c r="BM10" s="476"/>
      <c r="BN10" s="440">
        <v>229</v>
      </c>
      <c r="BO10" s="441"/>
      <c r="BP10" s="441"/>
      <c r="BQ10" s="441"/>
      <c r="BR10" s="441"/>
      <c r="BS10" s="441"/>
      <c r="BT10" s="441"/>
      <c r="BU10" s="442"/>
      <c r="BV10" s="440">
        <v>337</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94</v>
      </c>
      <c r="AV11" s="473"/>
      <c r="AW11" s="473"/>
      <c r="AX11" s="473"/>
      <c r="AY11" s="474" t="s">
        <v>126</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128</v>
      </c>
      <c r="DC11" s="481"/>
      <c r="DD11" s="481"/>
      <c r="DE11" s="481"/>
      <c r="DF11" s="481"/>
      <c r="DG11" s="481"/>
      <c r="DH11" s="481"/>
      <c r="DI11" s="482"/>
    </row>
    <row r="12" spans="1:119" ht="18.75" customHeight="1" x14ac:dyDescent="0.15">
      <c r="A12" s="178"/>
      <c r="B12" s="500" t="s">
        <v>129</v>
      </c>
      <c r="C12" s="501"/>
      <c r="D12" s="501"/>
      <c r="E12" s="501"/>
      <c r="F12" s="501"/>
      <c r="G12" s="501"/>
      <c r="H12" s="501"/>
      <c r="I12" s="501"/>
      <c r="J12" s="501"/>
      <c r="K12" s="502"/>
      <c r="L12" s="509" t="s">
        <v>130</v>
      </c>
      <c r="M12" s="510"/>
      <c r="N12" s="510"/>
      <c r="O12" s="510"/>
      <c r="P12" s="510"/>
      <c r="Q12" s="511"/>
      <c r="R12" s="512">
        <v>6245</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94</v>
      </c>
      <c r="AV12" s="473"/>
      <c r="AW12" s="473"/>
      <c r="AX12" s="473"/>
      <c r="AY12" s="474" t="s">
        <v>134</v>
      </c>
      <c r="AZ12" s="475"/>
      <c r="BA12" s="475"/>
      <c r="BB12" s="475"/>
      <c r="BC12" s="475"/>
      <c r="BD12" s="475"/>
      <c r="BE12" s="475"/>
      <c r="BF12" s="475"/>
      <c r="BG12" s="475"/>
      <c r="BH12" s="475"/>
      <c r="BI12" s="475"/>
      <c r="BJ12" s="475"/>
      <c r="BK12" s="475"/>
      <c r="BL12" s="475"/>
      <c r="BM12" s="476"/>
      <c r="BN12" s="440">
        <v>30000</v>
      </c>
      <c r="BO12" s="441"/>
      <c r="BP12" s="441"/>
      <c r="BQ12" s="441"/>
      <c r="BR12" s="441"/>
      <c r="BS12" s="441"/>
      <c r="BT12" s="441"/>
      <c r="BU12" s="442"/>
      <c r="BV12" s="440">
        <v>90000</v>
      </c>
      <c r="BW12" s="441"/>
      <c r="BX12" s="441"/>
      <c r="BY12" s="441"/>
      <c r="BZ12" s="441"/>
      <c r="CA12" s="441"/>
      <c r="CB12" s="441"/>
      <c r="CC12" s="442"/>
      <c r="CD12" s="443" t="s">
        <v>135</v>
      </c>
      <c r="CE12" s="444"/>
      <c r="CF12" s="444"/>
      <c r="CG12" s="444"/>
      <c r="CH12" s="444"/>
      <c r="CI12" s="444"/>
      <c r="CJ12" s="444"/>
      <c r="CK12" s="444"/>
      <c r="CL12" s="444"/>
      <c r="CM12" s="444"/>
      <c r="CN12" s="444"/>
      <c r="CO12" s="444"/>
      <c r="CP12" s="444"/>
      <c r="CQ12" s="444"/>
      <c r="CR12" s="444"/>
      <c r="CS12" s="445"/>
      <c r="CT12" s="480" t="s">
        <v>128</v>
      </c>
      <c r="CU12" s="481"/>
      <c r="CV12" s="481"/>
      <c r="CW12" s="481"/>
      <c r="CX12" s="481"/>
      <c r="CY12" s="481"/>
      <c r="CZ12" s="481"/>
      <c r="DA12" s="482"/>
      <c r="DB12" s="480" t="s">
        <v>128</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136</v>
      </c>
      <c r="N13" s="532"/>
      <c r="O13" s="532"/>
      <c r="P13" s="532"/>
      <c r="Q13" s="533"/>
      <c r="R13" s="524">
        <v>6229</v>
      </c>
      <c r="S13" s="525"/>
      <c r="T13" s="525"/>
      <c r="U13" s="525"/>
      <c r="V13" s="526"/>
      <c r="W13" s="456" t="s">
        <v>137</v>
      </c>
      <c r="X13" s="457"/>
      <c r="Y13" s="457"/>
      <c r="Z13" s="457"/>
      <c r="AA13" s="457"/>
      <c r="AB13" s="447"/>
      <c r="AC13" s="491">
        <v>170</v>
      </c>
      <c r="AD13" s="492"/>
      <c r="AE13" s="492"/>
      <c r="AF13" s="492"/>
      <c r="AG13" s="534"/>
      <c r="AH13" s="491">
        <v>178</v>
      </c>
      <c r="AI13" s="492"/>
      <c r="AJ13" s="492"/>
      <c r="AK13" s="492"/>
      <c r="AL13" s="493"/>
      <c r="AM13" s="469" t="s">
        <v>138</v>
      </c>
      <c r="AN13" s="470"/>
      <c r="AO13" s="470"/>
      <c r="AP13" s="470"/>
      <c r="AQ13" s="470"/>
      <c r="AR13" s="470"/>
      <c r="AS13" s="470"/>
      <c r="AT13" s="471"/>
      <c r="AU13" s="472" t="s">
        <v>139</v>
      </c>
      <c r="AV13" s="473"/>
      <c r="AW13" s="473"/>
      <c r="AX13" s="473"/>
      <c r="AY13" s="474" t="s">
        <v>140</v>
      </c>
      <c r="AZ13" s="475"/>
      <c r="BA13" s="475"/>
      <c r="BB13" s="475"/>
      <c r="BC13" s="475"/>
      <c r="BD13" s="475"/>
      <c r="BE13" s="475"/>
      <c r="BF13" s="475"/>
      <c r="BG13" s="475"/>
      <c r="BH13" s="475"/>
      <c r="BI13" s="475"/>
      <c r="BJ13" s="475"/>
      <c r="BK13" s="475"/>
      <c r="BL13" s="475"/>
      <c r="BM13" s="476"/>
      <c r="BN13" s="440">
        <v>90350</v>
      </c>
      <c r="BO13" s="441"/>
      <c r="BP13" s="441"/>
      <c r="BQ13" s="441"/>
      <c r="BR13" s="441"/>
      <c r="BS13" s="441"/>
      <c r="BT13" s="441"/>
      <c r="BU13" s="442"/>
      <c r="BV13" s="440">
        <v>-201449</v>
      </c>
      <c r="BW13" s="441"/>
      <c r="BX13" s="441"/>
      <c r="BY13" s="441"/>
      <c r="BZ13" s="441"/>
      <c r="CA13" s="441"/>
      <c r="CB13" s="441"/>
      <c r="CC13" s="442"/>
      <c r="CD13" s="443" t="s">
        <v>141</v>
      </c>
      <c r="CE13" s="444"/>
      <c r="CF13" s="444"/>
      <c r="CG13" s="444"/>
      <c r="CH13" s="444"/>
      <c r="CI13" s="444"/>
      <c r="CJ13" s="444"/>
      <c r="CK13" s="444"/>
      <c r="CL13" s="444"/>
      <c r="CM13" s="444"/>
      <c r="CN13" s="444"/>
      <c r="CO13" s="444"/>
      <c r="CP13" s="444"/>
      <c r="CQ13" s="444"/>
      <c r="CR13" s="444"/>
      <c r="CS13" s="445"/>
      <c r="CT13" s="437">
        <v>7.8</v>
      </c>
      <c r="CU13" s="438"/>
      <c r="CV13" s="438"/>
      <c r="CW13" s="438"/>
      <c r="CX13" s="438"/>
      <c r="CY13" s="438"/>
      <c r="CZ13" s="438"/>
      <c r="DA13" s="439"/>
      <c r="DB13" s="437">
        <v>8</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142</v>
      </c>
      <c r="M14" s="522"/>
      <c r="N14" s="522"/>
      <c r="O14" s="522"/>
      <c r="P14" s="522"/>
      <c r="Q14" s="523"/>
      <c r="R14" s="524">
        <v>6306</v>
      </c>
      <c r="S14" s="525"/>
      <c r="T14" s="525"/>
      <c r="U14" s="525"/>
      <c r="V14" s="526"/>
      <c r="W14" s="430"/>
      <c r="X14" s="431"/>
      <c r="Y14" s="431"/>
      <c r="Z14" s="431"/>
      <c r="AA14" s="431"/>
      <c r="AB14" s="420"/>
      <c r="AC14" s="527">
        <v>6</v>
      </c>
      <c r="AD14" s="528"/>
      <c r="AE14" s="528"/>
      <c r="AF14" s="528"/>
      <c r="AG14" s="529"/>
      <c r="AH14" s="527">
        <v>6.1</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143</v>
      </c>
      <c r="CE14" s="536"/>
      <c r="CF14" s="536"/>
      <c r="CG14" s="536"/>
      <c r="CH14" s="536"/>
      <c r="CI14" s="536"/>
      <c r="CJ14" s="536"/>
      <c r="CK14" s="536"/>
      <c r="CL14" s="536"/>
      <c r="CM14" s="536"/>
      <c r="CN14" s="536"/>
      <c r="CO14" s="536"/>
      <c r="CP14" s="536"/>
      <c r="CQ14" s="536"/>
      <c r="CR14" s="536"/>
      <c r="CS14" s="537"/>
      <c r="CT14" s="538" t="s">
        <v>128</v>
      </c>
      <c r="CU14" s="539"/>
      <c r="CV14" s="539"/>
      <c r="CW14" s="539"/>
      <c r="CX14" s="539"/>
      <c r="CY14" s="539"/>
      <c r="CZ14" s="539"/>
      <c r="DA14" s="540"/>
      <c r="DB14" s="538" t="s">
        <v>128</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136</v>
      </c>
      <c r="N15" s="532"/>
      <c r="O15" s="532"/>
      <c r="P15" s="532"/>
      <c r="Q15" s="533"/>
      <c r="R15" s="524">
        <v>6286</v>
      </c>
      <c r="S15" s="525"/>
      <c r="T15" s="525"/>
      <c r="U15" s="525"/>
      <c r="V15" s="526"/>
      <c r="W15" s="456" t="s">
        <v>144</v>
      </c>
      <c r="X15" s="457"/>
      <c r="Y15" s="457"/>
      <c r="Z15" s="457"/>
      <c r="AA15" s="457"/>
      <c r="AB15" s="447"/>
      <c r="AC15" s="491">
        <v>757</v>
      </c>
      <c r="AD15" s="492"/>
      <c r="AE15" s="492"/>
      <c r="AF15" s="492"/>
      <c r="AG15" s="534"/>
      <c r="AH15" s="491">
        <v>829</v>
      </c>
      <c r="AI15" s="492"/>
      <c r="AJ15" s="492"/>
      <c r="AK15" s="492"/>
      <c r="AL15" s="493"/>
      <c r="AM15" s="469"/>
      <c r="AN15" s="470"/>
      <c r="AO15" s="470"/>
      <c r="AP15" s="470"/>
      <c r="AQ15" s="470"/>
      <c r="AR15" s="470"/>
      <c r="AS15" s="470"/>
      <c r="AT15" s="471"/>
      <c r="AU15" s="472"/>
      <c r="AV15" s="473"/>
      <c r="AW15" s="473"/>
      <c r="AX15" s="473"/>
      <c r="AY15" s="400" t="s">
        <v>145</v>
      </c>
      <c r="AZ15" s="401"/>
      <c r="BA15" s="401"/>
      <c r="BB15" s="401"/>
      <c r="BC15" s="401"/>
      <c r="BD15" s="401"/>
      <c r="BE15" s="401"/>
      <c r="BF15" s="401"/>
      <c r="BG15" s="401"/>
      <c r="BH15" s="401"/>
      <c r="BI15" s="401"/>
      <c r="BJ15" s="401"/>
      <c r="BK15" s="401"/>
      <c r="BL15" s="401"/>
      <c r="BM15" s="402"/>
      <c r="BN15" s="403">
        <v>662833</v>
      </c>
      <c r="BO15" s="404"/>
      <c r="BP15" s="404"/>
      <c r="BQ15" s="404"/>
      <c r="BR15" s="404"/>
      <c r="BS15" s="404"/>
      <c r="BT15" s="404"/>
      <c r="BU15" s="405"/>
      <c r="BV15" s="403">
        <v>727536</v>
      </c>
      <c r="BW15" s="404"/>
      <c r="BX15" s="404"/>
      <c r="BY15" s="404"/>
      <c r="BZ15" s="404"/>
      <c r="CA15" s="404"/>
      <c r="CB15" s="404"/>
      <c r="CC15" s="405"/>
      <c r="CD15" s="541" t="s">
        <v>146</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147</v>
      </c>
      <c r="M16" s="544"/>
      <c r="N16" s="544"/>
      <c r="O16" s="544"/>
      <c r="P16" s="544"/>
      <c r="Q16" s="545"/>
      <c r="R16" s="546" t="s">
        <v>148</v>
      </c>
      <c r="S16" s="547"/>
      <c r="T16" s="547"/>
      <c r="U16" s="547"/>
      <c r="V16" s="548"/>
      <c r="W16" s="430"/>
      <c r="X16" s="431"/>
      <c r="Y16" s="431"/>
      <c r="Z16" s="431"/>
      <c r="AA16" s="431"/>
      <c r="AB16" s="420"/>
      <c r="AC16" s="527">
        <v>26.9</v>
      </c>
      <c r="AD16" s="528"/>
      <c r="AE16" s="528"/>
      <c r="AF16" s="528"/>
      <c r="AG16" s="529"/>
      <c r="AH16" s="527">
        <v>28.3</v>
      </c>
      <c r="AI16" s="528"/>
      <c r="AJ16" s="528"/>
      <c r="AK16" s="528"/>
      <c r="AL16" s="530"/>
      <c r="AM16" s="469"/>
      <c r="AN16" s="470"/>
      <c r="AO16" s="470"/>
      <c r="AP16" s="470"/>
      <c r="AQ16" s="470"/>
      <c r="AR16" s="470"/>
      <c r="AS16" s="470"/>
      <c r="AT16" s="471"/>
      <c r="AU16" s="472"/>
      <c r="AV16" s="473"/>
      <c r="AW16" s="473"/>
      <c r="AX16" s="473"/>
      <c r="AY16" s="474" t="s">
        <v>149</v>
      </c>
      <c r="AZ16" s="475"/>
      <c r="BA16" s="475"/>
      <c r="BB16" s="475"/>
      <c r="BC16" s="475"/>
      <c r="BD16" s="475"/>
      <c r="BE16" s="475"/>
      <c r="BF16" s="475"/>
      <c r="BG16" s="475"/>
      <c r="BH16" s="475"/>
      <c r="BI16" s="475"/>
      <c r="BJ16" s="475"/>
      <c r="BK16" s="475"/>
      <c r="BL16" s="475"/>
      <c r="BM16" s="476"/>
      <c r="BN16" s="440">
        <v>2446531</v>
      </c>
      <c r="BO16" s="441"/>
      <c r="BP16" s="441"/>
      <c r="BQ16" s="441"/>
      <c r="BR16" s="441"/>
      <c r="BS16" s="441"/>
      <c r="BT16" s="441"/>
      <c r="BU16" s="442"/>
      <c r="BV16" s="440">
        <v>2309121</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150</v>
      </c>
      <c r="N17" s="552"/>
      <c r="O17" s="552"/>
      <c r="P17" s="552"/>
      <c r="Q17" s="553"/>
      <c r="R17" s="546" t="s">
        <v>151</v>
      </c>
      <c r="S17" s="547"/>
      <c r="T17" s="547"/>
      <c r="U17" s="547"/>
      <c r="V17" s="548"/>
      <c r="W17" s="456" t="s">
        <v>152</v>
      </c>
      <c r="X17" s="457"/>
      <c r="Y17" s="457"/>
      <c r="Z17" s="457"/>
      <c r="AA17" s="457"/>
      <c r="AB17" s="447"/>
      <c r="AC17" s="491">
        <v>1884</v>
      </c>
      <c r="AD17" s="492"/>
      <c r="AE17" s="492"/>
      <c r="AF17" s="492"/>
      <c r="AG17" s="534"/>
      <c r="AH17" s="491">
        <v>1922</v>
      </c>
      <c r="AI17" s="492"/>
      <c r="AJ17" s="492"/>
      <c r="AK17" s="492"/>
      <c r="AL17" s="493"/>
      <c r="AM17" s="469"/>
      <c r="AN17" s="470"/>
      <c r="AO17" s="470"/>
      <c r="AP17" s="470"/>
      <c r="AQ17" s="470"/>
      <c r="AR17" s="470"/>
      <c r="AS17" s="470"/>
      <c r="AT17" s="471"/>
      <c r="AU17" s="472"/>
      <c r="AV17" s="473"/>
      <c r="AW17" s="473"/>
      <c r="AX17" s="473"/>
      <c r="AY17" s="474" t="s">
        <v>153</v>
      </c>
      <c r="AZ17" s="475"/>
      <c r="BA17" s="475"/>
      <c r="BB17" s="475"/>
      <c r="BC17" s="475"/>
      <c r="BD17" s="475"/>
      <c r="BE17" s="475"/>
      <c r="BF17" s="475"/>
      <c r="BG17" s="475"/>
      <c r="BH17" s="475"/>
      <c r="BI17" s="475"/>
      <c r="BJ17" s="475"/>
      <c r="BK17" s="475"/>
      <c r="BL17" s="475"/>
      <c r="BM17" s="476"/>
      <c r="BN17" s="440">
        <v>831950</v>
      </c>
      <c r="BO17" s="441"/>
      <c r="BP17" s="441"/>
      <c r="BQ17" s="441"/>
      <c r="BR17" s="441"/>
      <c r="BS17" s="441"/>
      <c r="BT17" s="441"/>
      <c r="BU17" s="442"/>
      <c r="BV17" s="440">
        <v>919252</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154</v>
      </c>
      <c r="C18" s="483"/>
      <c r="D18" s="483"/>
      <c r="E18" s="563"/>
      <c r="F18" s="563"/>
      <c r="G18" s="563"/>
      <c r="H18" s="563"/>
      <c r="I18" s="563"/>
      <c r="J18" s="563"/>
      <c r="K18" s="563"/>
      <c r="L18" s="564">
        <v>11.5</v>
      </c>
      <c r="M18" s="564"/>
      <c r="N18" s="564"/>
      <c r="O18" s="564"/>
      <c r="P18" s="564"/>
      <c r="Q18" s="564"/>
      <c r="R18" s="565"/>
      <c r="S18" s="565"/>
      <c r="T18" s="565"/>
      <c r="U18" s="565"/>
      <c r="V18" s="566"/>
      <c r="W18" s="458"/>
      <c r="X18" s="459"/>
      <c r="Y18" s="459"/>
      <c r="Z18" s="459"/>
      <c r="AA18" s="459"/>
      <c r="AB18" s="450"/>
      <c r="AC18" s="567">
        <v>67</v>
      </c>
      <c r="AD18" s="568"/>
      <c r="AE18" s="568"/>
      <c r="AF18" s="568"/>
      <c r="AG18" s="569"/>
      <c r="AH18" s="567">
        <v>65.599999999999994</v>
      </c>
      <c r="AI18" s="568"/>
      <c r="AJ18" s="568"/>
      <c r="AK18" s="568"/>
      <c r="AL18" s="570"/>
      <c r="AM18" s="469"/>
      <c r="AN18" s="470"/>
      <c r="AO18" s="470"/>
      <c r="AP18" s="470"/>
      <c r="AQ18" s="470"/>
      <c r="AR18" s="470"/>
      <c r="AS18" s="470"/>
      <c r="AT18" s="471"/>
      <c r="AU18" s="472"/>
      <c r="AV18" s="473"/>
      <c r="AW18" s="473"/>
      <c r="AX18" s="473"/>
      <c r="AY18" s="474" t="s">
        <v>155</v>
      </c>
      <c r="AZ18" s="475"/>
      <c r="BA18" s="475"/>
      <c r="BB18" s="475"/>
      <c r="BC18" s="475"/>
      <c r="BD18" s="475"/>
      <c r="BE18" s="475"/>
      <c r="BF18" s="475"/>
      <c r="BG18" s="475"/>
      <c r="BH18" s="475"/>
      <c r="BI18" s="475"/>
      <c r="BJ18" s="475"/>
      <c r="BK18" s="475"/>
      <c r="BL18" s="475"/>
      <c r="BM18" s="476"/>
      <c r="BN18" s="440">
        <v>2412846</v>
      </c>
      <c r="BO18" s="441"/>
      <c r="BP18" s="441"/>
      <c r="BQ18" s="441"/>
      <c r="BR18" s="441"/>
      <c r="BS18" s="441"/>
      <c r="BT18" s="441"/>
      <c r="BU18" s="442"/>
      <c r="BV18" s="440">
        <v>2408387</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156</v>
      </c>
      <c r="C19" s="483"/>
      <c r="D19" s="483"/>
      <c r="E19" s="563"/>
      <c r="F19" s="563"/>
      <c r="G19" s="563"/>
      <c r="H19" s="563"/>
      <c r="I19" s="563"/>
      <c r="J19" s="563"/>
      <c r="K19" s="563"/>
      <c r="L19" s="571">
        <v>547</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157</v>
      </c>
      <c r="AZ19" s="475"/>
      <c r="BA19" s="475"/>
      <c r="BB19" s="475"/>
      <c r="BC19" s="475"/>
      <c r="BD19" s="475"/>
      <c r="BE19" s="475"/>
      <c r="BF19" s="475"/>
      <c r="BG19" s="475"/>
      <c r="BH19" s="475"/>
      <c r="BI19" s="475"/>
      <c r="BJ19" s="475"/>
      <c r="BK19" s="475"/>
      <c r="BL19" s="475"/>
      <c r="BM19" s="476"/>
      <c r="BN19" s="440">
        <v>3416567</v>
      </c>
      <c r="BO19" s="441"/>
      <c r="BP19" s="441"/>
      <c r="BQ19" s="441"/>
      <c r="BR19" s="441"/>
      <c r="BS19" s="441"/>
      <c r="BT19" s="441"/>
      <c r="BU19" s="442"/>
      <c r="BV19" s="440">
        <v>3162486</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158</v>
      </c>
      <c r="C20" s="483"/>
      <c r="D20" s="483"/>
      <c r="E20" s="563"/>
      <c r="F20" s="563"/>
      <c r="G20" s="563"/>
      <c r="H20" s="563"/>
      <c r="I20" s="563"/>
      <c r="J20" s="563"/>
      <c r="K20" s="563"/>
      <c r="L20" s="571">
        <v>2455</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159</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160</v>
      </c>
      <c r="C22" s="584"/>
      <c r="D22" s="585"/>
      <c r="E22" s="452" t="s">
        <v>1</v>
      </c>
      <c r="F22" s="457"/>
      <c r="G22" s="457"/>
      <c r="H22" s="457"/>
      <c r="I22" s="457"/>
      <c r="J22" s="457"/>
      <c r="K22" s="447"/>
      <c r="L22" s="452" t="s">
        <v>161</v>
      </c>
      <c r="M22" s="457"/>
      <c r="N22" s="457"/>
      <c r="O22" s="457"/>
      <c r="P22" s="447"/>
      <c r="Q22" s="615" t="s">
        <v>162</v>
      </c>
      <c r="R22" s="616"/>
      <c r="S22" s="616"/>
      <c r="T22" s="616"/>
      <c r="U22" s="616"/>
      <c r="V22" s="617"/>
      <c r="W22" s="583" t="s">
        <v>163</v>
      </c>
      <c r="X22" s="584"/>
      <c r="Y22" s="585"/>
      <c r="Z22" s="452" t="s">
        <v>1</v>
      </c>
      <c r="AA22" s="457"/>
      <c r="AB22" s="457"/>
      <c r="AC22" s="457"/>
      <c r="AD22" s="457"/>
      <c r="AE22" s="457"/>
      <c r="AF22" s="457"/>
      <c r="AG22" s="447"/>
      <c r="AH22" s="621" t="s">
        <v>164</v>
      </c>
      <c r="AI22" s="457"/>
      <c r="AJ22" s="457"/>
      <c r="AK22" s="457"/>
      <c r="AL22" s="447"/>
      <c r="AM22" s="621" t="s">
        <v>165</v>
      </c>
      <c r="AN22" s="622"/>
      <c r="AO22" s="622"/>
      <c r="AP22" s="622"/>
      <c r="AQ22" s="622"/>
      <c r="AR22" s="623"/>
      <c r="AS22" s="615" t="s">
        <v>162</v>
      </c>
      <c r="AT22" s="616"/>
      <c r="AU22" s="616"/>
      <c r="AV22" s="616"/>
      <c r="AW22" s="616"/>
      <c r="AX22" s="627"/>
      <c r="AY22" s="400" t="s">
        <v>166</v>
      </c>
      <c r="AZ22" s="401"/>
      <c r="BA22" s="401"/>
      <c r="BB22" s="401"/>
      <c r="BC22" s="401"/>
      <c r="BD22" s="401"/>
      <c r="BE22" s="401"/>
      <c r="BF22" s="401"/>
      <c r="BG22" s="401"/>
      <c r="BH22" s="401"/>
      <c r="BI22" s="401"/>
      <c r="BJ22" s="401"/>
      <c r="BK22" s="401"/>
      <c r="BL22" s="401"/>
      <c r="BM22" s="402"/>
      <c r="BN22" s="403">
        <v>4794376</v>
      </c>
      <c r="BO22" s="404"/>
      <c r="BP22" s="404"/>
      <c r="BQ22" s="404"/>
      <c r="BR22" s="404"/>
      <c r="BS22" s="404"/>
      <c r="BT22" s="404"/>
      <c r="BU22" s="405"/>
      <c r="BV22" s="403">
        <v>4835784</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167</v>
      </c>
      <c r="AZ23" s="475"/>
      <c r="BA23" s="475"/>
      <c r="BB23" s="475"/>
      <c r="BC23" s="475"/>
      <c r="BD23" s="475"/>
      <c r="BE23" s="475"/>
      <c r="BF23" s="475"/>
      <c r="BG23" s="475"/>
      <c r="BH23" s="475"/>
      <c r="BI23" s="475"/>
      <c r="BJ23" s="475"/>
      <c r="BK23" s="475"/>
      <c r="BL23" s="475"/>
      <c r="BM23" s="476"/>
      <c r="BN23" s="440">
        <v>4629296</v>
      </c>
      <c r="BO23" s="441"/>
      <c r="BP23" s="441"/>
      <c r="BQ23" s="441"/>
      <c r="BR23" s="441"/>
      <c r="BS23" s="441"/>
      <c r="BT23" s="441"/>
      <c r="BU23" s="442"/>
      <c r="BV23" s="440">
        <v>4675482</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168</v>
      </c>
      <c r="F24" s="470"/>
      <c r="G24" s="470"/>
      <c r="H24" s="470"/>
      <c r="I24" s="470"/>
      <c r="J24" s="470"/>
      <c r="K24" s="471"/>
      <c r="L24" s="491">
        <v>1</v>
      </c>
      <c r="M24" s="492"/>
      <c r="N24" s="492"/>
      <c r="O24" s="492"/>
      <c r="P24" s="534"/>
      <c r="Q24" s="491">
        <v>7730</v>
      </c>
      <c r="R24" s="492"/>
      <c r="S24" s="492"/>
      <c r="T24" s="492"/>
      <c r="U24" s="492"/>
      <c r="V24" s="534"/>
      <c r="W24" s="586"/>
      <c r="X24" s="587"/>
      <c r="Y24" s="588"/>
      <c r="Z24" s="490" t="s">
        <v>169</v>
      </c>
      <c r="AA24" s="470"/>
      <c r="AB24" s="470"/>
      <c r="AC24" s="470"/>
      <c r="AD24" s="470"/>
      <c r="AE24" s="470"/>
      <c r="AF24" s="470"/>
      <c r="AG24" s="471"/>
      <c r="AH24" s="491">
        <v>86</v>
      </c>
      <c r="AI24" s="492"/>
      <c r="AJ24" s="492"/>
      <c r="AK24" s="492"/>
      <c r="AL24" s="534"/>
      <c r="AM24" s="491">
        <v>266428</v>
      </c>
      <c r="AN24" s="492"/>
      <c r="AO24" s="492"/>
      <c r="AP24" s="492"/>
      <c r="AQ24" s="492"/>
      <c r="AR24" s="534"/>
      <c r="AS24" s="491">
        <v>3098</v>
      </c>
      <c r="AT24" s="492"/>
      <c r="AU24" s="492"/>
      <c r="AV24" s="492"/>
      <c r="AW24" s="492"/>
      <c r="AX24" s="493"/>
      <c r="AY24" s="556" t="s">
        <v>170</v>
      </c>
      <c r="AZ24" s="557"/>
      <c r="BA24" s="557"/>
      <c r="BB24" s="557"/>
      <c r="BC24" s="557"/>
      <c r="BD24" s="557"/>
      <c r="BE24" s="557"/>
      <c r="BF24" s="557"/>
      <c r="BG24" s="557"/>
      <c r="BH24" s="557"/>
      <c r="BI24" s="557"/>
      <c r="BJ24" s="557"/>
      <c r="BK24" s="557"/>
      <c r="BL24" s="557"/>
      <c r="BM24" s="558"/>
      <c r="BN24" s="440">
        <v>3319188</v>
      </c>
      <c r="BO24" s="441"/>
      <c r="BP24" s="441"/>
      <c r="BQ24" s="441"/>
      <c r="BR24" s="441"/>
      <c r="BS24" s="441"/>
      <c r="BT24" s="441"/>
      <c r="BU24" s="442"/>
      <c r="BV24" s="440">
        <v>3356276</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171</v>
      </c>
      <c r="F25" s="470"/>
      <c r="G25" s="470"/>
      <c r="H25" s="470"/>
      <c r="I25" s="470"/>
      <c r="J25" s="470"/>
      <c r="K25" s="471"/>
      <c r="L25" s="491">
        <v>1</v>
      </c>
      <c r="M25" s="492"/>
      <c r="N25" s="492"/>
      <c r="O25" s="492"/>
      <c r="P25" s="534"/>
      <c r="Q25" s="491">
        <v>6338</v>
      </c>
      <c r="R25" s="492"/>
      <c r="S25" s="492"/>
      <c r="T25" s="492"/>
      <c r="U25" s="492"/>
      <c r="V25" s="534"/>
      <c r="W25" s="586"/>
      <c r="X25" s="587"/>
      <c r="Y25" s="588"/>
      <c r="Z25" s="490" t="s">
        <v>172</v>
      </c>
      <c r="AA25" s="470"/>
      <c r="AB25" s="470"/>
      <c r="AC25" s="470"/>
      <c r="AD25" s="470"/>
      <c r="AE25" s="470"/>
      <c r="AF25" s="470"/>
      <c r="AG25" s="471"/>
      <c r="AH25" s="491" t="s">
        <v>173</v>
      </c>
      <c r="AI25" s="492"/>
      <c r="AJ25" s="492"/>
      <c r="AK25" s="492"/>
      <c r="AL25" s="534"/>
      <c r="AM25" s="491" t="s">
        <v>128</v>
      </c>
      <c r="AN25" s="492"/>
      <c r="AO25" s="492"/>
      <c r="AP25" s="492"/>
      <c r="AQ25" s="492"/>
      <c r="AR25" s="534"/>
      <c r="AS25" s="491" t="s">
        <v>128</v>
      </c>
      <c r="AT25" s="492"/>
      <c r="AU25" s="492"/>
      <c r="AV25" s="492"/>
      <c r="AW25" s="492"/>
      <c r="AX25" s="493"/>
      <c r="AY25" s="400" t="s">
        <v>174</v>
      </c>
      <c r="AZ25" s="401"/>
      <c r="BA25" s="401"/>
      <c r="BB25" s="401"/>
      <c r="BC25" s="401"/>
      <c r="BD25" s="401"/>
      <c r="BE25" s="401"/>
      <c r="BF25" s="401"/>
      <c r="BG25" s="401"/>
      <c r="BH25" s="401"/>
      <c r="BI25" s="401"/>
      <c r="BJ25" s="401"/>
      <c r="BK25" s="401"/>
      <c r="BL25" s="401"/>
      <c r="BM25" s="402"/>
      <c r="BN25" s="403">
        <v>368475</v>
      </c>
      <c r="BO25" s="404"/>
      <c r="BP25" s="404"/>
      <c r="BQ25" s="404"/>
      <c r="BR25" s="404"/>
      <c r="BS25" s="404"/>
      <c r="BT25" s="404"/>
      <c r="BU25" s="405"/>
      <c r="BV25" s="403">
        <v>362142</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175</v>
      </c>
      <c r="F26" s="470"/>
      <c r="G26" s="470"/>
      <c r="H26" s="470"/>
      <c r="I26" s="470"/>
      <c r="J26" s="470"/>
      <c r="K26" s="471"/>
      <c r="L26" s="491">
        <v>1</v>
      </c>
      <c r="M26" s="492"/>
      <c r="N26" s="492"/>
      <c r="O26" s="492"/>
      <c r="P26" s="534"/>
      <c r="Q26" s="491">
        <v>5560</v>
      </c>
      <c r="R26" s="492"/>
      <c r="S26" s="492"/>
      <c r="T26" s="492"/>
      <c r="U26" s="492"/>
      <c r="V26" s="534"/>
      <c r="W26" s="586"/>
      <c r="X26" s="587"/>
      <c r="Y26" s="588"/>
      <c r="Z26" s="490" t="s">
        <v>176</v>
      </c>
      <c r="AA26" s="592"/>
      <c r="AB26" s="592"/>
      <c r="AC26" s="592"/>
      <c r="AD26" s="592"/>
      <c r="AE26" s="592"/>
      <c r="AF26" s="592"/>
      <c r="AG26" s="593"/>
      <c r="AH26" s="491">
        <v>7</v>
      </c>
      <c r="AI26" s="492"/>
      <c r="AJ26" s="492"/>
      <c r="AK26" s="492"/>
      <c r="AL26" s="534"/>
      <c r="AM26" s="491">
        <v>26068</v>
      </c>
      <c r="AN26" s="492"/>
      <c r="AO26" s="492"/>
      <c r="AP26" s="492"/>
      <c r="AQ26" s="492"/>
      <c r="AR26" s="534"/>
      <c r="AS26" s="491">
        <v>3724</v>
      </c>
      <c r="AT26" s="492"/>
      <c r="AU26" s="492"/>
      <c r="AV26" s="492"/>
      <c r="AW26" s="492"/>
      <c r="AX26" s="493"/>
      <c r="AY26" s="443" t="s">
        <v>177</v>
      </c>
      <c r="AZ26" s="444"/>
      <c r="BA26" s="444"/>
      <c r="BB26" s="444"/>
      <c r="BC26" s="444"/>
      <c r="BD26" s="444"/>
      <c r="BE26" s="444"/>
      <c r="BF26" s="444"/>
      <c r="BG26" s="444"/>
      <c r="BH26" s="444"/>
      <c r="BI26" s="444"/>
      <c r="BJ26" s="444"/>
      <c r="BK26" s="444"/>
      <c r="BL26" s="444"/>
      <c r="BM26" s="445"/>
      <c r="BN26" s="440" t="s">
        <v>128</v>
      </c>
      <c r="BO26" s="441"/>
      <c r="BP26" s="441"/>
      <c r="BQ26" s="441"/>
      <c r="BR26" s="441"/>
      <c r="BS26" s="441"/>
      <c r="BT26" s="441"/>
      <c r="BU26" s="442"/>
      <c r="BV26" s="440" t="s">
        <v>173</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178</v>
      </c>
      <c r="F27" s="470"/>
      <c r="G27" s="470"/>
      <c r="H27" s="470"/>
      <c r="I27" s="470"/>
      <c r="J27" s="470"/>
      <c r="K27" s="471"/>
      <c r="L27" s="491">
        <v>1</v>
      </c>
      <c r="M27" s="492"/>
      <c r="N27" s="492"/>
      <c r="O27" s="492"/>
      <c r="P27" s="534"/>
      <c r="Q27" s="491">
        <v>3108</v>
      </c>
      <c r="R27" s="492"/>
      <c r="S27" s="492"/>
      <c r="T27" s="492"/>
      <c r="U27" s="492"/>
      <c r="V27" s="534"/>
      <c r="W27" s="586"/>
      <c r="X27" s="587"/>
      <c r="Y27" s="588"/>
      <c r="Z27" s="490" t="s">
        <v>179</v>
      </c>
      <c r="AA27" s="470"/>
      <c r="AB27" s="470"/>
      <c r="AC27" s="470"/>
      <c r="AD27" s="470"/>
      <c r="AE27" s="470"/>
      <c r="AF27" s="470"/>
      <c r="AG27" s="471"/>
      <c r="AH27" s="491">
        <v>1</v>
      </c>
      <c r="AI27" s="492"/>
      <c r="AJ27" s="492"/>
      <c r="AK27" s="492"/>
      <c r="AL27" s="534"/>
      <c r="AM27" s="491" t="s">
        <v>180</v>
      </c>
      <c r="AN27" s="492"/>
      <c r="AO27" s="492"/>
      <c r="AP27" s="492"/>
      <c r="AQ27" s="492"/>
      <c r="AR27" s="534"/>
      <c r="AS27" s="491" t="s">
        <v>180</v>
      </c>
      <c r="AT27" s="492"/>
      <c r="AU27" s="492"/>
      <c r="AV27" s="492"/>
      <c r="AW27" s="492"/>
      <c r="AX27" s="493"/>
      <c r="AY27" s="535" t="s">
        <v>181</v>
      </c>
      <c r="AZ27" s="536"/>
      <c r="BA27" s="536"/>
      <c r="BB27" s="536"/>
      <c r="BC27" s="536"/>
      <c r="BD27" s="536"/>
      <c r="BE27" s="536"/>
      <c r="BF27" s="536"/>
      <c r="BG27" s="536"/>
      <c r="BH27" s="536"/>
      <c r="BI27" s="536"/>
      <c r="BJ27" s="536"/>
      <c r="BK27" s="536"/>
      <c r="BL27" s="536"/>
      <c r="BM27" s="537"/>
      <c r="BN27" s="559" t="s">
        <v>128</v>
      </c>
      <c r="BO27" s="560"/>
      <c r="BP27" s="560"/>
      <c r="BQ27" s="560"/>
      <c r="BR27" s="560"/>
      <c r="BS27" s="560"/>
      <c r="BT27" s="560"/>
      <c r="BU27" s="561"/>
      <c r="BV27" s="559" t="s">
        <v>128</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182</v>
      </c>
      <c r="F28" s="470"/>
      <c r="G28" s="470"/>
      <c r="H28" s="470"/>
      <c r="I28" s="470"/>
      <c r="J28" s="470"/>
      <c r="K28" s="471"/>
      <c r="L28" s="491">
        <v>1</v>
      </c>
      <c r="M28" s="492"/>
      <c r="N28" s="492"/>
      <c r="O28" s="492"/>
      <c r="P28" s="534"/>
      <c r="Q28" s="491">
        <v>2584</v>
      </c>
      <c r="R28" s="492"/>
      <c r="S28" s="492"/>
      <c r="T28" s="492"/>
      <c r="U28" s="492"/>
      <c r="V28" s="534"/>
      <c r="W28" s="586"/>
      <c r="X28" s="587"/>
      <c r="Y28" s="588"/>
      <c r="Z28" s="490" t="s">
        <v>183</v>
      </c>
      <c r="AA28" s="470"/>
      <c r="AB28" s="470"/>
      <c r="AC28" s="470"/>
      <c r="AD28" s="470"/>
      <c r="AE28" s="470"/>
      <c r="AF28" s="470"/>
      <c r="AG28" s="471"/>
      <c r="AH28" s="491" t="s">
        <v>128</v>
      </c>
      <c r="AI28" s="492"/>
      <c r="AJ28" s="492"/>
      <c r="AK28" s="492"/>
      <c r="AL28" s="534"/>
      <c r="AM28" s="491" t="s">
        <v>173</v>
      </c>
      <c r="AN28" s="492"/>
      <c r="AO28" s="492"/>
      <c r="AP28" s="492"/>
      <c r="AQ28" s="492"/>
      <c r="AR28" s="534"/>
      <c r="AS28" s="491" t="s">
        <v>128</v>
      </c>
      <c r="AT28" s="492"/>
      <c r="AU28" s="492"/>
      <c r="AV28" s="492"/>
      <c r="AW28" s="492"/>
      <c r="AX28" s="493"/>
      <c r="AY28" s="594" t="s">
        <v>184</v>
      </c>
      <c r="AZ28" s="595"/>
      <c r="BA28" s="595"/>
      <c r="BB28" s="596"/>
      <c r="BC28" s="400" t="s">
        <v>48</v>
      </c>
      <c r="BD28" s="401"/>
      <c r="BE28" s="401"/>
      <c r="BF28" s="401"/>
      <c r="BG28" s="401"/>
      <c r="BH28" s="401"/>
      <c r="BI28" s="401"/>
      <c r="BJ28" s="401"/>
      <c r="BK28" s="401"/>
      <c r="BL28" s="401"/>
      <c r="BM28" s="402"/>
      <c r="BN28" s="403">
        <v>1064252</v>
      </c>
      <c r="BO28" s="404"/>
      <c r="BP28" s="404"/>
      <c r="BQ28" s="404"/>
      <c r="BR28" s="404"/>
      <c r="BS28" s="404"/>
      <c r="BT28" s="404"/>
      <c r="BU28" s="405"/>
      <c r="BV28" s="403">
        <v>1064023</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185</v>
      </c>
      <c r="F29" s="470"/>
      <c r="G29" s="470"/>
      <c r="H29" s="470"/>
      <c r="I29" s="470"/>
      <c r="J29" s="470"/>
      <c r="K29" s="471"/>
      <c r="L29" s="491">
        <v>6</v>
      </c>
      <c r="M29" s="492"/>
      <c r="N29" s="492"/>
      <c r="O29" s="492"/>
      <c r="P29" s="534"/>
      <c r="Q29" s="491">
        <v>2423</v>
      </c>
      <c r="R29" s="492"/>
      <c r="S29" s="492"/>
      <c r="T29" s="492"/>
      <c r="U29" s="492"/>
      <c r="V29" s="534"/>
      <c r="W29" s="589"/>
      <c r="X29" s="590"/>
      <c r="Y29" s="591"/>
      <c r="Z29" s="490" t="s">
        <v>186</v>
      </c>
      <c r="AA29" s="470"/>
      <c r="AB29" s="470"/>
      <c r="AC29" s="470"/>
      <c r="AD29" s="470"/>
      <c r="AE29" s="470"/>
      <c r="AF29" s="470"/>
      <c r="AG29" s="471"/>
      <c r="AH29" s="491">
        <v>87</v>
      </c>
      <c r="AI29" s="492"/>
      <c r="AJ29" s="492"/>
      <c r="AK29" s="492"/>
      <c r="AL29" s="534"/>
      <c r="AM29" s="491">
        <v>270540</v>
      </c>
      <c r="AN29" s="492"/>
      <c r="AO29" s="492"/>
      <c r="AP29" s="492"/>
      <c r="AQ29" s="492"/>
      <c r="AR29" s="534"/>
      <c r="AS29" s="491">
        <v>3110</v>
      </c>
      <c r="AT29" s="492"/>
      <c r="AU29" s="492"/>
      <c r="AV29" s="492"/>
      <c r="AW29" s="492"/>
      <c r="AX29" s="493"/>
      <c r="AY29" s="597"/>
      <c r="AZ29" s="598"/>
      <c r="BA29" s="598"/>
      <c r="BB29" s="599"/>
      <c r="BC29" s="474" t="s">
        <v>187</v>
      </c>
      <c r="BD29" s="475"/>
      <c r="BE29" s="475"/>
      <c r="BF29" s="475"/>
      <c r="BG29" s="475"/>
      <c r="BH29" s="475"/>
      <c r="BI29" s="475"/>
      <c r="BJ29" s="475"/>
      <c r="BK29" s="475"/>
      <c r="BL29" s="475"/>
      <c r="BM29" s="476"/>
      <c r="BN29" s="440">
        <v>294075</v>
      </c>
      <c r="BO29" s="441"/>
      <c r="BP29" s="441"/>
      <c r="BQ29" s="441"/>
      <c r="BR29" s="441"/>
      <c r="BS29" s="441"/>
      <c r="BT29" s="441"/>
      <c r="BU29" s="442"/>
      <c r="BV29" s="440">
        <v>323969</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188</v>
      </c>
      <c r="X30" s="608"/>
      <c r="Y30" s="608"/>
      <c r="Z30" s="608"/>
      <c r="AA30" s="608"/>
      <c r="AB30" s="608"/>
      <c r="AC30" s="608"/>
      <c r="AD30" s="608"/>
      <c r="AE30" s="608"/>
      <c r="AF30" s="608"/>
      <c r="AG30" s="609"/>
      <c r="AH30" s="567">
        <v>94.8</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2805247</v>
      </c>
      <c r="BO30" s="560"/>
      <c r="BP30" s="560"/>
      <c r="BQ30" s="560"/>
      <c r="BR30" s="560"/>
      <c r="BS30" s="560"/>
      <c r="BT30" s="560"/>
      <c r="BU30" s="561"/>
      <c r="BV30" s="559">
        <v>2537258</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189</v>
      </c>
      <c r="D32" s="603"/>
      <c r="E32" s="603"/>
      <c r="F32" s="603"/>
      <c r="G32" s="603"/>
      <c r="H32" s="603"/>
      <c r="I32" s="603"/>
      <c r="J32" s="603"/>
      <c r="K32" s="603"/>
      <c r="L32" s="603"/>
      <c r="M32" s="603"/>
      <c r="N32" s="603"/>
      <c r="O32" s="603"/>
      <c r="P32" s="603"/>
      <c r="Q32" s="603"/>
      <c r="R32" s="603"/>
      <c r="S32" s="603"/>
      <c r="U32" s="444" t="s">
        <v>190</v>
      </c>
      <c r="V32" s="444"/>
      <c r="W32" s="444"/>
      <c r="X32" s="444"/>
      <c r="Y32" s="444"/>
      <c r="Z32" s="444"/>
      <c r="AA32" s="444"/>
      <c r="AB32" s="444"/>
      <c r="AC32" s="444"/>
      <c r="AD32" s="444"/>
      <c r="AE32" s="444"/>
      <c r="AF32" s="444"/>
      <c r="AG32" s="444"/>
      <c r="AH32" s="444"/>
      <c r="AI32" s="444"/>
      <c r="AJ32" s="444"/>
      <c r="AK32" s="444"/>
      <c r="AM32" s="444" t="s">
        <v>191</v>
      </c>
      <c r="AN32" s="444"/>
      <c r="AO32" s="444"/>
      <c r="AP32" s="444"/>
      <c r="AQ32" s="444"/>
      <c r="AR32" s="444"/>
      <c r="AS32" s="444"/>
      <c r="AT32" s="444"/>
      <c r="AU32" s="444"/>
      <c r="AV32" s="444"/>
      <c r="AW32" s="444"/>
      <c r="AX32" s="444"/>
      <c r="AY32" s="444"/>
      <c r="AZ32" s="444"/>
      <c r="BA32" s="444"/>
      <c r="BB32" s="444"/>
      <c r="BC32" s="444"/>
      <c r="BE32" s="444" t="s">
        <v>192</v>
      </c>
      <c r="BF32" s="444"/>
      <c r="BG32" s="444"/>
      <c r="BH32" s="444"/>
      <c r="BI32" s="444"/>
      <c r="BJ32" s="444"/>
      <c r="BK32" s="444"/>
      <c r="BL32" s="444"/>
      <c r="BM32" s="444"/>
      <c r="BN32" s="444"/>
      <c r="BO32" s="444"/>
      <c r="BP32" s="444"/>
      <c r="BQ32" s="444"/>
      <c r="BR32" s="444"/>
      <c r="BS32" s="444"/>
      <c r="BT32" s="444"/>
      <c r="BU32" s="444"/>
      <c r="BW32" s="444" t="s">
        <v>193</v>
      </c>
      <c r="BX32" s="444"/>
      <c r="BY32" s="444"/>
      <c r="BZ32" s="444"/>
      <c r="CA32" s="444"/>
      <c r="CB32" s="444"/>
      <c r="CC32" s="444"/>
      <c r="CD32" s="444"/>
      <c r="CE32" s="444"/>
      <c r="CF32" s="444"/>
      <c r="CG32" s="444"/>
      <c r="CH32" s="444"/>
      <c r="CI32" s="444"/>
      <c r="CJ32" s="444"/>
      <c r="CK32" s="444"/>
      <c r="CL32" s="444"/>
      <c r="CM32" s="444"/>
      <c r="CO32" s="444" t="s">
        <v>194</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195</v>
      </c>
      <c r="D33" s="464"/>
      <c r="E33" s="429" t="s">
        <v>196</v>
      </c>
      <c r="F33" s="429"/>
      <c r="G33" s="429"/>
      <c r="H33" s="429"/>
      <c r="I33" s="429"/>
      <c r="J33" s="429"/>
      <c r="K33" s="429"/>
      <c r="L33" s="429"/>
      <c r="M33" s="429"/>
      <c r="N33" s="429"/>
      <c r="O33" s="429"/>
      <c r="P33" s="429"/>
      <c r="Q33" s="429"/>
      <c r="R33" s="429"/>
      <c r="S33" s="429"/>
      <c r="T33" s="203"/>
      <c r="U33" s="464" t="s">
        <v>197</v>
      </c>
      <c r="V33" s="464"/>
      <c r="W33" s="429" t="s">
        <v>196</v>
      </c>
      <c r="X33" s="429"/>
      <c r="Y33" s="429"/>
      <c r="Z33" s="429"/>
      <c r="AA33" s="429"/>
      <c r="AB33" s="429"/>
      <c r="AC33" s="429"/>
      <c r="AD33" s="429"/>
      <c r="AE33" s="429"/>
      <c r="AF33" s="429"/>
      <c r="AG33" s="429"/>
      <c r="AH33" s="429"/>
      <c r="AI33" s="429"/>
      <c r="AJ33" s="429"/>
      <c r="AK33" s="429"/>
      <c r="AL33" s="203"/>
      <c r="AM33" s="464" t="s">
        <v>195</v>
      </c>
      <c r="AN33" s="464"/>
      <c r="AO33" s="429" t="s">
        <v>198</v>
      </c>
      <c r="AP33" s="429"/>
      <c r="AQ33" s="429"/>
      <c r="AR33" s="429"/>
      <c r="AS33" s="429"/>
      <c r="AT33" s="429"/>
      <c r="AU33" s="429"/>
      <c r="AV33" s="429"/>
      <c r="AW33" s="429"/>
      <c r="AX33" s="429"/>
      <c r="AY33" s="429"/>
      <c r="AZ33" s="429"/>
      <c r="BA33" s="429"/>
      <c r="BB33" s="429"/>
      <c r="BC33" s="429"/>
      <c r="BD33" s="204"/>
      <c r="BE33" s="429" t="s">
        <v>199</v>
      </c>
      <c r="BF33" s="429"/>
      <c r="BG33" s="429" t="s">
        <v>200</v>
      </c>
      <c r="BH33" s="429"/>
      <c r="BI33" s="429"/>
      <c r="BJ33" s="429"/>
      <c r="BK33" s="429"/>
      <c r="BL33" s="429"/>
      <c r="BM33" s="429"/>
      <c r="BN33" s="429"/>
      <c r="BO33" s="429"/>
      <c r="BP33" s="429"/>
      <c r="BQ33" s="429"/>
      <c r="BR33" s="429"/>
      <c r="BS33" s="429"/>
      <c r="BT33" s="429"/>
      <c r="BU33" s="429"/>
      <c r="BV33" s="204"/>
      <c r="BW33" s="464" t="s">
        <v>199</v>
      </c>
      <c r="BX33" s="464"/>
      <c r="BY33" s="429" t="s">
        <v>201</v>
      </c>
      <c r="BZ33" s="429"/>
      <c r="CA33" s="429"/>
      <c r="CB33" s="429"/>
      <c r="CC33" s="429"/>
      <c r="CD33" s="429"/>
      <c r="CE33" s="429"/>
      <c r="CF33" s="429"/>
      <c r="CG33" s="429"/>
      <c r="CH33" s="429"/>
      <c r="CI33" s="429"/>
      <c r="CJ33" s="429"/>
      <c r="CK33" s="429"/>
      <c r="CL33" s="429"/>
      <c r="CM33" s="429"/>
      <c r="CN33" s="203"/>
      <c r="CO33" s="464" t="s">
        <v>197</v>
      </c>
      <c r="CP33" s="464"/>
      <c r="CQ33" s="429" t="s">
        <v>202</v>
      </c>
      <c r="CR33" s="429"/>
      <c r="CS33" s="429"/>
      <c r="CT33" s="429"/>
      <c r="CU33" s="429"/>
      <c r="CV33" s="429"/>
      <c r="CW33" s="429"/>
      <c r="CX33" s="429"/>
      <c r="CY33" s="429"/>
      <c r="CZ33" s="429"/>
      <c r="DA33" s="429"/>
      <c r="DB33" s="429"/>
      <c r="DC33" s="429"/>
      <c r="DD33" s="429"/>
      <c r="DE33" s="429"/>
      <c r="DF33" s="203"/>
      <c r="DG33" s="629" t="s">
        <v>203</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3</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t="str">
        <f>IF(AO34="","",MAX(C34:D43,U34:V43)+1)</f>
        <v/>
      </c>
      <c r="AN34" s="630"/>
      <c r="AO34" s="631"/>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5</v>
      </c>
      <c r="BX34" s="630"/>
      <c r="BY34" s="631" t="str">
        <f>IF('各会計、関係団体の財政状況及び健全化判断比率'!B68="","",'各会計、関係団体の財政状況及び健全化判断比率'!B68)</f>
        <v>杵藤地区広域市町村圏組合（一般会計）</v>
      </c>
      <c r="BZ34" s="631"/>
      <c r="CA34" s="631"/>
      <c r="CB34" s="631"/>
      <c r="CC34" s="631"/>
      <c r="CD34" s="631"/>
      <c r="CE34" s="631"/>
      <c r="CF34" s="631"/>
      <c r="CG34" s="631"/>
      <c r="CH34" s="631"/>
      <c r="CI34" s="631"/>
      <c r="CJ34" s="631"/>
      <c r="CK34" s="631"/>
      <c r="CL34" s="631"/>
      <c r="CM34" s="631"/>
      <c r="CN34" s="178"/>
      <c r="CO34" s="630" t="str">
        <f>IF(CQ34="","",MAX(C34:D43,U34:V43,AM34:AN43,BE34:BF43,BW34:BX43)+1)</f>
        <v/>
      </c>
      <c r="CP34" s="630"/>
      <c r="CQ34" s="631" t="str">
        <f>IF('各会計、関係団体の財政状況及び健全化判断比率'!BS7="","",'各会計、関係団体の財政状況及び健全化判断比率'!BS7)</f>
        <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灌漑用水ポンプ施設維持管理事業特別会計</v>
      </c>
      <c r="F35" s="631"/>
      <c r="G35" s="631"/>
      <c r="H35" s="631"/>
      <c r="I35" s="631"/>
      <c r="J35" s="631"/>
      <c r="K35" s="631"/>
      <c r="L35" s="631"/>
      <c r="M35" s="631"/>
      <c r="N35" s="631"/>
      <c r="O35" s="631"/>
      <c r="P35" s="631"/>
      <c r="Q35" s="631"/>
      <c r="R35" s="631"/>
      <c r="S35" s="631"/>
      <c r="T35" s="178"/>
      <c r="U35" s="630">
        <f>IF(W35="","",U34+1)</f>
        <v>4</v>
      </c>
      <c r="V35" s="630"/>
      <c r="W35" s="631" t="str">
        <f>IF('各会計、関係団体の財政状況及び健全化判断比率'!B29="","",'各会計、関係団体の財政状況及び健全化判断比率'!B29)</f>
        <v>後期高齢者医療特別会計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6</v>
      </c>
      <c r="BX35" s="630"/>
      <c r="BY35" s="631" t="str">
        <f>IF('各会計、関係団体の財政状況及び健全化判断比率'!B69="","",'各会計、関係団体の財政状況及び健全化判断比率'!B69)</f>
        <v>杵藤地区広域市町村圏組合（特別会計）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t="str">
        <f t="shared" ref="U36:U43" si="4">IF(W36="","",U35+1)</f>
        <v/>
      </c>
      <c r="V36" s="630"/>
      <c r="W36" s="631"/>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7</v>
      </c>
      <c r="BX36" s="630"/>
      <c r="BY36" s="631" t="str">
        <f>IF('各会計、関係団体の財政状況及び健全化判断比率'!B70="","",'各会計、関係団体の財政状況及び健全化判断比率'!B70)</f>
        <v>杵島工業用水道企業団</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8</v>
      </c>
      <c r="BX37" s="630"/>
      <c r="BY37" s="631" t="str">
        <f>IF('各会計、関係団体の財政状況及び健全化判断比率'!B71="","",'各会計、関係団体の財政状況及び健全化判断比率'!B71)</f>
        <v>佐賀西部広域水道企業団</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9</v>
      </c>
      <c r="BX38" s="630"/>
      <c r="BY38" s="631" t="str">
        <f>IF('各会計、関係団体の財政状況及び健全化判断比率'!B72="","",'各会計、関係団体の財政状況及び健全化判断比率'!B72)</f>
        <v>佐賀県西部広域環境組合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10</v>
      </c>
      <c r="BX39" s="630"/>
      <c r="BY39" s="631" t="str">
        <f>IF('各会計、関係団体の財政状況及び健全化判断比率'!B73="","",'各会計、関係団体の財政状況及び健全化判断比率'!B73)</f>
        <v>佐賀県後期高齢者医療広域連合（一般会計）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11</v>
      </c>
      <c r="BX40" s="630"/>
      <c r="BY40" s="631" t="str">
        <f>IF('各会計、関係団体の財政状況及び健全化判断比率'!B74="","",'各会計、関係団体の財政状況及び健全化判断比率'!B74)</f>
        <v>佐賀県後期高齢者医療広域連合（特別会計）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12</v>
      </c>
      <c r="BX41" s="630"/>
      <c r="BY41" s="631" t="str">
        <f>IF('各会計、関係団体の財政状況及び健全化判断比率'!B75="","",'各会計、関係団体の財政状況及び健全化判断比率'!B75)</f>
        <v>佐賀県市町総合事務組合（一般会計）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13</v>
      </c>
      <c r="BX42" s="630"/>
      <c r="BY42" s="631" t="str">
        <f>IF('各会計、関係団体の財政状況及び健全化判断比率'!B76="","",'各会計、関係団体の財政状況及び健全化判断比率'!B76)</f>
        <v>佐賀県市町総合事務組合（特別会計）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14</v>
      </c>
      <c r="BX43" s="630"/>
      <c r="BY43" s="631" t="str">
        <f>IF('各会計、関係団体の財政状況及び健全化判断比率'!B77="","",'各会計、関係団体の財政状況及び健全化判断比率'!B77)</f>
        <v>杵東地区衛生処理場組合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3" t="s">
        <v>205</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206</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207</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208</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209</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210</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211</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583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82" t="s">
        <v>556</v>
      </c>
      <c r="D34" s="1182"/>
      <c r="E34" s="1183"/>
      <c r="F34" s="32">
        <v>4.8</v>
      </c>
      <c r="G34" s="33">
        <v>7.07</v>
      </c>
      <c r="H34" s="33">
        <v>6.83</v>
      </c>
      <c r="I34" s="33">
        <v>2.19</v>
      </c>
      <c r="J34" s="34">
        <v>6.49</v>
      </c>
      <c r="K34" s="22"/>
      <c r="L34" s="22"/>
      <c r="M34" s="22"/>
      <c r="N34" s="22"/>
      <c r="O34" s="22"/>
      <c r="P34" s="22"/>
    </row>
    <row r="35" spans="1:16" ht="39" customHeight="1" x14ac:dyDescent="0.15">
      <c r="A35" s="22"/>
      <c r="B35" s="35"/>
      <c r="C35" s="1176" t="s">
        <v>557</v>
      </c>
      <c r="D35" s="1177"/>
      <c r="E35" s="1178"/>
      <c r="F35" s="36">
        <v>2.79</v>
      </c>
      <c r="G35" s="37">
        <v>0</v>
      </c>
      <c r="H35" s="37">
        <v>1.86</v>
      </c>
      <c r="I35" s="37">
        <v>0.3</v>
      </c>
      <c r="J35" s="38">
        <v>1.1499999999999999</v>
      </c>
      <c r="K35" s="22"/>
      <c r="L35" s="22"/>
      <c r="M35" s="22"/>
      <c r="N35" s="22"/>
      <c r="O35" s="22"/>
      <c r="P35" s="22"/>
    </row>
    <row r="36" spans="1:16" ht="39" customHeight="1" x14ac:dyDescent="0.15">
      <c r="A36" s="22"/>
      <c r="B36" s="35"/>
      <c r="C36" s="1176" t="s">
        <v>558</v>
      </c>
      <c r="D36" s="1177"/>
      <c r="E36" s="1178"/>
      <c r="F36" s="36">
        <v>0</v>
      </c>
      <c r="G36" s="37">
        <v>0</v>
      </c>
      <c r="H36" s="37">
        <v>0</v>
      </c>
      <c r="I36" s="37">
        <v>0</v>
      </c>
      <c r="J36" s="38">
        <v>0</v>
      </c>
      <c r="K36" s="22"/>
      <c r="L36" s="22"/>
      <c r="M36" s="22"/>
      <c r="N36" s="22"/>
      <c r="O36" s="22"/>
      <c r="P36" s="22"/>
    </row>
    <row r="37" spans="1:16" ht="39" customHeight="1" x14ac:dyDescent="0.15">
      <c r="A37" s="22"/>
      <c r="B37" s="35"/>
      <c r="C37" s="1176" t="s">
        <v>559</v>
      </c>
      <c r="D37" s="1177"/>
      <c r="E37" s="1178"/>
      <c r="F37" s="36">
        <v>0.01</v>
      </c>
      <c r="G37" s="37">
        <v>0</v>
      </c>
      <c r="H37" s="37">
        <v>0</v>
      </c>
      <c r="I37" s="37">
        <v>0</v>
      </c>
      <c r="J37" s="38">
        <v>0</v>
      </c>
      <c r="K37" s="22"/>
      <c r="L37" s="22"/>
      <c r="M37" s="22"/>
      <c r="N37" s="22"/>
      <c r="O37" s="22"/>
      <c r="P37" s="22"/>
    </row>
    <row r="38" spans="1:16" ht="39" customHeight="1" x14ac:dyDescent="0.15">
      <c r="A38" s="22"/>
      <c r="B38" s="35"/>
      <c r="C38" s="1176"/>
      <c r="D38" s="1177"/>
      <c r="E38" s="1178"/>
      <c r="F38" s="36"/>
      <c r="G38" s="37"/>
      <c r="H38" s="37"/>
      <c r="I38" s="37"/>
      <c r="J38" s="38"/>
      <c r="K38" s="22"/>
      <c r="L38" s="22"/>
      <c r="M38" s="22"/>
      <c r="N38" s="22"/>
      <c r="O38" s="22"/>
      <c r="P38" s="22"/>
    </row>
    <row r="39" spans="1:16" ht="39" customHeight="1" x14ac:dyDescent="0.15">
      <c r="A39" s="22"/>
      <c r="B39" s="35"/>
      <c r="C39" s="1176"/>
      <c r="D39" s="1177"/>
      <c r="E39" s="1178"/>
      <c r="F39" s="36"/>
      <c r="G39" s="37"/>
      <c r="H39" s="37"/>
      <c r="I39" s="37"/>
      <c r="J39" s="38"/>
      <c r="K39" s="22"/>
      <c r="L39" s="22"/>
      <c r="M39" s="22"/>
      <c r="N39" s="22"/>
      <c r="O39" s="22"/>
      <c r="P39" s="22"/>
    </row>
    <row r="40" spans="1:16" ht="39" customHeight="1" x14ac:dyDescent="0.15">
      <c r="A40" s="22"/>
      <c r="B40" s="35"/>
      <c r="C40" s="1176"/>
      <c r="D40" s="1177"/>
      <c r="E40" s="1178"/>
      <c r="F40" s="36"/>
      <c r="G40" s="37"/>
      <c r="H40" s="37"/>
      <c r="I40" s="37"/>
      <c r="J40" s="38"/>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560</v>
      </c>
      <c r="D42" s="1177"/>
      <c r="E42" s="1178"/>
      <c r="F42" s="36" t="s">
        <v>506</v>
      </c>
      <c r="G42" s="37" t="s">
        <v>506</v>
      </c>
      <c r="H42" s="37" t="s">
        <v>506</v>
      </c>
      <c r="I42" s="37" t="s">
        <v>506</v>
      </c>
      <c r="J42" s="38" t="s">
        <v>506</v>
      </c>
      <c r="K42" s="22"/>
      <c r="L42" s="22"/>
      <c r="M42" s="22"/>
      <c r="N42" s="22"/>
      <c r="O42" s="22"/>
      <c r="P42" s="22"/>
    </row>
    <row r="43" spans="1:16" ht="39" customHeight="1" thickBot="1" x14ac:dyDescent="0.2">
      <c r="A43" s="22"/>
      <c r="B43" s="40"/>
      <c r="C43" s="1179" t="s">
        <v>561</v>
      </c>
      <c r="D43" s="1180"/>
      <c r="E43" s="1181"/>
      <c r="F43" s="41">
        <v>11.5</v>
      </c>
      <c r="G43" s="42">
        <v>3.54</v>
      </c>
      <c r="H43" s="42">
        <v>4.12</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HWSUxCSj0a2sNhYsr89l+TR3LGiAAFW98azByTezdnL+cKis7L8k5pFebtoICPbGSU1wV7q2GD6jyjeAvm4TA==" saltValue="nANjBN/hA9JB1P22+bOZ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612</v>
      </c>
      <c r="L45" s="60">
        <v>685</v>
      </c>
      <c r="M45" s="60">
        <v>686</v>
      </c>
      <c r="N45" s="60">
        <v>684</v>
      </c>
      <c r="O45" s="61">
        <v>694</v>
      </c>
      <c r="P45" s="48"/>
      <c r="Q45" s="48"/>
      <c r="R45" s="48"/>
      <c r="S45" s="48"/>
      <c r="T45" s="48"/>
      <c r="U45" s="48"/>
    </row>
    <row r="46" spans="1:21" ht="30.75" customHeight="1" x14ac:dyDescent="0.15">
      <c r="A46" s="48"/>
      <c r="B46" s="1186"/>
      <c r="C46" s="1187"/>
      <c r="D46" s="62"/>
      <c r="E46" s="1192" t="s">
        <v>13</v>
      </c>
      <c r="F46" s="1192"/>
      <c r="G46" s="1192"/>
      <c r="H46" s="1192"/>
      <c r="I46" s="1192"/>
      <c r="J46" s="1193"/>
      <c r="K46" s="63" t="s">
        <v>506</v>
      </c>
      <c r="L46" s="64" t="s">
        <v>506</v>
      </c>
      <c r="M46" s="64" t="s">
        <v>506</v>
      </c>
      <c r="N46" s="64" t="s">
        <v>506</v>
      </c>
      <c r="O46" s="65" t="s">
        <v>506</v>
      </c>
      <c r="P46" s="48"/>
      <c r="Q46" s="48"/>
      <c r="R46" s="48"/>
      <c r="S46" s="48"/>
      <c r="T46" s="48"/>
      <c r="U46" s="48"/>
    </row>
    <row r="47" spans="1:21" ht="30.75" customHeight="1" x14ac:dyDescent="0.15">
      <c r="A47" s="48"/>
      <c r="B47" s="1186"/>
      <c r="C47" s="1187"/>
      <c r="D47" s="62"/>
      <c r="E47" s="1192" t="s">
        <v>14</v>
      </c>
      <c r="F47" s="1192"/>
      <c r="G47" s="1192"/>
      <c r="H47" s="1192"/>
      <c r="I47" s="1192"/>
      <c r="J47" s="1193"/>
      <c r="K47" s="63" t="s">
        <v>506</v>
      </c>
      <c r="L47" s="64" t="s">
        <v>506</v>
      </c>
      <c r="M47" s="64" t="s">
        <v>506</v>
      </c>
      <c r="N47" s="64" t="s">
        <v>506</v>
      </c>
      <c r="O47" s="65" t="s">
        <v>506</v>
      </c>
      <c r="P47" s="48"/>
      <c r="Q47" s="48"/>
      <c r="R47" s="48"/>
      <c r="S47" s="48"/>
      <c r="T47" s="48"/>
      <c r="U47" s="48"/>
    </row>
    <row r="48" spans="1:21" ht="30.75" customHeight="1" x14ac:dyDescent="0.15">
      <c r="A48" s="48"/>
      <c r="B48" s="1186"/>
      <c r="C48" s="1187"/>
      <c r="D48" s="62"/>
      <c r="E48" s="1192" t="s">
        <v>15</v>
      </c>
      <c r="F48" s="1192"/>
      <c r="G48" s="1192"/>
      <c r="H48" s="1192"/>
      <c r="I48" s="1192"/>
      <c r="J48" s="1193"/>
      <c r="K48" s="63">
        <v>9</v>
      </c>
      <c r="L48" s="64">
        <v>7</v>
      </c>
      <c r="M48" s="64">
        <v>5</v>
      </c>
      <c r="N48" s="64" t="s">
        <v>506</v>
      </c>
      <c r="O48" s="65" t="s">
        <v>506</v>
      </c>
      <c r="P48" s="48"/>
      <c r="Q48" s="48"/>
      <c r="R48" s="48"/>
      <c r="S48" s="48"/>
      <c r="T48" s="48"/>
      <c r="U48" s="48"/>
    </row>
    <row r="49" spans="1:21" ht="30.75" customHeight="1" x14ac:dyDescent="0.15">
      <c r="A49" s="48"/>
      <c r="B49" s="1186"/>
      <c r="C49" s="1187"/>
      <c r="D49" s="62"/>
      <c r="E49" s="1192" t="s">
        <v>16</v>
      </c>
      <c r="F49" s="1192"/>
      <c r="G49" s="1192"/>
      <c r="H49" s="1192"/>
      <c r="I49" s="1192"/>
      <c r="J49" s="1193"/>
      <c r="K49" s="63">
        <v>13</v>
      </c>
      <c r="L49" s="64">
        <v>23</v>
      </c>
      <c r="M49" s="64">
        <v>28</v>
      </c>
      <c r="N49" s="64">
        <v>27</v>
      </c>
      <c r="O49" s="65">
        <v>25</v>
      </c>
      <c r="P49" s="48"/>
      <c r="Q49" s="48"/>
      <c r="R49" s="48"/>
      <c r="S49" s="48"/>
      <c r="T49" s="48"/>
      <c r="U49" s="48"/>
    </row>
    <row r="50" spans="1:21" ht="30.75" customHeight="1" x14ac:dyDescent="0.15">
      <c r="A50" s="48"/>
      <c r="B50" s="1186"/>
      <c r="C50" s="1187"/>
      <c r="D50" s="62"/>
      <c r="E50" s="1192" t="s">
        <v>17</v>
      </c>
      <c r="F50" s="1192"/>
      <c r="G50" s="1192"/>
      <c r="H50" s="1192"/>
      <c r="I50" s="1192"/>
      <c r="J50" s="1193"/>
      <c r="K50" s="63">
        <v>0</v>
      </c>
      <c r="L50" s="64" t="s">
        <v>506</v>
      </c>
      <c r="M50" s="64" t="s">
        <v>506</v>
      </c>
      <c r="N50" s="64" t="s">
        <v>506</v>
      </c>
      <c r="O50" s="65" t="s">
        <v>506</v>
      </c>
      <c r="P50" s="48"/>
      <c r="Q50" s="48"/>
      <c r="R50" s="48"/>
      <c r="S50" s="48"/>
      <c r="T50" s="48"/>
      <c r="U50" s="48"/>
    </row>
    <row r="51" spans="1:21" ht="30.75" customHeight="1" x14ac:dyDescent="0.15">
      <c r="A51" s="48"/>
      <c r="B51" s="1188"/>
      <c r="C51" s="1189"/>
      <c r="D51" s="66"/>
      <c r="E51" s="1192" t="s">
        <v>18</v>
      </c>
      <c r="F51" s="1192"/>
      <c r="G51" s="1192"/>
      <c r="H51" s="1192"/>
      <c r="I51" s="1192"/>
      <c r="J51" s="1193"/>
      <c r="K51" s="63" t="s">
        <v>506</v>
      </c>
      <c r="L51" s="64" t="s">
        <v>506</v>
      </c>
      <c r="M51" s="64" t="s">
        <v>506</v>
      </c>
      <c r="N51" s="64" t="s">
        <v>506</v>
      </c>
      <c r="O51" s="65" t="s">
        <v>506</v>
      </c>
      <c r="P51" s="48"/>
      <c r="Q51" s="48"/>
      <c r="R51" s="48"/>
      <c r="S51" s="48"/>
      <c r="T51" s="48"/>
      <c r="U51" s="48"/>
    </row>
    <row r="52" spans="1:21" ht="30.75" customHeight="1" x14ac:dyDescent="0.15">
      <c r="A52" s="48"/>
      <c r="B52" s="1194" t="s">
        <v>19</v>
      </c>
      <c r="C52" s="1195"/>
      <c r="D52" s="66"/>
      <c r="E52" s="1192" t="s">
        <v>20</v>
      </c>
      <c r="F52" s="1192"/>
      <c r="G52" s="1192"/>
      <c r="H52" s="1192"/>
      <c r="I52" s="1192"/>
      <c r="J52" s="1193"/>
      <c r="K52" s="63">
        <v>495</v>
      </c>
      <c r="L52" s="64">
        <v>557</v>
      </c>
      <c r="M52" s="64">
        <v>562</v>
      </c>
      <c r="N52" s="64">
        <v>553</v>
      </c>
      <c r="O52" s="65">
        <v>552</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139</v>
      </c>
      <c r="L53" s="69">
        <v>158</v>
      </c>
      <c r="M53" s="69">
        <v>157</v>
      </c>
      <c r="N53" s="69">
        <v>158</v>
      </c>
      <c r="O53" s="70">
        <v>167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00" t="s">
        <v>25</v>
      </c>
      <c r="C57" s="1201"/>
      <c r="D57" s="1204" t="s">
        <v>26</v>
      </c>
      <c r="E57" s="1205"/>
      <c r="F57" s="1205"/>
      <c r="G57" s="1205"/>
      <c r="H57" s="1205"/>
      <c r="I57" s="1205"/>
      <c r="J57" s="1206"/>
      <c r="K57" s="83"/>
      <c r="L57" s="84"/>
      <c r="M57" s="84"/>
      <c r="N57" s="84"/>
      <c r="O57" s="85"/>
    </row>
    <row r="58" spans="1:21" ht="31.5" customHeight="1" thickBot="1" x14ac:dyDescent="0.2">
      <c r="B58" s="1202"/>
      <c r="C58" s="1203"/>
      <c r="D58" s="1207" t="s">
        <v>27</v>
      </c>
      <c r="E58" s="1208"/>
      <c r="F58" s="1208"/>
      <c r="G58" s="1208"/>
      <c r="H58" s="1208"/>
      <c r="I58" s="1208"/>
      <c r="J58" s="120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eUsAuHDKE4VQKEAJwL8l/bSENNGpX2Kv4hYSSpq32RoQ4VPqLkjWAsora49Khq3kEYxACNpNlwMfe5GpTAYzg==" saltValue="nFLEPMSAMv6UqllpC1db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abSelected="1"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10" t="s">
        <v>30</v>
      </c>
      <c r="C41" s="1211"/>
      <c r="D41" s="102"/>
      <c r="E41" s="1216" t="s">
        <v>31</v>
      </c>
      <c r="F41" s="1216"/>
      <c r="G41" s="1216"/>
      <c r="H41" s="1217"/>
      <c r="I41" s="346">
        <v>5812</v>
      </c>
      <c r="J41" s="347">
        <v>5354</v>
      </c>
      <c r="K41" s="347">
        <v>4923</v>
      </c>
      <c r="L41" s="347">
        <v>4836</v>
      </c>
      <c r="M41" s="348">
        <v>4794</v>
      </c>
    </row>
    <row r="42" spans="2:13" ht="27.75" customHeight="1" x14ac:dyDescent="0.15">
      <c r="B42" s="1212"/>
      <c r="C42" s="1213"/>
      <c r="D42" s="103"/>
      <c r="E42" s="1218" t="s">
        <v>32</v>
      </c>
      <c r="F42" s="1218"/>
      <c r="G42" s="1218"/>
      <c r="H42" s="1219"/>
      <c r="I42" s="349" t="s">
        <v>506</v>
      </c>
      <c r="J42" s="350" t="s">
        <v>506</v>
      </c>
      <c r="K42" s="350" t="s">
        <v>506</v>
      </c>
      <c r="L42" s="350" t="s">
        <v>506</v>
      </c>
      <c r="M42" s="351" t="s">
        <v>506</v>
      </c>
    </row>
    <row r="43" spans="2:13" ht="27.75" customHeight="1" x14ac:dyDescent="0.15">
      <c r="B43" s="1212"/>
      <c r="C43" s="1213"/>
      <c r="D43" s="103"/>
      <c r="E43" s="1218" t="s">
        <v>33</v>
      </c>
      <c r="F43" s="1218"/>
      <c r="G43" s="1218"/>
      <c r="H43" s="1219"/>
      <c r="I43" s="349">
        <v>71</v>
      </c>
      <c r="J43" s="350">
        <v>83</v>
      </c>
      <c r="K43" s="350">
        <v>68</v>
      </c>
      <c r="L43" s="350" t="s">
        <v>506</v>
      </c>
      <c r="M43" s="351" t="s">
        <v>506</v>
      </c>
    </row>
    <row r="44" spans="2:13" ht="27.75" customHeight="1" x14ac:dyDescent="0.15">
      <c r="B44" s="1212"/>
      <c r="C44" s="1213"/>
      <c r="D44" s="103"/>
      <c r="E44" s="1218" t="s">
        <v>34</v>
      </c>
      <c r="F44" s="1218"/>
      <c r="G44" s="1218"/>
      <c r="H44" s="1219"/>
      <c r="I44" s="349">
        <v>438</v>
      </c>
      <c r="J44" s="350">
        <v>427</v>
      </c>
      <c r="K44" s="350">
        <v>389</v>
      </c>
      <c r="L44" s="350">
        <v>353</v>
      </c>
      <c r="M44" s="351">
        <v>939</v>
      </c>
    </row>
    <row r="45" spans="2:13" ht="27.75" customHeight="1" x14ac:dyDescent="0.15">
      <c r="B45" s="1212"/>
      <c r="C45" s="1213"/>
      <c r="D45" s="103"/>
      <c r="E45" s="1218" t="s">
        <v>35</v>
      </c>
      <c r="F45" s="1218"/>
      <c r="G45" s="1218"/>
      <c r="H45" s="1219"/>
      <c r="I45" s="349">
        <v>945</v>
      </c>
      <c r="J45" s="350">
        <v>892</v>
      </c>
      <c r="K45" s="350">
        <v>871</v>
      </c>
      <c r="L45" s="350">
        <v>898</v>
      </c>
      <c r="M45" s="351">
        <v>740</v>
      </c>
    </row>
    <row r="46" spans="2:13" ht="27.75" customHeight="1" x14ac:dyDescent="0.15">
      <c r="B46" s="1212"/>
      <c r="C46" s="1213"/>
      <c r="D46" s="104"/>
      <c r="E46" s="1218" t="s">
        <v>36</v>
      </c>
      <c r="F46" s="1218"/>
      <c r="G46" s="1218"/>
      <c r="H46" s="1219"/>
      <c r="I46" s="349" t="s">
        <v>506</v>
      </c>
      <c r="J46" s="350" t="s">
        <v>506</v>
      </c>
      <c r="K46" s="350" t="s">
        <v>506</v>
      </c>
      <c r="L46" s="350" t="s">
        <v>506</v>
      </c>
      <c r="M46" s="351" t="s">
        <v>506</v>
      </c>
    </row>
    <row r="47" spans="2:13" ht="27.75" customHeight="1" x14ac:dyDescent="0.15">
      <c r="B47" s="1212"/>
      <c r="C47" s="1213"/>
      <c r="D47" s="105"/>
      <c r="E47" s="1220" t="s">
        <v>37</v>
      </c>
      <c r="F47" s="1221"/>
      <c r="G47" s="1221"/>
      <c r="H47" s="1222"/>
      <c r="I47" s="349" t="s">
        <v>506</v>
      </c>
      <c r="J47" s="350" t="s">
        <v>506</v>
      </c>
      <c r="K47" s="350" t="s">
        <v>506</v>
      </c>
      <c r="L47" s="350" t="s">
        <v>506</v>
      </c>
      <c r="M47" s="351" t="s">
        <v>506</v>
      </c>
    </row>
    <row r="48" spans="2:13" ht="27.75" customHeight="1" x14ac:dyDescent="0.15">
      <c r="B48" s="1212"/>
      <c r="C48" s="1213"/>
      <c r="D48" s="103"/>
      <c r="E48" s="1218" t="s">
        <v>38</v>
      </c>
      <c r="F48" s="1218"/>
      <c r="G48" s="1218"/>
      <c r="H48" s="1219"/>
      <c r="I48" s="349" t="s">
        <v>506</v>
      </c>
      <c r="J48" s="350" t="s">
        <v>506</v>
      </c>
      <c r="K48" s="350" t="s">
        <v>506</v>
      </c>
      <c r="L48" s="350" t="s">
        <v>506</v>
      </c>
      <c r="M48" s="351" t="s">
        <v>506</v>
      </c>
    </row>
    <row r="49" spans="2:13" ht="27.75" customHeight="1" x14ac:dyDescent="0.15">
      <c r="B49" s="1214"/>
      <c r="C49" s="1215"/>
      <c r="D49" s="103"/>
      <c r="E49" s="1218" t="s">
        <v>39</v>
      </c>
      <c r="F49" s="1218"/>
      <c r="G49" s="1218"/>
      <c r="H49" s="1219"/>
      <c r="I49" s="349" t="s">
        <v>506</v>
      </c>
      <c r="J49" s="350" t="s">
        <v>506</v>
      </c>
      <c r="K49" s="350" t="s">
        <v>506</v>
      </c>
      <c r="L49" s="350" t="s">
        <v>506</v>
      </c>
      <c r="M49" s="351" t="s">
        <v>506</v>
      </c>
    </row>
    <row r="50" spans="2:13" ht="27.75" customHeight="1" x14ac:dyDescent="0.15">
      <c r="B50" s="1223" t="s">
        <v>40</v>
      </c>
      <c r="C50" s="1224"/>
      <c r="D50" s="106"/>
      <c r="E50" s="1218" t="s">
        <v>41</v>
      </c>
      <c r="F50" s="1218"/>
      <c r="G50" s="1218"/>
      <c r="H50" s="1219"/>
      <c r="I50" s="349">
        <v>2356</v>
      </c>
      <c r="J50" s="350">
        <v>3171</v>
      </c>
      <c r="K50" s="350">
        <v>3631</v>
      </c>
      <c r="L50" s="350">
        <v>3925</v>
      </c>
      <c r="M50" s="351">
        <v>4164</v>
      </c>
    </row>
    <row r="51" spans="2:13" ht="27.75" customHeight="1" x14ac:dyDescent="0.15">
      <c r="B51" s="1212"/>
      <c r="C51" s="1213"/>
      <c r="D51" s="103"/>
      <c r="E51" s="1218" t="s">
        <v>42</v>
      </c>
      <c r="F51" s="1218"/>
      <c r="G51" s="1218"/>
      <c r="H51" s="1219"/>
      <c r="I51" s="349">
        <v>70</v>
      </c>
      <c r="J51" s="350">
        <v>56</v>
      </c>
      <c r="K51" s="350">
        <v>46</v>
      </c>
      <c r="L51" s="350">
        <v>39</v>
      </c>
      <c r="M51" s="351">
        <v>33</v>
      </c>
    </row>
    <row r="52" spans="2:13" ht="27.75" customHeight="1" x14ac:dyDescent="0.15">
      <c r="B52" s="1214"/>
      <c r="C52" s="1215"/>
      <c r="D52" s="103"/>
      <c r="E52" s="1218" t="s">
        <v>43</v>
      </c>
      <c r="F52" s="1218"/>
      <c r="G52" s="1218"/>
      <c r="H52" s="1219"/>
      <c r="I52" s="349">
        <v>4670</v>
      </c>
      <c r="J52" s="350">
        <v>4347</v>
      </c>
      <c r="K52" s="350">
        <v>3984</v>
      </c>
      <c r="L52" s="350">
        <v>3875</v>
      </c>
      <c r="M52" s="351">
        <v>3796</v>
      </c>
    </row>
    <row r="53" spans="2:13" ht="27.75" customHeight="1" thickBot="1" x14ac:dyDescent="0.2">
      <c r="B53" s="1225" t="s">
        <v>44</v>
      </c>
      <c r="C53" s="1226"/>
      <c r="D53" s="107"/>
      <c r="E53" s="1227" t="s">
        <v>45</v>
      </c>
      <c r="F53" s="1227"/>
      <c r="G53" s="1227"/>
      <c r="H53" s="1228"/>
      <c r="I53" s="352">
        <v>169</v>
      </c>
      <c r="J53" s="353">
        <v>-817</v>
      </c>
      <c r="K53" s="353">
        <v>-1409</v>
      </c>
      <c r="L53" s="353">
        <v>-1752</v>
      </c>
      <c r="M53" s="354">
        <v>-1520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L3+czO27jMhh2MIxl501Sbw7686tXO7Blms9/QYl8x9v0Rl8S6kAHz1eFSW05U+S4ePNfQUXnraCBPvQuH9lA==" saltValue="DvRNSYXLGe8pKunRAw8E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37" t="s">
        <v>48</v>
      </c>
      <c r="D55" s="1237"/>
      <c r="E55" s="1238"/>
      <c r="F55" s="119">
        <v>1064</v>
      </c>
      <c r="G55" s="119">
        <v>1064</v>
      </c>
      <c r="H55" s="120">
        <v>1064</v>
      </c>
    </row>
    <row r="56" spans="2:8" ht="52.5" customHeight="1" x14ac:dyDescent="0.15">
      <c r="B56" s="121"/>
      <c r="C56" s="1239" t="s">
        <v>49</v>
      </c>
      <c r="D56" s="1239"/>
      <c r="E56" s="1240"/>
      <c r="F56" s="122">
        <v>351</v>
      </c>
      <c r="G56" s="122">
        <v>324</v>
      </c>
      <c r="H56" s="123">
        <v>294</v>
      </c>
    </row>
    <row r="57" spans="2:8" ht="53.25" customHeight="1" x14ac:dyDescent="0.15">
      <c r="B57" s="121"/>
      <c r="C57" s="1241" t="s">
        <v>50</v>
      </c>
      <c r="D57" s="1241"/>
      <c r="E57" s="1242"/>
      <c r="F57" s="124">
        <v>2217</v>
      </c>
      <c r="G57" s="124">
        <v>2537</v>
      </c>
      <c r="H57" s="125">
        <v>2805</v>
      </c>
    </row>
    <row r="58" spans="2:8" ht="45.75" customHeight="1" x14ac:dyDescent="0.15">
      <c r="B58" s="126"/>
      <c r="C58" s="1229" t="s">
        <v>578</v>
      </c>
      <c r="D58" s="1230"/>
      <c r="E58" s="1231"/>
      <c r="F58" s="127">
        <v>1384</v>
      </c>
      <c r="G58" s="127">
        <v>1603</v>
      </c>
      <c r="H58" s="128">
        <v>1905</v>
      </c>
    </row>
    <row r="59" spans="2:8" ht="45.75" customHeight="1" x14ac:dyDescent="0.15">
      <c r="B59" s="126"/>
      <c r="C59" s="1229" t="s">
        <v>579</v>
      </c>
      <c r="D59" s="1230"/>
      <c r="E59" s="1231"/>
      <c r="F59" s="127">
        <v>169</v>
      </c>
      <c r="G59" s="127">
        <v>259</v>
      </c>
      <c r="H59" s="128">
        <v>251</v>
      </c>
    </row>
    <row r="60" spans="2:8" ht="45.75" customHeight="1" x14ac:dyDescent="0.15">
      <c r="B60" s="126"/>
      <c r="C60" s="1229" t="s">
        <v>580</v>
      </c>
      <c r="D60" s="1230"/>
      <c r="E60" s="1231"/>
      <c r="F60" s="127">
        <v>232</v>
      </c>
      <c r="G60" s="127">
        <v>228</v>
      </c>
      <c r="H60" s="128">
        <v>229</v>
      </c>
    </row>
    <row r="61" spans="2:8" ht="45.75" customHeight="1" x14ac:dyDescent="0.15">
      <c r="B61" s="126"/>
      <c r="C61" s="1229" t="s">
        <v>581</v>
      </c>
      <c r="D61" s="1230"/>
      <c r="E61" s="1231"/>
      <c r="F61" s="127">
        <v>211</v>
      </c>
      <c r="G61" s="127">
        <v>212</v>
      </c>
      <c r="H61" s="128">
        <v>214</v>
      </c>
    </row>
    <row r="62" spans="2:8" ht="45.75" customHeight="1" thickBot="1" x14ac:dyDescent="0.2">
      <c r="B62" s="129"/>
      <c r="C62" s="1232" t="s">
        <v>582</v>
      </c>
      <c r="D62" s="1233"/>
      <c r="E62" s="1234"/>
      <c r="F62" s="130">
        <v>115</v>
      </c>
      <c r="G62" s="130">
        <v>113</v>
      </c>
      <c r="H62" s="131">
        <v>104</v>
      </c>
    </row>
    <row r="63" spans="2:8" ht="52.5" customHeight="1" thickBot="1" x14ac:dyDescent="0.2">
      <c r="B63" s="132"/>
      <c r="C63" s="1235" t="s">
        <v>51</v>
      </c>
      <c r="D63" s="1235"/>
      <c r="E63" s="1236"/>
      <c r="F63" s="133">
        <v>3631</v>
      </c>
      <c r="G63" s="133">
        <v>3925</v>
      </c>
      <c r="H63" s="134">
        <v>4164</v>
      </c>
    </row>
    <row r="64" spans="2:8" x14ac:dyDescent="0.15"/>
  </sheetData>
  <sheetProtection algorithmName="SHA-512" hashValue="z58at5hVfOWINGZA37y/lfML24XK37dqbeCdvHmvbdHjSSLFKJcoMguBy5hTwI5E77qR/nF7H5k/ey5naXR88w==" saltValue="ewF36uKOrqp27FBooPB5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2BBDA-7DC6-4681-9DCD-C17BD2FBBDD5}">
  <sheetPr>
    <pageSetUpPr fitToPage="1"/>
  </sheetPr>
  <dimension ref="A1:DE85"/>
  <sheetViews>
    <sheetView showGridLines="0" tabSelected="1" zoomScaleNormal="10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584</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585</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5" t="s">
        <v>586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369"/>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369"/>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369"/>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369"/>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587</v>
      </c>
    </row>
    <row r="50" spans="1:109" x14ac:dyDescent="0.15">
      <c r="B50" s="369"/>
      <c r="G50" s="1249"/>
      <c r="H50" s="1249"/>
      <c r="I50" s="1249"/>
      <c r="J50" s="1249"/>
      <c r="K50" s="379"/>
      <c r="L50" s="379"/>
      <c r="M50" s="380"/>
      <c r="N50" s="380"/>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8" t="s">
        <v>548</v>
      </c>
      <c r="BQ50" s="1248"/>
      <c r="BR50" s="1248"/>
      <c r="BS50" s="1248"/>
      <c r="BT50" s="1248"/>
      <c r="BU50" s="1248"/>
      <c r="BV50" s="1248"/>
      <c r="BW50" s="1248"/>
      <c r="BX50" s="1248" t="s">
        <v>549</v>
      </c>
      <c r="BY50" s="1248"/>
      <c r="BZ50" s="1248"/>
      <c r="CA50" s="1248"/>
      <c r="CB50" s="1248"/>
      <c r="CC50" s="1248"/>
      <c r="CD50" s="1248"/>
      <c r="CE50" s="1248"/>
      <c r="CF50" s="1248" t="s">
        <v>550</v>
      </c>
      <c r="CG50" s="1248"/>
      <c r="CH50" s="1248"/>
      <c r="CI50" s="1248"/>
      <c r="CJ50" s="1248"/>
      <c r="CK50" s="1248"/>
      <c r="CL50" s="1248"/>
      <c r="CM50" s="1248"/>
      <c r="CN50" s="1248" t="s">
        <v>551</v>
      </c>
      <c r="CO50" s="1248"/>
      <c r="CP50" s="1248"/>
      <c r="CQ50" s="1248"/>
      <c r="CR50" s="1248"/>
      <c r="CS50" s="1248"/>
      <c r="CT50" s="1248"/>
      <c r="CU50" s="1248"/>
      <c r="CV50" s="1248" t="s">
        <v>552</v>
      </c>
      <c r="CW50" s="1248"/>
      <c r="CX50" s="1248"/>
      <c r="CY50" s="1248"/>
      <c r="CZ50" s="1248"/>
      <c r="DA50" s="1248"/>
      <c r="DB50" s="1248"/>
      <c r="DC50" s="1248"/>
    </row>
    <row r="51" spans="1:109" ht="13.5" customHeight="1" x14ac:dyDescent="0.15">
      <c r="B51" s="369"/>
      <c r="G51" s="1251"/>
      <c r="H51" s="1251"/>
      <c r="I51" s="1264"/>
      <c r="J51" s="1264"/>
      <c r="K51" s="1250"/>
      <c r="L51" s="1250"/>
      <c r="M51" s="1250"/>
      <c r="N51" s="1250"/>
      <c r="AM51" s="378"/>
      <c r="AN51" s="1246" t="s">
        <v>588</v>
      </c>
      <c r="AO51" s="1246"/>
      <c r="AP51" s="1246"/>
      <c r="AQ51" s="1246"/>
      <c r="AR51" s="1246"/>
      <c r="AS51" s="1246"/>
      <c r="AT51" s="1246"/>
      <c r="AU51" s="1246"/>
      <c r="AV51" s="1246"/>
      <c r="AW51" s="1246"/>
      <c r="AX51" s="1246"/>
      <c r="AY51" s="1246"/>
      <c r="AZ51" s="1246"/>
      <c r="BA51" s="1246"/>
      <c r="BB51" s="1246" t="s">
        <v>589</v>
      </c>
      <c r="BC51" s="1246"/>
      <c r="BD51" s="1246"/>
      <c r="BE51" s="1246"/>
      <c r="BF51" s="1246"/>
      <c r="BG51" s="1246"/>
      <c r="BH51" s="1246"/>
      <c r="BI51" s="1246"/>
      <c r="BJ51" s="1246"/>
      <c r="BK51" s="1246"/>
      <c r="BL51" s="1246"/>
      <c r="BM51" s="1246"/>
      <c r="BN51" s="1246"/>
      <c r="BO51" s="1246"/>
      <c r="BP51" s="1243">
        <v>8.5</v>
      </c>
      <c r="BQ51" s="1243"/>
      <c r="BR51" s="1243"/>
      <c r="BS51" s="1243"/>
      <c r="BT51" s="1243"/>
      <c r="BU51" s="1243"/>
      <c r="BV51" s="1243"/>
      <c r="BW51" s="1243"/>
      <c r="BX51" s="1243"/>
      <c r="BY51" s="1243"/>
      <c r="BZ51" s="1243"/>
      <c r="CA51" s="1243"/>
      <c r="CB51" s="1243"/>
      <c r="CC51" s="1243"/>
      <c r="CD51" s="1243"/>
      <c r="CE51" s="1243"/>
      <c r="CF51" s="1243"/>
      <c r="CG51" s="1243"/>
      <c r="CH51" s="1243"/>
      <c r="CI51" s="1243"/>
      <c r="CJ51" s="1243"/>
      <c r="CK51" s="1243"/>
      <c r="CL51" s="1243"/>
      <c r="CM51" s="1243"/>
      <c r="CN51" s="1243"/>
      <c r="CO51" s="1243"/>
      <c r="CP51" s="1243"/>
      <c r="CQ51" s="1243"/>
      <c r="CR51" s="1243"/>
      <c r="CS51" s="1243"/>
      <c r="CT51" s="1243"/>
      <c r="CU51" s="1243"/>
      <c r="CV51" s="1243"/>
      <c r="CW51" s="1243"/>
      <c r="CX51" s="1243"/>
      <c r="CY51" s="1243"/>
      <c r="CZ51" s="1243"/>
      <c r="DA51" s="1243"/>
      <c r="DB51" s="1243"/>
      <c r="DC51" s="1243"/>
    </row>
    <row r="52" spans="1:109" x14ac:dyDescent="0.15">
      <c r="B52" s="369"/>
      <c r="G52" s="1251"/>
      <c r="H52" s="1251"/>
      <c r="I52" s="1264"/>
      <c r="J52" s="1264"/>
      <c r="K52" s="1250"/>
      <c r="L52" s="1250"/>
      <c r="M52" s="1250"/>
      <c r="N52" s="1250"/>
      <c r="AM52" s="378"/>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3"/>
      <c r="BQ52" s="1243"/>
      <c r="BR52" s="1243"/>
      <c r="BS52" s="1243"/>
      <c r="BT52" s="1243"/>
      <c r="BU52" s="1243"/>
      <c r="BV52" s="1243"/>
      <c r="BW52" s="1243"/>
      <c r="BX52" s="1243"/>
      <c r="BY52" s="1243"/>
      <c r="BZ52" s="1243"/>
      <c r="CA52" s="1243"/>
      <c r="CB52" s="1243"/>
      <c r="CC52" s="1243"/>
      <c r="CD52" s="1243"/>
      <c r="CE52" s="1243"/>
      <c r="CF52" s="1243"/>
      <c r="CG52" s="1243"/>
      <c r="CH52" s="1243"/>
      <c r="CI52" s="1243"/>
      <c r="CJ52" s="1243"/>
      <c r="CK52" s="1243"/>
      <c r="CL52" s="1243"/>
      <c r="CM52" s="1243"/>
      <c r="CN52" s="1243"/>
      <c r="CO52" s="1243"/>
      <c r="CP52" s="1243"/>
      <c r="CQ52" s="1243"/>
      <c r="CR52" s="1243"/>
      <c r="CS52" s="1243"/>
      <c r="CT52" s="1243"/>
      <c r="CU52" s="1243"/>
      <c r="CV52" s="1243"/>
      <c r="CW52" s="1243"/>
      <c r="CX52" s="1243"/>
      <c r="CY52" s="1243"/>
      <c r="CZ52" s="1243"/>
      <c r="DA52" s="1243"/>
      <c r="DB52" s="1243"/>
      <c r="DC52" s="1243"/>
    </row>
    <row r="53" spans="1:109" x14ac:dyDescent="0.15">
      <c r="A53" s="377"/>
      <c r="B53" s="369"/>
      <c r="G53" s="1251"/>
      <c r="H53" s="1251"/>
      <c r="I53" s="1249"/>
      <c r="J53" s="1249"/>
      <c r="K53" s="1250"/>
      <c r="L53" s="1250"/>
      <c r="M53" s="1250"/>
      <c r="N53" s="1250"/>
      <c r="AM53" s="378"/>
      <c r="AN53" s="1246"/>
      <c r="AO53" s="1246"/>
      <c r="AP53" s="1246"/>
      <c r="AQ53" s="1246"/>
      <c r="AR53" s="1246"/>
      <c r="AS53" s="1246"/>
      <c r="AT53" s="1246"/>
      <c r="AU53" s="1246"/>
      <c r="AV53" s="1246"/>
      <c r="AW53" s="1246"/>
      <c r="AX53" s="1246"/>
      <c r="AY53" s="1246"/>
      <c r="AZ53" s="1246"/>
      <c r="BA53" s="1246"/>
      <c r="BB53" s="1246" t="s">
        <v>590</v>
      </c>
      <c r="BC53" s="1246"/>
      <c r="BD53" s="1246"/>
      <c r="BE53" s="1246"/>
      <c r="BF53" s="1246"/>
      <c r="BG53" s="1246"/>
      <c r="BH53" s="1246"/>
      <c r="BI53" s="1246"/>
      <c r="BJ53" s="1246"/>
      <c r="BK53" s="1246"/>
      <c r="BL53" s="1246"/>
      <c r="BM53" s="1246"/>
      <c r="BN53" s="1246"/>
      <c r="BO53" s="1246"/>
      <c r="BP53" s="1243">
        <v>55.4</v>
      </c>
      <c r="BQ53" s="1243"/>
      <c r="BR53" s="1243"/>
      <c r="BS53" s="1243"/>
      <c r="BT53" s="1243"/>
      <c r="BU53" s="1243"/>
      <c r="BV53" s="1243"/>
      <c r="BW53" s="1243"/>
      <c r="BX53" s="1243">
        <v>57.3</v>
      </c>
      <c r="BY53" s="1243"/>
      <c r="BZ53" s="1243"/>
      <c r="CA53" s="1243"/>
      <c r="CB53" s="1243"/>
      <c r="CC53" s="1243"/>
      <c r="CD53" s="1243"/>
      <c r="CE53" s="1243"/>
      <c r="CF53" s="1243">
        <v>59.7</v>
      </c>
      <c r="CG53" s="1243"/>
      <c r="CH53" s="1243"/>
      <c r="CI53" s="1243"/>
      <c r="CJ53" s="1243"/>
      <c r="CK53" s="1243"/>
      <c r="CL53" s="1243"/>
      <c r="CM53" s="1243"/>
      <c r="CN53" s="1243">
        <v>63.1</v>
      </c>
      <c r="CO53" s="1243"/>
      <c r="CP53" s="1243"/>
      <c r="CQ53" s="1243"/>
      <c r="CR53" s="1243"/>
      <c r="CS53" s="1243"/>
      <c r="CT53" s="1243"/>
      <c r="CU53" s="1243"/>
      <c r="CV53" s="1243">
        <v>60.7</v>
      </c>
      <c r="CW53" s="1243"/>
      <c r="CX53" s="1243"/>
      <c r="CY53" s="1243"/>
      <c r="CZ53" s="1243"/>
      <c r="DA53" s="1243"/>
      <c r="DB53" s="1243"/>
      <c r="DC53" s="1243"/>
    </row>
    <row r="54" spans="1:109" x14ac:dyDescent="0.15">
      <c r="A54" s="377"/>
      <c r="B54" s="369"/>
      <c r="G54" s="1251"/>
      <c r="H54" s="1251"/>
      <c r="I54" s="1249"/>
      <c r="J54" s="1249"/>
      <c r="K54" s="1250"/>
      <c r="L54" s="1250"/>
      <c r="M54" s="1250"/>
      <c r="N54" s="1250"/>
      <c r="AM54" s="378"/>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3"/>
      <c r="BQ54" s="1243"/>
      <c r="BR54" s="1243"/>
      <c r="BS54" s="1243"/>
      <c r="BT54" s="1243"/>
      <c r="BU54" s="1243"/>
      <c r="BV54" s="1243"/>
      <c r="BW54" s="1243"/>
      <c r="BX54" s="1243"/>
      <c r="BY54" s="1243"/>
      <c r="BZ54" s="1243"/>
      <c r="CA54" s="1243"/>
      <c r="CB54" s="1243"/>
      <c r="CC54" s="1243"/>
      <c r="CD54" s="1243"/>
      <c r="CE54" s="1243"/>
      <c r="CF54" s="1243"/>
      <c r="CG54" s="1243"/>
      <c r="CH54" s="1243"/>
      <c r="CI54" s="1243"/>
      <c r="CJ54" s="1243"/>
      <c r="CK54" s="1243"/>
      <c r="CL54" s="1243"/>
      <c r="CM54" s="1243"/>
      <c r="CN54" s="1243"/>
      <c r="CO54" s="1243"/>
      <c r="CP54" s="1243"/>
      <c r="CQ54" s="1243"/>
      <c r="CR54" s="1243"/>
      <c r="CS54" s="1243"/>
      <c r="CT54" s="1243"/>
      <c r="CU54" s="1243"/>
      <c r="CV54" s="1243"/>
      <c r="CW54" s="1243"/>
      <c r="CX54" s="1243"/>
      <c r="CY54" s="1243"/>
      <c r="CZ54" s="1243"/>
      <c r="DA54" s="1243"/>
      <c r="DB54" s="1243"/>
      <c r="DC54" s="1243"/>
    </row>
    <row r="55" spans="1:109" x14ac:dyDescent="0.15">
      <c r="A55" s="377"/>
      <c r="B55" s="369"/>
      <c r="G55" s="1249"/>
      <c r="H55" s="1249"/>
      <c r="I55" s="1249"/>
      <c r="J55" s="1249"/>
      <c r="K55" s="1250"/>
      <c r="L55" s="1250"/>
      <c r="M55" s="1250"/>
      <c r="N55" s="1250"/>
      <c r="AN55" s="1248" t="s">
        <v>591</v>
      </c>
      <c r="AO55" s="1248"/>
      <c r="AP55" s="1248"/>
      <c r="AQ55" s="1248"/>
      <c r="AR55" s="1248"/>
      <c r="AS55" s="1248"/>
      <c r="AT55" s="1248"/>
      <c r="AU55" s="1248"/>
      <c r="AV55" s="1248"/>
      <c r="AW55" s="1248"/>
      <c r="AX55" s="1248"/>
      <c r="AY55" s="1248"/>
      <c r="AZ55" s="1248"/>
      <c r="BA55" s="1248"/>
      <c r="BB55" s="1246" t="s">
        <v>589</v>
      </c>
      <c r="BC55" s="1246"/>
      <c r="BD55" s="1246"/>
      <c r="BE55" s="1246"/>
      <c r="BF55" s="1246"/>
      <c r="BG55" s="1246"/>
      <c r="BH55" s="1246"/>
      <c r="BI55" s="1246"/>
      <c r="BJ55" s="1246"/>
      <c r="BK55" s="1246"/>
      <c r="BL55" s="1246"/>
      <c r="BM55" s="1246"/>
      <c r="BN55" s="1246"/>
      <c r="BO55" s="1246"/>
      <c r="BP55" s="1243">
        <v>23.4</v>
      </c>
      <c r="BQ55" s="1243"/>
      <c r="BR55" s="1243"/>
      <c r="BS55" s="1243"/>
      <c r="BT55" s="1243"/>
      <c r="BU55" s="1243"/>
      <c r="BV55" s="1243"/>
      <c r="BW55" s="1243"/>
      <c r="BX55" s="1243">
        <v>7.6</v>
      </c>
      <c r="BY55" s="1243"/>
      <c r="BZ55" s="1243"/>
      <c r="CA55" s="1243"/>
      <c r="CB55" s="1243"/>
      <c r="CC55" s="1243"/>
      <c r="CD55" s="1243"/>
      <c r="CE55" s="1243"/>
      <c r="CF55" s="1243">
        <v>3</v>
      </c>
      <c r="CG55" s="1243"/>
      <c r="CH55" s="1243"/>
      <c r="CI55" s="1243"/>
      <c r="CJ55" s="1243"/>
      <c r="CK55" s="1243"/>
      <c r="CL55" s="1243"/>
      <c r="CM55" s="1243"/>
      <c r="CN55" s="1243">
        <v>3.4</v>
      </c>
      <c r="CO55" s="1243"/>
      <c r="CP55" s="1243"/>
      <c r="CQ55" s="1243"/>
      <c r="CR55" s="1243"/>
      <c r="CS55" s="1243"/>
      <c r="CT55" s="1243"/>
      <c r="CU55" s="1243"/>
      <c r="CV55" s="1243">
        <v>0</v>
      </c>
      <c r="CW55" s="1243"/>
      <c r="CX55" s="1243"/>
      <c r="CY55" s="1243"/>
      <c r="CZ55" s="1243"/>
      <c r="DA55" s="1243"/>
      <c r="DB55" s="1243"/>
      <c r="DC55" s="1243"/>
    </row>
    <row r="56" spans="1:109" x14ac:dyDescent="0.15">
      <c r="A56" s="377"/>
      <c r="B56" s="369"/>
      <c r="G56" s="1249"/>
      <c r="H56" s="1249"/>
      <c r="I56" s="1249"/>
      <c r="J56" s="1249"/>
      <c r="K56" s="1250"/>
      <c r="L56" s="1250"/>
      <c r="M56" s="1250"/>
      <c r="N56" s="1250"/>
      <c r="AN56" s="1248"/>
      <c r="AO56" s="1248"/>
      <c r="AP56" s="1248"/>
      <c r="AQ56" s="1248"/>
      <c r="AR56" s="1248"/>
      <c r="AS56" s="1248"/>
      <c r="AT56" s="1248"/>
      <c r="AU56" s="1248"/>
      <c r="AV56" s="1248"/>
      <c r="AW56" s="1248"/>
      <c r="AX56" s="1248"/>
      <c r="AY56" s="1248"/>
      <c r="AZ56" s="1248"/>
      <c r="BA56" s="1248"/>
      <c r="BB56" s="1246"/>
      <c r="BC56" s="1246"/>
      <c r="BD56" s="1246"/>
      <c r="BE56" s="1246"/>
      <c r="BF56" s="1246"/>
      <c r="BG56" s="1246"/>
      <c r="BH56" s="1246"/>
      <c r="BI56" s="1246"/>
      <c r="BJ56" s="1246"/>
      <c r="BK56" s="1246"/>
      <c r="BL56" s="1246"/>
      <c r="BM56" s="1246"/>
      <c r="BN56" s="1246"/>
      <c r="BO56" s="1246"/>
      <c r="BP56" s="1243"/>
      <c r="BQ56" s="1243"/>
      <c r="BR56" s="1243"/>
      <c r="BS56" s="1243"/>
      <c r="BT56" s="1243"/>
      <c r="BU56" s="1243"/>
      <c r="BV56" s="1243"/>
      <c r="BW56" s="1243"/>
      <c r="BX56" s="1243"/>
      <c r="BY56" s="1243"/>
      <c r="BZ56" s="1243"/>
      <c r="CA56" s="1243"/>
      <c r="CB56" s="1243"/>
      <c r="CC56" s="1243"/>
      <c r="CD56" s="1243"/>
      <c r="CE56" s="1243"/>
      <c r="CF56" s="1243"/>
      <c r="CG56" s="1243"/>
      <c r="CH56" s="1243"/>
      <c r="CI56" s="1243"/>
      <c r="CJ56" s="1243"/>
      <c r="CK56" s="1243"/>
      <c r="CL56" s="1243"/>
      <c r="CM56" s="1243"/>
      <c r="CN56" s="1243"/>
      <c r="CO56" s="1243"/>
      <c r="CP56" s="1243"/>
      <c r="CQ56" s="1243"/>
      <c r="CR56" s="1243"/>
      <c r="CS56" s="1243"/>
      <c r="CT56" s="1243"/>
      <c r="CU56" s="1243"/>
      <c r="CV56" s="1243"/>
      <c r="CW56" s="1243"/>
      <c r="CX56" s="1243"/>
      <c r="CY56" s="1243"/>
      <c r="CZ56" s="1243"/>
      <c r="DA56" s="1243"/>
      <c r="DB56" s="1243"/>
      <c r="DC56" s="1243"/>
    </row>
    <row r="57" spans="1:109" s="377" customFormat="1" x14ac:dyDescent="0.15">
      <c r="B57" s="381"/>
      <c r="G57" s="1249"/>
      <c r="H57" s="1249"/>
      <c r="I57" s="1244"/>
      <c r="J57" s="1244"/>
      <c r="K57" s="1250"/>
      <c r="L57" s="1250"/>
      <c r="M57" s="1250"/>
      <c r="N57" s="1250"/>
      <c r="AM57" s="363"/>
      <c r="AN57" s="1248"/>
      <c r="AO57" s="1248"/>
      <c r="AP57" s="1248"/>
      <c r="AQ57" s="1248"/>
      <c r="AR57" s="1248"/>
      <c r="AS57" s="1248"/>
      <c r="AT57" s="1248"/>
      <c r="AU57" s="1248"/>
      <c r="AV57" s="1248"/>
      <c r="AW57" s="1248"/>
      <c r="AX57" s="1248"/>
      <c r="AY57" s="1248"/>
      <c r="AZ57" s="1248"/>
      <c r="BA57" s="1248"/>
      <c r="BB57" s="1246" t="s">
        <v>590</v>
      </c>
      <c r="BC57" s="1246"/>
      <c r="BD57" s="1246"/>
      <c r="BE57" s="1246"/>
      <c r="BF57" s="1246"/>
      <c r="BG57" s="1246"/>
      <c r="BH57" s="1246"/>
      <c r="BI57" s="1246"/>
      <c r="BJ57" s="1246"/>
      <c r="BK57" s="1246"/>
      <c r="BL57" s="1246"/>
      <c r="BM57" s="1246"/>
      <c r="BN57" s="1246"/>
      <c r="BO57" s="1246"/>
      <c r="BP57" s="1243">
        <v>59.2</v>
      </c>
      <c r="BQ57" s="1243"/>
      <c r="BR57" s="1243"/>
      <c r="BS57" s="1243"/>
      <c r="BT57" s="1243"/>
      <c r="BU57" s="1243"/>
      <c r="BV57" s="1243"/>
      <c r="BW57" s="1243"/>
      <c r="BX57" s="1243">
        <v>63.4</v>
      </c>
      <c r="BY57" s="1243"/>
      <c r="BZ57" s="1243"/>
      <c r="CA57" s="1243"/>
      <c r="CB57" s="1243"/>
      <c r="CC57" s="1243"/>
      <c r="CD57" s="1243"/>
      <c r="CE57" s="1243"/>
      <c r="CF57" s="1243">
        <v>63.3</v>
      </c>
      <c r="CG57" s="1243"/>
      <c r="CH57" s="1243"/>
      <c r="CI57" s="1243"/>
      <c r="CJ57" s="1243"/>
      <c r="CK57" s="1243"/>
      <c r="CL57" s="1243"/>
      <c r="CM57" s="1243"/>
      <c r="CN57" s="1243">
        <v>62.8</v>
      </c>
      <c r="CO57" s="1243"/>
      <c r="CP57" s="1243"/>
      <c r="CQ57" s="1243"/>
      <c r="CR57" s="1243"/>
      <c r="CS57" s="1243"/>
      <c r="CT57" s="1243"/>
      <c r="CU57" s="1243"/>
      <c r="CV57" s="1243">
        <v>62.8</v>
      </c>
      <c r="CW57" s="1243"/>
      <c r="CX57" s="1243"/>
      <c r="CY57" s="1243"/>
      <c r="CZ57" s="1243"/>
      <c r="DA57" s="1243"/>
      <c r="DB57" s="1243"/>
      <c r="DC57" s="1243"/>
      <c r="DD57" s="382"/>
      <c r="DE57" s="381"/>
    </row>
    <row r="58" spans="1:109" s="377" customFormat="1" x14ac:dyDescent="0.15">
      <c r="A58" s="363"/>
      <c r="B58" s="381"/>
      <c r="G58" s="1249"/>
      <c r="H58" s="1249"/>
      <c r="I58" s="1244"/>
      <c r="J58" s="1244"/>
      <c r="K58" s="1250"/>
      <c r="L58" s="1250"/>
      <c r="M58" s="1250"/>
      <c r="N58" s="1250"/>
      <c r="AM58" s="363"/>
      <c r="AN58" s="1248"/>
      <c r="AO58" s="1248"/>
      <c r="AP58" s="1248"/>
      <c r="AQ58" s="1248"/>
      <c r="AR58" s="1248"/>
      <c r="AS58" s="1248"/>
      <c r="AT58" s="1248"/>
      <c r="AU58" s="1248"/>
      <c r="AV58" s="1248"/>
      <c r="AW58" s="1248"/>
      <c r="AX58" s="1248"/>
      <c r="AY58" s="1248"/>
      <c r="AZ58" s="1248"/>
      <c r="BA58" s="1248"/>
      <c r="BB58" s="1246"/>
      <c r="BC58" s="1246"/>
      <c r="BD58" s="1246"/>
      <c r="BE58" s="1246"/>
      <c r="BF58" s="1246"/>
      <c r="BG58" s="1246"/>
      <c r="BH58" s="1246"/>
      <c r="BI58" s="1246"/>
      <c r="BJ58" s="1246"/>
      <c r="BK58" s="1246"/>
      <c r="BL58" s="1246"/>
      <c r="BM58" s="1246"/>
      <c r="BN58" s="1246"/>
      <c r="BO58" s="1246"/>
      <c r="BP58" s="1243"/>
      <c r="BQ58" s="1243"/>
      <c r="BR58" s="1243"/>
      <c r="BS58" s="1243"/>
      <c r="BT58" s="1243"/>
      <c r="BU58" s="1243"/>
      <c r="BV58" s="1243"/>
      <c r="BW58" s="1243"/>
      <c r="BX58" s="1243"/>
      <c r="BY58" s="1243"/>
      <c r="BZ58" s="1243"/>
      <c r="CA58" s="1243"/>
      <c r="CB58" s="1243"/>
      <c r="CC58" s="1243"/>
      <c r="CD58" s="1243"/>
      <c r="CE58" s="1243"/>
      <c r="CF58" s="1243"/>
      <c r="CG58" s="1243"/>
      <c r="CH58" s="1243"/>
      <c r="CI58" s="1243"/>
      <c r="CJ58" s="1243"/>
      <c r="CK58" s="1243"/>
      <c r="CL58" s="1243"/>
      <c r="CM58" s="1243"/>
      <c r="CN58" s="1243"/>
      <c r="CO58" s="1243"/>
      <c r="CP58" s="1243"/>
      <c r="CQ58" s="1243"/>
      <c r="CR58" s="1243"/>
      <c r="CS58" s="1243"/>
      <c r="CT58" s="1243"/>
      <c r="CU58" s="1243"/>
      <c r="CV58" s="1243"/>
      <c r="CW58" s="1243"/>
      <c r="CX58" s="1243"/>
      <c r="CY58" s="1243"/>
      <c r="CZ58" s="1243"/>
      <c r="DA58" s="1243"/>
      <c r="DB58" s="1243"/>
      <c r="DC58" s="1243"/>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592</v>
      </c>
    </row>
    <row r="64" spans="1:109" x14ac:dyDescent="0.15">
      <c r="B64" s="369"/>
      <c r="G64" s="376"/>
      <c r="I64" s="389"/>
      <c r="J64" s="389"/>
      <c r="K64" s="389"/>
      <c r="L64" s="389"/>
      <c r="M64" s="389"/>
      <c r="N64" s="390"/>
      <c r="AM64" s="376"/>
      <c r="AN64" s="376" t="s">
        <v>585</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5" t="s">
        <v>593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369"/>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369"/>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369"/>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369"/>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587</v>
      </c>
    </row>
    <row r="72" spans="2:107" x14ac:dyDescent="0.15">
      <c r="B72" s="369"/>
      <c r="G72" s="1249"/>
      <c r="H72" s="1249"/>
      <c r="I72" s="1249"/>
      <c r="J72" s="1249"/>
      <c r="K72" s="379"/>
      <c r="L72" s="379"/>
      <c r="M72" s="380"/>
      <c r="N72" s="380"/>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8" t="s">
        <v>548</v>
      </c>
      <c r="BQ72" s="1248"/>
      <c r="BR72" s="1248"/>
      <c r="BS72" s="1248"/>
      <c r="BT72" s="1248"/>
      <c r="BU72" s="1248"/>
      <c r="BV72" s="1248"/>
      <c r="BW72" s="1248"/>
      <c r="BX72" s="1248" t="s">
        <v>549</v>
      </c>
      <c r="BY72" s="1248"/>
      <c r="BZ72" s="1248"/>
      <c r="CA72" s="1248"/>
      <c r="CB72" s="1248"/>
      <c r="CC72" s="1248"/>
      <c r="CD72" s="1248"/>
      <c r="CE72" s="1248"/>
      <c r="CF72" s="1248" t="s">
        <v>550</v>
      </c>
      <c r="CG72" s="1248"/>
      <c r="CH72" s="1248"/>
      <c r="CI72" s="1248"/>
      <c r="CJ72" s="1248"/>
      <c r="CK72" s="1248"/>
      <c r="CL72" s="1248"/>
      <c r="CM72" s="1248"/>
      <c r="CN72" s="1248" t="s">
        <v>551</v>
      </c>
      <c r="CO72" s="1248"/>
      <c r="CP72" s="1248"/>
      <c r="CQ72" s="1248"/>
      <c r="CR72" s="1248"/>
      <c r="CS72" s="1248"/>
      <c r="CT72" s="1248"/>
      <c r="CU72" s="1248"/>
      <c r="CV72" s="1248" t="s">
        <v>552</v>
      </c>
      <c r="CW72" s="1248"/>
      <c r="CX72" s="1248"/>
      <c r="CY72" s="1248"/>
      <c r="CZ72" s="1248"/>
      <c r="DA72" s="1248"/>
      <c r="DB72" s="1248"/>
      <c r="DC72" s="1248"/>
    </row>
    <row r="73" spans="2:107" x14ac:dyDescent="0.15">
      <c r="B73" s="369"/>
      <c r="G73" s="1251"/>
      <c r="H73" s="1251"/>
      <c r="I73" s="1251"/>
      <c r="J73" s="1251"/>
      <c r="K73" s="1247"/>
      <c r="L73" s="1247"/>
      <c r="M73" s="1247"/>
      <c r="N73" s="1247"/>
      <c r="AM73" s="378"/>
      <c r="AN73" s="1246" t="s">
        <v>588</v>
      </c>
      <c r="AO73" s="1246"/>
      <c r="AP73" s="1246"/>
      <c r="AQ73" s="1246"/>
      <c r="AR73" s="1246"/>
      <c r="AS73" s="1246"/>
      <c r="AT73" s="1246"/>
      <c r="AU73" s="1246"/>
      <c r="AV73" s="1246"/>
      <c r="AW73" s="1246"/>
      <c r="AX73" s="1246"/>
      <c r="AY73" s="1246"/>
      <c r="AZ73" s="1246"/>
      <c r="BA73" s="1246"/>
      <c r="BB73" s="1246" t="s">
        <v>589</v>
      </c>
      <c r="BC73" s="1246"/>
      <c r="BD73" s="1246"/>
      <c r="BE73" s="1246"/>
      <c r="BF73" s="1246"/>
      <c r="BG73" s="1246"/>
      <c r="BH73" s="1246"/>
      <c r="BI73" s="1246"/>
      <c r="BJ73" s="1246"/>
      <c r="BK73" s="1246"/>
      <c r="BL73" s="1246"/>
      <c r="BM73" s="1246"/>
      <c r="BN73" s="1246"/>
      <c r="BO73" s="1246"/>
      <c r="BP73" s="1243">
        <v>8.5</v>
      </c>
      <c r="BQ73" s="1243"/>
      <c r="BR73" s="1243"/>
      <c r="BS73" s="1243"/>
      <c r="BT73" s="1243"/>
      <c r="BU73" s="1243"/>
      <c r="BV73" s="1243"/>
      <c r="BW73" s="1243"/>
      <c r="BX73" s="1243"/>
      <c r="BY73" s="1243"/>
      <c r="BZ73" s="1243"/>
      <c r="CA73" s="1243"/>
      <c r="CB73" s="1243"/>
      <c r="CC73" s="1243"/>
      <c r="CD73" s="1243"/>
      <c r="CE73" s="1243"/>
      <c r="CF73" s="1243"/>
      <c r="CG73" s="1243"/>
      <c r="CH73" s="1243"/>
      <c r="CI73" s="1243"/>
      <c r="CJ73" s="1243"/>
      <c r="CK73" s="1243"/>
      <c r="CL73" s="1243"/>
      <c r="CM73" s="1243"/>
      <c r="CN73" s="1243"/>
      <c r="CO73" s="1243"/>
      <c r="CP73" s="1243"/>
      <c r="CQ73" s="1243"/>
      <c r="CR73" s="1243"/>
      <c r="CS73" s="1243"/>
      <c r="CT73" s="1243"/>
      <c r="CU73" s="1243"/>
      <c r="CV73" s="1243"/>
      <c r="CW73" s="1243"/>
      <c r="CX73" s="1243"/>
      <c r="CY73" s="1243"/>
      <c r="CZ73" s="1243"/>
      <c r="DA73" s="1243"/>
      <c r="DB73" s="1243"/>
      <c r="DC73" s="1243"/>
    </row>
    <row r="74" spans="2:107" x14ac:dyDescent="0.15">
      <c r="B74" s="369"/>
      <c r="G74" s="1251"/>
      <c r="H74" s="1251"/>
      <c r="I74" s="1251"/>
      <c r="J74" s="1251"/>
      <c r="K74" s="1247"/>
      <c r="L74" s="1247"/>
      <c r="M74" s="1247"/>
      <c r="N74" s="1247"/>
      <c r="AM74" s="378"/>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3"/>
      <c r="BQ74" s="1243"/>
      <c r="BR74" s="1243"/>
      <c r="BS74" s="1243"/>
      <c r="BT74" s="1243"/>
      <c r="BU74" s="1243"/>
      <c r="BV74" s="1243"/>
      <c r="BW74" s="1243"/>
      <c r="BX74" s="1243"/>
      <c r="BY74" s="1243"/>
      <c r="BZ74" s="1243"/>
      <c r="CA74" s="1243"/>
      <c r="CB74" s="1243"/>
      <c r="CC74" s="1243"/>
      <c r="CD74" s="1243"/>
      <c r="CE74" s="1243"/>
      <c r="CF74" s="1243"/>
      <c r="CG74" s="1243"/>
      <c r="CH74" s="1243"/>
      <c r="CI74" s="1243"/>
      <c r="CJ74" s="1243"/>
      <c r="CK74" s="1243"/>
      <c r="CL74" s="1243"/>
      <c r="CM74" s="1243"/>
      <c r="CN74" s="1243"/>
      <c r="CO74" s="1243"/>
      <c r="CP74" s="1243"/>
      <c r="CQ74" s="1243"/>
      <c r="CR74" s="1243"/>
      <c r="CS74" s="1243"/>
      <c r="CT74" s="1243"/>
      <c r="CU74" s="1243"/>
      <c r="CV74" s="1243"/>
      <c r="CW74" s="1243"/>
      <c r="CX74" s="1243"/>
      <c r="CY74" s="1243"/>
      <c r="CZ74" s="1243"/>
      <c r="DA74" s="1243"/>
      <c r="DB74" s="1243"/>
      <c r="DC74" s="1243"/>
    </row>
    <row r="75" spans="2:107" x14ac:dyDescent="0.15">
      <c r="B75" s="369"/>
      <c r="G75" s="1251"/>
      <c r="H75" s="1251"/>
      <c r="I75" s="1249"/>
      <c r="J75" s="1249"/>
      <c r="K75" s="1250"/>
      <c r="L75" s="1250"/>
      <c r="M75" s="1250"/>
      <c r="N75" s="1250"/>
      <c r="AM75" s="378"/>
      <c r="AN75" s="1246"/>
      <c r="AO75" s="1246"/>
      <c r="AP75" s="1246"/>
      <c r="AQ75" s="1246"/>
      <c r="AR75" s="1246"/>
      <c r="AS75" s="1246"/>
      <c r="AT75" s="1246"/>
      <c r="AU75" s="1246"/>
      <c r="AV75" s="1246"/>
      <c r="AW75" s="1246"/>
      <c r="AX75" s="1246"/>
      <c r="AY75" s="1246"/>
      <c r="AZ75" s="1246"/>
      <c r="BA75" s="1246"/>
      <c r="BB75" s="1246" t="s">
        <v>594</v>
      </c>
      <c r="BC75" s="1246"/>
      <c r="BD75" s="1246"/>
      <c r="BE75" s="1246"/>
      <c r="BF75" s="1246"/>
      <c r="BG75" s="1246"/>
      <c r="BH75" s="1246"/>
      <c r="BI75" s="1246"/>
      <c r="BJ75" s="1246"/>
      <c r="BK75" s="1246"/>
      <c r="BL75" s="1246"/>
      <c r="BM75" s="1246"/>
      <c r="BN75" s="1246"/>
      <c r="BO75" s="1246"/>
      <c r="BP75" s="1243">
        <v>5.2</v>
      </c>
      <c r="BQ75" s="1243"/>
      <c r="BR75" s="1243"/>
      <c r="BS75" s="1243"/>
      <c r="BT75" s="1243"/>
      <c r="BU75" s="1243"/>
      <c r="BV75" s="1243"/>
      <c r="BW75" s="1243"/>
      <c r="BX75" s="1243">
        <v>6.5</v>
      </c>
      <c r="BY75" s="1243"/>
      <c r="BZ75" s="1243"/>
      <c r="CA75" s="1243"/>
      <c r="CB75" s="1243"/>
      <c r="CC75" s="1243"/>
      <c r="CD75" s="1243"/>
      <c r="CE75" s="1243"/>
      <c r="CF75" s="1243">
        <v>7.8</v>
      </c>
      <c r="CG75" s="1243"/>
      <c r="CH75" s="1243"/>
      <c r="CI75" s="1243"/>
      <c r="CJ75" s="1243"/>
      <c r="CK75" s="1243"/>
      <c r="CL75" s="1243"/>
      <c r="CM75" s="1243"/>
      <c r="CN75" s="1243">
        <v>8</v>
      </c>
      <c r="CO75" s="1243"/>
      <c r="CP75" s="1243"/>
      <c r="CQ75" s="1243"/>
      <c r="CR75" s="1243"/>
      <c r="CS75" s="1243"/>
      <c r="CT75" s="1243"/>
      <c r="CU75" s="1243"/>
      <c r="CV75" s="1243">
        <v>7.8</v>
      </c>
      <c r="CW75" s="1243"/>
      <c r="CX75" s="1243"/>
      <c r="CY75" s="1243"/>
      <c r="CZ75" s="1243"/>
      <c r="DA75" s="1243"/>
      <c r="DB75" s="1243"/>
      <c r="DC75" s="1243"/>
    </row>
    <row r="76" spans="2:107" x14ac:dyDescent="0.15">
      <c r="B76" s="369"/>
      <c r="G76" s="1251"/>
      <c r="H76" s="1251"/>
      <c r="I76" s="1249"/>
      <c r="J76" s="1249"/>
      <c r="K76" s="1250"/>
      <c r="L76" s="1250"/>
      <c r="M76" s="1250"/>
      <c r="N76" s="1250"/>
      <c r="AM76" s="378"/>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3"/>
      <c r="BQ76" s="1243"/>
      <c r="BR76" s="1243"/>
      <c r="BS76" s="1243"/>
      <c r="BT76" s="1243"/>
      <c r="BU76" s="1243"/>
      <c r="BV76" s="1243"/>
      <c r="BW76" s="1243"/>
      <c r="BX76" s="1243"/>
      <c r="BY76" s="1243"/>
      <c r="BZ76" s="1243"/>
      <c r="CA76" s="1243"/>
      <c r="CB76" s="1243"/>
      <c r="CC76" s="1243"/>
      <c r="CD76" s="1243"/>
      <c r="CE76" s="1243"/>
      <c r="CF76" s="1243"/>
      <c r="CG76" s="1243"/>
      <c r="CH76" s="1243"/>
      <c r="CI76" s="1243"/>
      <c r="CJ76" s="1243"/>
      <c r="CK76" s="1243"/>
      <c r="CL76" s="1243"/>
      <c r="CM76" s="1243"/>
      <c r="CN76" s="1243"/>
      <c r="CO76" s="1243"/>
      <c r="CP76" s="1243"/>
      <c r="CQ76" s="1243"/>
      <c r="CR76" s="1243"/>
      <c r="CS76" s="1243"/>
      <c r="CT76" s="1243"/>
      <c r="CU76" s="1243"/>
      <c r="CV76" s="1243"/>
      <c r="CW76" s="1243"/>
      <c r="CX76" s="1243"/>
      <c r="CY76" s="1243"/>
      <c r="CZ76" s="1243"/>
      <c r="DA76" s="1243"/>
      <c r="DB76" s="1243"/>
      <c r="DC76" s="1243"/>
    </row>
    <row r="77" spans="2:107" x14ac:dyDescent="0.15">
      <c r="B77" s="369"/>
      <c r="G77" s="1249"/>
      <c r="H77" s="1249"/>
      <c r="I77" s="1249"/>
      <c r="J77" s="1249"/>
      <c r="K77" s="1247"/>
      <c r="L77" s="1247"/>
      <c r="M77" s="1247"/>
      <c r="N77" s="1247"/>
      <c r="AN77" s="1248" t="s">
        <v>591</v>
      </c>
      <c r="AO77" s="1248"/>
      <c r="AP77" s="1248"/>
      <c r="AQ77" s="1248"/>
      <c r="AR77" s="1248"/>
      <c r="AS77" s="1248"/>
      <c r="AT77" s="1248"/>
      <c r="AU77" s="1248"/>
      <c r="AV77" s="1248"/>
      <c r="AW77" s="1248"/>
      <c r="AX77" s="1248"/>
      <c r="AY77" s="1248"/>
      <c r="AZ77" s="1248"/>
      <c r="BA77" s="1248"/>
      <c r="BB77" s="1246" t="s">
        <v>589</v>
      </c>
      <c r="BC77" s="1246"/>
      <c r="BD77" s="1246"/>
      <c r="BE77" s="1246"/>
      <c r="BF77" s="1246"/>
      <c r="BG77" s="1246"/>
      <c r="BH77" s="1246"/>
      <c r="BI77" s="1246"/>
      <c r="BJ77" s="1246"/>
      <c r="BK77" s="1246"/>
      <c r="BL77" s="1246"/>
      <c r="BM77" s="1246"/>
      <c r="BN77" s="1246"/>
      <c r="BO77" s="1246"/>
      <c r="BP77" s="1243">
        <v>23.4</v>
      </c>
      <c r="BQ77" s="1243"/>
      <c r="BR77" s="1243"/>
      <c r="BS77" s="1243"/>
      <c r="BT77" s="1243"/>
      <c r="BU77" s="1243"/>
      <c r="BV77" s="1243"/>
      <c r="BW77" s="1243"/>
      <c r="BX77" s="1243">
        <v>7.6</v>
      </c>
      <c r="BY77" s="1243"/>
      <c r="BZ77" s="1243"/>
      <c r="CA77" s="1243"/>
      <c r="CB77" s="1243"/>
      <c r="CC77" s="1243"/>
      <c r="CD77" s="1243"/>
      <c r="CE77" s="1243"/>
      <c r="CF77" s="1243">
        <v>3</v>
      </c>
      <c r="CG77" s="1243"/>
      <c r="CH77" s="1243"/>
      <c r="CI77" s="1243"/>
      <c r="CJ77" s="1243"/>
      <c r="CK77" s="1243"/>
      <c r="CL77" s="1243"/>
      <c r="CM77" s="1243"/>
      <c r="CN77" s="1243">
        <v>3.4</v>
      </c>
      <c r="CO77" s="1243"/>
      <c r="CP77" s="1243"/>
      <c r="CQ77" s="1243"/>
      <c r="CR77" s="1243"/>
      <c r="CS77" s="1243"/>
      <c r="CT77" s="1243"/>
      <c r="CU77" s="1243"/>
      <c r="CV77" s="1243">
        <v>0</v>
      </c>
      <c r="CW77" s="1243"/>
      <c r="CX77" s="1243"/>
      <c r="CY77" s="1243"/>
      <c r="CZ77" s="1243"/>
      <c r="DA77" s="1243"/>
      <c r="DB77" s="1243"/>
      <c r="DC77" s="1243"/>
    </row>
    <row r="78" spans="2:107" x14ac:dyDescent="0.15">
      <c r="B78" s="369"/>
      <c r="G78" s="1249"/>
      <c r="H78" s="1249"/>
      <c r="I78" s="1249"/>
      <c r="J78" s="1249"/>
      <c r="K78" s="1247"/>
      <c r="L78" s="1247"/>
      <c r="M78" s="1247"/>
      <c r="N78" s="1247"/>
      <c r="AN78" s="1248"/>
      <c r="AO78" s="1248"/>
      <c r="AP78" s="1248"/>
      <c r="AQ78" s="1248"/>
      <c r="AR78" s="1248"/>
      <c r="AS78" s="1248"/>
      <c r="AT78" s="1248"/>
      <c r="AU78" s="1248"/>
      <c r="AV78" s="1248"/>
      <c r="AW78" s="1248"/>
      <c r="AX78" s="1248"/>
      <c r="AY78" s="1248"/>
      <c r="AZ78" s="1248"/>
      <c r="BA78" s="1248"/>
      <c r="BB78" s="1246"/>
      <c r="BC78" s="1246"/>
      <c r="BD78" s="1246"/>
      <c r="BE78" s="1246"/>
      <c r="BF78" s="1246"/>
      <c r="BG78" s="1246"/>
      <c r="BH78" s="1246"/>
      <c r="BI78" s="1246"/>
      <c r="BJ78" s="1246"/>
      <c r="BK78" s="1246"/>
      <c r="BL78" s="1246"/>
      <c r="BM78" s="1246"/>
      <c r="BN78" s="1246"/>
      <c r="BO78" s="1246"/>
      <c r="BP78" s="1243"/>
      <c r="BQ78" s="1243"/>
      <c r="BR78" s="1243"/>
      <c r="BS78" s="1243"/>
      <c r="BT78" s="1243"/>
      <c r="BU78" s="1243"/>
      <c r="BV78" s="1243"/>
      <c r="BW78" s="1243"/>
      <c r="BX78" s="1243"/>
      <c r="BY78" s="1243"/>
      <c r="BZ78" s="1243"/>
      <c r="CA78" s="1243"/>
      <c r="CB78" s="1243"/>
      <c r="CC78" s="1243"/>
      <c r="CD78" s="1243"/>
      <c r="CE78" s="1243"/>
      <c r="CF78" s="1243"/>
      <c r="CG78" s="1243"/>
      <c r="CH78" s="1243"/>
      <c r="CI78" s="1243"/>
      <c r="CJ78" s="1243"/>
      <c r="CK78" s="1243"/>
      <c r="CL78" s="1243"/>
      <c r="CM78" s="1243"/>
      <c r="CN78" s="1243"/>
      <c r="CO78" s="1243"/>
      <c r="CP78" s="1243"/>
      <c r="CQ78" s="1243"/>
      <c r="CR78" s="1243"/>
      <c r="CS78" s="1243"/>
      <c r="CT78" s="1243"/>
      <c r="CU78" s="1243"/>
      <c r="CV78" s="1243"/>
      <c r="CW78" s="1243"/>
      <c r="CX78" s="1243"/>
      <c r="CY78" s="1243"/>
      <c r="CZ78" s="1243"/>
      <c r="DA78" s="1243"/>
      <c r="DB78" s="1243"/>
      <c r="DC78" s="1243"/>
    </row>
    <row r="79" spans="2:107" x14ac:dyDescent="0.15">
      <c r="B79" s="369"/>
      <c r="G79" s="1249"/>
      <c r="H79" s="1249"/>
      <c r="I79" s="1244"/>
      <c r="J79" s="1244"/>
      <c r="K79" s="1245"/>
      <c r="L79" s="1245"/>
      <c r="M79" s="1245"/>
      <c r="N79" s="1245"/>
      <c r="AN79" s="1248"/>
      <c r="AO79" s="1248"/>
      <c r="AP79" s="1248"/>
      <c r="AQ79" s="1248"/>
      <c r="AR79" s="1248"/>
      <c r="AS79" s="1248"/>
      <c r="AT79" s="1248"/>
      <c r="AU79" s="1248"/>
      <c r="AV79" s="1248"/>
      <c r="AW79" s="1248"/>
      <c r="AX79" s="1248"/>
      <c r="AY79" s="1248"/>
      <c r="AZ79" s="1248"/>
      <c r="BA79" s="1248"/>
      <c r="BB79" s="1246" t="s">
        <v>594</v>
      </c>
      <c r="BC79" s="1246"/>
      <c r="BD79" s="1246"/>
      <c r="BE79" s="1246"/>
      <c r="BF79" s="1246"/>
      <c r="BG79" s="1246"/>
      <c r="BH79" s="1246"/>
      <c r="BI79" s="1246"/>
      <c r="BJ79" s="1246"/>
      <c r="BK79" s="1246"/>
      <c r="BL79" s="1246"/>
      <c r="BM79" s="1246"/>
      <c r="BN79" s="1246"/>
      <c r="BO79" s="1246"/>
      <c r="BP79" s="1243">
        <v>8.5</v>
      </c>
      <c r="BQ79" s="1243"/>
      <c r="BR79" s="1243"/>
      <c r="BS79" s="1243"/>
      <c r="BT79" s="1243"/>
      <c r="BU79" s="1243"/>
      <c r="BV79" s="1243"/>
      <c r="BW79" s="1243"/>
      <c r="BX79" s="1243">
        <v>8.6</v>
      </c>
      <c r="BY79" s="1243"/>
      <c r="BZ79" s="1243"/>
      <c r="CA79" s="1243"/>
      <c r="CB79" s="1243"/>
      <c r="CC79" s="1243"/>
      <c r="CD79" s="1243"/>
      <c r="CE79" s="1243"/>
      <c r="CF79" s="1243">
        <v>8.8000000000000007</v>
      </c>
      <c r="CG79" s="1243"/>
      <c r="CH79" s="1243"/>
      <c r="CI79" s="1243"/>
      <c r="CJ79" s="1243"/>
      <c r="CK79" s="1243"/>
      <c r="CL79" s="1243"/>
      <c r="CM79" s="1243"/>
      <c r="CN79" s="1243">
        <v>8.8000000000000007</v>
      </c>
      <c r="CO79" s="1243"/>
      <c r="CP79" s="1243"/>
      <c r="CQ79" s="1243"/>
      <c r="CR79" s="1243"/>
      <c r="CS79" s="1243"/>
      <c r="CT79" s="1243"/>
      <c r="CU79" s="1243"/>
      <c r="CV79" s="1243">
        <v>8.3000000000000007</v>
      </c>
      <c r="CW79" s="1243"/>
      <c r="CX79" s="1243"/>
      <c r="CY79" s="1243"/>
      <c r="CZ79" s="1243"/>
      <c r="DA79" s="1243"/>
      <c r="DB79" s="1243"/>
      <c r="DC79" s="1243"/>
    </row>
    <row r="80" spans="2:107" x14ac:dyDescent="0.15">
      <c r="B80" s="369"/>
      <c r="G80" s="1249"/>
      <c r="H80" s="1249"/>
      <c r="I80" s="1244"/>
      <c r="J80" s="1244"/>
      <c r="K80" s="1245"/>
      <c r="L80" s="1245"/>
      <c r="M80" s="1245"/>
      <c r="N80" s="1245"/>
      <c r="AN80" s="1248"/>
      <c r="AO80" s="1248"/>
      <c r="AP80" s="1248"/>
      <c r="AQ80" s="1248"/>
      <c r="AR80" s="1248"/>
      <c r="AS80" s="1248"/>
      <c r="AT80" s="1248"/>
      <c r="AU80" s="1248"/>
      <c r="AV80" s="1248"/>
      <c r="AW80" s="1248"/>
      <c r="AX80" s="1248"/>
      <c r="AY80" s="1248"/>
      <c r="AZ80" s="1248"/>
      <c r="BA80" s="1248"/>
      <c r="BB80" s="1246"/>
      <c r="BC80" s="1246"/>
      <c r="BD80" s="1246"/>
      <c r="BE80" s="1246"/>
      <c r="BF80" s="1246"/>
      <c r="BG80" s="1246"/>
      <c r="BH80" s="1246"/>
      <c r="BI80" s="1246"/>
      <c r="BJ80" s="1246"/>
      <c r="BK80" s="1246"/>
      <c r="BL80" s="1246"/>
      <c r="BM80" s="1246"/>
      <c r="BN80" s="1246"/>
      <c r="BO80" s="1246"/>
      <c r="BP80" s="1243"/>
      <c r="BQ80" s="1243"/>
      <c r="BR80" s="1243"/>
      <c r="BS80" s="1243"/>
      <c r="BT80" s="1243"/>
      <c r="BU80" s="1243"/>
      <c r="BV80" s="1243"/>
      <c r="BW80" s="1243"/>
      <c r="BX80" s="1243"/>
      <c r="BY80" s="1243"/>
      <c r="BZ80" s="1243"/>
      <c r="CA80" s="1243"/>
      <c r="CB80" s="1243"/>
      <c r="CC80" s="1243"/>
      <c r="CD80" s="1243"/>
      <c r="CE80" s="1243"/>
      <c r="CF80" s="1243"/>
      <c r="CG80" s="1243"/>
      <c r="CH80" s="1243"/>
      <c r="CI80" s="1243"/>
      <c r="CJ80" s="1243"/>
      <c r="CK80" s="1243"/>
      <c r="CL80" s="1243"/>
      <c r="CM80" s="1243"/>
      <c r="CN80" s="1243"/>
      <c r="CO80" s="1243"/>
      <c r="CP80" s="1243"/>
      <c r="CQ80" s="1243"/>
      <c r="CR80" s="1243"/>
      <c r="CS80" s="1243"/>
      <c r="CT80" s="1243"/>
      <c r="CU80" s="1243"/>
      <c r="CV80" s="1243"/>
      <c r="CW80" s="1243"/>
      <c r="CX80" s="1243"/>
      <c r="CY80" s="1243"/>
      <c r="CZ80" s="1243"/>
      <c r="DA80" s="1243"/>
      <c r="DB80" s="1243"/>
      <c r="DC80" s="1243"/>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eSTwXYijommPaEK7k+iiSpRUrEzfR0F9ZL0Bpz8G0O7sMntvvhQ/HI0gggd7CoWjHKyWuP4PO6qJjESD6hzjDw==" saltValue="kklkUhj4qkGLryxesT+Z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98570-7176-497E-A4C0-F0F3A2BA7888}">
  <sheetPr>
    <pageSetUpPr fitToPage="1"/>
  </sheetPr>
  <dimension ref="A1:DR125"/>
  <sheetViews>
    <sheetView showGridLines="0" tabSelected="1"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495</v>
      </c>
    </row>
  </sheetData>
  <sheetProtection algorithmName="SHA-512" hashValue="417WAZY0WQrLPj7c8Ewhx6LAL+7pz0jqmxDNRihBgrTNhOG/N93qjEibY7kX+XuS/C9A1Jl6NUwCn0BrtYzKig==" saltValue="/m3ubRFsftUbn2OFZ66Z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F6496-0BFF-4544-8DE3-FDC14282E37B}">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495</v>
      </c>
    </row>
  </sheetData>
  <sheetProtection algorithmName="SHA-512" hashValue="C2MsZXgmGaT3wa8mfq5Eg2eVY2H2zRD1qYQaBre09cghm8MUJiyuBrPnR41WskiJP5jwlNK2bfAeAM48jT+IJg==" saltValue="O0+G8ee9h0RZkbc6ctVp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545</v>
      </c>
      <c r="G2" s="148"/>
      <c r="H2" s="149"/>
    </row>
    <row r="3" spans="1:8" x14ac:dyDescent="0.15">
      <c r="A3" s="145" t="s">
        <v>538</v>
      </c>
      <c r="B3" s="150"/>
      <c r="C3" s="151"/>
      <c r="D3" s="152">
        <v>62283</v>
      </c>
      <c r="E3" s="153"/>
      <c r="F3" s="154">
        <v>116162</v>
      </c>
      <c r="G3" s="155"/>
      <c r="H3" s="156"/>
    </row>
    <row r="4" spans="1:8" x14ac:dyDescent="0.15">
      <c r="A4" s="157"/>
      <c r="B4" s="158"/>
      <c r="C4" s="159"/>
      <c r="D4" s="160">
        <v>17620</v>
      </c>
      <c r="E4" s="161"/>
      <c r="F4" s="162">
        <v>61562</v>
      </c>
      <c r="G4" s="163"/>
      <c r="H4" s="164"/>
    </row>
    <row r="5" spans="1:8" x14ac:dyDescent="0.15">
      <c r="A5" s="145" t="s">
        <v>540</v>
      </c>
      <c r="B5" s="150"/>
      <c r="C5" s="151"/>
      <c r="D5" s="152">
        <v>21975</v>
      </c>
      <c r="E5" s="153"/>
      <c r="F5" s="154">
        <v>121449</v>
      </c>
      <c r="G5" s="155"/>
      <c r="H5" s="156"/>
    </row>
    <row r="6" spans="1:8" x14ac:dyDescent="0.15">
      <c r="A6" s="157"/>
      <c r="B6" s="158"/>
      <c r="C6" s="159"/>
      <c r="D6" s="160">
        <v>15350</v>
      </c>
      <c r="E6" s="161"/>
      <c r="F6" s="162">
        <v>62922</v>
      </c>
      <c r="G6" s="163"/>
      <c r="H6" s="164"/>
    </row>
    <row r="7" spans="1:8" x14ac:dyDescent="0.15">
      <c r="A7" s="145" t="s">
        <v>541</v>
      </c>
      <c r="B7" s="150"/>
      <c r="C7" s="151"/>
      <c r="D7" s="152">
        <v>23996</v>
      </c>
      <c r="E7" s="153"/>
      <c r="F7" s="154">
        <v>145139</v>
      </c>
      <c r="G7" s="155"/>
      <c r="H7" s="156"/>
    </row>
    <row r="8" spans="1:8" x14ac:dyDescent="0.15">
      <c r="A8" s="157"/>
      <c r="B8" s="158"/>
      <c r="C8" s="159"/>
      <c r="D8" s="160">
        <v>7586</v>
      </c>
      <c r="E8" s="161"/>
      <c r="F8" s="162">
        <v>83762</v>
      </c>
      <c r="G8" s="163"/>
      <c r="H8" s="164"/>
    </row>
    <row r="9" spans="1:8" x14ac:dyDescent="0.15">
      <c r="A9" s="145" t="s">
        <v>542</v>
      </c>
      <c r="B9" s="150"/>
      <c r="C9" s="151"/>
      <c r="D9" s="152">
        <v>78241</v>
      </c>
      <c r="E9" s="153"/>
      <c r="F9" s="154">
        <v>125391</v>
      </c>
      <c r="G9" s="155"/>
      <c r="H9" s="156"/>
    </row>
    <row r="10" spans="1:8" x14ac:dyDescent="0.15">
      <c r="A10" s="157"/>
      <c r="B10" s="158"/>
      <c r="C10" s="159"/>
      <c r="D10" s="160">
        <v>37062</v>
      </c>
      <c r="E10" s="161"/>
      <c r="F10" s="162">
        <v>68516</v>
      </c>
      <c r="G10" s="163"/>
      <c r="H10" s="164"/>
    </row>
    <row r="11" spans="1:8" x14ac:dyDescent="0.15">
      <c r="A11" s="145" t="s">
        <v>543</v>
      </c>
      <c r="B11" s="150"/>
      <c r="C11" s="151"/>
      <c r="D11" s="152">
        <v>76064</v>
      </c>
      <c r="E11" s="153"/>
      <c r="F11" s="154">
        <v>138402</v>
      </c>
      <c r="G11" s="155"/>
      <c r="H11" s="156"/>
    </row>
    <row r="12" spans="1:8" x14ac:dyDescent="0.15">
      <c r="A12" s="157"/>
      <c r="B12" s="158"/>
      <c r="C12" s="165"/>
      <c r="D12" s="160">
        <v>37789</v>
      </c>
      <c r="E12" s="161"/>
      <c r="F12" s="162">
        <v>70652</v>
      </c>
      <c r="G12" s="163"/>
      <c r="H12" s="164"/>
    </row>
    <row r="13" spans="1:8" x14ac:dyDescent="0.15">
      <c r="A13" s="145"/>
      <c r="B13" s="150"/>
      <c r="C13" s="166"/>
      <c r="D13" s="167">
        <v>52512</v>
      </c>
      <c r="E13" s="168"/>
      <c r="F13" s="169">
        <v>129309</v>
      </c>
      <c r="G13" s="170"/>
      <c r="H13" s="156"/>
    </row>
    <row r="14" spans="1:8" x14ac:dyDescent="0.15">
      <c r="A14" s="157"/>
      <c r="B14" s="158"/>
      <c r="C14" s="159"/>
      <c r="D14" s="160">
        <v>23081</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4.8</v>
      </c>
      <c r="C19" s="171">
        <f>ROUND(VALUE(SUBSTITUTE(実質収支比率等に係る経年分析!G$48,"▲","-")),2)</f>
        <v>7.08</v>
      </c>
      <c r="D19" s="171">
        <f>ROUND(VALUE(SUBSTITUTE(実質収支比率等に係る経年分析!H$48,"▲","-")),2)</f>
        <v>6.84</v>
      </c>
      <c r="E19" s="171">
        <f>ROUND(VALUE(SUBSTITUTE(実質収支比率等に係る経年分析!I$48,"▲","-")),2)</f>
        <v>2.19</v>
      </c>
      <c r="F19" s="171">
        <f>ROUND(VALUE(SUBSTITUTE(実質収支比率等に係る経年分析!J$48,"▲","-")),2)</f>
        <v>6.49</v>
      </c>
    </row>
    <row r="20" spans="1:11" x14ac:dyDescent="0.15">
      <c r="A20" s="171" t="s">
        <v>55</v>
      </c>
      <c r="B20" s="171">
        <f>ROUND(VALUE(SUBSTITUTE(実質収支比率等に係る経年分析!F$47,"▲","-")),2)</f>
        <v>35.64</v>
      </c>
      <c r="C20" s="171">
        <f>ROUND(VALUE(SUBSTITUTE(実質収支比率等に係る経年分析!G$47,"▲","-")),2)</f>
        <v>42.76</v>
      </c>
      <c r="D20" s="171">
        <f>ROUND(VALUE(SUBSTITUTE(実質収支比率等に係る経年分析!H$47,"▲","-")),2)</f>
        <v>43.15</v>
      </c>
      <c r="E20" s="171">
        <f>ROUND(VALUE(SUBSTITUTE(実質収支比率等に係る経年分析!I$47,"▲","-")),2)</f>
        <v>41.13</v>
      </c>
      <c r="F20" s="171">
        <f>ROUND(VALUE(SUBSTITUTE(実質収支比率等に係る経年分析!J$47,"▲","-")),2)</f>
        <v>39.06</v>
      </c>
    </row>
    <row r="21" spans="1:11" x14ac:dyDescent="0.15">
      <c r="A21" s="171" t="s">
        <v>56</v>
      </c>
      <c r="B21" s="171">
        <f>IF(ISNUMBER(VALUE(SUBSTITUTE(実質収支比率等に係る経年分析!F$49,"▲","-"))),ROUND(VALUE(SUBSTITUTE(実質収支比率等に係る経年分析!F$49,"▲","-")),2),NA())</f>
        <v>-3.34</v>
      </c>
      <c r="C21" s="171">
        <f>IF(ISNUMBER(VALUE(SUBSTITUTE(実質収支比率等に係る経年分析!G$49,"▲","-"))),ROUND(VALUE(SUBSTITUTE(実質収支比率等に係る経年分析!G$49,"▲","-")),2),NA())</f>
        <v>7.61</v>
      </c>
      <c r="D21" s="171">
        <f>IF(ISNUMBER(VALUE(SUBSTITUTE(実質収支比率等に係る経年分析!H$49,"▲","-"))),ROUND(VALUE(SUBSTITUTE(実質収支比率等に係る経年分析!H$49,"▲","-")),2),NA())</f>
        <v>-4.08</v>
      </c>
      <c r="E21" s="171">
        <f>IF(ISNUMBER(VALUE(SUBSTITUTE(実質収支比率等に係る経年分析!I$49,"▲","-"))),ROUND(VALUE(SUBSTITUTE(実質収支比率等に係る経年分析!I$49,"▲","-")),2),NA())</f>
        <v>-7.79</v>
      </c>
      <c r="F21" s="171">
        <f>IF(ISNUMBER(VALUE(SUBSTITUTE(実質収支比率等に係る経年分析!J$49,"▲","-"))),ROUND(VALUE(SUBSTITUTE(実質収支比率等に係る経年分析!J$49,"▲","-")),2),NA())</f>
        <v>3.32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3.54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4.12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灌漑用水ポンプ施設維持管理事業特別会計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1.1499999999999999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6.83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6.49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495</v>
      </c>
      <c r="E42" s="173"/>
      <c r="F42" s="173"/>
      <c r="G42" s="173">
        <f>'実質公債費比率（分子）の構造'!L$52</f>
        <v>557</v>
      </c>
      <c r="H42" s="173"/>
      <c r="I42" s="173"/>
      <c r="J42" s="173">
        <f>'実質公債費比率（分子）の構造'!M$52</f>
        <v>562</v>
      </c>
      <c r="K42" s="173"/>
      <c r="L42" s="173"/>
      <c r="M42" s="173">
        <f>'実質公債費比率（分子）の構造'!N$52</f>
        <v>553</v>
      </c>
      <c r="N42" s="173"/>
      <c r="O42" s="173"/>
      <c r="P42" s="173">
        <f>'実質公債費比率（分子）の構造'!O$52</f>
        <v>552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13</v>
      </c>
      <c r="C45" s="173"/>
      <c r="D45" s="173"/>
      <c r="E45" s="173">
        <f>'実質公債費比率（分子）の構造'!L$49</f>
        <v>23</v>
      </c>
      <c r="F45" s="173"/>
      <c r="G45" s="173"/>
      <c r="H45" s="173">
        <f>'実質公債費比率（分子）の構造'!M$49</f>
        <v>28</v>
      </c>
      <c r="I45" s="173"/>
      <c r="J45" s="173"/>
      <c r="K45" s="173">
        <f>'実質公債費比率（分子）の構造'!N$49</f>
        <v>27</v>
      </c>
      <c r="L45" s="173"/>
      <c r="M45" s="173"/>
      <c r="N45" s="173">
        <f>'実質公債費比率（分子）の構造'!O$49</f>
        <v>25</v>
      </c>
      <c r="O45" s="173"/>
      <c r="P45" s="173"/>
    </row>
    <row r="46" spans="1:16" x14ac:dyDescent="0.15">
      <c r="A46" s="173" t="s">
        <v>67</v>
      </c>
      <c r="B46" s="173">
        <f>'実質公債費比率（分子）の構造'!K$48</f>
        <v>9</v>
      </c>
      <c r="C46" s="173"/>
      <c r="D46" s="173"/>
      <c r="E46" s="173">
        <f>'実質公債費比率（分子）の構造'!L$48</f>
        <v>7</v>
      </c>
      <c r="F46" s="173"/>
      <c r="G46" s="173"/>
      <c r="H46" s="173">
        <f>'実質公債費比率（分子）の構造'!M$48</f>
        <v>5</v>
      </c>
      <c r="I46" s="173"/>
      <c r="J46" s="173"/>
      <c r="K46" s="173" t="str">
        <f>'実質公債費比率（分子）の構造'!N$48</f>
        <v>-</v>
      </c>
      <c r="L46" s="173"/>
      <c r="M46" s="173"/>
      <c r="N46" s="173" t="str">
        <f>'実質公債費比率（分子）の構造'!O$48</f>
        <v>-</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612</v>
      </c>
      <c r="C49" s="173"/>
      <c r="D49" s="173"/>
      <c r="E49" s="173">
        <f>'実質公債費比率（分子）の構造'!L$45</f>
        <v>685</v>
      </c>
      <c r="F49" s="173"/>
      <c r="G49" s="173"/>
      <c r="H49" s="173">
        <f>'実質公債費比率（分子）の構造'!M$45</f>
        <v>686</v>
      </c>
      <c r="I49" s="173"/>
      <c r="J49" s="173"/>
      <c r="K49" s="173">
        <f>'実質公債費比率（分子）の構造'!N$45</f>
        <v>684</v>
      </c>
      <c r="L49" s="173"/>
      <c r="M49" s="173"/>
      <c r="N49" s="173">
        <f>'実質公債費比率（分子）の構造'!O$45</f>
        <v>694</v>
      </c>
      <c r="O49" s="173"/>
      <c r="P49" s="173"/>
    </row>
    <row r="50" spans="1:16" x14ac:dyDescent="0.15">
      <c r="A50" s="173" t="s">
        <v>71</v>
      </c>
      <c r="B50" s="173" t="e">
        <f>NA()</f>
        <v>#N/A</v>
      </c>
      <c r="C50" s="173">
        <f>IF(ISNUMBER('実質公債費比率（分子）の構造'!K$53),'実質公債費比率（分子）の構造'!K$53,NA())</f>
        <v>139</v>
      </c>
      <c r="D50" s="173" t="e">
        <f>NA()</f>
        <v>#N/A</v>
      </c>
      <c r="E50" s="173" t="e">
        <f>NA()</f>
        <v>#N/A</v>
      </c>
      <c r="F50" s="173">
        <f>IF(ISNUMBER('実質公債費比率（分子）の構造'!L$53),'実質公債費比率（分子）の構造'!L$53,NA())</f>
        <v>158</v>
      </c>
      <c r="G50" s="173" t="e">
        <f>NA()</f>
        <v>#N/A</v>
      </c>
      <c r="H50" s="173" t="e">
        <f>NA()</f>
        <v>#N/A</v>
      </c>
      <c r="I50" s="173">
        <f>IF(ISNUMBER('実質公債費比率（分子）の構造'!M$53),'実質公債費比率（分子）の構造'!M$53,NA())</f>
        <v>157</v>
      </c>
      <c r="J50" s="173" t="e">
        <f>NA()</f>
        <v>#N/A</v>
      </c>
      <c r="K50" s="173" t="e">
        <f>NA()</f>
        <v>#N/A</v>
      </c>
      <c r="L50" s="173">
        <f>IF(ISNUMBER('実質公債費比率（分子）の構造'!N$53),'実質公債費比率（分子）の構造'!N$53,NA())</f>
        <v>158</v>
      </c>
      <c r="M50" s="173" t="e">
        <f>NA()</f>
        <v>#N/A</v>
      </c>
      <c r="N50" s="173" t="e">
        <f>NA()</f>
        <v>#N/A</v>
      </c>
      <c r="O50" s="173">
        <f>IF(ISNUMBER('実質公債費比率（分子）の構造'!O$53),'実質公債費比率（分子）の構造'!O$53,NA())</f>
        <v>167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4670</v>
      </c>
      <c r="E56" s="172"/>
      <c r="F56" s="172"/>
      <c r="G56" s="172">
        <f>'将来負担比率（分子）の構造'!J$52</f>
        <v>4347</v>
      </c>
      <c r="H56" s="172"/>
      <c r="I56" s="172"/>
      <c r="J56" s="172">
        <f>'将来負担比率（分子）の構造'!K$52</f>
        <v>3984</v>
      </c>
      <c r="K56" s="172"/>
      <c r="L56" s="172"/>
      <c r="M56" s="172">
        <f>'将来負担比率（分子）の構造'!L$52</f>
        <v>3875</v>
      </c>
      <c r="N56" s="172"/>
      <c r="O56" s="172"/>
      <c r="P56" s="172">
        <f>'将来負担比率（分子）の構造'!M$52</f>
        <v>3796</v>
      </c>
    </row>
    <row r="57" spans="1:16" x14ac:dyDescent="0.15">
      <c r="A57" s="172" t="s">
        <v>42</v>
      </c>
      <c r="B57" s="172"/>
      <c r="C57" s="172"/>
      <c r="D57" s="172">
        <f>'将来負担比率（分子）の構造'!I$51</f>
        <v>70</v>
      </c>
      <c r="E57" s="172"/>
      <c r="F57" s="172"/>
      <c r="G57" s="172">
        <f>'将来負担比率（分子）の構造'!J$51</f>
        <v>56</v>
      </c>
      <c r="H57" s="172"/>
      <c r="I57" s="172"/>
      <c r="J57" s="172">
        <f>'将来負担比率（分子）の構造'!K$51</f>
        <v>46</v>
      </c>
      <c r="K57" s="172"/>
      <c r="L57" s="172"/>
      <c r="M57" s="172">
        <f>'将来負担比率（分子）の構造'!L$51</f>
        <v>39</v>
      </c>
      <c r="N57" s="172"/>
      <c r="O57" s="172"/>
      <c r="P57" s="172">
        <f>'将来負担比率（分子）の構造'!M$51</f>
        <v>33</v>
      </c>
    </row>
    <row r="58" spans="1:16" x14ac:dyDescent="0.15">
      <c r="A58" s="172" t="s">
        <v>41</v>
      </c>
      <c r="B58" s="172"/>
      <c r="C58" s="172"/>
      <c r="D58" s="172">
        <f>'将来負担比率（分子）の構造'!I$50</f>
        <v>2356</v>
      </c>
      <c r="E58" s="172"/>
      <c r="F58" s="172"/>
      <c r="G58" s="172">
        <f>'将来負担比率（分子）の構造'!J$50</f>
        <v>3171</v>
      </c>
      <c r="H58" s="172"/>
      <c r="I58" s="172"/>
      <c r="J58" s="172">
        <f>'将来負担比率（分子）の構造'!K$50</f>
        <v>3631</v>
      </c>
      <c r="K58" s="172"/>
      <c r="L58" s="172"/>
      <c r="M58" s="172">
        <f>'将来負担比率（分子）の構造'!L$50</f>
        <v>3925</v>
      </c>
      <c r="N58" s="172"/>
      <c r="O58" s="172"/>
      <c r="P58" s="172">
        <f>'将来負担比率（分子）の構造'!M$50</f>
        <v>4164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945</v>
      </c>
      <c r="C62" s="172"/>
      <c r="D62" s="172"/>
      <c r="E62" s="172">
        <f>'将来負担比率（分子）の構造'!J$45</f>
        <v>892</v>
      </c>
      <c r="F62" s="172"/>
      <c r="G62" s="172"/>
      <c r="H62" s="172">
        <f>'将来負担比率（分子）の構造'!K$45</f>
        <v>871</v>
      </c>
      <c r="I62" s="172"/>
      <c r="J62" s="172"/>
      <c r="K62" s="172">
        <f>'将来負担比率（分子）の構造'!L$45</f>
        <v>898</v>
      </c>
      <c r="L62" s="172"/>
      <c r="M62" s="172"/>
      <c r="N62" s="172">
        <f>'将来負担比率（分子）の構造'!M$45</f>
        <v>740</v>
      </c>
      <c r="O62" s="172"/>
      <c r="P62" s="172"/>
    </row>
    <row r="63" spans="1:16" x14ac:dyDescent="0.15">
      <c r="A63" s="172" t="s">
        <v>34</v>
      </c>
      <c r="B63" s="172">
        <f>'将来負担比率（分子）の構造'!I$44</f>
        <v>438</v>
      </c>
      <c r="C63" s="172"/>
      <c r="D63" s="172"/>
      <c r="E63" s="172">
        <f>'将来負担比率（分子）の構造'!J$44</f>
        <v>427</v>
      </c>
      <c r="F63" s="172"/>
      <c r="G63" s="172"/>
      <c r="H63" s="172">
        <f>'将来負担比率（分子）の構造'!K$44</f>
        <v>389</v>
      </c>
      <c r="I63" s="172"/>
      <c r="J63" s="172"/>
      <c r="K63" s="172">
        <f>'将来負担比率（分子）の構造'!L$44</f>
        <v>353</v>
      </c>
      <c r="L63" s="172"/>
      <c r="M63" s="172"/>
      <c r="N63" s="172">
        <f>'将来負担比率（分子）の構造'!M$44</f>
        <v>939</v>
      </c>
      <c r="O63" s="172"/>
      <c r="P63" s="172"/>
    </row>
    <row r="64" spans="1:16" x14ac:dyDescent="0.15">
      <c r="A64" s="172" t="s">
        <v>33</v>
      </c>
      <c r="B64" s="172">
        <f>'将来負担比率（分子）の構造'!I$43</f>
        <v>71</v>
      </c>
      <c r="C64" s="172"/>
      <c r="D64" s="172"/>
      <c r="E64" s="172">
        <f>'将来負担比率（分子）の構造'!J$43</f>
        <v>83</v>
      </c>
      <c r="F64" s="172"/>
      <c r="G64" s="172"/>
      <c r="H64" s="172">
        <f>'将来負担比率（分子）の構造'!K$43</f>
        <v>68</v>
      </c>
      <c r="I64" s="172"/>
      <c r="J64" s="172"/>
      <c r="K64" s="172" t="str">
        <f>'将来負担比率（分子）の構造'!L$43</f>
        <v>-</v>
      </c>
      <c r="L64" s="172"/>
      <c r="M64" s="172"/>
      <c r="N64" s="172" t="str">
        <f>'将来負担比率（分子）の構造'!M$43</f>
        <v>-</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5812</v>
      </c>
      <c r="C66" s="172"/>
      <c r="D66" s="172"/>
      <c r="E66" s="172">
        <f>'将来負担比率（分子）の構造'!J$41</f>
        <v>5354</v>
      </c>
      <c r="F66" s="172"/>
      <c r="G66" s="172"/>
      <c r="H66" s="172">
        <f>'将来負担比率（分子）の構造'!K$41</f>
        <v>4923</v>
      </c>
      <c r="I66" s="172"/>
      <c r="J66" s="172"/>
      <c r="K66" s="172">
        <f>'将来負担比率（分子）の構造'!L$41</f>
        <v>4836</v>
      </c>
      <c r="L66" s="172"/>
      <c r="M66" s="172"/>
      <c r="N66" s="172">
        <f>'将来負担比率（分子）の構造'!M$41</f>
        <v>4794</v>
      </c>
      <c r="O66" s="172"/>
      <c r="P66" s="172"/>
    </row>
    <row r="67" spans="1:16" x14ac:dyDescent="0.15">
      <c r="A67" s="172" t="s">
        <v>75</v>
      </c>
      <c r="B67" s="172" t="e">
        <f>NA()</f>
        <v>#N/A</v>
      </c>
      <c r="C67" s="172">
        <f>IF(ISNUMBER('将来負担比率（分子）の構造'!I$53), IF('将来負担比率（分子）の構造'!I$53 &lt; 0, 0, '将来負担比率（分子）の構造'!I$53), NA())</f>
        <v>169</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1064</v>
      </c>
      <c r="C72" s="176">
        <f>基金残高に係る経年分析!G55</f>
        <v>1064</v>
      </c>
      <c r="D72" s="176">
        <f>基金残高に係る経年分析!H55</f>
        <v>1064</v>
      </c>
    </row>
    <row r="73" spans="1:16" x14ac:dyDescent="0.15">
      <c r="A73" s="175" t="s">
        <v>78</v>
      </c>
      <c r="B73" s="176">
        <f>基金残高に係る経年分析!F56</f>
        <v>351</v>
      </c>
      <c r="C73" s="176">
        <f>基金残高に係る経年分析!G56</f>
        <v>324</v>
      </c>
      <c r="D73" s="176">
        <f>基金残高に係る経年分析!H56</f>
        <v>294</v>
      </c>
    </row>
    <row r="74" spans="1:16" x14ac:dyDescent="0.15">
      <c r="A74" s="175" t="s">
        <v>79</v>
      </c>
      <c r="B74" s="176">
        <f>基金残高に係る経年分析!F57</f>
        <v>2217</v>
      </c>
      <c r="C74" s="176">
        <f>基金残高に係る経年分析!G57</f>
        <v>2537</v>
      </c>
      <c r="D74" s="176">
        <f>基金残高に係る経年分析!H57</f>
        <v>2805</v>
      </c>
    </row>
  </sheetData>
  <sheetProtection algorithmName="SHA-512" hashValue="aWrPiA+Yr0MWxWM6qRblXPwY9KQgXE47rEFFQ8qNUaU3fb+rXmM6FHyrjEcQb62jQHPXjB2qHPCffHo63yRMBg==" saltValue="JXHAtVus7wHO5e2hPWxy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19881-3E66-494D-83BD-FE5D39DFF0E9}">
  <sheetPr>
    <pageSetUpPr fitToPage="1"/>
  </sheetPr>
  <dimension ref="B1:EM50"/>
  <sheetViews>
    <sheetView showGridLines="0" tabSelected="1"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212</v>
      </c>
      <c r="DI1" s="636"/>
      <c r="DJ1" s="636"/>
      <c r="DK1" s="636"/>
      <c r="DL1" s="636"/>
      <c r="DM1" s="636"/>
      <c r="DN1" s="637"/>
      <c r="DO1" s="211"/>
      <c r="DP1" s="635" t="s">
        <v>213</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217</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1" t="s">
        <v>221</v>
      </c>
      <c r="AQ4" s="641"/>
      <c r="AR4" s="641"/>
      <c r="AS4" s="641"/>
      <c r="AT4" s="641"/>
      <c r="AU4" s="641"/>
      <c r="AV4" s="641"/>
      <c r="AW4" s="641"/>
      <c r="AX4" s="641"/>
      <c r="AY4" s="641"/>
      <c r="AZ4" s="641"/>
      <c r="BA4" s="641"/>
      <c r="BB4" s="641"/>
      <c r="BC4" s="641"/>
      <c r="BD4" s="641"/>
      <c r="BE4" s="641"/>
      <c r="BF4" s="641"/>
      <c r="BG4" s="641" t="s">
        <v>222</v>
      </c>
      <c r="BH4" s="641"/>
      <c r="BI4" s="641"/>
      <c r="BJ4" s="641"/>
      <c r="BK4" s="641"/>
      <c r="BL4" s="641"/>
      <c r="BM4" s="641"/>
      <c r="BN4" s="641"/>
      <c r="BO4" s="641" t="s">
        <v>219</v>
      </c>
      <c r="BP4" s="641"/>
      <c r="BQ4" s="641"/>
      <c r="BR4" s="641"/>
      <c r="BS4" s="641" t="s">
        <v>223</v>
      </c>
      <c r="BT4" s="641"/>
      <c r="BU4" s="641"/>
      <c r="BV4" s="641"/>
      <c r="BW4" s="641"/>
      <c r="BX4" s="641"/>
      <c r="BY4" s="641"/>
      <c r="BZ4" s="641"/>
      <c r="CA4" s="641"/>
      <c r="CB4" s="641"/>
      <c r="CD4" s="638" t="s">
        <v>224</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225</v>
      </c>
      <c r="C5" s="643"/>
      <c r="D5" s="643"/>
      <c r="E5" s="643"/>
      <c r="F5" s="643"/>
      <c r="G5" s="643"/>
      <c r="H5" s="643"/>
      <c r="I5" s="643"/>
      <c r="J5" s="643"/>
      <c r="K5" s="643"/>
      <c r="L5" s="643"/>
      <c r="M5" s="643"/>
      <c r="N5" s="643"/>
      <c r="O5" s="643"/>
      <c r="P5" s="643"/>
      <c r="Q5" s="644"/>
      <c r="R5" s="645">
        <v>689628</v>
      </c>
      <c r="S5" s="646"/>
      <c r="T5" s="646"/>
      <c r="U5" s="646"/>
      <c r="V5" s="646"/>
      <c r="W5" s="646"/>
      <c r="X5" s="646"/>
      <c r="Y5" s="647"/>
      <c r="Z5" s="648">
        <v>9.9</v>
      </c>
      <c r="AA5" s="648"/>
      <c r="AB5" s="648"/>
      <c r="AC5" s="648"/>
      <c r="AD5" s="649">
        <v>689628</v>
      </c>
      <c r="AE5" s="649"/>
      <c r="AF5" s="649"/>
      <c r="AG5" s="649"/>
      <c r="AH5" s="649"/>
      <c r="AI5" s="649"/>
      <c r="AJ5" s="649"/>
      <c r="AK5" s="649"/>
      <c r="AL5" s="650">
        <v>25.7</v>
      </c>
      <c r="AM5" s="651"/>
      <c r="AN5" s="651"/>
      <c r="AO5" s="652"/>
      <c r="AP5" s="642" t="s">
        <v>226</v>
      </c>
      <c r="AQ5" s="643"/>
      <c r="AR5" s="643"/>
      <c r="AS5" s="643"/>
      <c r="AT5" s="643"/>
      <c r="AU5" s="643"/>
      <c r="AV5" s="643"/>
      <c r="AW5" s="643"/>
      <c r="AX5" s="643"/>
      <c r="AY5" s="643"/>
      <c r="AZ5" s="643"/>
      <c r="BA5" s="643"/>
      <c r="BB5" s="643"/>
      <c r="BC5" s="643"/>
      <c r="BD5" s="643"/>
      <c r="BE5" s="643"/>
      <c r="BF5" s="644"/>
      <c r="BG5" s="656">
        <v>689576</v>
      </c>
      <c r="BH5" s="657"/>
      <c r="BI5" s="657"/>
      <c r="BJ5" s="657"/>
      <c r="BK5" s="657"/>
      <c r="BL5" s="657"/>
      <c r="BM5" s="657"/>
      <c r="BN5" s="658"/>
      <c r="BO5" s="659">
        <v>100</v>
      </c>
      <c r="BP5" s="659"/>
      <c r="BQ5" s="659"/>
      <c r="BR5" s="659"/>
      <c r="BS5" s="660" t="s">
        <v>128</v>
      </c>
      <c r="BT5" s="660"/>
      <c r="BU5" s="660"/>
      <c r="BV5" s="660"/>
      <c r="BW5" s="660"/>
      <c r="BX5" s="660"/>
      <c r="BY5" s="660"/>
      <c r="BZ5" s="660"/>
      <c r="CA5" s="660"/>
      <c r="CB5" s="664"/>
      <c r="CD5" s="638" t="s">
        <v>221</v>
      </c>
      <c r="CE5" s="639"/>
      <c r="CF5" s="639"/>
      <c r="CG5" s="639"/>
      <c r="CH5" s="639"/>
      <c r="CI5" s="639"/>
      <c r="CJ5" s="639"/>
      <c r="CK5" s="639"/>
      <c r="CL5" s="639"/>
      <c r="CM5" s="639"/>
      <c r="CN5" s="639"/>
      <c r="CO5" s="639"/>
      <c r="CP5" s="639"/>
      <c r="CQ5" s="640"/>
      <c r="CR5" s="638" t="s">
        <v>227</v>
      </c>
      <c r="CS5" s="639"/>
      <c r="CT5" s="639"/>
      <c r="CU5" s="639"/>
      <c r="CV5" s="639"/>
      <c r="CW5" s="639"/>
      <c r="CX5" s="639"/>
      <c r="CY5" s="640"/>
      <c r="CZ5" s="638" t="s">
        <v>219</v>
      </c>
      <c r="DA5" s="639"/>
      <c r="DB5" s="639"/>
      <c r="DC5" s="640"/>
      <c r="DD5" s="638" t="s">
        <v>228</v>
      </c>
      <c r="DE5" s="639"/>
      <c r="DF5" s="639"/>
      <c r="DG5" s="639"/>
      <c r="DH5" s="639"/>
      <c r="DI5" s="639"/>
      <c r="DJ5" s="639"/>
      <c r="DK5" s="639"/>
      <c r="DL5" s="639"/>
      <c r="DM5" s="639"/>
      <c r="DN5" s="639"/>
      <c r="DO5" s="639"/>
      <c r="DP5" s="640"/>
      <c r="DQ5" s="638" t="s">
        <v>229</v>
      </c>
      <c r="DR5" s="639"/>
      <c r="DS5" s="639"/>
      <c r="DT5" s="639"/>
      <c r="DU5" s="639"/>
      <c r="DV5" s="639"/>
      <c r="DW5" s="639"/>
      <c r="DX5" s="639"/>
      <c r="DY5" s="639"/>
      <c r="DZ5" s="639"/>
      <c r="EA5" s="639"/>
      <c r="EB5" s="639"/>
      <c r="EC5" s="640"/>
    </row>
    <row r="6" spans="2:143" ht="11.25" customHeight="1" x14ac:dyDescent="0.15">
      <c r="B6" s="653" t="s">
        <v>230</v>
      </c>
      <c r="C6" s="654"/>
      <c r="D6" s="654"/>
      <c r="E6" s="654"/>
      <c r="F6" s="654"/>
      <c r="G6" s="654"/>
      <c r="H6" s="654"/>
      <c r="I6" s="654"/>
      <c r="J6" s="654"/>
      <c r="K6" s="654"/>
      <c r="L6" s="654"/>
      <c r="M6" s="654"/>
      <c r="N6" s="654"/>
      <c r="O6" s="654"/>
      <c r="P6" s="654"/>
      <c r="Q6" s="655"/>
      <c r="R6" s="656">
        <v>22869</v>
      </c>
      <c r="S6" s="657"/>
      <c r="T6" s="657"/>
      <c r="U6" s="657"/>
      <c r="V6" s="657"/>
      <c r="W6" s="657"/>
      <c r="X6" s="657"/>
      <c r="Y6" s="658"/>
      <c r="Z6" s="659">
        <v>0.3</v>
      </c>
      <c r="AA6" s="659"/>
      <c r="AB6" s="659"/>
      <c r="AC6" s="659"/>
      <c r="AD6" s="660">
        <v>22869</v>
      </c>
      <c r="AE6" s="660"/>
      <c r="AF6" s="660"/>
      <c r="AG6" s="660"/>
      <c r="AH6" s="660"/>
      <c r="AI6" s="660"/>
      <c r="AJ6" s="660"/>
      <c r="AK6" s="660"/>
      <c r="AL6" s="661">
        <v>0.9</v>
      </c>
      <c r="AM6" s="662"/>
      <c r="AN6" s="662"/>
      <c r="AO6" s="663"/>
      <c r="AP6" s="653" t="s">
        <v>231</v>
      </c>
      <c r="AQ6" s="654"/>
      <c r="AR6" s="654"/>
      <c r="AS6" s="654"/>
      <c r="AT6" s="654"/>
      <c r="AU6" s="654"/>
      <c r="AV6" s="654"/>
      <c r="AW6" s="654"/>
      <c r="AX6" s="654"/>
      <c r="AY6" s="654"/>
      <c r="AZ6" s="654"/>
      <c r="BA6" s="654"/>
      <c r="BB6" s="654"/>
      <c r="BC6" s="654"/>
      <c r="BD6" s="654"/>
      <c r="BE6" s="654"/>
      <c r="BF6" s="655"/>
      <c r="BG6" s="656">
        <v>689576</v>
      </c>
      <c r="BH6" s="657"/>
      <c r="BI6" s="657"/>
      <c r="BJ6" s="657"/>
      <c r="BK6" s="657"/>
      <c r="BL6" s="657"/>
      <c r="BM6" s="657"/>
      <c r="BN6" s="658"/>
      <c r="BO6" s="659">
        <v>100</v>
      </c>
      <c r="BP6" s="659"/>
      <c r="BQ6" s="659"/>
      <c r="BR6" s="659"/>
      <c r="BS6" s="660" t="s">
        <v>128</v>
      </c>
      <c r="BT6" s="660"/>
      <c r="BU6" s="660"/>
      <c r="BV6" s="660"/>
      <c r="BW6" s="660"/>
      <c r="BX6" s="660"/>
      <c r="BY6" s="660"/>
      <c r="BZ6" s="660"/>
      <c r="CA6" s="660"/>
      <c r="CB6" s="664"/>
      <c r="CD6" s="642" t="s">
        <v>232</v>
      </c>
      <c r="CE6" s="643"/>
      <c r="CF6" s="643"/>
      <c r="CG6" s="643"/>
      <c r="CH6" s="643"/>
      <c r="CI6" s="643"/>
      <c r="CJ6" s="643"/>
      <c r="CK6" s="643"/>
      <c r="CL6" s="643"/>
      <c r="CM6" s="643"/>
      <c r="CN6" s="643"/>
      <c r="CO6" s="643"/>
      <c r="CP6" s="643"/>
      <c r="CQ6" s="644"/>
      <c r="CR6" s="656">
        <v>63428</v>
      </c>
      <c r="CS6" s="657"/>
      <c r="CT6" s="657"/>
      <c r="CU6" s="657"/>
      <c r="CV6" s="657"/>
      <c r="CW6" s="657"/>
      <c r="CX6" s="657"/>
      <c r="CY6" s="658"/>
      <c r="CZ6" s="650">
        <v>1</v>
      </c>
      <c r="DA6" s="651"/>
      <c r="DB6" s="651"/>
      <c r="DC6" s="667"/>
      <c r="DD6" s="665">
        <v>8250</v>
      </c>
      <c r="DE6" s="657"/>
      <c r="DF6" s="657"/>
      <c r="DG6" s="657"/>
      <c r="DH6" s="657"/>
      <c r="DI6" s="657"/>
      <c r="DJ6" s="657"/>
      <c r="DK6" s="657"/>
      <c r="DL6" s="657"/>
      <c r="DM6" s="657"/>
      <c r="DN6" s="657"/>
      <c r="DO6" s="657"/>
      <c r="DP6" s="658"/>
      <c r="DQ6" s="665">
        <v>55228</v>
      </c>
      <c r="DR6" s="657"/>
      <c r="DS6" s="657"/>
      <c r="DT6" s="657"/>
      <c r="DU6" s="657"/>
      <c r="DV6" s="657"/>
      <c r="DW6" s="657"/>
      <c r="DX6" s="657"/>
      <c r="DY6" s="657"/>
      <c r="DZ6" s="657"/>
      <c r="EA6" s="657"/>
      <c r="EB6" s="657"/>
      <c r="EC6" s="666"/>
    </row>
    <row r="7" spans="2:143" ht="11.25" customHeight="1" x14ac:dyDescent="0.15">
      <c r="B7" s="653" t="s">
        <v>233</v>
      </c>
      <c r="C7" s="654"/>
      <c r="D7" s="654"/>
      <c r="E7" s="654"/>
      <c r="F7" s="654"/>
      <c r="G7" s="654"/>
      <c r="H7" s="654"/>
      <c r="I7" s="654"/>
      <c r="J7" s="654"/>
      <c r="K7" s="654"/>
      <c r="L7" s="654"/>
      <c r="M7" s="654"/>
      <c r="N7" s="654"/>
      <c r="O7" s="654"/>
      <c r="P7" s="654"/>
      <c r="Q7" s="655"/>
      <c r="R7" s="656">
        <v>434</v>
      </c>
      <c r="S7" s="657"/>
      <c r="T7" s="657"/>
      <c r="U7" s="657"/>
      <c r="V7" s="657"/>
      <c r="W7" s="657"/>
      <c r="X7" s="657"/>
      <c r="Y7" s="658"/>
      <c r="Z7" s="659">
        <v>0</v>
      </c>
      <c r="AA7" s="659"/>
      <c r="AB7" s="659"/>
      <c r="AC7" s="659"/>
      <c r="AD7" s="660">
        <v>434</v>
      </c>
      <c r="AE7" s="660"/>
      <c r="AF7" s="660"/>
      <c r="AG7" s="660"/>
      <c r="AH7" s="660"/>
      <c r="AI7" s="660"/>
      <c r="AJ7" s="660"/>
      <c r="AK7" s="660"/>
      <c r="AL7" s="661">
        <v>0</v>
      </c>
      <c r="AM7" s="662"/>
      <c r="AN7" s="662"/>
      <c r="AO7" s="663"/>
      <c r="AP7" s="653" t="s">
        <v>234</v>
      </c>
      <c r="AQ7" s="654"/>
      <c r="AR7" s="654"/>
      <c r="AS7" s="654"/>
      <c r="AT7" s="654"/>
      <c r="AU7" s="654"/>
      <c r="AV7" s="654"/>
      <c r="AW7" s="654"/>
      <c r="AX7" s="654"/>
      <c r="AY7" s="654"/>
      <c r="AZ7" s="654"/>
      <c r="BA7" s="654"/>
      <c r="BB7" s="654"/>
      <c r="BC7" s="654"/>
      <c r="BD7" s="654"/>
      <c r="BE7" s="654"/>
      <c r="BF7" s="655"/>
      <c r="BG7" s="656">
        <v>249881</v>
      </c>
      <c r="BH7" s="657"/>
      <c r="BI7" s="657"/>
      <c r="BJ7" s="657"/>
      <c r="BK7" s="657"/>
      <c r="BL7" s="657"/>
      <c r="BM7" s="657"/>
      <c r="BN7" s="658"/>
      <c r="BO7" s="659">
        <v>36.200000000000003</v>
      </c>
      <c r="BP7" s="659"/>
      <c r="BQ7" s="659"/>
      <c r="BR7" s="659"/>
      <c r="BS7" s="660" t="s">
        <v>128</v>
      </c>
      <c r="BT7" s="660"/>
      <c r="BU7" s="660"/>
      <c r="BV7" s="660"/>
      <c r="BW7" s="660"/>
      <c r="BX7" s="660"/>
      <c r="BY7" s="660"/>
      <c r="BZ7" s="660"/>
      <c r="CA7" s="660"/>
      <c r="CB7" s="664"/>
      <c r="CD7" s="653" t="s">
        <v>235</v>
      </c>
      <c r="CE7" s="654"/>
      <c r="CF7" s="654"/>
      <c r="CG7" s="654"/>
      <c r="CH7" s="654"/>
      <c r="CI7" s="654"/>
      <c r="CJ7" s="654"/>
      <c r="CK7" s="654"/>
      <c r="CL7" s="654"/>
      <c r="CM7" s="654"/>
      <c r="CN7" s="654"/>
      <c r="CO7" s="654"/>
      <c r="CP7" s="654"/>
      <c r="CQ7" s="655"/>
      <c r="CR7" s="656">
        <v>1491893</v>
      </c>
      <c r="CS7" s="657"/>
      <c r="CT7" s="657"/>
      <c r="CU7" s="657"/>
      <c r="CV7" s="657"/>
      <c r="CW7" s="657"/>
      <c r="CX7" s="657"/>
      <c r="CY7" s="658"/>
      <c r="CZ7" s="659">
        <v>22.4</v>
      </c>
      <c r="DA7" s="659"/>
      <c r="DB7" s="659"/>
      <c r="DC7" s="659"/>
      <c r="DD7" s="665">
        <v>54035</v>
      </c>
      <c r="DE7" s="657"/>
      <c r="DF7" s="657"/>
      <c r="DG7" s="657"/>
      <c r="DH7" s="657"/>
      <c r="DI7" s="657"/>
      <c r="DJ7" s="657"/>
      <c r="DK7" s="657"/>
      <c r="DL7" s="657"/>
      <c r="DM7" s="657"/>
      <c r="DN7" s="657"/>
      <c r="DO7" s="657"/>
      <c r="DP7" s="658"/>
      <c r="DQ7" s="665">
        <v>425104</v>
      </c>
      <c r="DR7" s="657"/>
      <c r="DS7" s="657"/>
      <c r="DT7" s="657"/>
      <c r="DU7" s="657"/>
      <c r="DV7" s="657"/>
      <c r="DW7" s="657"/>
      <c r="DX7" s="657"/>
      <c r="DY7" s="657"/>
      <c r="DZ7" s="657"/>
      <c r="EA7" s="657"/>
      <c r="EB7" s="657"/>
      <c r="EC7" s="666"/>
    </row>
    <row r="8" spans="2:143" ht="11.25" customHeight="1" x14ac:dyDescent="0.15">
      <c r="B8" s="653" t="s">
        <v>236</v>
      </c>
      <c r="C8" s="654"/>
      <c r="D8" s="654"/>
      <c r="E8" s="654"/>
      <c r="F8" s="654"/>
      <c r="G8" s="654"/>
      <c r="H8" s="654"/>
      <c r="I8" s="654"/>
      <c r="J8" s="654"/>
      <c r="K8" s="654"/>
      <c r="L8" s="654"/>
      <c r="M8" s="654"/>
      <c r="N8" s="654"/>
      <c r="O8" s="654"/>
      <c r="P8" s="654"/>
      <c r="Q8" s="655"/>
      <c r="R8" s="656">
        <v>2215</v>
      </c>
      <c r="S8" s="657"/>
      <c r="T8" s="657"/>
      <c r="U8" s="657"/>
      <c r="V8" s="657"/>
      <c r="W8" s="657"/>
      <c r="X8" s="657"/>
      <c r="Y8" s="658"/>
      <c r="Z8" s="659">
        <v>0</v>
      </c>
      <c r="AA8" s="659"/>
      <c r="AB8" s="659"/>
      <c r="AC8" s="659"/>
      <c r="AD8" s="660">
        <v>2215</v>
      </c>
      <c r="AE8" s="660"/>
      <c r="AF8" s="660"/>
      <c r="AG8" s="660"/>
      <c r="AH8" s="660"/>
      <c r="AI8" s="660"/>
      <c r="AJ8" s="660"/>
      <c r="AK8" s="660"/>
      <c r="AL8" s="661">
        <v>0.1</v>
      </c>
      <c r="AM8" s="662"/>
      <c r="AN8" s="662"/>
      <c r="AO8" s="663"/>
      <c r="AP8" s="653" t="s">
        <v>237</v>
      </c>
      <c r="AQ8" s="654"/>
      <c r="AR8" s="654"/>
      <c r="AS8" s="654"/>
      <c r="AT8" s="654"/>
      <c r="AU8" s="654"/>
      <c r="AV8" s="654"/>
      <c r="AW8" s="654"/>
      <c r="AX8" s="654"/>
      <c r="AY8" s="654"/>
      <c r="AZ8" s="654"/>
      <c r="BA8" s="654"/>
      <c r="BB8" s="654"/>
      <c r="BC8" s="654"/>
      <c r="BD8" s="654"/>
      <c r="BE8" s="654"/>
      <c r="BF8" s="655"/>
      <c r="BG8" s="656">
        <v>10225</v>
      </c>
      <c r="BH8" s="657"/>
      <c r="BI8" s="657"/>
      <c r="BJ8" s="657"/>
      <c r="BK8" s="657"/>
      <c r="BL8" s="657"/>
      <c r="BM8" s="657"/>
      <c r="BN8" s="658"/>
      <c r="BO8" s="659">
        <v>1.5</v>
      </c>
      <c r="BP8" s="659"/>
      <c r="BQ8" s="659"/>
      <c r="BR8" s="659"/>
      <c r="BS8" s="660" t="s">
        <v>128</v>
      </c>
      <c r="BT8" s="660"/>
      <c r="BU8" s="660"/>
      <c r="BV8" s="660"/>
      <c r="BW8" s="660"/>
      <c r="BX8" s="660"/>
      <c r="BY8" s="660"/>
      <c r="BZ8" s="660"/>
      <c r="CA8" s="660"/>
      <c r="CB8" s="664"/>
      <c r="CD8" s="653" t="s">
        <v>238</v>
      </c>
      <c r="CE8" s="654"/>
      <c r="CF8" s="654"/>
      <c r="CG8" s="654"/>
      <c r="CH8" s="654"/>
      <c r="CI8" s="654"/>
      <c r="CJ8" s="654"/>
      <c r="CK8" s="654"/>
      <c r="CL8" s="654"/>
      <c r="CM8" s="654"/>
      <c r="CN8" s="654"/>
      <c r="CO8" s="654"/>
      <c r="CP8" s="654"/>
      <c r="CQ8" s="655"/>
      <c r="CR8" s="656">
        <v>1715541</v>
      </c>
      <c r="CS8" s="657"/>
      <c r="CT8" s="657"/>
      <c r="CU8" s="657"/>
      <c r="CV8" s="657"/>
      <c r="CW8" s="657"/>
      <c r="CX8" s="657"/>
      <c r="CY8" s="658"/>
      <c r="CZ8" s="659">
        <v>25.7</v>
      </c>
      <c r="DA8" s="659"/>
      <c r="DB8" s="659"/>
      <c r="DC8" s="659"/>
      <c r="DD8" s="665">
        <v>10305</v>
      </c>
      <c r="DE8" s="657"/>
      <c r="DF8" s="657"/>
      <c r="DG8" s="657"/>
      <c r="DH8" s="657"/>
      <c r="DI8" s="657"/>
      <c r="DJ8" s="657"/>
      <c r="DK8" s="657"/>
      <c r="DL8" s="657"/>
      <c r="DM8" s="657"/>
      <c r="DN8" s="657"/>
      <c r="DO8" s="657"/>
      <c r="DP8" s="658"/>
      <c r="DQ8" s="665">
        <v>875386</v>
      </c>
      <c r="DR8" s="657"/>
      <c r="DS8" s="657"/>
      <c r="DT8" s="657"/>
      <c r="DU8" s="657"/>
      <c r="DV8" s="657"/>
      <c r="DW8" s="657"/>
      <c r="DX8" s="657"/>
      <c r="DY8" s="657"/>
      <c r="DZ8" s="657"/>
      <c r="EA8" s="657"/>
      <c r="EB8" s="657"/>
      <c r="EC8" s="666"/>
    </row>
    <row r="9" spans="2:143" ht="11.25" customHeight="1" x14ac:dyDescent="0.15">
      <c r="B9" s="653" t="s">
        <v>239</v>
      </c>
      <c r="C9" s="654"/>
      <c r="D9" s="654"/>
      <c r="E9" s="654"/>
      <c r="F9" s="654"/>
      <c r="G9" s="654"/>
      <c r="H9" s="654"/>
      <c r="I9" s="654"/>
      <c r="J9" s="654"/>
      <c r="K9" s="654"/>
      <c r="L9" s="654"/>
      <c r="M9" s="654"/>
      <c r="N9" s="654"/>
      <c r="O9" s="654"/>
      <c r="P9" s="654"/>
      <c r="Q9" s="655"/>
      <c r="R9" s="656">
        <v>2252</v>
      </c>
      <c r="S9" s="657"/>
      <c r="T9" s="657"/>
      <c r="U9" s="657"/>
      <c r="V9" s="657"/>
      <c r="W9" s="657"/>
      <c r="X9" s="657"/>
      <c r="Y9" s="658"/>
      <c r="Z9" s="659">
        <v>0</v>
      </c>
      <c r="AA9" s="659"/>
      <c r="AB9" s="659"/>
      <c r="AC9" s="659"/>
      <c r="AD9" s="660">
        <v>2252</v>
      </c>
      <c r="AE9" s="660"/>
      <c r="AF9" s="660"/>
      <c r="AG9" s="660"/>
      <c r="AH9" s="660"/>
      <c r="AI9" s="660"/>
      <c r="AJ9" s="660"/>
      <c r="AK9" s="660"/>
      <c r="AL9" s="661">
        <v>0.1</v>
      </c>
      <c r="AM9" s="662"/>
      <c r="AN9" s="662"/>
      <c r="AO9" s="663"/>
      <c r="AP9" s="653" t="s">
        <v>240</v>
      </c>
      <c r="AQ9" s="654"/>
      <c r="AR9" s="654"/>
      <c r="AS9" s="654"/>
      <c r="AT9" s="654"/>
      <c r="AU9" s="654"/>
      <c r="AV9" s="654"/>
      <c r="AW9" s="654"/>
      <c r="AX9" s="654"/>
      <c r="AY9" s="654"/>
      <c r="AZ9" s="654"/>
      <c r="BA9" s="654"/>
      <c r="BB9" s="654"/>
      <c r="BC9" s="654"/>
      <c r="BD9" s="654"/>
      <c r="BE9" s="654"/>
      <c r="BF9" s="655"/>
      <c r="BG9" s="656">
        <v>183593</v>
      </c>
      <c r="BH9" s="657"/>
      <c r="BI9" s="657"/>
      <c r="BJ9" s="657"/>
      <c r="BK9" s="657"/>
      <c r="BL9" s="657"/>
      <c r="BM9" s="657"/>
      <c r="BN9" s="658"/>
      <c r="BO9" s="659">
        <v>26.6</v>
      </c>
      <c r="BP9" s="659"/>
      <c r="BQ9" s="659"/>
      <c r="BR9" s="659"/>
      <c r="BS9" s="660" t="s">
        <v>128</v>
      </c>
      <c r="BT9" s="660"/>
      <c r="BU9" s="660"/>
      <c r="BV9" s="660"/>
      <c r="BW9" s="660"/>
      <c r="BX9" s="660"/>
      <c r="BY9" s="660"/>
      <c r="BZ9" s="660"/>
      <c r="CA9" s="660"/>
      <c r="CB9" s="664"/>
      <c r="CD9" s="653" t="s">
        <v>241</v>
      </c>
      <c r="CE9" s="654"/>
      <c r="CF9" s="654"/>
      <c r="CG9" s="654"/>
      <c r="CH9" s="654"/>
      <c r="CI9" s="654"/>
      <c r="CJ9" s="654"/>
      <c r="CK9" s="654"/>
      <c r="CL9" s="654"/>
      <c r="CM9" s="654"/>
      <c r="CN9" s="654"/>
      <c r="CO9" s="654"/>
      <c r="CP9" s="654"/>
      <c r="CQ9" s="655"/>
      <c r="CR9" s="656">
        <v>914046</v>
      </c>
      <c r="CS9" s="657"/>
      <c r="CT9" s="657"/>
      <c r="CU9" s="657"/>
      <c r="CV9" s="657"/>
      <c r="CW9" s="657"/>
      <c r="CX9" s="657"/>
      <c r="CY9" s="658"/>
      <c r="CZ9" s="659">
        <v>13.7</v>
      </c>
      <c r="DA9" s="659"/>
      <c r="DB9" s="659"/>
      <c r="DC9" s="659"/>
      <c r="DD9" s="665">
        <v>12308</v>
      </c>
      <c r="DE9" s="657"/>
      <c r="DF9" s="657"/>
      <c r="DG9" s="657"/>
      <c r="DH9" s="657"/>
      <c r="DI9" s="657"/>
      <c r="DJ9" s="657"/>
      <c r="DK9" s="657"/>
      <c r="DL9" s="657"/>
      <c r="DM9" s="657"/>
      <c r="DN9" s="657"/>
      <c r="DO9" s="657"/>
      <c r="DP9" s="658"/>
      <c r="DQ9" s="665">
        <v>346571</v>
      </c>
      <c r="DR9" s="657"/>
      <c r="DS9" s="657"/>
      <c r="DT9" s="657"/>
      <c r="DU9" s="657"/>
      <c r="DV9" s="657"/>
      <c r="DW9" s="657"/>
      <c r="DX9" s="657"/>
      <c r="DY9" s="657"/>
      <c r="DZ9" s="657"/>
      <c r="EA9" s="657"/>
      <c r="EB9" s="657"/>
      <c r="EC9" s="666"/>
    </row>
    <row r="10" spans="2:143" ht="11.25" customHeight="1" x14ac:dyDescent="0.15">
      <c r="B10" s="653" t="s">
        <v>242</v>
      </c>
      <c r="C10" s="654"/>
      <c r="D10" s="654"/>
      <c r="E10" s="654"/>
      <c r="F10" s="654"/>
      <c r="G10" s="654"/>
      <c r="H10" s="654"/>
      <c r="I10" s="654"/>
      <c r="J10" s="654"/>
      <c r="K10" s="654"/>
      <c r="L10" s="654"/>
      <c r="M10" s="654"/>
      <c r="N10" s="654"/>
      <c r="O10" s="654"/>
      <c r="P10" s="654"/>
      <c r="Q10" s="655"/>
      <c r="R10" s="656" t="s">
        <v>128</v>
      </c>
      <c r="S10" s="657"/>
      <c r="T10" s="657"/>
      <c r="U10" s="657"/>
      <c r="V10" s="657"/>
      <c r="W10" s="657"/>
      <c r="X10" s="657"/>
      <c r="Y10" s="658"/>
      <c r="Z10" s="659" t="s">
        <v>128</v>
      </c>
      <c r="AA10" s="659"/>
      <c r="AB10" s="659"/>
      <c r="AC10" s="659"/>
      <c r="AD10" s="660" t="s">
        <v>128</v>
      </c>
      <c r="AE10" s="660"/>
      <c r="AF10" s="660"/>
      <c r="AG10" s="660"/>
      <c r="AH10" s="660"/>
      <c r="AI10" s="660"/>
      <c r="AJ10" s="660"/>
      <c r="AK10" s="660"/>
      <c r="AL10" s="661" t="s">
        <v>128</v>
      </c>
      <c r="AM10" s="662"/>
      <c r="AN10" s="662"/>
      <c r="AO10" s="663"/>
      <c r="AP10" s="653" t="s">
        <v>243</v>
      </c>
      <c r="AQ10" s="654"/>
      <c r="AR10" s="654"/>
      <c r="AS10" s="654"/>
      <c r="AT10" s="654"/>
      <c r="AU10" s="654"/>
      <c r="AV10" s="654"/>
      <c r="AW10" s="654"/>
      <c r="AX10" s="654"/>
      <c r="AY10" s="654"/>
      <c r="AZ10" s="654"/>
      <c r="BA10" s="654"/>
      <c r="BB10" s="654"/>
      <c r="BC10" s="654"/>
      <c r="BD10" s="654"/>
      <c r="BE10" s="654"/>
      <c r="BF10" s="655"/>
      <c r="BG10" s="656">
        <v>17493</v>
      </c>
      <c r="BH10" s="657"/>
      <c r="BI10" s="657"/>
      <c r="BJ10" s="657"/>
      <c r="BK10" s="657"/>
      <c r="BL10" s="657"/>
      <c r="BM10" s="657"/>
      <c r="BN10" s="658"/>
      <c r="BO10" s="659">
        <v>2.5</v>
      </c>
      <c r="BP10" s="659"/>
      <c r="BQ10" s="659"/>
      <c r="BR10" s="659"/>
      <c r="BS10" s="660" t="s">
        <v>128</v>
      </c>
      <c r="BT10" s="660"/>
      <c r="BU10" s="660"/>
      <c r="BV10" s="660"/>
      <c r="BW10" s="660"/>
      <c r="BX10" s="660"/>
      <c r="BY10" s="660"/>
      <c r="BZ10" s="660"/>
      <c r="CA10" s="660"/>
      <c r="CB10" s="664"/>
      <c r="CD10" s="653" t="s">
        <v>244</v>
      </c>
      <c r="CE10" s="654"/>
      <c r="CF10" s="654"/>
      <c r="CG10" s="654"/>
      <c r="CH10" s="654"/>
      <c r="CI10" s="654"/>
      <c r="CJ10" s="654"/>
      <c r="CK10" s="654"/>
      <c r="CL10" s="654"/>
      <c r="CM10" s="654"/>
      <c r="CN10" s="654"/>
      <c r="CO10" s="654"/>
      <c r="CP10" s="654"/>
      <c r="CQ10" s="655"/>
      <c r="CR10" s="656">
        <v>2030</v>
      </c>
      <c r="CS10" s="657"/>
      <c r="CT10" s="657"/>
      <c r="CU10" s="657"/>
      <c r="CV10" s="657"/>
      <c r="CW10" s="657"/>
      <c r="CX10" s="657"/>
      <c r="CY10" s="658"/>
      <c r="CZ10" s="659">
        <v>0</v>
      </c>
      <c r="DA10" s="659"/>
      <c r="DB10" s="659"/>
      <c r="DC10" s="659"/>
      <c r="DD10" s="665" t="s">
        <v>128</v>
      </c>
      <c r="DE10" s="657"/>
      <c r="DF10" s="657"/>
      <c r="DG10" s="657"/>
      <c r="DH10" s="657"/>
      <c r="DI10" s="657"/>
      <c r="DJ10" s="657"/>
      <c r="DK10" s="657"/>
      <c r="DL10" s="657"/>
      <c r="DM10" s="657"/>
      <c r="DN10" s="657"/>
      <c r="DO10" s="657"/>
      <c r="DP10" s="658"/>
      <c r="DQ10" s="665">
        <v>30</v>
      </c>
      <c r="DR10" s="657"/>
      <c r="DS10" s="657"/>
      <c r="DT10" s="657"/>
      <c r="DU10" s="657"/>
      <c r="DV10" s="657"/>
      <c r="DW10" s="657"/>
      <c r="DX10" s="657"/>
      <c r="DY10" s="657"/>
      <c r="DZ10" s="657"/>
      <c r="EA10" s="657"/>
      <c r="EB10" s="657"/>
      <c r="EC10" s="666"/>
    </row>
    <row r="11" spans="2:143" ht="11.25" customHeight="1" x14ac:dyDescent="0.15">
      <c r="B11" s="653" t="s">
        <v>245</v>
      </c>
      <c r="C11" s="654"/>
      <c r="D11" s="654"/>
      <c r="E11" s="654"/>
      <c r="F11" s="654"/>
      <c r="G11" s="654"/>
      <c r="H11" s="654"/>
      <c r="I11" s="654"/>
      <c r="J11" s="654"/>
      <c r="K11" s="654"/>
      <c r="L11" s="654"/>
      <c r="M11" s="654"/>
      <c r="N11" s="654"/>
      <c r="O11" s="654"/>
      <c r="P11" s="654"/>
      <c r="Q11" s="655"/>
      <c r="R11" s="656">
        <v>150268</v>
      </c>
      <c r="S11" s="657"/>
      <c r="T11" s="657"/>
      <c r="U11" s="657"/>
      <c r="V11" s="657"/>
      <c r="W11" s="657"/>
      <c r="X11" s="657"/>
      <c r="Y11" s="658"/>
      <c r="Z11" s="661">
        <v>2.2000000000000002</v>
      </c>
      <c r="AA11" s="662"/>
      <c r="AB11" s="662"/>
      <c r="AC11" s="668"/>
      <c r="AD11" s="665">
        <v>150268</v>
      </c>
      <c r="AE11" s="657"/>
      <c r="AF11" s="657"/>
      <c r="AG11" s="657"/>
      <c r="AH11" s="657"/>
      <c r="AI11" s="657"/>
      <c r="AJ11" s="657"/>
      <c r="AK11" s="658"/>
      <c r="AL11" s="661">
        <v>5.6</v>
      </c>
      <c r="AM11" s="662"/>
      <c r="AN11" s="662"/>
      <c r="AO11" s="663"/>
      <c r="AP11" s="653" t="s">
        <v>246</v>
      </c>
      <c r="AQ11" s="654"/>
      <c r="AR11" s="654"/>
      <c r="AS11" s="654"/>
      <c r="AT11" s="654"/>
      <c r="AU11" s="654"/>
      <c r="AV11" s="654"/>
      <c r="AW11" s="654"/>
      <c r="AX11" s="654"/>
      <c r="AY11" s="654"/>
      <c r="AZ11" s="654"/>
      <c r="BA11" s="654"/>
      <c r="BB11" s="654"/>
      <c r="BC11" s="654"/>
      <c r="BD11" s="654"/>
      <c r="BE11" s="654"/>
      <c r="BF11" s="655"/>
      <c r="BG11" s="656">
        <v>38570</v>
      </c>
      <c r="BH11" s="657"/>
      <c r="BI11" s="657"/>
      <c r="BJ11" s="657"/>
      <c r="BK11" s="657"/>
      <c r="BL11" s="657"/>
      <c r="BM11" s="657"/>
      <c r="BN11" s="658"/>
      <c r="BO11" s="659">
        <v>5.6</v>
      </c>
      <c r="BP11" s="659"/>
      <c r="BQ11" s="659"/>
      <c r="BR11" s="659"/>
      <c r="BS11" s="660" t="s">
        <v>128</v>
      </c>
      <c r="BT11" s="660"/>
      <c r="BU11" s="660"/>
      <c r="BV11" s="660"/>
      <c r="BW11" s="660"/>
      <c r="BX11" s="660"/>
      <c r="BY11" s="660"/>
      <c r="BZ11" s="660"/>
      <c r="CA11" s="660"/>
      <c r="CB11" s="664"/>
      <c r="CD11" s="653" t="s">
        <v>247</v>
      </c>
      <c r="CE11" s="654"/>
      <c r="CF11" s="654"/>
      <c r="CG11" s="654"/>
      <c r="CH11" s="654"/>
      <c r="CI11" s="654"/>
      <c r="CJ11" s="654"/>
      <c r="CK11" s="654"/>
      <c r="CL11" s="654"/>
      <c r="CM11" s="654"/>
      <c r="CN11" s="654"/>
      <c r="CO11" s="654"/>
      <c r="CP11" s="654"/>
      <c r="CQ11" s="655"/>
      <c r="CR11" s="656">
        <v>361706</v>
      </c>
      <c r="CS11" s="657"/>
      <c r="CT11" s="657"/>
      <c r="CU11" s="657"/>
      <c r="CV11" s="657"/>
      <c r="CW11" s="657"/>
      <c r="CX11" s="657"/>
      <c r="CY11" s="658"/>
      <c r="CZ11" s="659">
        <v>5.4</v>
      </c>
      <c r="DA11" s="659"/>
      <c r="DB11" s="659"/>
      <c r="DC11" s="659"/>
      <c r="DD11" s="665">
        <v>304438</v>
      </c>
      <c r="DE11" s="657"/>
      <c r="DF11" s="657"/>
      <c r="DG11" s="657"/>
      <c r="DH11" s="657"/>
      <c r="DI11" s="657"/>
      <c r="DJ11" s="657"/>
      <c r="DK11" s="657"/>
      <c r="DL11" s="657"/>
      <c r="DM11" s="657"/>
      <c r="DN11" s="657"/>
      <c r="DO11" s="657"/>
      <c r="DP11" s="658"/>
      <c r="DQ11" s="665">
        <v>89225</v>
      </c>
      <c r="DR11" s="657"/>
      <c r="DS11" s="657"/>
      <c r="DT11" s="657"/>
      <c r="DU11" s="657"/>
      <c r="DV11" s="657"/>
      <c r="DW11" s="657"/>
      <c r="DX11" s="657"/>
      <c r="DY11" s="657"/>
      <c r="DZ11" s="657"/>
      <c r="EA11" s="657"/>
      <c r="EB11" s="657"/>
      <c r="EC11" s="666"/>
    </row>
    <row r="12" spans="2:143" ht="11.25" customHeight="1" x14ac:dyDescent="0.15">
      <c r="B12" s="653" t="s">
        <v>248</v>
      </c>
      <c r="C12" s="654"/>
      <c r="D12" s="654"/>
      <c r="E12" s="654"/>
      <c r="F12" s="654"/>
      <c r="G12" s="654"/>
      <c r="H12" s="654"/>
      <c r="I12" s="654"/>
      <c r="J12" s="654"/>
      <c r="K12" s="654"/>
      <c r="L12" s="654"/>
      <c r="M12" s="654"/>
      <c r="N12" s="654"/>
      <c r="O12" s="654"/>
      <c r="P12" s="654"/>
      <c r="Q12" s="655"/>
      <c r="R12" s="656" t="s">
        <v>128</v>
      </c>
      <c r="S12" s="657"/>
      <c r="T12" s="657"/>
      <c r="U12" s="657"/>
      <c r="V12" s="657"/>
      <c r="W12" s="657"/>
      <c r="X12" s="657"/>
      <c r="Y12" s="658"/>
      <c r="Z12" s="659" t="s">
        <v>128</v>
      </c>
      <c r="AA12" s="659"/>
      <c r="AB12" s="659"/>
      <c r="AC12" s="659"/>
      <c r="AD12" s="660" t="s">
        <v>128</v>
      </c>
      <c r="AE12" s="660"/>
      <c r="AF12" s="660"/>
      <c r="AG12" s="660"/>
      <c r="AH12" s="660"/>
      <c r="AI12" s="660"/>
      <c r="AJ12" s="660"/>
      <c r="AK12" s="660"/>
      <c r="AL12" s="661" t="s">
        <v>128</v>
      </c>
      <c r="AM12" s="662"/>
      <c r="AN12" s="662"/>
      <c r="AO12" s="663"/>
      <c r="AP12" s="653" t="s">
        <v>249</v>
      </c>
      <c r="AQ12" s="654"/>
      <c r="AR12" s="654"/>
      <c r="AS12" s="654"/>
      <c r="AT12" s="654"/>
      <c r="AU12" s="654"/>
      <c r="AV12" s="654"/>
      <c r="AW12" s="654"/>
      <c r="AX12" s="654"/>
      <c r="AY12" s="654"/>
      <c r="AZ12" s="654"/>
      <c r="BA12" s="654"/>
      <c r="BB12" s="654"/>
      <c r="BC12" s="654"/>
      <c r="BD12" s="654"/>
      <c r="BE12" s="654"/>
      <c r="BF12" s="655"/>
      <c r="BG12" s="656">
        <v>369618</v>
      </c>
      <c r="BH12" s="657"/>
      <c r="BI12" s="657"/>
      <c r="BJ12" s="657"/>
      <c r="BK12" s="657"/>
      <c r="BL12" s="657"/>
      <c r="BM12" s="657"/>
      <c r="BN12" s="658"/>
      <c r="BO12" s="659">
        <v>53.6</v>
      </c>
      <c r="BP12" s="659"/>
      <c r="BQ12" s="659"/>
      <c r="BR12" s="659"/>
      <c r="BS12" s="660" t="s">
        <v>128</v>
      </c>
      <c r="BT12" s="660"/>
      <c r="BU12" s="660"/>
      <c r="BV12" s="660"/>
      <c r="BW12" s="660"/>
      <c r="BX12" s="660"/>
      <c r="BY12" s="660"/>
      <c r="BZ12" s="660"/>
      <c r="CA12" s="660"/>
      <c r="CB12" s="664"/>
      <c r="CD12" s="653" t="s">
        <v>250</v>
      </c>
      <c r="CE12" s="654"/>
      <c r="CF12" s="654"/>
      <c r="CG12" s="654"/>
      <c r="CH12" s="654"/>
      <c r="CI12" s="654"/>
      <c r="CJ12" s="654"/>
      <c r="CK12" s="654"/>
      <c r="CL12" s="654"/>
      <c r="CM12" s="654"/>
      <c r="CN12" s="654"/>
      <c r="CO12" s="654"/>
      <c r="CP12" s="654"/>
      <c r="CQ12" s="655"/>
      <c r="CR12" s="656">
        <v>363869</v>
      </c>
      <c r="CS12" s="657"/>
      <c r="CT12" s="657"/>
      <c r="CU12" s="657"/>
      <c r="CV12" s="657"/>
      <c r="CW12" s="657"/>
      <c r="CX12" s="657"/>
      <c r="CY12" s="658"/>
      <c r="CZ12" s="659">
        <v>5.5</v>
      </c>
      <c r="DA12" s="659"/>
      <c r="DB12" s="659"/>
      <c r="DC12" s="659"/>
      <c r="DD12" s="665">
        <v>3571</v>
      </c>
      <c r="DE12" s="657"/>
      <c r="DF12" s="657"/>
      <c r="DG12" s="657"/>
      <c r="DH12" s="657"/>
      <c r="DI12" s="657"/>
      <c r="DJ12" s="657"/>
      <c r="DK12" s="657"/>
      <c r="DL12" s="657"/>
      <c r="DM12" s="657"/>
      <c r="DN12" s="657"/>
      <c r="DO12" s="657"/>
      <c r="DP12" s="658"/>
      <c r="DQ12" s="665">
        <v>134741</v>
      </c>
      <c r="DR12" s="657"/>
      <c r="DS12" s="657"/>
      <c r="DT12" s="657"/>
      <c r="DU12" s="657"/>
      <c r="DV12" s="657"/>
      <c r="DW12" s="657"/>
      <c r="DX12" s="657"/>
      <c r="DY12" s="657"/>
      <c r="DZ12" s="657"/>
      <c r="EA12" s="657"/>
      <c r="EB12" s="657"/>
      <c r="EC12" s="666"/>
    </row>
    <row r="13" spans="2:143" ht="11.25" customHeight="1" x14ac:dyDescent="0.15">
      <c r="B13" s="653" t="s">
        <v>251</v>
      </c>
      <c r="C13" s="654"/>
      <c r="D13" s="654"/>
      <c r="E13" s="654"/>
      <c r="F13" s="654"/>
      <c r="G13" s="654"/>
      <c r="H13" s="654"/>
      <c r="I13" s="654"/>
      <c r="J13" s="654"/>
      <c r="K13" s="654"/>
      <c r="L13" s="654"/>
      <c r="M13" s="654"/>
      <c r="N13" s="654"/>
      <c r="O13" s="654"/>
      <c r="P13" s="654"/>
      <c r="Q13" s="655"/>
      <c r="R13" s="656" t="s">
        <v>128</v>
      </c>
      <c r="S13" s="657"/>
      <c r="T13" s="657"/>
      <c r="U13" s="657"/>
      <c r="V13" s="657"/>
      <c r="W13" s="657"/>
      <c r="X13" s="657"/>
      <c r="Y13" s="658"/>
      <c r="Z13" s="659" t="s">
        <v>128</v>
      </c>
      <c r="AA13" s="659"/>
      <c r="AB13" s="659"/>
      <c r="AC13" s="659"/>
      <c r="AD13" s="660" t="s">
        <v>128</v>
      </c>
      <c r="AE13" s="660"/>
      <c r="AF13" s="660"/>
      <c r="AG13" s="660"/>
      <c r="AH13" s="660"/>
      <c r="AI13" s="660"/>
      <c r="AJ13" s="660"/>
      <c r="AK13" s="660"/>
      <c r="AL13" s="661" t="s">
        <v>128</v>
      </c>
      <c r="AM13" s="662"/>
      <c r="AN13" s="662"/>
      <c r="AO13" s="663"/>
      <c r="AP13" s="653" t="s">
        <v>252</v>
      </c>
      <c r="AQ13" s="654"/>
      <c r="AR13" s="654"/>
      <c r="AS13" s="654"/>
      <c r="AT13" s="654"/>
      <c r="AU13" s="654"/>
      <c r="AV13" s="654"/>
      <c r="AW13" s="654"/>
      <c r="AX13" s="654"/>
      <c r="AY13" s="654"/>
      <c r="AZ13" s="654"/>
      <c r="BA13" s="654"/>
      <c r="BB13" s="654"/>
      <c r="BC13" s="654"/>
      <c r="BD13" s="654"/>
      <c r="BE13" s="654"/>
      <c r="BF13" s="655"/>
      <c r="BG13" s="656">
        <v>368610</v>
      </c>
      <c r="BH13" s="657"/>
      <c r="BI13" s="657"/>
      <c r="BJ13" s="657"/>
      <c r="BK13" s="657"/>
      <c r="BL13" s="657"/>
      <c r="BM13" s="657"/>
      <c r="BN13" s="658"/>
      <c r="BO13" s="659">
        <v>53.5</v>
      </c>
      <c r="BP13" s="659"/>
      <c r="BQ13" s="659"/>
      <c r="BR13" s="659"/>
      <c r="BS13" s="660" t="s">
        <v>128</v>
      </c>
      <c r="BT13" s="660"/>
      <c r="BU13" s="660"/>
      <c r="BV13" s="660"/>
      <c r="BW13" s="660"/>
      <c r="BX13" s="660"/>
      <c r="BY13" s="660"/>
      <c r="BZ13" s="660"/>
      <c r="CA13" s="660"/>
      <c r="CB13" s="664"/>
      <c r="CD13" s="653" t="s">
        <v>253</v>
      </c>
      <c r="CE13" s="654"/>
      <c r="CF13" s="654"/>
      <c r="CG13" s="654"/>
      <c r="CH13" s="654"/>
      <c r="CI13" s="654"/>
      <c r="CJ13" s="654"/>
      <c r="CK13" s="654"/>
      <c r="CL13" s="654"/>
      <c r="CM13" s="654"/>
      <c r="CN13" s="654"/>
      <c r="CO13" s="654"/>
      <c r="CP13" s="654"/>
      <c r="CQ13" s="655"/>
      <c r="CR13" s="656">
        <v>207061</v>
      </c>
      <c r="CS13" s="657"/>
      <c r="CT13" s="657"/>
      <c r="CU13" s="657"/>
      <c r="CV13" s="657"/>
      <c r="CW13" s="657"/>
      <c r="CX13" s="657"/>
      <c r="CY13" s="658"/>
      <c r="CZ13" s="659">
        <v>3.1</v>
      </c>
      <c r="DA13" s="659"/>
      <c r="DB13" s="659"/>
      <c r="DC13" s="659"/>
      <c r="DD13" s="665">
        <v>70286</v>
      </c>
      <c r="DE13" s="657"/>
      <c r="DF13" s="657"/>
      <c r="DG13" s="657"/>
      <c r="DH13" s="657"/>
      <c r="DI13" s="657"/>
      <c r="DJ13" s="657"/>
      <c r="DK13" s="657"/>
      <c r="DL13" s="657"/>
      <c r="DM13" s="657"/>
      <c r="DN13" s="657"/>
      <c r="DO13" s="657"/>
      <c r="DP13" s="658"/>
      <c r="DQ13" s="665">
        <v>92945</v>
      </c>
      <c r="DR13" s="657"/>
      <c r="DS13" s="657"/>
      <c r="DT13" s="657"/>
      <c r="DU13" s="657"/>
      <c r="DV13" s="657"/>
      <c r="DW13" s="657"/>
      <c r="DX13" s="657"/>
      <c r="DY13" s="657"/>
      <c r="DZ13" s="657"/>
      <c r="EA13" s="657"/>
      <c r="EB13" s="657"/>
      <c r="EC13" s="666"/>
    </row>
    <row r="14" spans="2:143" ht="11.25" customHeight="1" x14ac:dyDescent="0.15">
      <c r="B14" s="653" t="s">
        <v>254</v>
      </c>
      <c r="C14" s="654"/>
      <c r="D14" s="654"/>
      <c r="E14" s="654"/>
      <c r="F14" s="654"/>
      <c r="G14" s="654"/>
      <c r="H14" s="654"/>
      <c r="I14" s="654"/>
      <c r="J14" s="654"/>
      <c r="K14" s="654"/>
      <c r="L14" s="654"/>
      <c r="M14" s="654"/>
      <c r="N14" s="654"/>
      <c r="O14" s="654"/>
      <c r="P14" s="654"/>
      <c r="Q14" s="655"/>
      <c r="R14" s="656" t="s">
        <v>128</v>
      </c>
      <c r="S14" s="657"/>
      <c r="T14" s="657"/>
      <c r="U14" s="657"/>
      <c r="V14" s="657"/>
      <c r="W14" s="657"/>
      <c r="X14" s="657"/>
      <c r="Y14" s="658"/>
      <c r="Z14" s="659" t="s">
        <v>128</v>
      </c>
      <c r="AA14" s="659"/>
      <c r="AB14" s="659"/>
      <c r="AC14" s="659"/>
      <c r="AD14" s="660" t="s">
        <v>128</v>
      </c>
      <c r="AE14" s="660"/>
      <c r="AF14" s="660"/>
      <c r="AG14" s="660"/>
      <c r="AH14" s="660"/>
      <c r="AI14" s="660"/>
      <c r="AJ14" s="660"/>
      <c r="AK14" s="660"/>
      <c r="AL14" s="661" t="s">
        <v>128</v>
      </c>
      <c r="AM14" s="662"/>
      <c r="AN14" s="662"/>
      <c r="AO14" s="663"/>
      <c r="AP14" s="653" t="s">
        <v>255</v>
      </c>
      <c r="AQ14" s="654"/>
      <c r="AR14" s="654"/>
      <c r="AS14" s="654"/>
      <c r="AT14" s="654"/>
      <c r="AU14" s="654"/>
      <c r="AV14" s="654"/>
      <c r="AW14" s="654"/>
      <c r="AX14" s="654"/>
      <c r="AY14" s="654"/>
      <c r="AZ14" s="654"/>
      <c r="BA14" s="654"/>
      <c r="BB14" s="654"/>
      <c r="BC14" s="654"/>
      <c r="BD14" s="654"/>
      <c r="BE14" s="654"/>
      <c r="BF14" s="655"/>
      <c r="BG14" s="656">
        <v>24917</v>
      </c>
      <c r="BH14" s="657"/>
      <c r="BI14" s="657"/>
      <c r="BJ14" s="657"/>
      <c r="BK14" s="657"/>
      <c r="BL14" s="657"/>
      <c r="BM14" s="657"/>
      <c r="BN14" s="658"/>
      <c r="BO14" s="659">
        <v>3.6</v>
      </c>
      <c r="BP14" s="659"/>
      <c r="BQ14" s="659"/>
      <c r="BR14" s="659"/>
      <c r="BS14" s="660" t="s">
        <v>128</v>
      </c>
      <c r="BT14" s="660"/>
      <c r="BU14" s="660"/>
      <c r="BV14" s="660"/>
      <c r="BW14" s="660"/>
      <c r="BX14" s="660"/>
      <c r="BY14" s="660"/>
      <c r="BZ14" s="660"/>
      <c r="CA14" s="660"/>
      <c r="CB14" s="664"/>
      <c r="CD14" s="653" t="s">
        <v>256</v>
      </c>
      <c r="CE14" s="654"/>
      <c r="CF14" s="654"/>
      <c r="CG14" s="654"/>
      <c r="CH14" s="654"/>
      <c r="CI14" s="654"/>
      <c r="CJ14" s="654"/>
      <c r="CK14" s="654"/>
      <c r="CL14" s="654"/>
      <c r="CM14" s="654"/>
      <c r="CN14" s="654"/>
      <c r="CO14" s="654"/>
      <c r="CP14" s="654"/>
      <c r="CQ14" s="655"/>
      <c r="CR14" s="656">
        <v>155695</v>
      </c>
      <c r="CS14" s="657"/>
      <c r="CT14" s="657"/>
      <c r="CU14" s="657"/>
      <c r="CV14" s="657"/>
      <c r="CW14" s="657"/>
      <c r="CX14" s="657"/>
      <c r="CY14" s="658"/>
      <c r="CZ14" s="659">
        <v>2.2999999999999998</v>
      </c>
      <c r="DA14" s="659"/>
      <c r="DB14" s="659"/>
      <c r="DC14" s="659"/>
      <c r="DD14" s="665">
        <v>4485</v>
      </c>
      <c r="DE14" s="657"/>
      <c r="DF14" s="657"/>
      <c r="DG14" s="657"/>
      <c r="DH14" s="657"/>
      <c r="DI14" s="657"/>
      <c r="DJ14" s="657"/>
      <c r="DK14" s="657"/>
      <c r="DL14" s="657"/>
      <c r="DM14" s="657"/>
      <c r="DN14" s="657"/>
      <c r="DO14" s="657"/>
      <c r="DP14" s="658"/>
      <c r="DQ14" s="665">
        <v>150012</v>
      </c>
      <c r="DR14" s="657"/>
      <c r="DS14" s="657"/>
      <c r="DT14" s="657"/>
      <c r="DU14" s="657"/>
      <c r="DV14" s="657"/>
      <c r="DW14" s="657"/>
      <c r="DX14" s="657"/>
      <c r="DY14" s="657"/>
      <c r="DZ14" s="657"/>
      <c r="EA14" s="657"/>
      <c r="EB14" s="657"/>
      <c r="EC14" s="666"/>
    </row>
    <row r="15" spans="2:143" ht="11.25" customHeight="1" x14ac:dyDescent="0.15">
      <c r="B15" s="653" t="s">
        <v>257</v>
      </c>
      <c r="C15" s="654"/>
      <c r="D15" s="654"/>
      <c r="E15" s="654"/>
      <c r="F15" s="654"/>
      <c r="G15" s="654"/>
      <c r="H15" s="654"/>
      <c r="I15" s="654"/>
      <c r="J15" s="654"/>
      <c r="K15" s="654"/>
      <c r="L15" s="654"/>
      <c r="M15" s="654"/>
      <c r="N15" s="654"/>
      <c r="O15" s="654"/>
      <c r="P15" s="654"/>
      <c r="Q15" s="655"/>
      <c r="R15" s="656" t="s">
        <v>128</v>
      </c>
      <c r="S15" s="657"/>
      <c r="T15" s="657"/>
      <c r="U15" s="657"/>
      <c r="V15" s="657"/>
      <c r="W15" s="657"/>
      <c r="X15" s="657"/>
      <c r="Y15" s="658"/>
      <c r="Z15" s="659" t="s">
        <v>128</v>
      </c>
      <c r="AA15" s="659"/>
      <c r="AB15" s="659"/>
      <c r="AC15" s="659"/>
      <c r="AD15" s="660" t="s">
        <v>128</v>
      </c>
      <c r="AE15" s="660"/>
      <c r="AF15" s="660"/>
      <c r="AG15" s="660"/>
      <c r="AH15" s="660"/>
      <c r="AI15" s="660"/>
      <c r="AJ15" s="660"/>
      <c r="AK15" s="660"/>
      <c r="AL15" s="661" t="s">
        <v>128</v>
      </c>
      <c r="AM15" s="662"/>
      <c r="AN15" s="662"/>
      <c r="AO15" s="663"/>
      <c r="AP15" s="653" t="s">
        <v>258</v>
      </c>
      <c r="AQ15" s="654"/>
      <c r="AR15" s="654"/>
      <c r="AS15" s="654"/>
      <c r="AT15" s="654"/>
      <c r="AU15" s="654"/>
      <c r="AV15" s="654"/>
      <c r="AW15" s="654"/>
      <c r="AX15" s="654"/>
      <c r="AY15" s="654"/>
      <c r="AZ15" s="654"/>
      <c r="BA15" s="654"/>
      <c r="BB15" s="654"/>
      <c r="BC15" s="654"/>
      <c r="BD15" s="654"/>
      <c r="BE15" s="654"/>
      <c r="BF15" s="655"/>
      <c r="BG15" s="656">
        <v>45160</v>
      </c>
      <c r="BH15" s="657"/>
      <c r="BI15" s="657"/>
      <c r="BJ15" s="657"/>
      <c r="BK15" s="657"/>
      <c r="BL15" s="657"/>
      <c r="BM15" s="657"/>
      <c r="BN15" s="658"/>
      <c r="BO15" s="659">
        <v>6.5</v>
      </c>
      <c r="BP15" s="659"/>
      <c r="BQ15" s="659"/>
      <c r="BR15" s="659"/>
      <c r="BS15" s="660" t="s">
        <v>128</v>
      </c>
      <c r="BT15" s="660"/>
      <c r="BU15" s="660"/>
      <c r="BV15" s="660"/>
      <c r="BW15" s="660"/>
      <c r="BX15" s="660"/>
      <c r="BY15" s="660"/>
      <c r="BZ15" s="660"/>
      <c r="CA15" s="660"/>
      <c r="CB15" s="664"/>
      <c r="CD15" s="653" t="s">
        <v>259</v>
      </c>
      <c r="CE15" s="654"/>
      <c r="CF15" s="654"/>
      <c r="CG15" s="654"/>
      <c r="CH15" s="654"/>
      <c r="CI15" s="654"/>
      <c r="CJ15" s="654"/>
      <c r="CK15" s="654"/>
      <c r="CL15" s="654"/>
      <c r="CM15" s="654"/>
      <c r="CN15" s="654"/>
      <c r="CO15" s="654"/>
      <c r="CP15" s="654"/>
      <c r="CQ15" s="655"/>
      <c r="CR15" s="656">
        <v>303523</v>
      </c>
      <c r="CS15" s="657"/>
      <c r="CT15" s="657"/>
      <c r="CU15" s="657"/>
      <c r="CV15" s="657"/>
      <c r="CW15" s="657"/>
      <c r="CX15" s="657"/>
      <c r="CY15" s="658"/>
      <c r="CZ15" s="659">
        <v>4.5999999999999996</v>
      </c>
      <c r="DA15" s="659"/>
      <c r="DB15" s="659"/>
      <c r="DC15" s="659"/>
      <c r="DD15" s="665">
        <v>7341</v>
      </c>
      <c r="DE15" s="657"/>
      <c r="DF15" s="657"/>
      <c r="DG15" s="657"/>
      <c r="DH15" s="657"/>
      <c r="DI15" s="657"/>
      <c r="DJ15" s="657"/>
      <c r="DK15" s="657"/>
      <c r="DL15" s="657"/>
      <c r="DM15" s="657"/>
      <c r="DN15" s="657"/>
      <c r="DO15" s="657"/>
      <c r="DP15" s="658"/>
      <c r="DQ15" s="665">
        <v>217290</v>
      </c>
      <c r="DR15" s="657"/>
      <c r="DS15" s="657"/>
      <c r="DT15" s="657"/>
      <c r="DU15" s="657"/>
      <c r="DV15" s="657"/>
      <c r="DW15" s="657"/>
      <c r="DX15" s="657"/>
      <c r="DY15" s="657"/>
      <c r="DZ15" s="657"/>
      <c r="EA15" s="657"/>
      <c r="EB15" s="657"/>
      <c r="EC15" s="666"/>
    </row>
    <row r="16" spans="2:143" ht="11.25" customHeight="1" x14ac:dyDescent="0.15">
      <c r="B16" s="653" t="s">
        <v>260</v>
      </c>
      <c r="C16" s="654"/>
      <c r="D16" s="654"/>
      <c r="E16" s="654"/>
      <c r="F16" s="654"/>
      <c r="G16" s="654"/>
      <c r="H16" s="654"/>
      <c r="I16" s="654"/>
      <c r="J16" s="654"/>
      <c r="K16" s="654"/>
      <c r="L16" s="654"/>
      <c r="M16" s="654"/>
      <c r="N16" s="654"/>
      <c r="O16" s="654"/>
      <c r="P16" s="654"/>
      <c r="Q16" s="655"/>
      <c r="R16" s="656">
        <v>1407</v>
      </c>
      <c r="S16" s="657"/>
      <c r="T16" s="657"/>
      <c r="U16" s="657"/>
      <c r="V16" s="657"/>
      <c r="W16" s="657"/>
      <c r="X16" s="657"/>
      <c r="Y16" s="658"/>
      <c r="Z16" s="659">
        <v>0</v>
      </c>
      <c r="AA16" s="659"/>
      <c r="AB16" s="659"/>
      <c r="AC16" s="659"/>
      <c r="AD16" s="660">
        <v>1407</v>
      </c>
      <c r="AE16" s="660"/>
      <c r="AF16" s="660"/>
      <c r="AG16" s="660"/>
      <c r="AH16" s="660"/>
      <c r="AI16" s="660"/>
      <c r="AJ16" s="660"/>
      <c r="AK16" s="660"/>
      <c r="AL16" s="661">
        <v>0.1</v>
      </c>
      <c r="AM16" s="662"/>
      <c r="AN16" s="662"/>
      <c r="AO16" s="663"/>
      <c r="AP16" s="653" t="s">
        <v>261</v>
      </c>
      <c r="AQ16" s="654"/>
      <c r="AR16" s="654"/>
      <c r="AS16" s="654"/>
      <c r="AT16" s="654"/>
      <c r="AU16" s="654"/>
      <c r="AV16" s="654"/>
      <c r="AW16" s="654"/>
      <c r="AX16" s="654"/>
      <c r="AY16" s="654"/>
      <c r="AZ16" s="654"/>
      <c r="BA16" s="654"/>
      <c r="BB16" s="654"/>
      <c r="BC16" s="654"/>
      <c r="BD16" s="654"/>
      <c r="BE16" s="654"/>
      <c r="BF16" s="655"/>
      <c r="BG16" s="656" t="s">
        <v>128</v>
      </c>
      <c r="BH16" s="657"/>
      <c r="BI16" s="657"/>
      <c r="BJ16" s="657"/>
      <c r="BK16" s="657"/>
      <c r="BL16" s="657"/>
      <c r="BM16" s="657"/>
      <c r="BN16" s="658"/>
      <c r="BO16" s="659" t="s">
        <v>128</v>
      </c>
      <c r="BP16" s="659"/>
      <c r="BQ16" s="659"/>
      <c r="BR16" s="659"/>
      <c r="BS16" s="660" t="s">
        <v>128</v>
      </c>
      <c r="BT16" s="660"/>
      <c r="BU16" s="660"/>
      <c r="BV16" s="660"/>
      <c r="BW16" s="660"/>
      <c r="BX16" s="660"/>
      <c r="BY16" s="660"/>
      <c r="BZ16" s="660"/>
      <c r="CA16" s="660"/>
      <c r="CB16" s="664"/>
      <c r="CD16" s="653" t="s">
        <v>262</v>
      </c>
      <c r="CE16" s="654"/>
      <c r="CF16" s="654"/>
      <c r="CG16" s="654"/>
      <c r="CH16" s="654"/>
      <c r="CI16" s="654"/>
      <c r="CJ16" s="654"/>
      <c r="CK16" s="654"/>
      <c r="CL16" s="654"/>
      <c r="CM16" s="654"/>
      <c r="CN16" s="654"/>
      <c r="CO16" s="654"/>
      <c r="CP16" s="654"/>
      <c r="CQ16" s="655"/>
      <c r="CR16" s="656">
        <v>390913</v>
      </c>
      <c r="CS16" s="657"/>
      <c r="CT16" s="657"/>
      <c r="CU16" s="657"/>
      <c r="CV16" s="657"/>
      <c r="CW16" s="657"/>
      <c r="CX16" s="657"/>
      <c r="CY16" s="658"/>
      <c r="CZ16" s="659">
        <v>5.9</v>
      </c>
      <c r="DA16" s="659"/>
      <c r="DB16" s="659"/>
      <c r="DC16" s="659"/>
      <c r="DD16" s="665" t="s">
        <v>128</v>
      </c>
      <c r="DE16" s="657"/>
      <c r="DF16" s="657"/>
      <c r="DG16" s="657"/>
      <c r="DH16" s="657"/>
      <c r="DI16" s="657"/>
      <c r="DJ16" s="657"/>
      <c r="DK16" s="657"/>
      <c r="DL16" s="657"/>
      <c r="DM16" s="657"/>
      <c r="DN16" s="657"/>
      <c r="DO16" s="657"/>
      <c r="DP16" s="658"/>
      <c r="DQ16" s="665">
        <v>38565</v>
      </c>
      <c r="DR16" s="657"/>
      <c r="DS16" s="657"/>
      <c r="DT16" s="657"/>
      <c r="DU16" s="657"/>
      <c r="DV16" s="657"/>
      <c r="DW16" s="657"/>
      <c r="DX16" s="657"/>
      <c r="DY16" s="657"/>
      <c r="DZ16" s="657"/>
      <c r="EA16" s="657"/>
      <c r="EB16" s="657"/>
      <c r="EC16" s="666"/>
    </row>
    <row r="17" spans="2:133" ht="11.25" customHeight="1" x14ac:dyDescent="0.15">
      <c r="B17" s="653" t="s">
        <v>263</v>
      </c>
      <c r="C17" s="654"/>
      <c r="D17" s="654"/>
      <c r="E17" s="654"/>
      <c r="F17" s="654"/>
      <c r="G17" s="654"/>
      <c r="H17" s="654"/>
      <c r="I17" s="654"/>
      <c r="J17" s="654"/>
      <c r="K17" s="654"/>
      <c r="L17" s="654"/>
      <c r="M17" s="654"/>
      <c r="N17" s="654"/>
      <c r="O17" s="654"/>
      <c r="P17" s="654"/>
      <c r="Q17" s="655"/>
      <c r="R17" s="656">
        <v>12911</v>
      </c>
      <c r="S17" s="657"/>
      <c r="T17" s="657"/>
      <c r="U17" s="657"/>
      <c r="V17" s="657"/>
      <c r="W17" s="657"/>
      <c r="X17" s="657"/>
      <c r="Y17" s="658"/>
      <c r="Z17" s="659">
        <v>0.2</v>
      </c>
      <c r="AA17" s="659"/>
      <c r="AB17" s="659"/>
      <c r="AC17" s="659"/>
      <c r="AD17" s="660">
        <v>12911</v>
      </c>
      <c r="AE17" s="660"/>
      <c r="AF17" s="660"/>
      <c r="AG17" s="660"/>
      <c r="AH17" s="660"/>
      <c r="AI17" s="660"/>
      <c r="AJ17" s="660"/>
      <c r="AK17" s="660"/>
      <c r="AL17" s="661">
        <v>0.5</v>
      </c>
      <c r="AM17" s="662"/>
      <c r="AN17" s="662"/>
      <c r="AO17" s="663"/>
      <c r="AP17" s="653" t="s">
        <v>264</v>
      </c>
      <c r="AQ17" s="654"/>
      <c r="AR17" s="654"/>
      <c r="AS17" s="654"/>
      <c r="AT17" s="654"/>
      <c r="AU17" s="654"/>
      <c r="AV17" s="654"/>
      <c r="AW17" s="654"/>
      <c r="AX17" s="654"/>
      <c r="AY17" s="654"/>
      <c r="AZ17" s="654"/>
      <c r="BA17" s="654"/>
      <c r="BB17" s="654"/>
      <c r="BC17" s="654"/>
      <c r="BD17" s="654"/>
      <c r="BE17" s="654"/>
      <c r="BF17" s="655"/>
      <c r="BG17" s="656" t="s">
        <v>128</v>
      </c>
      <c r="BH17" s="657"/>
      <c r="BI17" s="657"/>
      <c r="BJ17" s="657"/>
      <c r="BK17" s="657"/>
      <c r="BL17" s="657"/>
      <c r="BM17" s="657"/>
      <c r="BN17" s="658"/>
      <c r="BO17" s="659" t="s">
        <v>128</v>
      </c>
      <c r="BP17" s="659"/>
      <c r="BQ17" s="659"/>
      <c r="BR17" s="659"/>
      <c r="BS17" s="660" t="s">
        <v>128</v>
      </c>
      <c r="BT17" s="660"/>
      <c r="BU17" s="660"/>
      <c r="BV17" s="660"/>
      <c r="BW17" s="660"/>
      <c r="BX17" s="660"/>
      <c r="BY17" s="660"/>
      <c r="BZ17" s="660"/>
      <c r="CA17" s="660"/>
      <c r="CB17" s="664"/>
      <c r="CD17" s="653" t="s">
        <v>265</v>
      </c>
      <c r="CE17" s="654"/>
      <c r="CF17" s="654"/>
      <c r="CG17" s="654"/>
      <c r="CH17" s="654"/>
      <c r="CI17" s="654"/>
      <c r="CJ17" s="654"/>
      <c r="CK17" s="654"/>
      <c r="CL17" s="654"/>
      <c r="CM17" s="654"/>
      <c r="CN17" s="654"/>
      <c r="CO17" s="654"/>
      <c r="CP17" s="654"/>
      <c r="CQ17" s="655"/>
      <c r="CR17" s="656">
        <v>693580</v>
      </c>
      <c r="CS17" s="657"/>
      <c r="CT17" s="657"/>
      <c r="CU17" s="657"/>
      <c r="CV17" s="657"/>
      <c r="CW17" s="657"/>
      <c r="CX17" s="657"/>
      <c r="CY17" s="658"/>
      <c r="CZ17" s="659">
        <v>10.4</v>
      </c>
      <c r="DA17" s="659"/>
      <c r="DB17" s="659"/>
      <c r="DC17" s="659"/>
      <c r="DD17" s="665" t="s">
        <v>128</v>
      </c>
      <c r="DE17" s="657"/>
      <c r="DF17" s="657"/>
      <c r="DG17" s="657"/>
      <c r="DH17" s="657"/>
      <c r="DI17" s="657"/>
      <c r="DJ17" s="657"/>
      <c r="DK17" s="657"/>
      <c r="DL17" s="657"/>
      <c r="DM17" s="657"/>
      <c r="DN17" s="657"/>
      <c r="DO17" s="657"/>
      <c r="DP17" s="658"/>
      <c r="DQ17" s="665">
        <v>687526</v>
      </c>
      <c r="DR17" s="657"/>
      <c r="DS17" s="657"/>
      <c r="DT17" s="657"/>
      <c r="DU17" s="657"/>
      <c r="DV17" s="657"/>
      <c r="DW17" s="657"/>
      <c r="DX17" s="657"/>
      <c r="DY17" s="657"/>
      <c r="DZ17" s="657"/>
      <c r="EA17" s="657"/>
      <c r="EB17" s="657"/>
      <c r="EC17" s="666"/>
    </row>
    <row r="18" spans="2:133" ht="11.25" customHeight="1" x14ac:dyDescent="0.15">
      <c r="B18" s="653" t="s">
        <v>266</v>
      </c>
      <c r="C18" s="654"/>
      <c r="D18" s="654"/>
      <c r="E18" s="654"/>
      <c r="F18" s="654"/>
      <c r="G18" s="654"/>
      <c r="H18" s="654"/>
      <c r="I18" s="654"/>
      <c r="J18" s="654"/>
      <c r="K18" s="654"/>
      <c r="L18" s="654"/>
      <c r="M18" s="654"/>
      <c r="N18" s="654"/>
      <c r="O18" s="654"/>
      <c r="P18" s="654"/>
      <c r="Q18" s="655"/>
      <c r="R18" s="656">
        <v>7160</v>
      </c>
      <c r="S18" s="657"/>
      <c r="T18" s="657"/>
      <c r="U18" s="657"/>
      <c r="V18" s="657"/>
      <c r="W18" s="657"/>
      <c r="X18" s="657"/>
      <c r="Y18" s="658"/>
      <c r="Z18" s="659">
        <v>0.1</v>
      </c>
      <c r="AA18" s="659"/>
      <c r="AB18" s="659"/>
      <c r="AC18" s="659"/>
      <c r="AD18" s="660">
        <v>7160</v>
      </c>
      <c r="AE18" s="660"/>
      <c r="AF18" s="660"/>
      <c r="AG18" s="660"/>
      <c r="AH18" s="660"/>
      <c r="AI18" s="660"/>
      <c r="AJ18" s="660"/>
      <c r="AK18" s="660"/>
      <c r="AL18" s="661">
        <v>0.30000001192092896</v>
      </c>
      <c r="AM18" s="662"/>
      <c r="AN18" s="662"/>
      <c r="AO18" s="663"/>
      <c r="AP18" s="653" t="s">
        <v>267</v>
      </c>
      <c r="AQ18" s="654"/>
      <c r="AR18" s="654"/>
      <c r="AS18" s="654"/>
      <c r="AT18" s="654"/>
      <c r="AU18" s="654"/>
      <c r="AV18" s="654"/>
      <c r="AW18" s="654"/>
      <c r="AX18" s="654"/>
      <c r="AY18" s="654"/>
      <c r="AZ18" s="654"/>
      <c r="BA18" s="654"/>
      <c r="BB18" s="654"/>
      <c r="BC18" s="654"/>
      <c r="BD18" s="654"/>
      <c r="BE18" s="654"/>
      <c r="BF18" s="655"/>
      <c r="BG18" s="656" t="s">
        <v>128</v>
      </c>
      <c r="BH18" s="657"/>
      <c r="BI18" s="657"/>
      <c r="BJ18" s="657"/>
      <c r="BK18" s="657"/>
      <c r="BL18" s="657"/>
      <c r="BM18" s="657"/>
      <c r="BN18" s="658"/>
      <c r="BO18" s="659" t="s">
        <v>128</v>
      </c>
      <c r="BP18" s="659"/>
      <c r="BQ18" s="659"/>
      <c r="BR18" s="659"/>
      <c r="BS18" s="660" t="s">
        <v>128</v>
      </c>
      <c r="BT18" s="660"/>
      <c r="BU18" s="660"/>
      <c r="BV18" s="660"/>
      <c r="BW18" s="660"/>
      <c r="BX18" s="660"/>
      <c r="BY18" s="660"/>
      <c r="BZ18" s="660"/>
      <c r="CA18" s="660"/>
      <c r="CB18" s="664"/>
      <c r="CD18" s="653" t="s">
        <v>268</v>
      </c>
      <c r="CE18" s="654"/>
      <c r="CF18" s="654"/>
      <c r="CG18" s="654"/>
      <c r="CH18" s="654"/>
      <c r="CI18" s="654"/>
      <c r="CJ18" s="654"/>
      <c r="CK18" s="654"/>
      <c r="CL18" s="654"/>
      <c r="CM18" s="654"/>
      <c r="CN18" s="654"/>
      <c r="CO18" s="654"/>
      <c r="CP18" s="654"/>
      <c r="CQ18" s="655"/>
      <c r="CR18" s="656" t="s">
        <v>128</v>
      </c>
      <c r="CS18" s="657"/>
      <c r="CT18" s="657"/>
      <c r="CU18" s="657"/>
      <c r="CV18" s="657"/>
      <c r="CW18" s="657"/>
      <c r="CX18" s="657"/>
      <c r="CY18" s="658"/>
      <c r="CZ18" s="659" t="s">
        <v>128</v>
      </c>
      <c r="DA18" s="659"/>
      <c r="DB18" s="659"/>
      <c r="DC18" s="659"/>
      <c r="DD18" s="665" t="s">
        <v>128</v>
      </c>
      <c r="DE18" s="657"/>
      <c r="DF18" s="657"/>
      <c r="DG18" s="657"/>
      <c r="DH18" s="657"/>
      <c r="DI18" s="657"/>
      <c r="DJ18" s="657"/>
      <c r="DK18" s="657"/>
      <c r="DL18" s="657"/>
      <c r="DM18" s="657"/>
      <c r="DN18" s="657"/>
      <c r="DO18" s="657"/>
      <c r="DP18" s="658"/>
      <c r="DQ18" s="665" t="s">
        <v>128</v>
      </c>
      <c r="DR18" s="657"/>
      <c r="DS18" s="657"/>
      <c r="DT18" s="657"/>
      <c r="DU18" s="657"/>
      <c r="DV18" s="657"/>
      <c r="DW18" s="657"/>
      <c r="DX18" s="657"/>
      <c r="DY18" s="657"/>
      <c r="DZ18" s="657"/>
      <c r="EA18" s="657"/>
      <c r="EB18" s="657"/>
      <c r="EC18" s="666"/>
    </row>
    <row r="19" spans="2:133" ht="11.25" customHeight="1" x14ac:dyDescent="0.15">
      <c r="B19" s="653" t="s">
        <v>269</v>
      </c>
      <c r="C19" s="654"/>
      <c r="D19" s="654"/>
      <c r="E19" s="654"/>
      <c r="F19" s="654"/>
      <c r="G19" s="654"/>
      <c r="H19" s="654"/>
      <c r="I19" s="654"/>
      <c r="J19" s="654"/>
      <c r="K19" s="654"/>
      <c r="L19" s="654"/>
      <c r="M19" s="654"/>
      <c r="N19" s="654"/>
      <c r="O19" s="654"/>
      <c r="P19" s="654"/>
      <c r="Q19" s="655"/>
      <c r="R19" s="656">
        <v>3801</v>
      </c>
      <c r="S19" s="657"/>
      <c r="T19" s="657"/>
      <c r="U19" s="657"/>
      <c r="V19" s="657"/>
      <c r="W19" s="657"/>
      <c r="X19" s="657"/>
      <c r="Y19" s="658"/>
      <c r="Z19" s="659">
        <v>0.1</v>
      </c>
      <c r="AA19" s="659"/>
      <c r="AB19" s="659"/>
      <c r="AC19" s="659"/>
      <c r="AD19" s="660">
        <v>3801</v>
      </c>
      <c r="AE19" s="660"/>
      <c r="AF19" s="660"/>
      <c r="AG19" s="660"/>
      <c r="AH19" s="660"/>
      <c r="AI19" s="660"/>
      <c r="AJ19" s="660"/>
      <c r="AK19" s="660"/>
      <c r="AL19" s="661">
        <v>0.1</v>
      </c>
      <c r="AM19" s="662"/>
      <c r="AN19" s="662"/>
      <c r="AO19" s="663"/>
      <c r="AP19" s="653" t="s">
        <v>270</v>
      </c>
      <c r="AQ19" s="654"/>
      <c r="AR19" s="654"/>
      <c r="AS19" s="654"/>
      <c r="AT19" s="654"/>
      <c r="AU19" s="654"/>
      <c r="AV19" s="654"/>
      <c r="AW19" s="654"/>
      <c r="AX19" s="654"/>
      <c r="AY19" s="654"/>
      <c r="AZ19" s="654"/>
      <c r="BA19" s="654"/>
      <c r="BB19" s="654"/>
      <c r="BC19" s="654"/>
      <c r="BD19" s="654"/>
      <c r="BE19" s="654"/>
      <c r="BF19" s="655"/>
      <c r="BG19" s="656">
        <v>52</v>
      </c>
      <c r="BH19" s="657"/>
      <c r="BI19" s="657"/>
      <c r="BJ19" s="657"/>
      <c r="BK19" s="657"/>
      <c r="BL19" s="657"/>
      <c r="BM19" s="657"/>
      <c r="BN19" s="658"/>
      <c r="BO19" s="659">
        <v>0</v>
      </c>
      <c r="BP19" s="659"/>
      <c r="BQ19" s="659"/>
      <c r="BR19" s="659"/>
      <c r="BS19" s="660" t="s">
        <v>128</v>
      </c>
      <c r="BT19" s="660"/>
      <c r="BU19" s="660"/>
      <c r="BV19" s="660"/>
      <c r="BW19" s="660"/>
      <c r="BX19" s="660"/>
      <c r="BY19" s="660"/>
      <c r="BZ19" s="660"/>
      <c r="CA19" s="660"/>
      <c r="CB19" s="664"/>
      <c r="CD19" s="653" t="s">
        <v>271</v>
      </c>
      <c r="CE19" s="654"/>
      <c r="CF19" s="654"/>
      <c r="CG19" s="654"/>
      <c r="CH19" s="654"/>
      <c r="CI19" s="654"/>
      <c r="CJ19" s="654"/>
      <c r="CK19" s="654"/>
      <c r="CL19" s="654"/>
      <c r="CM19" s="654"/>
      <c r="CN19" s="654"/>
      <c r="CO19" s="654"/>
      <c r="CP19" s="654"/>
      <c r="CQ19" s="655"/>
      <c r="CR19" s="656" t="s">
        <v>128</v>
      </c>
      <c r="CS19" s="657"/>
      <c r="CT19" s="657"/>
      <c r="CU19" s="657"/>
      <c r="CV19" s="657"/>
      <c r="CW19" s="657"/>
      <c r="CX19" s="657"/>
      <c r="CY19" s="658"/>
      <c r="CZ19" s="659" t="s">
        <v>128</v>
      </c>
      <c r="DA19" s="659"/>
      <c r="DB19" s="659"/>
      <c r="DC19" s="659"/>
      <c r="DD19" s="665" t="s">
        <v>128</v>
      </c>
      <c r="DE19" s="657"/>
      <c r="DF19" s="657"/>
      <c r="DG19" s="657"/>
      <c r="DH19" s="657"/>
      <c r="DI19" s="657"/>
      <c r="DJ19" s="657"/>
      <c r="DK19" s="657"/>
      <c r="DL19" s="657"/>
      <c r="DM19" s="657"/>
      <c r="DN19" s="657"/>
      <c r="DO19" s="657"/>
      <c r="DP19" s="658"/>
      <c r="DQ19" s="665" t="s">
        <v>128</v>
      </c>
      <c r="DR19" s="657"/>
      <c r="DS19" s="657"/>
      <c r="DT19" s="657"/>
      <c r="DU19" s="657"/>
      <c r="DV19" s="657"/>
      <c r="DW19" s="657"/>
      <c r="DX19" s="657"/>
      <c r="DY19" s="657"/>
      <c r="DZ19" s="657"/>
      <c r="EA19" s="657"/>
      <c r="EB19" s="657"/>
      <c r="EC19" s="666"/>
    </row>
    <row r="20" spans="2:133" ht="11.25" customHeight="1" x14ac:dyDescent="0.15">
      <c r="B20" s="653" t="s">
        <v>272</v>
      </c>
      <c r="C20" s="654"/>
      <c r="D20" s="654"/>
      <c r="E20" s="654"/>
      <c r="F20" s="654"/>
      <c r="G20" s="654"/>
      <c r="H20" s="654"/>
      <c r="I20" s="654"/>
      <c r="J20" s="654"/>
      <c r="K20" s="654"/>
      <c r="L20" s="654"/>
      <c r="M20" s="654"/>
      <c r="N20" s="654"/>
      <c r="O20" s="654"/>
      <c r="P20" s="654"/>
      <c r="Q20" s="655"/>
      <c r="R20" s="656">
        <v>463</v>
      </c>
      <c r="S20" s="657"/>
      <c r="T20" s="657"/>
      <c r="U20" s="657"/>
      <c r="V20" s="657"/>
      <c r="W20" s="657"/>
      <c r="X20" s="657"/>
      <c r="Y20" s="658"/>
      <c r="Z20" s="659">
        <v>0</v>
      </c>
      <c r="AA20" s="659"/>
      <c r="AB20" s="659"/>
      <c r="AC20" s="659"/>
      <c r="AD20" s="660">
        <v>463</v>
      </c>
      <c r="AE20" s="660"/>
      <c r="AF20" s="660"/>
      <c r="AG20" s="660"/>
      <c r="AH20" s="660"/>
      <c r="AI20" s="660"/>
      <c r="AJ20" s="660"/>
      <c r="AK20" s="660"/>
      <c r="AL20" s="661">
        <v>0</v>
      </c>
      <c r="AM20" s="662"/>
      <c r="AN20" s="662"/>
      <c r="AO20" s="663"/>
      <c r="AP20" s="653" t="s">
        <v>273</v>
      </c>
      <c r="AQ20" s="654"/>
      <c r="AR20" s="654"/>
      <c r="AS20" s="654"/>
      <c r="AT20" s="654"/>
      <c r="AU20" s="654"/>
      <c r="AV20" s="654"/>
      <c r="AW20" s="654"/>
      <c r="AX20" s="654"/>
      <c r="AY20" s="654"/>
      <c r="AZ20" s="654"/>
      <c r="BA20" s="654"/>
      <c r="BB20" s="654"/>
      <c r="BC20" s="654"/>
      <c r="BD20" s="654"/>
      <c r="BE20" s="654"/>
      <c r="BF20" s="655"/>
      <c r="BG20" s="656">
        <v>52</v>
      </c>
      <c r="BH20" s="657"/>
      <c r="BI20" s="657"/>
      <c r="BJ20" s="657"/>
      <c r="BK20" s="657"/>
      <c r="BL20" s="657"/>
      <c r="BM20" s="657"/>
      <c r="BN20" s="658"/>
      <c r="BO20" s="659">
        <v>0</v>
      </c>
      <c r="BP20" s="659"/>
      <c r="BQ20" s="659"/>
      <c r="BR20" s="659"/>
      <c r="BS20" s="660" t="s">
        <v>128</v>
      </c>
      <c r="BT20" s="660"/>
      <c r="BU20" s="660"/>
      <c r="BV20" s="660"/>
      <c r="BW20" s="660"/>
      <c r="BX20" s="660"/>
      <c r="BY20" s="660"/>
      <c r="BZ20" s="660"/>
      <c r="CA20" s="660"/>
      <c r="CB20" s="664"/>
      <c r="CD20" s="653" t="s">
        <v>274</v>
      </c>
      <c r="CE20" s="654"/>
      <c r="CF20" s="654"/>
      <c r="CG20" s="654"/>
      <c r="CH20" s="654"/>
      <c r="CI20" s="654"/>
      <c r="CJ20" s="654"/>
      <c r="CK20" s="654"/>
      <c r="CL20" s="654"/>
      <c r="CM20" s="654"/>
      <c r="CN20" s="654"/>
      <c r="CO20" s="654"/>
      <c r="CP20" s="654"/>
      <c r="CQ20" s="655"/>
      <c r="CR20" s="656">
        <v>6663285</v>
      </c>
      <c r="CS20" s="657"/>
      <c r="CT20" s="657"/>
      <c r="CU20" s="657"/>
      <c r="CV20" s="657"/>
      <c r="CW20" s="657"/>
      <c r="CX20" s="657"/>
      <c r="CY20" s="658"/>
      <c r="CZ20" s="659">
        <v>100</v>
      </c>
      <c r="DA20" s="659"/>
      <c r="DB20" s="659"/>
      <c r="DC20" s="659"/>
      <c r="DD20" s="665">
        <v>475019</v>
      </c>
      <c r="DE20" s="657"/>
      <c r="DF20" s="657"/>
      <c r="DG20" s="657"/>
      <c r="DH20" s="657"/>
      <c r="DI20" s="657"/>
      <c r="DJ20" s="657"/>
      <c r="DK20" s="657"/>
      <c r="DL20" s="657"/>
      <c r="DM20" s="657"/>
      <c r="DN20" s="657"/>
      <c r="DO20" s="657"/>
      <c r="DP20" s="658"/>
      <c r="DQ20" s="665">
        <v>3112623</v>
      </c>
      <c r="DR20" s="657"/>
      <c r="DS20" s="657"/>
      <c r="DT20" s="657"/>
      <c r="DU20" s="657"/>
      <c r="DV20" s="657"/>
      <c r="DW20" s="657"/>
      <c r="DX20" s="657"/>
      <c r="DY20" s="657"/>
      <c r="DZ20" s="657"/>
      <c r="EA20" s="657"/>
      <c r="EB20" s="657"/>
      <c r="EC20" s="666"/>
    </row>
    <row r="21" spans="2:133" ht="11.25" customHeight="1" x14ac:dyDescent="0.15">
      <c r="B21" s="653" t="s">
        <v>275</v>
      </c>
      <c r="C21" s="654"/>
      <c r="D21" s="654"/>
      <c r="E21" s="654"/>
      <c r="F21" s="654"/>
      <c r="G21" s="654"/>
      <c r="H21" s="654"/>
      <c r="I21" s="654"/>
      <c r="J21" s="654"/>
      <c r="K21" s="654"/>
      <c r="L21" s="654"/>
      <c r="M21" s="654"/>
      <c r="N21" s="654"/>
      <c r="O21" s="654"/>
      <c r="P21" s="654"/>
      <c r="Q21" s="655"/>
      <c r="R21" s="656">
        <v>350</v>
      </c>
      <c r="S21" s="657"/>
      <c r="T21" s="657"/>
      <c r="U21" s="657"/>
      <c r="V21" s="657"/>
      <c r="W21" s="657"/>
      <c r="X21" s="657"/>
      <c r="Y21" s="658"/>
      <c r="Z21" s="659">
        <v>0</v>
      </c>
      <c r="AA21" s="659"/>
      <c r="AB21" s="659"/>
      <c r="AC21" s="659"/>
      <c r="AD21" s="660">
        <v>350</v>
      </c>
      <c r="AE21" s="660"/>
      <c r="AF21" s="660"/>
      <c r="AG21" s="660"/>
      <c r="AH21" s="660"/>
      <c r="AI21" s="660"/>
      <c r="AJ21" s="660"/>
      <c r="AK21" s="660"/>
      <c r="AL21" s="661">
        <v>0</v>
      </c>
      <c r="AM21" s="662"/>
      <c r="AN21" s="662"/>
      <c r="AO21" s="663"/>
      <c r="AP21" s="653" t="s">
        <v>276</v>
      </c>
      <c r="AQ21" s="669"/>
      <c r="AR21" s="669"/>
      <c r="AS21" s="669"/>
      <c r="AT21" s="669"/>
      <c r="AU21" s="669"/>
      <c r="AV21" s="669"/>
      <c r="AW21" s="669"/>
      <c r="AX21" s="669"/>
      <c r="AY21" s="669"/>
      <c r="AZ21" s="669"/>
      <c r="BA21" s="669"/>
      <c r="BB21" s="669"/>
      <c r="BC21" s="669"/>
      <c r="BD21" s="669"/>
      <c r="BE21" s="669"/>
      <c r="BF21" s="670"/>
      <c r="BG21" s="656">
        <v>52</v>
      </c>
      <c r="BH21" s="657"/>
      <c r="BI21" s="657"/>
      <c r="BJ21" s="657"/>
      <c r="BK21" s="657"/>
      <c r="BL21" s="657"/>
      <c r="BM21" s="657"/>
      <c r="BN21" s="658"/>
      <c r="BO21" s="659">
        <v>0</v>
      </c>
      <c r="BP21" s="659"/>
      <c r="BQ21" s="659"/>
      <c r="BR21" s="659"/>
      <c r="BS21" s="660" t="s">
        <v>128</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277</v>
      </c>
      <c r="C22" s="688"/>
      <c r="D22" s="688"/>
      <c r="E22" s="688"/>
      <c r="F22" s="688"/>
      <c r="G22" s="688"/>
      <c r="H22" s="688"/>
      <c r="I22" s="688"/>
      <c r="J22" s="688"/>
      <c r="K22" s="688"/>
      <c r="L22" s="688"/>
      <c r="M22" s="688"/>
      <c r="N22" s="688"/>
      <c r="O22" s="688"/>
      <c r="P22" s="688"/>
      <c r="Q22" s="689"/>
      <c r="R22" s="656">
        <v>2546</v>
      </c>
      <c r="S22" s="657"/>
      <c r="T22" s="657"/>
      <c r="U22" s="657"/>
      <c r="V22" s="657"/>
      <c r="W22" s="657"/>
      <c r="X22" s="657"/>
      <c r="Y22" s="658"/>
      <c r="Z22" s="659">
        <v>0</v>
      </c>
      <c r="AA22" s="659"/>
      <c r="AB22" s="659"/>
      <c r="AC22" s="659"/>
      <c r="AD22" s="660">
        <v>2546</v>
      </c>
      <c r="AE22" s="660"/>
      <c r="AF22" s="660"/>
      <c r="AG22" s="660"/>
      <c r="AH22" s="660"/>
      <c r="AI22" s="660"/>
      <c r="AJ22" s="660"/>
      <c r="AK22" s="660"/>
      <c r="AL22" s="661">
        <v>0.10000000149011612</v>
      </c>
      <c r="AM22" s="662"/>
      <c r="AN22" s="662"/>
      <c r="AO22" s="663"/>
      <c r="AP22" s="653" t="s">
        <v>278</v>
      </c>
      <c r="AQ22" s="669"/>
      <c r="AR22" s="669"/>
      <c r="AS22" s="669"/>
      <c r="AT22" s="669"/>
      <c r="AU22" s="669"/>
      <c r="AV22" s="669"/>
      <c r="AW22" s="669"/>
      <c r="AX22" s="669"/>
      <c r="AY22" s="669"/>
      <c r="AZ22" s="669"/>
      <c r="BA22" s="669"/>
      <c r="BB22" s="669"/>
      <c r="BC22" s="669"/>
      <c r="BD22" s="669"/>
      <c r="BE22" s="669"/>
      <c r="BF22" s="670"/>
      <c r="BG22" s="656" t="s">
        <v>128</v>
      </c>
      <c r="BH22" s="657"/>
      <c r="BI22" s="657"/>
      <c r="BJ22" s="657"/>
      <c r="BK22" s="657"/>
      <c r="BL22" s="657"/>
      <c r="BM22" s="657"/>
      <c r="BN22" s="658"/>
      <c r="BO22" s="659" t="s">
        <v>128</v>
      </c>
      <c r="BP22" s="659"/>
      <c r="BQ22" s="659"/>
      <c r="BR22" s="659"/>
      <c r="BS22" s="660" t="s">
        <v>128</v>
      </c>
      <c r="BT22" s="660"/>
      <c r="BU22" s="660"/>
      <c r="BV22" s="660"/>
      <c r="BW22" s="660"/>
      <c r="BX22" s="660"/>
      <c r="BY22" s="660"/>
      <c r="BZ22" s="660"/>
      <c r="CA22" s="660"/>
      <c r="CB22" s="664"/>
      <c r="CD22" s="638" t="s">
        <v>279</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280</v>
      </c>
      <c r="C23" s="654"/>
      <c r="D23" s="654"/>
      <c r="E23" s="654"/>
      <c r="F23" s="654"/>
      <c r="G23" s="654"/>
      <c r="H23" s="654"/>
      <c r="I23" s="654"/>
      <c r="J23" s="654"/>
      <c r="K23" s="654"/>
      <c r="L23" s="654"/>
      <c r="M23" s="654"/>
      <c r="N23" s="654"/>
      <c r="O23" s="654"/>
      <c r="P23" s="654"/>
      <c r="Q23" s="655"/>
      <c r="R23" s="656">
        <v>2083419</v>
      </c>
      <c r="S23" s="657"/>
      <c r="T23" s="657"/>
      <c r="U23" s="657"/>
      <c r="V23" s="657"/>
      <c r="W23" s="657"/>
      <c r="X23" s="657"/>
      <c r="Y23" s="658"/>
      <c r="Z23" s="659">
        <v>29.9</v>
      </c>
      <c r="AA23" s="659"/>
      <c r="AB23" s="659"/>
      <c r="AC23" s="659"/>
      <c r="AD23" s="660">
        <v>1783698</v>
      </c>
      <c r="AE23" s="660"/>
      <c r="AF23" s="660"/>
      <c r="AG23" s="660"/>
      <c r="AH23" s="660"/>
      <c r="AI23" s="660"/>
      <c r="AJ23" s="660"/>
      <c r="AK23" s="660"/>
      <c r="AL23" s="661">
        <v>66.5</v>
      </c>
      <c r="AM23" s="662"/>
      <c r="AN23" s="662"/>
      <c r="AO23" s="663"/>
      <c r="AP23" s="653" t="s">
        <v>281</v>
      </c>
      <c r="AQ23" s="669"/>
      <c r="AR23" s="669"/>
      <c r="AS23" s="669"/>
      <c r="AT23" s="669"/>
      <c r="AU23" s="669"/>
      <c r="AV23" s="669"/>
      <c r="AW23" s="669"/>
      <c r="AX23" s="669"/>
      <c r="AY23" s="669"/>
      <c r="AZ23" s="669"/>
      <c r="BA23" s="669"/>
      <c r="BB23" s="669"/>
      <c r="BC23" s="669"/>
      <c r="BD23" s="669"/>
      <c r="BE23" s="669"/>
      <c r="BF23" s="670"/>
      <c r="BG23" s="656" t="s">
        <v>128</v>
      </c>
      <c r="BH23" s="657"/>
      <c r="BI23" s="657"/>
      <c r="BJ23" s="657"/>
      <c r="BK23" s="657"/>
      <c r="BL23" s="657"/>
      <c r="BM23" s="657"/>
      <c r="BN23" s="658"/>
      <c r="BO23" s="659" t="s">
        <v>128</v>
      </c>
      <c r="BP23" s="659"/>
      <c r="BQ23" s="659"/>
      <c r="BR23" s="659"/>
      <c r="BS23" s="660" t="s">
        <v>128</v>
      </c>
      <c r="BT23" s="660"/>
      <c r="BU23" s="660"/>
      <c r="BV23" s="660"/>
      <c r="BW23" s="660"/>
      <c r="BX23" s="660"/>
      <c r="BY23" s="660"/>
      <c r="BZ23" s="660"/>
      <c r="CA23" s="660"/>
      <c r="CB23" s="664"/>
      <c r="CD23" s="638" t="s">
        <v>221</v>
      </c>
      <c r="CE23" s="639"/>
      <c r="CF23" s="639"/>
      <c r="CG23" s="639"/>
      <c r="CH23" s="639"/>
      <c r="CI23" s="639"/>
      <c r="CJ23" s="639"/>
      <c r="CK23" s="639"/>
      <c r="CL23" s="639"/>
      <c r="CM23" s="639"/>
      <c r="CN23" s="639"/>
      <c r="CO23" s="639"/>
      <c r="CP23" s="639"/>
      <c r="CQ23" s="640"/>
      <c r="CR23" s="638" t="s">
        <v>282</v>
      </c>
      <c r="CS23" s="639"/>
      <c r="CT23" s="639"/>
      <c r="CU23" s="639"/>
      <c r="CV23" s="639"/>
      <c r="CW23" s="639"/>
      <c r="CX23" s="639"/>
      <c r="CY23" s="640"/>
      <c r="CZ23" s="638" t="s">
        <v>283</v>
      </c>
      <c r="DA23" s="639"/>
      <c r="DB23" s="639"/>
      <c r="DC23" s="640"/>
      <c r="DD23" s="638" t="s">
        <v>284</v>
      </c>
      <c r="DE23" s="639"/>
      <c r="DF23" s="639"/>
      <c r="DG23" s="639"/>
      <c r="DH23" s="639"/>
      <c r="DI23" s="639"/>
      <c r="DJ23" s="639"/>
      <c r="DK23" s="640"/>
      <c r="DL23" s="680" t="s">
        <v>285</v>
      </c>
      <c r="DM23" s="681"/>
      <c r="DN23" s="681"/>
      <c r="DO23" s="681"/>
      <c r="DP23" s="681"/>
      <c r="DQ23" s="681"/>
      <c r="DR23" s="681"/>
      <c r="DS23" s="681"/>
      <c r="DT23" s="681"/>
      <c r="DU23" s="681"/>
      <c r="DV23" s="682"/>
      <c r="DW23" s="638" t="s">
        <v>286</v>
      </c>
      <c r="DX23" s="639"/>
      <c r="DY23" s="639"/>
      <c r="DZ23" s="639"/>
      <c r="EA23" s="639"/>
      <c r="EB23" s="639"/>
      <c r="EC23" s="640"/>
    </row>
    <row r="24" spans="2:133" ht="11.25" customHeight="1" x14ac:dyDescent="0.15">
      <c r="B24" s="653" t="s">
        <v>287</v>
      </c>
      <c r="C24" s="654"/>
      <c r="D24" s="654"/>
      <c r="E24" s="654"/>
      <c r="F24" s="654"/>
      <c r="G24" s="654"/>
      <c r="H24" s="654"/>
      <c r="I24" s="654"/>
      <c r="J24" s="654"/>
      <c r="K24" s="654"/>
      <c r="L24" s="654"/>
      <c r="M24" s="654"/>
      <c r="N24" s="654"/>
      <c r="O24" s="654"/>
      <c r="P24" s="654"/>
      <c r="Q24" s="655"/>
      <c r="R24" s="656">
        <v>1783698</v>
      </c>
      <c r="S24" s="657"/>
      <c r="T24" s="657"/>
      <c r="U24" s="657"/>
      <c r="V24" s="657"/>
      <c r="W24" s="657"/>
      <c r="X24" s="657"/>
      <c r="Y24" s="658"/>
      <c r="Z24" s="659">
        <v>25.6</v>
      </c>
      <c r="AA24" s="659"/>
      <c r="AB24" s="659"/>
      <c r="AC24" s="659"/>
      <c r="AD24" s="660">
        <v>1783698</v>
      </c>
      <c r="AE24" s="660"/>
      <c r="AF24" s="660"/>
      <c r="AG24" s="660"/>
      <c r="AH24" s="660"/>
      <c r="AI24" s="660"/>
      <c r="AJ24" s="660"/>
      <c r="AK24" s="660"/>
      <c r="AL24" s="661">
        <v>66.5</v>
      </c>
      <c r="AM24" s="662"/>
      <c r="AN24" s="662"/>
      <c r="AO24" s="663"/>
      <c r="AP24" s="653" t="s">
        <v>288</v>
      </c>
      <c r="AQ24" s="669"/>
      <c r="AR24" s="669"/>
      <c r="AS24" s="669"/>
      <c r="AT24" s="669"/>
      <c r="AU24" s="669"/>
      <c r="AV24" s="669"/>
      <c r="AW24" s="669"/>
      <c r="AX24" s="669"/>
      <c r="AY24" s="669"/>
      <c r="AZ24" s="669"/>
      <c r="BA24" s="669"/>
      <c r="BB24" s="669"/>
      <c r="BC24" s="669"/>
      <c r="BD24" s="669"/>
      <c r="BE24" s="669"/>
      <c r="BF24" s="670"/>
      <c r="BG24" s="656" t="s">
        <v>128</v>
      </c>
      <c r="BH24" s="657"/>
      <c r="BI24" s="657"/>
      <c r="BJ24" s="657"/>
      <c r="BK24" s="657"/>
      <c r="BL24" s="657"/>
      <c r="BM24" s="657"/>
      <c r="BN24" s="658"/>
      <c r="BO24" s="659" t="s">
        <v>128</v>
      </c>
      <c r="BP24" s="659"/>
      <c r="BQ24" s="659"/>
      <c r="BR24" s="659"/>
      <c r="BS24" s="660" t="s">
        <v>128</v>
      </c>
      <c r="BT24" s="660"/>
      <c r="BU24" s="660"/>
      <c r="BV24" s="660"/>
      <c r="BW24" s="660"/>
      <c r="BX24" s="660"/>
      <c r="BY24" s="660"/>
      <c r="BZ24" s="660"/>
      <c r="CA24" s="660"/>
      <c r="CB24" s="664"/>
      <c r="CD24" s="642" t="s">
        <v>289</v>
      </c>
      <c r="CE24" s="643"/>
      <c r="CF24" s="643"/>
      <c r="CG24" s="643"/>
      <c r="CH24" s="643"/>
      <c r="CI24" s="643"/>
      <c r="CJ24" s="643"/>
      <c r="CK24" s="643"/>
      <c r="CL24" s="643"/>
      <c r="CM24" s="643"/>
      <c r="CN24" s="643"/>
      <c r="CO24" s="643"/>
      <c r="CP24" s="643"/>
      <c r="CQ24" s="644"/>
      <c r="CR24" s="645">
        <v>2389673</v>
      </c>
      <c r="CS24" s="646"/>
      <c r="CT24" s="646"/>
      <c r="CU24" s="646"/>
      <c r="CV24" s="646"/>
      <c r="CW24" s="646"/>
      <c r="CX24" s="646"/>
      <c r="CY24" s="647"/>
      <c r="CZ24" s="650">
        <v>35.9</v>
      </c>
      <c r="DA24" s="651"/>
      <c r="DB24" s="651"/>
      <c r="DC24" s="667"/>
      <c r="DD24" s="690">
        <v>1689705</v>
      </c>
      <c r="DE24" s="646"/>
      <c r="DF24" s="646"/>
      <c r="DG24" s="646"/>
      <c r="DH24" s="646"/>
      <c r="DI24" s="646"/>
      <c r="DJ24" s="646"/>
      <c r="DK24" s="647"/>
      <c r="DL24" s="690">
        <v>1628435</v>
      </c>
      <c r="DM24" s="646"/>
      <c r="DN24" s="646"/>
      <c r="DO24" s="646"/>
      <c r="DP24" s="646"/>
      <c r="DQ24" s="646"/>
      <c r="DR24" s="646"/>
      <c r="DS24" s="646"/>
      <c r="DT24" s="646"/>
      <c r="DU24" s="646"/>
      <c r="DV24" s="647"/>
      <c r="DW24" s="650">
        <v>58.3</v>
      </c>
      <c r="DX24" s="651"/>
      <c r="DY24" s="651"/>
      <c r="DZ24" s="651"/>
      <c r="EA24" s="651"/>
      <c r="EB24" s="651"/>
      <c r="EC24" s="652"/>
    </row>
    <row r="25" spans="2:133" ht="11.25" customHeight="1" x14ac:dyDescent="0.15">
      <c r="B25" s="653" t="s">
        <v>290</v>
      </c>
      <c r="C25" s="654"/>
      <c r="D25" s="654"/>
      <c r="E25" s="654"/>
      <c r="F25" s="654"/>
      <c r="G25" s="654"/>
      <c r="H25" s="654"/>
      <c r="I25" s="654"/>
      <c r="J25" s="654"/>
      <c r="K25" s="654"/>
      <c r="L25" s="654"/>
      <c r="M25" s="654"/>
      <c r="N25" s="654"/>
      <c r="O25" s="654"/>
      <c r="P25" s="654"/>
      <c r="Q25" s="655"/>
      <c r="R25" s="656">
        <v>299721</v>
      </c>
      <c r="S25" s="657"/>
      <c r="T25" s="657"/>
      <c r="U25" s="657"/>
      <c r="V25" s="657"/>
      <c r="W25" s="657"/>
      <c r="X25" s="657"/>
      <c r="Y25" s="658"/>
      <c r="Z25" s="659">
        <v>4.3</v>
      </c>
      <c r="AA25" s="659"/>
      <c r="AB25" s="659"/>
      <c r="AC25" s="659"/>
      <c r="AD25" s="660" t="s">
        <v>128</v>
      </c>
      <c r="AE25" s="660"/>
      <c r="AF25" s="660"/>
      <c r="AG25" s="660"/>
      <c r="AH25" s="660"/>
      <c r="AI25" s="660"/>
      <c r="AJ25" s="660"/>
      <c r="AK25" s="660"/>
      <c r="AL25" s="661" t="s">
        <v>128</v>
      </c>
      <c r="AM25" s="662"/>
      <c r="AN25" s="662"/>
      <c r="AO25" s="663"/>
      <c r="AP25" s="653" t="s">
        <v>291</v>
      </c>
      <c r="AQ25" s="669"/>
      <c r="AR25" s="669"/>
      <c r="AS25" s="669"/>
      <c r="AT25" s="669"/>
      <c r="AU25" s="669"/>
      <c r="AV25" s="669"/>
      <c r="AW25" s="669"/>
      <c r="AX25" s="669"/>
      <c r="AY25" s="669"/>
      <c r="AZ25" s="669"/>
      <c r="BA25" s="669"/>
      <c r="BB25" s="669"/>
      <c r="BC25" s="669"/>
      <c r="BD25" s="669"/>
      <c r="BE25" s="669"/>
      <c r="BF25" s="670"/>
      <c r="BG25" s="656" t="s">
        <v>128</v>
      </c>
      <c r="BH25" s="657"/>
      <c r="BI25" s="657"/>
      <c r="BJ25" s="657"/>
      <c r="BK25" s="657"/>
      <c r="BL25" s="657"/>
      <c r="BM25" s="657"/>
      <c r="BN25" s="658"/>
      <c r="BO25" s="659" t="s">
        <v>128</v>
      </c>
      <c r="BP25" s="659"/>
      <c r="BQ25" s="659"/>
      <c r="BR25" s="659"/>
      <c r="BS25" s="660" t="s">
        <v>128</v>
      </c>
      <c r="BT25" s="660"/>
      <c r="BU25" s="660"/>
      <c r="BV25" s="660"/>
      <c r="BW25" s="660"/>
      <c r="BX25" s="660"/>
      <c r="BY25" s="660"/>
      <c r="BZ25" s="660"/>
      <c r="CA25" s="660"/>
      <c r="CB25" s="664"/>
      <c r="CD25" s="653" t="s">
        <v>292</v>
      </c>
      <c r="CE25" s="654"/>
      <c r="CF25" s="654"/>
      <c r="CG25" s="654"/>
      <c r="CH25" s="654"/>
      <c r="CI25" s="654"/>
      <c r="CJ25" s="654"/>
      <c r="CK25" s="654"/>
      <c r="CL25" s="654"/>
      <c r="CM25" s="654"/>
      <c r="CN25" s="654"/>
      <c r="CO25" s="654"/>
      <c r="CP25" s="654"/>
      <c r="CQ25" s="655"/>
      <c r="CR25" s="656">
        <v>911310</v>
      </c>
      <c r="CS25" s="683"/>
      <c r="CT25" s="683"/>
      <c r="CU25" s="683"/>
      <c r="CV25" s="683"/>
      <c r="CW25" s="683"/>
      <c r="CX25" s="683"/>
      <c r="CY25" s="684"/>
      <c r="CZ25" s="661">
        <v>13.7</v>
      </c>
      <c r="DA25" s="685"/>
      <c r="DB25" s="685"/>
      <c r="DC25" s="691"/>
      <c r="DD25" s="665">
        <v>800128</v>
      </c>
      <c r="DE25" s="683"/>
      <c r="DF25" s="683"/>
      <c r="DG25" s="683"/>
      <c r="DH25" s="683"/>
      <c r="DI25" s="683"/>
      <c r="DJ25" s="683"/>
      <c r="DK25" s="684"/>
      <c r="DL25" s="665">
        <v>772497</v>
      </c>
      <c r="DM25" s="683"/>
      <c r="DN25" s="683"/>
      <c r="DO25" s="683"/>
      <c r="DP25" s="683"/>
      <c r="DQ25" s="683"/>
      <c r="DR25" s="683"/>
      <c r="DS25" s="683"/>
      <c r="DT25" s="683"/>
      <c r="DU25" s="683"/>
      <c r="DV25" s="684"/>
      <c r="DW25" s="661">
        <v>27.7</v>
      </c>
      <c r="DX25" s="685"/>
      <c r="DY25" s="685"/>
      <c r="DZ25" s="685"/>
      <c r="EA25" s="685"/>
      <c r="EB25" s="685"/>
      <c r="EC25" s="686"/>
    </row>
    <row r="26" spans="2:133" ht="11.25" customHeight="1" x14ac:dyDescent="0.15">
      <c r="B26" s="653" t="s">
        <v>293</v>
      </c>
      <c r="C26" s="654"/>
      <c r="D26" s="654"/>
      <c r="E26" s="654"/>
      <c r="F26" s="654"/>
      <c r="G26" s="654"/>
      <c r="H26" s="654"/>
      <c r="I26" s="654"/>
      <c r="J26" s="654"/>
      <c r="K26" s="654"/>
      <c r="L26" s="654"/>
      <c r="M26" s="654"/>
      <c r="N26" s="654"/>
      <c r="O26" s="654"/>
      <c r="P26" s="654"/>
      <c r="Q26" s="655"/>
      <c r="R26" s="656" t="s">
        <v>128</v>
      </c>
      <c r="S26" s="657"/>
      <c r="T26" s="657"/>
      <c r="U26" s="657"/>
      <c r="V26" s="657"/>
      <c r="W26" s="657"/>
      <c r="X26" s="657"/>
      <c r="Y26" s="658"/>
      <c r="Z26" s="659" t="s">
        <v>128</v>
      </c>
      <c r="AA26" s="659"/>
      <c r="AB26" s="659"/>
      <c r="AC26" s="659"/>
      <c r="AD26" s="660" t="s">
        <v>128</v>
      </c>
      <c r="AE26" s="660"/>
      <c r="AF26" s="660"/>
      <c r="AG26" s="660"/>
      <c r="AH26" s="660"/>
      <c r="AI26" s="660"/>
      <c r="AJ26" s="660"/>
      <c r="AK26" s="660"/>
      <c r="AL26" s="661" t="s">
        <v>128</v>
      </c>
      <c r="AM26" s="662"/>
      <c r="AN26" s="662"/>
      <c r="AO26" s="663"/>
      <c r="AP26" s="653" t="s">
        <v>294</v>
      </c>
      <c r="AQ26" s="669"/>
      <c r="AR26" s="669"/>
      <c r="AS26" s="669"/>
      <c r="AT26" s="669"/>
      <c r="AU26" s="669"/>
      <c r="AV26" s="669"/>
      <c r="AW26" s="669"/>
      <c r="AX26" s="669"/>
      <c r="AY26" s="669"/>
      <c r="AZ26" s="669"/>
      <c r="BA26" s="669"/>
      <c r="BB26" s="669"/>
      <c r="BC26" s="669"/>
      <c r="BD26" s="669"/>
      <c r="BE26" s="669"/>
      <c r="BF26" s="670"/>
      <c r="BG26" s="656" t="s">
        <v>128</v>
      </c>
      <c r="BH26" s="657"/>
      <c r="BI26" s="657"/>
      <c r="BJ26" s="657"/>
      <c r="BK26" s="657"/>
      <c r="BL26" s="657"/>
      <c r="BM26" s="657"/>
      <c r="BN26" s="658"/>
      <c r="BO26" s="659" t="s">
        <v>128</v>
      </c>
      <c r="BP26" s="659"/>
      <c r="BQ26" s="659"/>
      <c r="BR26" s="659"/>
      <c r="BS26" s="660" t="s">
        <v>128</v>
      </c>
      <c r="BT26" s="660"/>
      <c r="BU26" s="660"/>
      <c r="BV26" s="660"/>
      <c r="BW26" s="660"/>
      <c r="BX26" s="660"/>
      <c r="BY26" s="660"/>
      <c r="BZ26" s="660"/>
      <c r="CA26" s="660"/>
      <c r="CB26" s="664"/>
      <c r="CD26" s="653" t="s">
        <v>295</v>
      </c>
      <c r="CE26" s="654"/>
      <c r="CF26" s="654"/>
      <c r="CG26" s="654"/>
      <c r="CH26" s="654"/>
      <c r="CI26" s="654"/>
      <c r="CJ26" s="654"/>
      <c r="CK26" s="654"/>
      <c r="CL26" s="654"/>
      <c r="CM26" s="654"/>
      <c r="CN26" s="654"/>
      <c r="CO26" s="654"/>
      <c r="CP26" s="654"/>
      <c r="CQ26" s="655"/>
      <c r="CR26" s="656">
        <v>535691</v>
      </c>
      <c r="CS26" s="657"/>
      <c r="CT26" s="657"/>
      <c r="CU26" s="657"/>
      <c r="CV26" s="657"/>
      <c r="CW26" s="657"/>
      <c r="CX26" s="657"/>
      <c r="CY26" s="658"/>
      <c r="CZ26" s="661">
        <v>8</v>
      </c>
      <c r="DA26" s="685"/>
      <c r="DB26" s="685"/>
      <c r="DC26" s="691"/>
      <c r="DD26" s="665">
        <v>457911</v>
      </c>
      <c r="DE26" s="657"/>
      <c r="DF26" s="657"/>
      <c r="DG26" s="657"/>
      <c r="DH26" s="657"/>
      <c r="DI26" s="657"/>
      <c r="DJ26" s="657"/>
      <c r="DK26" s="658"/>
      <c r="DL26" s="665" t="s">
        <v>128</v>
      </c>
      <c r="DM26" s="657"/>
      <c r="DN26" s="657"/>
      <c r="DO26" s="657"/>
      <c r="DP26" s="657"/>
      <c r="DQ26" s="657"/>
      <c r="DR26" s="657"/>
      <c r="DS26" s="657"/>
      <c r="DT26" s="657"/>
      <c r="DU26" s="657"/>
      <c r="DV26" s="658"/>
      <c r="DW26" s="661" t="s">
        <v>128</v>
      </c>
      <c r="DX26" s="685"/>
      <c r="DY26" s="685"/>
      <c r="DZ26" s="685"/>
      <c r="EA26" s="685"/>
      <c r="EB26" s="685"/>
      <c r="EC26" s="686"/>
    </row>
    <row r="27" spans="2:133" ht="11.25" customHeight="1" x14ac:dyDescent="0.15">
      <c r="B27" s="653" t="s">
        <v>296</v>
      </c>
      <c r="C27" s="654"/>
      <c r="D27" s="654"/>
      <c r="E27" s="654"/>
      <c r="F27" s="654"/>
      <c r="G27" s="654"/>
      <c r="H27" s="654"/>
      <c r="I27" s="654"/>
      <c r="J27" s="654"/>
      <c r="K27" s="654"/>
      <c r="L27" s="654"/>
      <c r="M27" s="654"/>
      <c r="N27" s="654"/>
      <c r="O27" s="654"/>
      <c r="P27" s="654"/>
      <c r="Q27" s="655"/>
      <c r="R27" s="656">
        <v>2972563</v>
      </c>
      <c r="S27" s="657"/>
      <c r="T27" s="657"/>
      <c r="U27" s="657"/>
      <c r="V27" s="657"/>
      <c r="W27" s="657"/>
      <c r="X27" s="657"/>
      <c r="Y27" s="658"/>
      <c r="Z27" s="659">
        <v>42.7</v>
      </c>
      <c r="AA27" s="659"/>
      <c r="AB27" s="659"/>
      <c r="AC27" s="659"/>
      <c r="AD27" s="660">
        <v>2672842</v>
      </c>
      <c r="AE27" s="660"/>
      <c r="AF27" s="660"/>
      <c r="AG27" s="660"/>
      <c r="AH27" s="660"/>
      <c r="AI27" s="660"/>
      <c r="AJ27" s="660"/>
      <c r="AK27" s="660"/>
      <c r="AL27" s="661">
        <v>99.699996948242188</v>
      </c>
      <c r="AM27" s="662"/>
      <c r="AN27" s="662"/>
      <c r="AO27" s="663"/>
      <c r="AP27" s="653" t="s">
        <v>297</v>
      </c>
      <c r="AQ27" s="654"/>
      <c r="AR27" s="654"/>
      <c r="AS27" s="654"/>
      <c r="AT27" s="654"/>
      <c r="AU27" s="654"/>
      <c r="AV27" s="654"/>
      <c r="AW27" s="654"/>
      <c r="AX27" s="654"/>
      <c r="AY27" s="654"/>
      <c r="AZ27" s="654"/>
      <c r="BA27" s="654"/>
      <c r="BB27" s="654"/>
      <c r="BC27" s="654"/>
      <c r="BD27" s="654"/>
      <c r="BE27" s="654"/>
      <c r="BF27" s="655"/>
      <c r="BG27" s="656">
        <v>689628</v>
      </c>
      <c r="BH27" s="657"/>
      <c r="BI27" s="657"/>
      <c r="BJ27" s="657"/>
      <c r="BK27" s="657"/>
      <c r="BL27" s="657"/>
      <c r="BM27" s="657"/>
      <c r="BN27" s="658"/>
      <c r="BO27" s="659">
        <v>100</v>
      </c>
      <c r="BP27" s="659"/>
      <c r="BQ27" s="659"/>
      <c r="BR27" s="659"/>
      <c r="BS27" s="660" t="s">
        <v>128</v>
      </c>
      <c r="BT27" s="660"/>
      <c r="BU27" s="660"/>
      <c r="BV27" s="660"/>
      <c r="BW27" s="660"/>
      <c r="BX27" s="660"/>
      <c r="BY27" s="660"/>
      <c r="BZ27" s="660"/>
      <c r="CA27" s="660"/>
      <c r="CB27" s="664"/>
      <c r="CD27" s="653" t="s">
        <v>298</v>
      </c>
      <c r="CE27" s="654"/>
      <c r="CF27" s="654"/>
      <c r="CG27" s="654"/>
      <c r="CH27" s="654"/>
      <c r="CI27" s="654"/>
      <c r="CJ27" s="654"/>
      <c r="CK27" s="654"/>
      <c r="CL27" s="654"/>
      <c r="CM27" s="654"/>
      <c r="CN27" s="654"/>
      <c r="CO27" s="654"/>
      <c r="CP27" s="654"/>
      <c r="CQ27" s="655"/>
      <c r="CR27" s="656">
        <v>784783</v>
      </c>
      <c r="CS27" s="683"/>
      <c r="CT27" s="683"/>
      <c r="CU27" s="683"/>
      <c r="CV27" s="683"/>
      <c r="CW27" s="683"/>
      <c r="CX27" s="683"/>
      <c r="CY27" s="684"/>
      <c r="CZ27" s="661">
        <v>11.8</v>
      </c>
      <c r="DA27" s="685"/>
      <c r="DB27" s="685"/>
      <c r="DC27" s="691"/>
      <c r="DD27" s="665">
        <v>202051</v>
      </c>
      <c r="DE27" s="683"/>
      <c r="DF27" s="683"/>
      <c r="DG27" s="683"/>
      <c r="DH27" s="683"/>
      <c r="DI27" s="683"/>
      <c r="DJ27" s="683"/>
      <c r="DK27" s="684"/>
      <c r="DL27" s="665">
        <v>168412</v>
      </c>
      <c r="DM27" s="683"/>
      <c r="DN27" s="683"/>
      <c r="DO27" s="683"/>
      <c r="DP27" s="683"/>
      <c r="DQ27" s="683"/>
      <c r="DR27" s="683"/>
      <c r="DS27" s="683"/>
      <c r="DT27" s="683"/>
      <c r="DU27" s="683"/>
      <c r="DV27" s="684"/>
      <c r="DW27" s="661">
        <v>6</v>
      </c>
      <c r="DX27" s="685"/>
      <c r="DY27" s="685"/>
      <c r="DZ27" s="685"/>
      <c r="EA27" s="685"/>
      <c r="EB27" s="685"/>
      <c r="EC27" s="686"/>
    </row>
    <row r="28" spans="2:133" ht="11.25" customHeight="1" x14ac:dyDescent="0.15">
      <c r="B28" s="653" t="s">
        <v>299</v>
      </c>
      <c r="C28" s="654"/>
      <c r="D28" s="654"/>
      <c r="E28" s="654"/>
      <c r="F28" s="654"/>
      <c r="G28" s="654"/>
      <c r="H28" s="654"/>
      <c r="I28" s="654"/>
      <c r="J28" s="654"/>
      <c r="K28" s="654"/>
      <c r="L28" s="654"/>
      <c r="M28" s="654"/>
      <c r="N28" s="654"/>
      <c r="O28" s="654"/>
      <c r="P28" s="654"/>
      <c r="Q28" s="655"/>
      <c r="R28" s="656">
        <v>996</v>
      </c>
      <c r="S28" s="657"/>
      <c r="T28" s="657"/>
      <c r="U28" s="657"/>
      <c r="V28" s="657"/>
      <c r="W28" s="657"/>
      <c r="X28" s="657"/>
      <c r="Y28" s="658"/>
      <c r="Z28" s="659">
        <v>0</v>
      </c>
      <c r="AA28" s="659"/>
      <c r="AB28" s="659"/>
      <c r="AC28" s="659"/>
      <c r="AD28" s="660">
        <v>996</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300</v>
      </c>
      <c r="CE28" s="654"/>
      <c r="CF28" s="654"/>
      <c r="CG28" s="654"/>
      <c r="CH28" s="654"/>
      <c r="CI28" s="654"/>
      <c r="CJ28" s="654"/>
      <c r="CK28" s="654"/>
      <c r="CL28" s="654"/>
      <c r="CM28" s="654"/>
      <c r="CN28" s="654"/>
      <c r="CO28" s="654"/>
      <c r="CP28" s="654"/>
      <c r="CQ28" s="655"/>
      <c r="CR28" s="656">
        <v>693580</v>
      </c>
      <c r="CS28" s="657"/>
      <c r="CT28" s="657"/>
      <c r="CU28" s="657"/>
      <c r="CV28" s="657"/>
      <c r="CW28" s="657"/>
      <c r="CX28" s="657"/>
      <c r="CY28" s="658"/>
      <c r="CZ28" s="661">
        <v>10.4</v>
      </c>
      <c r="DA28" s="685"/>
      <c r="DB28" s="685"/>
      <c r="DC28" s="691"/>
      <c r="DD28" s="665">
        <v>687526</v>
      </c>
      <c r="DE28" s="657"/>
      <c r="DF28" s="657"/>
      <c r="DG28" s="657"/>
      <c r="DH28" s="657"/>
      <c r="DI28" s="657"/>
      <c r="DJ28" s="657"/>
      <c r="DK28" s="658"/>
      <c r="DL28" s="665">
        <v>687526</v>
      </c>
      <c r="DM28" s="657"/>
      <c r="DN28" s="657"/>
      <c r="DO28" s="657"/>
      <c r="DP28" s="657"/>
      <c r="DQ28" s="657"/>
      <c r="DR28" s="657"/>
      <c r="DS28" s="657"/>
      <c r="DT28" s="657"/>
      <c r="DU28" s="657"/>
      <c r="DV28" s="658"/>
      <c r="DW28" s="661">
        <v>24.6</v>
      </c>
      <c r="DX28" s="685"/>
      <c r="DY28" s="685"/>
      <c r="DZ28" s="685"/>
      <c r="EA28" s="685"/>
      <c r="EB28" s="685"/>
      <c r="EC28" s="686"/>
    </row>
    <row r="29" spans="2:133" ht="11.25" customHeight="1" x14ac:dyDescent="0.15">
      <c r="B29" s="653" t="s">
        <v>301</v>
      </c>
      <c r="C29" s="654"/>
      <c r="D29" s="654"/>
      <c r="E29" s="654"/>
      <c r="F29" s="654"/>
      <c r="G29" s="654"/>
      <c r="H29" s="654"/>
      <c r="I29" s="654"/>
      <c r="J29" s="654"/>
      <c r="K29" s="654"/>
      <c r="L29" s="654"/>
      <c r="M29" s="654"/>
      <c r="N29" s="654"/>
      <c r="O29" s="654"/>
      <c r="P29" s="654"/>
      <c r="Q29" s="655"/>
      <c r="R29" s="656">
        <v>74388</v>
      </c>
      <c r="S29" s="657"/>
      <c r="T29" s="657"/>
      <c r="U29" s="657"/>
      <c r="V29" s="657"/>
      <c r="W29" s="657"/>
      <c r="X29" s="657"/>
      <c r="Y29" s="658"/>
      <c r="Z29" s="659">
        <v>1.1000000000000001</v>
      </c>
      <c r="AA29" s="659"/>
      <c r="AB29" s="659"/>
      <c r="AC29" s="659"/>
      <c r="AD29" s="660" t="s">
        <v>128</v>
      </c>
      <c r="AE29" s="660"/>
      <c r="AF29" s="660"/>
      <c r="AG29" s="660"/>
      <c r="AH29" s="660"/>
      <c r="AI29" s="660"/>
      <c r="AJ29" s="660"/>
      <c r="AK29" s="660"/>
      <c r="AL29" s="661" t="s">
        <v>128</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302</v>
      </c>
      <c r="CE29" s="695"/>
      <c r="CF29" s="653" t="s">
        <v>70</v>
      </c>
      <c r="CG29" s="654"/>
      <c r="CH29" s="654"/>
      <c r="CI29" s="654"/>
      <c r="CJ29" s="654"/>
      <c r="CK29" s="654"/>
      <c r="CL29" s="654"/>
      <c r="CM29" s="654"/>
      <c r="CN29" s="654"/>
      <c r="CO29" s="654"/>
      <c r="CP29" s="654"/>
      <c r="CQ29" s="655"/>
      <c r="CR29" s="656">
        <v>693580</v>
      </c>
      <c r="CS29" s="683"/>
      <c r="CT29" s="683"/>
      <c r="CU29" s="683"/>
      <c r="CV29" s="683"/>
      <c r="CW29" s="683"/>
      <c r="CX29" s="683"/>
      <c r="CY29" s="684"/>
      <c r="CZ29" s="661">
        <v>10.4</v>
      </c>
      <c r="DA29" s="685"/>
      <c r="DB29" s="685"/>
      <c r="DC29" s="691"/>
      <c r="DD29" s="665">
        <v>687526</v>
      </c>
      <c r="DE29" s="683"/>
      <c r="DF29" s="683"/>
      <c r="DG29" s="683"/>
      <c r="DH29" s="683"/>
      <c r="DI29" s="683"/>
      <c r="DJ29" s="683"/>
      <c r="DK29" s="684"/>
      <c r="DL29" s="665">
        <v>687526</v>
      </c>
      <c r="DM29" s="683"/>
      <c r="DN29" s="683"/>
      <c r="DO29" s="683"/>
      <c r="DP29" s="683"/>
      <c r="DQ29" s="683"/>
      <c r="DR29" s="683"/>
      <c r="DS29" s="683"/>
      <c r="DT29" s="683"/>
      <c r="DU29" s="683"/>
      <c r="DV29" s="684"/>
      <c r="DW29" s="661">
        <v>24.6</v>
      </c>
      <c r="DX29" s="685"/>
      <c r="DY29" s="685"/>
      <c r="DZ29" s="685"/>
      <c r="EA29" s="685"/>
      <c r="EB29" s="685"/>
      <c r="EC29" s="686"/>
    </row>
    <row r="30" spans="2:133" ht="11.25" customHeight="1" x14ac:dyDescent="0.15">
      <c r="B30" s="653" t="s">
        <v>303</v>
      </c>
      <c r="C30" s="654"/>
      <c r="D30" s="654"/>
      <c r="E30" s="654"/>
      <c r="F30" s="654"/>
      <c r="G30" s="654"/>
      <c r="H30" s="654"/>
      <c r="I30" s="654"/>
      <c r="J30" s="654"/>
      <c r="K30" s="654"/>
      <c r="L30" s="654"/>
      <c r="M30" s="654"/>
      <c r="N30" s="654"/>
      <c r="O30" s="654"/>
      <c r="P30" s="654"/>
      <c r="Q30" s="655"/>
      <c r="R30" s="656">
        <v>40814</v>
      </c>
      <c r="S30" s="657"/>
      <c r="T30" s="657"/>
      <c r="U30" s="657"/>
      <c r="V30" s="657"/>
      <c r="W30" s="657"/>
      <c r="X30" s="657"/>
      <c r="Y30" s="658"/>
      <c r="Z30" s="659">
        <v>0.6</v>
      </c>
      <c r="AA30" s="659"/>
      <c r="AB30" s="659"/>
      <c r="AC30" s="659"/>
      <c r="AD30" s="660">
        <v>3118</v>
      </c>
      <c r="AE30" s="660"/>
      <c r="AF30" s="660"/>
      <c r="AG30" s="660"/>
      <c r="AH30" s="660"/>
      <c r="AI30" s="660"/>
      <c r="AJ30" s="660"/>
      <c r="AK30" s="660"/>
      <c r="AL30" s="661">
        <v>0.1</v>
      </c>
      <c r="AM30" s="662"/>
      <c r="AN30" s="662"/>
      <c r="AO30" s="663"/>
      <c r="AP30" s="638" t="s">
        <v>221</v>
      </c>
      <c r="AQ30" s="639"/>
      <c r="AR30" s="639"/>
      <c r="AS30" s="639"/>
      <c r="AT30" s="639"/>
      <c r="AU30" s="639"/>
      <c r="AV30" s="639"/>
      <c r="AW30" s="639"/>
      <c r="AX30" s="639"/>
      <c r="AY30" s="639"/>
      <c r="AZ30" s="639"/>
      <c r="BA30" s="639"/>
      <c r="BB30" s="639"/>
      <c r="BC30" s="639"/>
      <c r="BD30" s="639"/>
      <c r="BE30" s="639"/>
      <c r="BF30" s="640"/>
      <c r="BG30" s="638" t="s">
        <v>304</v>
      </c>
      <c r="BH30" s="692"/>
      <c r="BI30" s="692"/>
      <c r="BJ30" s="692"/>
      <c r="BK30" s="692"/>
      <c r="BL30" s="692"/>
      <c r="BM30" s="692"/>
      <c r="BN30" s="692"/>
      <c r="BO30" s="692"/>
      <c r="BP30" s="692"/>
      <c r="BQ30" s="693"/>
      <c r="BR30" s="638" t="s">
        <v>305</v>
      </c>
      <c r="BS30" s="692"/>
      <c r="BT30" s="692"/>
      <c r="BU30" s="692"/>
      <c r="BV30" s="692"/>
      <c r="BW30" s="692"/>
      <c r="BX30" s="692"/>
      <c r="BY30" s="692"/>
      <c r="BZ30" s="692"/>
      <c r="CA30" s="692"/>
      <c r="CB30" s="693"/>
      <c r="CD30" s="696"/>
      <c r="CE30" s="697"/>
      <c r="CF30" s="653" t="s">
        <v>306</v>
      </c>
      <c r="CG30" s="654"/>
      <c r="CH30" s="654"/>
      <c r="CI30" s="654"/>
      <c r="CJ30" s="654"/>
      <c r="CK30" s="654"/>
      <c r="CL30" s="654"/>
      <c r="CM30" s="654"/>
      <c r="CN30" s="654"/>
      <c r="CO30" s="654"/>
      <c r="CP30" s="654"/>
      <c r="CQ30" s="655"/>
      <c r="CR30" s="656">
        <v>668917</v>
      </c>
      <c r="CS30" s="657"/>
      <c r="CT30" s="657"/>
      <c r="CU30" s="657"/>
      <c r="CV30" s="657"/>
      <c r="CW30" s="657"/>
      <c r="CX30" s="657"/>
      <c r="CY30" s="658"/>
      <c r="CZ30" s="661">
        <v>10</v>
      </c>
      <c r="DA30" s="685"/>
      <c r="DB30" s="685"/>
      <c r="DC30" s="691"/>
      <c r="DD30" s="665">
        <v>663569</v>
      </c>
      <c r="DE30" s="657"/>
      <c r="DF30" s="657"/>
      <c r="DG30" s="657"/>
      <c r="DH30" s="657"/>
      <c r="DI30" s="657"/>
      <c r="DJ30" s="657"/>
      <c r="DK30" s="658"/>
      <c r="DL30" s="665">
        <v>663569</v>
      </c>
      <c r="DM30" s="657"/>
      <c r="DN30" s="657"/>
      <c r="DO30" s="657"/>
      <c r="DP30" s="657"/>
      <c r="DQ30" s="657"/>
      <c r="DR30" s="657"/>
      <c r="DS30" s="657"/>
      <c r="DT30" s="657"/>
      <c r="DU30" s="657"/>
      <c r="DV30" s="658"/>
      <c r="DW30" s="661">
        <v>23.8</v>
      </c>
      <c r="DX30" s="685"/>
      <c r="DY30" s="685"/>
      <c r="DZ30" s="685"/>
      <c r="EA30" s="685"/>
      <c r="EB30" s="685"/>
      <c r="EC30" s="686"/>
    </row>
    <row r="31" spans="2:133" ht="11.25" customHeight="1" x14ac:dyDescent="0.15">
      <c r="B31" s="653" t="s">
        <v>307</v>
      </c>
      <c r="C31" s="654"/>
      <c r="D31" s="654"/>
      <c r="E31" s="654"/>
      <c r="F31" s="654"/>
      <c r="G31" s="654"/>
      <c r="H31" s="654"/>
      <c r="I31" s="654"/>
      <c r="J31" s="654"/>
      <c r="K31" s="654"/>
      <c r="L31" s="654"/>
      <c r="M31" s="654"/>
      <c r="N31" s="654"/>
      <c r="O31" s="654"/>
      <c r="P31" s="654"/>
      <c r="Q31" s="655"/>
      <c r="R31" s="656">
        <v>14999</v>
      </c>
      <c r="S31" s="657"/>
      <c r="T31" s="657"/>
      <c r="U31" s="657"/>
      <c r="V31" s="657"/>
      <c r="W31" s="657"/>
      <c r="X31" s="657"/>
      <c r="Y31" s="658"/>
      <c r="Z31" s="659">
        <v>0.2</v>
      </c>
      <c r="AA31" s="659"/>
      <c r="AB31" s="659"/>
      <c r="AC31" s="659"/>
      <c r="AD31" s="660" t="s">
        <v>128</v>
      </c>
      <c r="AE31" s="660"/>
      <c r="AF31" s="660"/>
      <c r="AG31" s="660"/>
      <c r="AH31" s="660"/>
      <c r="AI31" s="660"/>
      <c r="AJ31" s="660"/>
      <c r="AK31" s="660"/>
      <c r="AL31" s="661" t="s">
        <v>128</v>
      </c>
      <c r="AM31" s="662"/>
      <c r="AN31" s="662"/>
      <c r="AO31" s="663"/>
      <c r="AP31" s="704" t="s">
        <v>308</v>
      </c>
      <c r="AQ31" s="705"/>
      <c r="AR31" s="705"/>
      <c r="AS31" s="705"/>
      <c r="AT31" s="710" t="s">
        <v>309</v>
      </c>
      <c r="AU31" s="356"/>
      <c r="AV31" s="356"/>
      <c r="AW31" s="356"/>
      <c r="AX31" s="642" t="s">
        <v>186</v>
      </c>
      <c r="AY31" s="643"/>
      <c r="AZ31" s="643"/>
      <c r="BA31" s="643"/>
      <c r="BB31" s="643"/>
      <c r="BC31" s="643"/>
      <c r="BD31" s="643"/>
      <c r="BE31" s="643"/>
      <c r="BF31" s="644"/>
      <c r="BG31" s="703">
        <v>99.6</v>
      </c>
      <c r="BH31" s="700"/>
      <c r="BI31" s="700"/>
      <c r="BJ31" s="700"/>
      <c r="BK31" s="700"/>
      <c r="BL31" s="700"/>
      <c r="BM31" s="651">
        <v>99</v>
      </c>
      <c r="BN31" s="700"/>
      <c r="BO31" s="700"/>
      <c r="BP31" s="700"/>
      <c r="BQ31" s="701"/>
      <c r="BR31" s="703">
        <v>99.3</v>
      </c>
      <c r="BS31" s="700"/>
      <c r="BT31" s="700"/>
      <c r="BU31" s="700"/>
      <c r="BV31" s="700"/>
      <c r="BW31" s="700"/>
      <c r="BX31" s="651">
        <v>98.8</v>
      </c>
      <c r="BY31" s="700"/>
      <c r="BZ31" s="700"/>
      <c r="CA31" s="700"/>
      <c r="CB31" s="701"/>
      <c r="CD31" s="696"/>
      <c r="CE31" s="697"/>
      <c r="CF31" s="653" t="s">
        <v>310</v>
      </c>
      <c r="CG31" s="654"/>
      <c r="CH31" s="654"/>
      <c r="CI31" s="654"/>
      <c r="CJ31" s="654"/>
      <c r="CK31" s="654"/>
      <c r="CL31" s="654"/>
      <c r="CM31" s="654"/>
      <c r="CN31" s="654"/>
      <c r="CO31" s="654"/>
      <c r="CP31" s="654"/>
      <c r="CQ31" s="655"/>
      <c r="CR31" s="656">
        <v>24663</v>
      </c>
      <c r="CS31" s="683"/>
      <c r="CT31" s="683"/>
      <c r="CU31" s="683"/>
      <c r="CV31" s="683"/>
      <c r="CW31" s="683"/>
      <c r="CX31" s="683"/>
      <c r="CY31" s="684"/>
      <c r="CZ31" s="661">
        <v>0.4</v>
      </c>
      <c r="DA31" s="685"/>
      <c r="DB31" s="685"/>
      <c r="DC31" s="691"/>
      <c r="DD31" s="665">
        <v>23957</v>
      </c>
      <c r="DE31" s="683"/>
      <c r="DF31" s="683"/>
      <c r="DG31" s="683"/>
      <c r="DH31" s="683"/>
      <c r="DI31" s="683"/>
      <c r="DJ31" s="683"/>
      <c r="DK31" s="684"/>
      <c r="DL31" s="665">
        <v>23957</v>
      </c>
      <c r="DM31" s="683"/>
      <c r="DN31" s="683"/>
      <c r="DO31" s="683"/>
      <c r="DP31" s="683"/>
      <c r="DQ31" s="683"/>
      <c r="DR31" s="683"/>
      <c r="DS31" s="683"/>
      <c r="DT31" s="683"/>
      <c r="DU31" s="683"/>
      <c r="DV31" s="684"/>
      <c r="DW31" s="661">
        <v>0.9</v>
      </c>
      <c r="DX31" s="685"/>
      <c r="DY31" s="685"/>
      <c r="DZ31" s="685"/>
      <c r="EA31" s="685"/>
      <c r="EB31" s="685"/>
      <c r="EC31" s="686"/>
    </row>
    <row r="32" spans="2:133" ht="11.25" customHeight="1" x14ac:dyDescent="0.15">
      <c r="B32" s="653" t="s">
        <v>311</v>
      </c>
      <c r="C32" s="654"/>
      <c r="D32" s="654"/>
      <c r="E32" s="654"/>
      <c r="F32" s="654"/>
      <c r="G32" s="654"/>
      <c r="H32" s="654"/>
      <c r="I32" s="654"/>
      <c r="J32" s="654"/>
      <c r="K32" s="654"/>
      <c r="L32" s="654"/>
      <c r="M32" s="654"/>
      <c r="N32" s="654"/>
      <c r="O32" s="654"/>
      <c r="P32" s="654"/>
      <c r="Q32" s="655"/>
      <c r="R32" s="656">
        <v>1020193</v>
      </c>
      <c r="S32" s="657"/>
      <c r="T32" s="657"/>
      <c r="U32" s="657"/>
      <c r="V32" s="657"/>
      <c r="W32" s="657"/>
      <c r="X32" s="657"/>
      <c r="Y32" s="658"/>
      <c r="Z32" s="659">
        <v>14.6</v>
      </c>
      <c r="AA32" s="659"/>
      <c r="AB32" s="659"/>
      <c r="AC32" s="659"/>
      <c r="AD32" s="660" t="s">
        <v>128</v>
      </c>
      <c r="AE32" s="660"/>
      <c r="AF32" s="660"/>
      <c r="AG32" s="660"/>
      <c r="AH32" s="660"/>
      <c r="AI32" s="660"/>
      <c r="AJ32" s="660"/>
      <c r="AK32" s="660"/>
      <c r="AL32" s="661" t="s">
        <v>128</v>
      </c>
      <c r="AM32" s="662"/>
      <c r="AN32" s="662"/>
      <c r="AO32" s="663"/>
      <c r="AP32" s="706"/>
      <c r="AQ32" s="707"/>
      <c r="AR32" s="707"/>
      <c r="AS32" s="707"/>
      <c r="AT32" s="711"/>
      <c r="AU32" s="211" t="s">
        <v>312</v>
      </c>
      <c r="AX32" s="653" t="s">
        <v>313</v>
      </c>
      <c r="AY32" s="654"/>
      <c r="AZ32" s="654"/>
      <c r="BA32" s="654"/>
      <c r="BB32" s="654"/>
      <c r="BC32" s="654"/>
      <c r="BD32" s="654"/>
      <c r="BE32" s="654"/>
      <c r="BF32" s="655"/>
      <c r="BG32" s="713">
        <v>99.3</v>
      </c>
      <c r="BH32" s="683"/>
      <c r="BI32" s="683"/>
      <c r="BJ32" s="683"/>
      <c r="BK32" s="683"/>
      <c r="BL32" s="683"/>
      <c r="BM32" s="662">
        <v>98.7</v>
      </c>
      <c r="BN32" s="683"/>
      <c r="BO32" s="683"/>
      <c r="BP32" s="683"/>
      <c r="BQ32" s="702"/>
      <c r="BR32" s="713">
        <v>99.4</v>
      </c>
      <c r="BS32" s="683"/>
      <c r="BT32" s="683"/>
      <c r="BU32" s="683"/>
      <c r="BV32" s="683"/>
      <c r="BW32" s="683"/>
      <c r="BX32" s="662">
        <v>98.9</v>
      </c>
      <c r="BY32" s="683"/>
      <c r="BZ32" s="683"/>
      <c r="CA32" s="683"/>
      <c r="CB32" s="702"/>
      <c r="CD32" s="698"/>
      <c r="CE32" s="699"/>
      <c r="CF32" s="653" t="s">
        <v>314</v>
      </c>
      <c r="CG32" s="654"/>
      <c r="CH32" s="654"/>
      <c r="CI32" s="654"/>
      <c r="CJ32" s="654"/>
      <c r="CK32" s="654"/>
      <c r="CL32" s="654"/>
      <c r="CM32" s="654"/>
      <c r="CN32" s="654"/>
      <c r="CO32" s="654"/>
      <c r="CP32" s="654"/>
      <c r="CQ32" s="655"/>
      <c r="CR32" s="656" t="s">
        <v>128</v>
      </c>
      <c r="CS32" s="657"/>
      <c r="CT32" s="657"/>
      <c r="CU32" s="657"/>
      <c r="CV32" s="657"/>
      <c r="CW32" s="657"/>
      <c r="CX32" s="657"/>
      <c r="CY32" s="658"/>
      <c r="CZ32" s="661" t="s">
        <v>128</v>
      </c>
      <c r="DA32" s="685"/>
      <c r="DB32" s="685"/>
      <c r="DC32" s="691"/>
      <c r="DD32" s="665" t="s">
        <v>128</v>
      </c>
      <c r="DE32" s="657"/>
      <c r="DF32" s="657"/>
      <c r="DG32" s="657"/>
      <c r="DH32" s="657"/>
      <c r="DI32" s="657"/>
      <c r="DJ32" s="657"/>
      <c r="DK32" s="658"/>
      <c r="DL32" s="665" t="s">
        <v>128</v>
      </c>
      <c r="DM32" s="657"/>
      <c r="DN32" s="657"/>
      <c r="DO32" s="657"/>
      <c r="DP32" s="657"/>
      <c r="DQ32" s="657"/>
      <c r="DR32" s="657"/>
      <c r="DS32" s="657"/>
      <c r="DT32" s="657"/>
      <c r="DU32" s="657"/>
      <c r="DV32" s="658"/>
      <c r="DW32" s="661" t="s">
        <v>128</v>
      </c>
      <c r="DX32" s="685"/>
      <c r="DY32" s="685"/>
      <c r="DZ32" s="685"/>
      <c r="EA32" s="685"/>
      <c r="EB32" s="685"/>
      <c r="EC32" s="686"/>
    </row>
    <row r="33" spans="2:133" ht="11.25" customHeight="1" x14ac:dyDescent="0.15">
      <c r="B33" s="687" t="s">
        <v>315</v>
      </c>
      <c r="C33" s="688"/>
      <c r="D33" s="688"/>
      <c r="E33" s="688"/>
      <c r="F33" s="688"/>
      <c r="G33" s="688"/>
      <c r="H33" s="688"/>
      <c r="I33" s="688"/>
      <c r="J33" s="688"/>
      <c r="K33" s="688"/>
      <c r="L33" s="688"/>
      <c r="M33" s="688"/>
      <c r="N33" s="688"/>
      <c r="O33" s="688"/>
      <c r="P33" s="688"/>
      <c r="Q33" s="689"/>
      <c r="R33" s="656" t="s">
        <v>128</v>
      </c>
      <c r="S33" s="657"/>
      <c r="T33" s="657"/>
      <c r="U33" s="657"/>
      <c r="V33" s="657"/>
      <c r="W33" s="657"/>
      <c r="X33" s="657"/>
      <c r="Y33" s="658"/>
      <c r="Z33" s="659" t="s">
        <v>128</v>
      </c>
      <c r="AA33" s="659"/>
      <c r="AB33" s="659"/>
      <c r="AC33" s="659"/>
      <c r="AD33" s="660" t="s">
        <v>128</v>
      </c>
      <c r="AE33" s="660"/>
      <c r="AF33" s="660"/>
      <c r="AG33" s="660"/>
      <c r="AH33" s="660"/>
      <c r="AI33" s="660"/>
      <c r="AJ33" s="660"/>
      <c r="AK33" s="660"/>
      <c r="AL33" s="661" t="s">
        <v>128</v>
      </c>
      <c r="AM33" s="662"/>
      <c r="AN33" s="662"/>
      <c r="AO33" s="663"/>
      <c r="AP33" s="708"/>
      <c r="AQ33" s="709"/>
      <c r="AR33" s="709"/>
      <c r="AS33" s="709"/>
      <c r="AT33" s="712"/>
      <c r="AU33" s="355"/>
      <c r="AV33" s="355"/>
      <c r="AW33" s="355"/>
      <c r="AX33" s="674" t="s">
        <v>316</v>
      </c>
      <c r="AY33" s="675"/>
      <c r="AZ33" s="675"/>
      <c r="BA33" s="675"/>
      <c r="BB33" s="675"/>
      <c r="BC33" s="675"/>
      <c r="BD33" s="675"/>
      <c r="BE33" s="675"/>
      <c r="BF33" s="676"/>
      <c r="BG33" s="714">
        <v>99.7</v>
      </c>
      <c r="BH33" s="715"/>
      <c r="BI33" s="715"/>
      <c r="BJ33" s="715"/>
      <c r="BK33" s="715"/>
      <c r="BL33" s="715"/>
      <c r="BM33" s="716">
        <v>99.2</v>
      </c>
      <c r="BN33" s="715"/>
      <c r="BO33" s="715"/>
      <c r="BP33" s="715"/>
      <c r="BQ33" s="717"/>
      <c r="BR33" s="714">
        <v>99</v>
      </c>
      <c r="BS33" s="715"/>
      <c r="BT33" s="715"/>
      <c r="BU33" s="715"/>
      <c r="BV33" s="715"/>
      <c r="BW33" s="715"/>
      <c r="BX33" s="716">
        <v>98.6</v>
      </c>
      <c r="BY33" s="715"/>
      <c r="BZ33" s="715"/>
      <c r="CA33" s="715"/>
      <c r="CB33" s="717"/>
      <c r="CD33" s="653" t="s">
        <v>317</v>
      </c>
      <c r="CE33" s="654"/>
      <c r="CF33" s="654"/>
      <c r="CG33" s="654"/>
      <c r="CH33" s="654"/>
      <c r="CI33" s="654"/>
      <c r="CJ33" s="654"/>
      <c r="CK33" s="654"/>
      <c r="CL33" s="654"/>
      <c r="CM33" s="654"/>
      <c r="CN33" s="654"/>
      <c r="CO33" s="654"/>
      <c r="CP33" s="654"/>
      <c r="CQ33" s="655"/>
      <c r="CR33" s="656">
        <v>3407680</v>
      </c>
      <c r="CS33" s="683"/>
      <c r="CT33" s="683"/>
      <c r="CU33" s="683"/>
      <c r="CV33" s="683"/>
      <c r="CW33" s="683"/>
      <c r="CX33" s="683"/>
      <c r="CY33" s="684"/>
      <c r="CZ33" s="661">
        <v>51.1</v>
      </c>
      <c r="DA33" s="685"/>
      <c r="DB33" s="685"/>
      <c r="DC33" s="691"/>
      <c r="DD33" s="665">
        <v>1306124</v>
      </c>
      <c r="DE33" s="683"/>
      <c r="DF33" s="683"/>
      <c r="DG33" s="683"/>
      <c r="DH33" s="683"/>
      <c r="DI33" s="683"/>
      <c r="DJ33" s="683"/>
      <c r="DK33" s="684"/>
      <c r="DL33" s="665">
        <v>784411</v>
      </c>
      <c r="DM33" s="683"/>
      <c r="DN33" s="683"/>
      <c r="DO33" s="683"/>
      <c r="DP33" s="683"/>
      <c r="DQ33" s="683"/>
      <c r="DR33" s="683"/>
      <c r="DS33" s="683"/>
      <c r="DT33" s="683"/>
      <c r="DU33" s="683"/>
      <c r="DV33" s="684"/>
      <c r="DW33" s="661">
        <v>28.1</v>
      </c>
      <c r="DX33" s="685"/>
      <c r="DY33" s="685"/>
      <c r="DZ33" s="685"/>
      <c r="EA33" s="685"/>
      <c r="EB33" s="685"/>
      <c r="EC33" s="686"/>
    </row>
    <row r="34" spans="2:133" ht="11.25" customHeight="1" x14ac:dyDescent="0.15">
      <c r="B34" s="653" t="s">
        <v>318</v>
      </c>
      <c r="C34" s="654"/>
      <c r="D34" s="654"/>
      <c r="E34" s="654"/>
      <c r="F34" s="654"/>
      <c r="G34" s="654"/>
      <c r="H34" s="654"/>
      <c r="I34" s="654"/>
      <c r="J34" s="654"/>
      <c r="K34" s="654"/>
      <c r="L34" s="654"/>
      <c r="M34" s="654"/>
      <c r="N34" s="654"/>
      <c r="O34" s="654"/>
      <c r="P34" s="654"/>
      <c r="Q34" s="655"/>
      <c r="R34" s="656">
        <v>645364</v>
      </c>
      <c r="S34" s="657"/>
      <c r="T34" s="657"/>
      <c r="U34" s="657"/>
      <c r="V34" s="657"/>
      <c r="W34" s="657"/>
      <c r="X34" s="657"/>
      <c r="Y34" s="658"/>
      <c r="Z34" s="659">
        <v>9.3000000000000007</v>
      </c>
      <c r="AA34" s="659"/>
      <c r="AB34" s="659"/>
      <c r="AC34" s="659"/>
      <c r="AD34" s="660" t="s">
        <v>128</v>
      </c>
      <c r="AE34" s="660"/>
      <c r="AF34" s="660"/>
      <c r="AG34" s="660"/>
      <c r="AH34" s="660"/>
      <c r="AI34" s="660"/>
      <c r="AJ34" s="660"/>
      <c r="AK34" s="660"/>
      <c r="AL34" s="661" t="s">
        <v>128</v>
      </c>
      <c r="AM34" s="662"/>
      <c r="AN34" s="662"/>
      <c r="AO34" s="66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319</v>
      </c>
      <c r="CE34" s="654"/>
      <c r="CF34" s="654"/>
      <c r="CG34" s="654"/>
      <c r="CH34" s="654"/>
      <c r="CI34" s="654"/>
      <c r="CJ34" s="654"/>
      <c r="CK34" s="654"/>
      <c r="CL34" s="654"/>
      <c r="CM34" s="654"/>
      <c r="CN34" s="654"/>
      <c r="CO34" s="654"/>
      <c r="CP34" s="654"/>
      <c r="CQ34" s="655"/>
      <c r="CR34" s="656">
        <v>1353205</v>
      </c>
      <c r="CS34" s="657"/>
      <c r="CT34" s="657"/>
      <c r="CU34" s="657"/>
      <c r="CV34" s="657"/>
      <c r="CW34" s="657"/>
      <c r="CX34" s="657"/>
      <c r="CY34" s="658"/>
      <c r="CZ34" s="661">
        <v>20.3</v>
      </c>
      <c r="DA34" s="685"/>
      <c r="DB34" s="685"/>
      <c r="DC34" s="691"/>
      <c r="DD34" s="665">
        <v>468540</v>
      </c>
      <c r="DE34" s="657"/>
      <c r="DF34" s="657"/>
      <c r="DG34" s="657"/>
      <c r="DH34" s="657"/>
      <c r="DI34" s="657"/>
      <c r="DJ34" s="657"/>
      <c r="DK34" s="658"/>
      <c r="DL34" s="665">
        <v>223551</v>
      </c>
      <c r="DM34" s="657"/>
      <c r="DN34" s="657"/>
      <c r="DO34" s="657"/>
      <c r="DP34" s="657"/>
      <c r="DQ34" s="657"/>
      <c r="DR34" s="657"/>
      <c r="DS34" s="657"/>
      <c r="DT34" s="657"/>
      <c r="DU34" s="657"/>
      <c r="DV34" s="658"/>
      <c r="DW34" s="661">
        <v>8</v>
      </c>
      <c r="DX34" s="685"/>
      <c r="DY34" s="685"/>
      <c r="DZ34" s="685"/>
      <c r="EA34" s="685"/>
      <c r="EB34" s="685"/>
      <c r="EC34" s="686"/>
    </row>
    <row r="35" spans="2:133" ht="11.25" customHeight="1" x14ac:dyDescent="0.15">
      <c r="B35" s="653" t="s">
        <v>320</v>
      </c>
      <c r="C35" s="654"/>
      <c r="D35" s="654"/>
      <c r="E35" s="654"/>
      <c r="F35" s="654"/>
      <c r="G35" s="654"/>
      <c r="H35" s="654"/>
      <c r="I35" s="654"/>
      <c r="J35" s="654"/>
      <c r="K35" s="654"/>
      <c r="L35" s="654"/>
      <c r="M35" s="654"/>
      <c r="N35" s="654"/>
      <c r="O35" s="654"/>
      <c r="P35" s="654"/>
      <c r="Q35" s="655"/>
      <c r="R35" s="656">
        <v>12875</v>
      </c>
      <c r="S35" s="657"/>
      <c r="T35" s="657"/>
      <c r="U35" s="657"/>
      <c r="V35" s="657"/>
      <c r="W35" s="657"/>
      <c r="X35" s="657"/>
      <c r="Y35" s="658"/>
      <c r="Z35" s="659">
        <v>0.2</v>
      </c>
      <c r="AA35" s="659"/>
      <c r="AB35" s="659"/>
      <c r="AC35" s="659"/>
      <c r="AD35" s="660">
        <v>5041</v>
      </c>
      <c r="AE35" s="660"/>
      <c r="AF35" s="660"/>
      <c r="AG35" s="660"/>
      <c r="AH35" s="660"/>
      <c r="AI35" s="660"/>
      <c r="AJ35" s="660"/>
      <c r="AK35" s="660"/>
      <c r="AL35" s="661">
        <v>0.2</v>
      </c>
      <c r="AM35" s="662"/>
      <c r="AN35" s="662"/>
      <c r="AO35" s="663"/>
      <c r="AP35" s="216"/>
      <c r="AQ35" s="638" t="s">
        <v>321</v>
      </c>
      <c r="AR35" s="639"/>
      <c r="AS35" s="639"/>
      <c r="AT35" s="639"/>
      <c r="AU35" s="639"/>
      <c r="AV35" s="639"/>
      <c r="AW35" s="639"/>
      <c r="AX35" s="639"/>
      <c r="AY35" s="639"/>
      <c r="AZ35" s="639"/>
      <c r="BA35" s="639"/>
      <c r="BB35" s="639"/>
      <c r="BC35" s="639"/>
      <c r="BD35" s="639"/>
      <c r="BE35" s="639"/>
      <c r="BF35" s="640"/>
      <c r="BG35" s="638" t="s">
        <v>322</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323</v>
      </c>
      <c r="CE35" s="654"/>
      <c r="CF35" s="654"/>
      <c r="CG35" s="654"/>
      <c r="CH35" s="654"/>
      <c r="CI35" s="654"/>
      <c r="CJ35" s="654"/>
      <c r="CK35" s="654"/>
      <c r="CL35" s="654"/>
      <c r="CM35" s="654"/>
      <c r="CN35" s="654"/>
      <c r="CO35" s="654"/>
      <c r="CP35" s="654"/>
      <c r="CQ35" s="655"/>
      <c r="CR35" s="656">
        <v>4353</v>
      </c>
      <c r="CS35" s="683"/>
      <c r="CT35" s="683"/>
      <c r="CU35" s="683"/>
      <c r="CV35" s="683"/>
      <c r="CW35" s="683"/>
      <c r="CX35" s="683"/>
      <c r="CY35" s="684"/>
      <c r="CZ35" s="661">
        <v>0.1</v>
      </c>
      <c r="DA35" s="685"/>
      <c r="DB35" s="685"/>
      <c r="DC35" s="691"/>
      <c r="DD35" s="665">
        <v>2738</v>
      </c>
      <c r="DE35" s="683"/>
      <c r="DF35" s="683"/>
      <c r="DG35" s="683"/>
      <c r="DH35" s="683"/>
      <c r="DI35" s="683"/>
      <c r="DJ35" s="683"/>
      <c r="DK35" s="684"/>
      <c r="DL35" s="665">
        <v>2738</v>
      </c>
      <c r="DM35" s="683"/>
      <c r="DN35" s="683"/>
      <c r="DO35" s="683"/>
      <c r="DP35" s="683"/>
      <c r="DQ35" s="683"/>
      <c r="DR35" s="683"/>
      <c r="DS35" s="683"/>
      <c r="DT35" s="683"/>
      <c r="DU35" s="683"/>
      <c r="DV35" s="684"/>
      <c r="DW35" s="661">
        <v>0.1</v>
      </c>
      <c r="DX35" s="685"/>
      <c r="DY35" s="685"/>
      <c r="DZ35" s="685"/>
      <c r="EA35" s="685"/>
      <c r="EB35" s="685"/>
      <c r="EC35" s="686"/>
    </row>
    <row r="36" spans="2:133" ht="11.25" customHeight="1" x14ac:dyDescent="0.15">
      <c r="B36" s="653" t="s">
        <v>324</v>
      </c>
      <c r="C36" s="654"/>
      <c r="D36" s="654"/>
      <c r="E36" s="654"/>
      <c r="F36" s="654"/>
      <c r="G36" s="654"/>
      <c r="H36" s="654"/>
      <c r="I36" s="654"/>
      <c r="J36" s="654"/>
      <c r="K36" s="654"/>
      <c r="L36" s="654"/>
      <c r="M36" s="654"/>
      <c r="N36" s="654"/>
      <c r="O36" s="654"/>
      <c r="P36" s="654"/>
      <c r="Q36" s="655"/>
      <c r="R36" s="656">
        <v>844668</v>
      </c>
      <c r="S36" s="657"/>
      <c r="T36" s="657"/>
      <c r="U36" s="657"/>
      <c r="V36" s="657"/>
      <c r="W36" s="657"/>
      <c r="X36" s="657"/>
      <c r="Y36" s="658"/>
      <c r="Z36" s="659">
        <v>12.1</v>
      </c>
      <c r="AA36" s="659"/>
      <c r="AB36" s="659"/>
      <c r="AC36" s="659"/>
      <c r="AD36" s="660" t="s">
        <v>128</v>
      </c>
      <c r="AE36" s="660"/>
      <c r="AF36" s="660"/>
      <c r="AG36" s="660"/>
      <c r="AH36" s="660"/>
      <c r="AI36" s="660"/>
      <c r="AJ36" s="660"/>
      <c r="AK36" s="660"/>
      <c r="AL36" s="661" t="s">
        <v>128</v>
      </c>
      <c r="AM36" s="662"/>
      <c r="AN36" s="662"/>
      <c r="AO36" s="663"/>
      <c r="AP36" s="216"/>
      <c r="AQ36" s="718" t="s">
        <v>325</v>
      </c>
      <c r="AR36" s="719"/>
      <c r="AS36" s="719"/>
      <c r="AT36" s="719"/>
      <c r="AU36" s="719"/>
      <c r="AV36" s="719"/>
      <c r="AW36" s="719"/>
      <c r="AX36" s="719"/>
      <c r="AY36" s="720"/>
      <c r="AZ36" s="645">
        <v>437967</v>
      </c>
      <c r="BA36" s="646"/>
      <c r="BB36" s="646"/>
      <c r="BC36" s="646"/>
      <c r="BD36" s="646"/>
      <c r="BE36" s="646"/>
      <c r="BF36" s="721"/>
      <c r="BG36" s="642" t="s">
        <v>326</v>
      </c>
      <c r="BH36" s="643"/>
      <c r="BI36" s="643"/>
      <c r="BJ36" s="643"/>
      <c r="BK36" s="643"/>
      <c r="BL36" s="643"/>
      <c r="BM36" s="643"/>
      <c r="BN36" s="643"/>
      <c r="BO36" s="643"/>
      <c r="BP36" s="643"/>
      <c r="BQ36" s="643"/>
      <c r="BR36" s="643"/>
      <c r="BS36" s="643"/>
      <c r="BT36" s="643"/>
      <c r="BU36" s="644"/>
      <c r="BV36" s="645">
        <v>31440</v>
      </c>
      <c r="BW36" s="646"/>
      <c r="BX36" s="646"/>
      <c r="BY36" s="646"/>
      <c r="BZ36" s="646"/>
      <c r="CA36" s="646"/>
      <c r="CB36" s="721"/>
      <c r="CD36" s="653" t="s">
        <v>327</v>
      </c>
      <c r="CE36" s="654"/>
      <c r="CF36" s="654"/>
      <c r="CG36" s="654"/>
      <c r="CH36" s="654"/>
      <c r="CI36" s="654"/>
      <c r="CJ36" s="654"/>
      <c r="CK36" s="654"/>
      <c r="CL36" s="654"/>
      <c r="CM36" s="654"/>
      <c r="CN36" s="654"/>
      <c r="CO36" s="654"/>
      <c r="CP36" s="654"/>
      <c r="CQ36" s="655"/>
      <c r="CR36" s="656">
        <v>1078421</v>
      </c>
      <c r="CS36" s="657"/>
      <c r="CT36" s="657"/>
      <c r="CU36" s="657"/>
      <c r="CV36" s="657"/>
      <c r="CW36" s="657"/>
      <c r="CX36" s="657"/>
      <c r="CY36" s="658"/>
      <c r="CZ36" s="661">
        <v>16.2</v>
      </c>
      <c r="DA36" s="685"/>
      <c r="DB36" s="685"/>
      <c r="DC36" s="691"/>
      <c r="DD36" s="665">
        <v>495700</v>
      </c>
      <c r="DE36" s="657"/>
      <c r="DF36" s="657"/>
      <c r="DG36" s="657"/>
      <c r="DH36" s="657"/>
      <c r="DI36" s="657"/>
      <c r="DJ36" s="657"/>
      <c r="DK36" s="658"/>
      <c r="DL36" s="665">
        <v>234126</v>
      </c>
      <c r="DM36" s="657"/>
      <c r="DN36" s="657"/>
      <c r="DO36" s="657"/>
      <c r="DP36" s="657"/>
      <c r="DQ36" s="657"/>
      <c r="DR36" s="657"/>
      <c r="DS36" s="657"/>
      <c r="DT36" s="657"/>
      <c r="DU36" s="657"/>
      <c r="DV36" s="658"/>
      <c r="DW36" s="661">
        <v>8.4</v>
      </c>
      <c r="DX36" s="685"/>
      <c r="DY36" s="685"/>
      <c r="DZ36" s="685"/>
      <c r="EA36" s="685"/>
      <c r="EB36" s="685"/>
      <c r="EC36" s="686"/>
    </row>
    <row r="37" spans="2:133" ht="11.25" customHeight="1" x14ac:dyDescent="0.15">
      <c r="B37" s="653" t="s">
        <v>328</v>
      </c>
      <c r="C37" s="654"/>
      <c r="D37" s="654"/>
      <c r="E37" s="654"/>
      <c r="F37" s="654"/>
      <c r="G37" s="654"/>
      <c r="H37" s="654"/>
      <c r="I37" s="654"/>
      <c r="J37" s="654"/>
      <c r="K37" s="654"/>
      <c r="L37" s="654"/>
      <c r="M37" s="654"/>
      <c r="N37" s="654"/>
      <c r="O37" s="654"/>
      <c r="P37" s="654"/>
      <c r="Q37" s="655"/>
      <c r="R37" s="656">
        <v>345647</v>
      </c>
      <c r="S37" s="657"/>
      <c r="T37" s="657"/>
      <c r="U37" s="657"/>
      <c r="V37" s="657"/>
      <c r="W37" s="657"/>
      <c r="X37" s="657"/>
      <c r="Y37" s="658"/>
      <c r="Z37" s="659">
        <v>5</v>
      </c>
      <c r="AA37" s="659"/>
      <c r="AB37" s="659"/>
      <c r="AC37" s="659"/>
      <c r="AD37" s="660" t="s">
        <v>128</v>
      </c>
      <c r="AE37" s="660"/>
      <c r="AF37" s="660"/>
      <c r="AG37" s="660"/>
      <c r="AH37" s="660"/>
      <c r="AI37" s="660"/>
      <c r="AJ37" s="660"/>
      <c r="AK37" s="660"/>
      <c r="AL37" s="661" t="s">
        <v>128</v>
      </c>
      <c r="AM37" s="662"/>
      <c r="AN37" s="662"/>
      <c r="AO37" s="663"/>
      <c r="AQ37" s="722" t="s">
        <v>329</v>
      </c>
      <c r="AR37" s="723"/>
      <c r="AS37" s="723"/>
      <c r="AT37" s="723"/>
      <c r="AU37" s="723"/>
      <c r="AV37" s="723"/>
      <c r="AW37" s="723"/>
      <c r="AX37" s="723"/>
      <c r="AY37" s="724"/>
      <c r="AZ37" s="656">
        <v>17500</v>
      </c>
      <c r="BA37" s="657"/>
      <c r="BB37" s="657"/>
      <c r="BC37" s="657"/>
      <c r="BD37" s="683"/>
      <c r="BE37" s="683"/>
      <c r="BF37" s="702"/>
      <c r="BG37" s="653" t="s">
        <v>330</v>
      </c>
      <c r="BH37" s="654"/>
      <c r="BI37" s="654"/>
      <c r="BJ37" s="654"/>
      <c r="BK37" s="654"/>
      <c r="BL37" s="654"/>
      <c r="BM37" s="654"/>
      <c r="BN37" s="654"/>
      <c r="BO37" s="654"/>
      <c r="BP37" s="654"/>
      <c r="BQ37" s="654"/>
      <c r="BR37" s="654"/>
      <c r="BS37" s="654"/>
      <c r="BT37" s="654"/>
      <c r="BU37" s="655"/>
      <c r="BV37" s="656">
        <v>5598</v>
      </c>
      <c r="BW37" s="657"/>
      <c r="BX37" s="657"/>
      <c r="BY37" s="657"/>
      <c r="BZ37" s="657"/>
      <c r="CA37" s="657"/>
      <c r="CB37" s="666"/>
      <c r="CD37" s="653" t="s">
        <v>331</v>
      </c>
      <c r="CE37" s="654"/>
      <c r="CF37" s="654"/>
      <c r="CG37" s="654"/>
      <c r="CH37" s="654"/>
      <c r="CI37" s="654"/>
      <c r="CJ37" s="654"/>
      <c r="CK37" s="654"/>
      <c r="CL37" s="654"/>
      <c r="CM37" s="654"/>
      <c r="CN37" s="654"/>
      <c r="CO37" s="654"/>
      <c r="CP37" s="654"/>
      <c r="CQ37" s="655"/>
      <c r="CR37" s="656">
        <v>648421</v>
      </c>
      <c r="CS37" s="683"/>
      <c r="CT37" s="683"/>
      <c r="CU37" s="683"/>
      <c r="CV37" s="683"/>
      <c r="CW37" s="683"/>
      <c r="CX37" s="683"/>
      <c r="CY37" s="684"/>
      <c r="CZ37" s="661">
        <v>9.6999999999999993</v>
      </c>
      <c r="DA37" s="685"/>
      <c r="DB37" s="685"/>
      <c r="DC37" s="691"/>
      <c r="DD37" s="665">
        <v>275836</v>
      </c>
      <c r="DE37" s="683"/>
      <c r="DF37" s="683"/>
      <c r="DG37" s="683"/>
      <c r="DH37" s="683"/>
      <c r="DI37" s="683"/>
      <c r="DJ37" s="683"/>
      <c r="DK37" s="684"/>
      <c r="DL37" s="665">
        <v>188318</v>
      </c>
      <c r="DM37" s="683"/>
      <c r="DN37" s="683"/>
      <c r="DO37" s="683"/>
      <c r="DP37" s="683"/>
      <c r="DQ37" s="683"/>
      <c r="DR37" s="683"/>
      <c r="DS37" s="683"/>
      <c r="DT37" s="683"/>
      <c r="DU37" s="683"/>
      <c r="DV37" s="684"/>
      <c r="DW37" s="661">
        <v>6.7</v>
      </c>
      <c r="DX37" s="685"/>
      <c r="DY37" s="685"/>
      <c r="DZ37" s="685"/>
      <c r="EA37" s="685"/>
      <c r="EB37" s="685"/>
      <c r="EC37" s="686"/>
    </row>
    <row r="38" spans="2:133" ht="11.25" customHeight="1" x14ac:dyDescent="0.15">
      <c r="B38" s="653" t="s">
        <v>332</v>
      </c>
      <c r="C38" s="654"/>
      <c r="D38" s="654"/>
      <c r="E38" s="654"/>
      <c r="F38" s="654"/>
      <c r="G38" s="654"/>
      <c r="H38" s="654"/>
      <c r="I38" s="654"/>
      <c r="J38" s="654"/>
      <c r="K38" s="654"/>
      <c r="L38" s="654"/>
      <c r="M38" s="654"/>
      <c r="N38" s="654"/>
      <c r="O38" s="654"/>
      <c r="P38" s="654"/>
      <c r="Q38" s="655"/>
      <c r="R38" s="656">
        <v>91589</v>
      </c>
      <c r="S38" s="657"/>
      <c r="T38" s="657"/>
      <c r="U38" s="657"/>
      <c r="V38" s="657"/>
      <c r="W38" s="657"/>
      <c r="X38" s="657"/>
      <c r="Y38" s="658"/>
      <c r="Z38" s="659">
        <v>1.3</v>
      </c>
      <c r="AA38" s="659"/>
      <c r="AB38" s="659"/>
      <c r="AC38" s="659"/>
      <c r="AD38" s="660" t="s">
        <v>128</v>
      </c>
      <c r="AE38" s="660"/>
      <c r="AF38" s="660"/>
      <c r="AG38" s="660"/>
      <c r="AH38" s="660"/>
      <c r="AI38" s="660"/>
      <c r="AJ38" s="660"/>
      <c r="AK38" s="660"/>
      <c r="AL38" s="661" t="s">
        <v>128</v>
      </c>
      <c r="AM38" s="662"/>
      <c r="AN38" s="662"/>
      <c r="AO38" s="663"/>
      <c r="AQ38" s="722" t="s">
        <v>333</v>
      </c>
      <c r="AR38" s="723"/>
      <c r="AS38" s="723"/>
      <c r="AT38" s="723"/>
      <c r="AU38" s="723"/>
      <c r="AV38" s="723"/>
      <c r="AW38" s="723"/>
      <c r="AX38" s="723"/>
      <c r="AY38" s="724"/>
      <c r="AZ38" s="656">
        <v>17137</v>
      </c>
      <c r="BA38" s="657"/>
      <c r="BB38" s="657"/>
      <c r="BC38" s="657"/>
      <c r="BD38" s="683"/>
      <c r="BE38" s="683"/>
      <c r="BF38" s="702"/>
      <c r="BG38" s="653" t="s">
        <v>334</v>
      </c>
      <c r="BH38" s="654"/>
      <c r="BI38" s="654"/>
      <c r="BJ38" s="654"/>
      <c r="BK38" s="654"/>
      <c r="BL38" s="654"/>
      <c r="BM38" s="654"/>
      <c r="BN38" s="654"/>
      <c r="BO38" s="654"/>
      <c r="BP38" s="654"/>
      <c r="BQ38" s="654"/>
      <c r="BR38" s="654"/>
      <c r="BS38" s="654"/>
      <c r="BT38" s="654"/>
      <c r="BU38" s="655"/>
      <c r="BV38" s="656">
        <v>957</v>
      </c>
      <c r="BW38" s="657"/>
      <c r="BX38" s="657"/>
      <c r="BY38" s="657"/>
      <c r="BZ38" s="657"/>
      <c r="CA38" s="657"/>
      <c r="CB38" s="666"/>
      <c r="CD38" s="653" t="s">
        <v>335</v>
      </c>
      <c r="CE38" s="654"/>
      <c r="CF38" s="654"/>
      <c r="CG38" s="654"/>
      <c r="CH38" s="654"/>
      <c r="CI38" s="654"/>
      <c r="CJ38" s="654"/>
      <c r="CK38" s="654"/>
      <c r="CL38" s="654"/>
      <c r="CM38" s="654"/>
      <c r="CN38" s="654"/>
      <c r="CO38" s="654"/>
      <c r="CP38" s="654"/>
      <c r="CQ38" s="655"/>
      <c r="CR38" s="656">
        <v>403330</v>
      </c>
      <c r="CS38" s="657"/>
      <c r="CT38" s="657"/>
      <c r="CU38" s="657"/>
      <c r="CV38" s="657"/>
      <c r="CW38" s="657"/>
      <c r="CX38" s="657"/>
      <c r="CY38" s="658"/>
      <c r="CZ38" s="661">
        <v>6.1</v>
      </c>
      <c r="DA38" s="685"/>
      <c r="DB38" s="685"/>
      <c r="DC38" s="691"/>
      <c r="DD38" s="665">
        <v>338466</v>
      </c>
      <c r="DE38" s="657"/>
      <c r="DF38" s="657"/>
      <c r="DG38" s="657"/>
      <c r="DH38" s="657"/>
      <c r="DI38" s="657"/>
      <c r="DJ38" s="657"/>
      <c r="DK38" s="658"/>
      <c r="DL38" s="665">
        <v>323996</v>
      </c>
      <c r="DM38" s="657"/>
      <c r="DN38" s="657"/>
      <c r="DO38" s="657"/>
      <c r="DP38" s="657"/>
      <c r="DQ38" s="657"/>
      <c r="DR38" s="657"/>
      <c r="DS38" s="657"/>
      <c r="DT38" s="657"/>
      <c r="DU38" s="657"/>
      <c r="DV38" s="658"/>
      <c r="DW38" s="661">
        <v>11.6</v>
      </c>
      <c r="DX38" s="685"/>
      <c r="DY38" s="685"/>
      <c r="DZ38" s="685"/>
      <c r="EA38" s="685"/>
      <c r="EB38" s="685"/>
      <c r="EC38" s="686"/>
    </row>
    <row r="39" spans="2:133" ht="11.25" customHeight="1" x14ac:dyDescent="0.15">
      <c r="B39" s="653" t="s">
        <v>336</v>
      </c>
      <c r="C39" s="654"/>
      <c r="D39" s="654"/>
      <c r="E39" s="654"/>
      <c r="F39" s="654"/>
      <c r="G39" s="654"/>
      <c r="H39" s="654"/>
      <c r="I39" s="654"/>
      <c r="J39" s="654"/>
      <c r="K39" s="654"/>
      <c r="L39" s="654"/>
      <c r="M39" s="654"/>
      <c r="N39" s="654"/>
      <c r="O39" s="654"/>
      <c r="P39" s="654"/>
      <c r="Q39" s="655"/>
      <c r="R39" s="656">
        <v>275624</v>
      </c>
      <c r="S39" s="657"/>
      <c r="T39" s="657"/>
      <c r="U39" s="657"/>
      <c r="V39" s="657"/>
      <c r="W39" s="657"/>
      <c r="X39" s="657"/>
      <c r="Y39" s="658"/>
      <c r="Z39" s="659">
        <v>4</v>
      </c>
      <c r="AA39" s="659"/>
      <c r="AB39" s="659"/>
      <c r="AC39" s="659"/>
      <c r="AD39" s="660">
        <v>2</v>
      </c>
      <c r="AE39" s="660"/>
      <c r="AF39" s="660"/>
      <c r="AG39" s="660"/>
      <c r="AH39" s="660"/>
      <c r="AI39" s="660"/>
      <c r="AJ39" s="660"/>
      <c r="AK39" s="660"/>
      <c r="AL39" s="661">
        <v>0</v>
      </c>
      <c r="AM39" s="662"/>
      <c r="AN39" s="662"/>
      <c r="AO39" s="663"/>
      <c r="AQ39" s="722" t="s">
        <v>337</v>
      </c>
      <c r="AR39" s="723"/>
      <c r="AS39" s="723"/>
      <c r="AT39" s="723"/>
      <c r="AU39" s="723"/>
      <c r="AV39" s="723"/>
      <c r="AW39" s="723"/>
      <c r="AX39" s="723"/>
      <c r="AY39" s="724"/>
      <c r="AZ39" s="656" t="s">
        <v>128</v>
      </c>
      <c r="BA39" s="657"/>
      <c r="BB39" s="657"/>
      <c r="BC39" s="657"/>
      <c r="BD39" s="683"/>
      <c r="BE39" s="683"/>
      <c r="BF39" s="702"/>
      <c r="BG39" s="653" t="s">
        <v>338</v>
      </c>
      <c r="BH39" s="654"/>
      <c r="BI39" s="654"/>
      <c r="BJ39" s="654"/>
      <c r="BK39" s="654"/>
      <c r="BL39" s="654"/>
      <c r="BM39" s="654"/>
      <c r="BN39" s="654"/>
      <c r="BO39" s="654"/>
      <c r="BP39" s="654"/>
      <c r="BQ39" s="654"/>
      <c r="BR39" s="654"/>
      <c r="BS39" s="654"/>
      <c r="BT39" s="654"/>
      <c r="BU39" s="655"/>
      <c r="BV39" s="656">
        <v>1452</v>
      </c>
      <c r="BW39" s="657"/>
      <c r="BX39" s="657"/>
      <c r="BY39" s="657"/>
      <c r="BZ39" s="657"/>
      <c r="CA39" s="657"/>
      <c r="CB39" s="666"/>
      <c r="CD39" s="653" t="s">
        <v>339</v>
      </c>
      <c r="CE39" s="654"/>
      <c r="CF39" s="654"/>
      <c r="CG39" s="654"/>
      <c r="CH39" s="654"/>
      <c r="CI39" s="654"/>
      <c r="CJ39" s="654"/>
      <c r="CK39" s="654"/>
      <c r="CL39" s="654"/>
      <c r="CM39" s="654"/>
      <c r="CN39" s="654"/>
      <c r="CO39" s="654"/>
      <c r="CP39" s="654"/>
      <c r="CQ39" s="655"/>
      <c r="CR39" s="656">
        <v>543671</v>
      </c>
      <c r="CS39" s="683"/>
      <c r="CT39" s="683"/>
      <c r="CU39" s="683"/>
      <c r="CV39" s="683"/>
      <c r="CW39" s="683"/>
      <c r="CX39" s="683"/>
      <c r="CY39" s="684"/>
      <c r="CZ39" s="661">
        <v>8.1999999999999993</v>
      </c>
      <c r="DA39" s="685"/>
      <c r="DB39" s="685"/>
      <c r="DC39" s="691"/>
      <c r="DD39" s="665">
        <v>680</v>
      </c>
      <c r="DE39" s="683"/>
      <c r="DF39" s="683"/>
      <c r="DG39" s="683"/>
      <c r="DH39" s="683"/>
      <c r="DI39" s="683"/>
      <c r="DJ39" s="683"/>
      <c r="DK39" s="684"/>
      <c r="DL39" s="665" t="s">
        <v>128</v>
      </c>
      <c r="DM39" s="683"/>
      <c r="DN39" s="683"/>
      <c r="DO39" s="683"/>
      <c r="DP39" s="683"/>
      <c r="DQ39" s="683"/>
      <c r="DR39" s="683"/>
      <c r="DS39" s="683"/>
      <c r="DT39" s="683"/>
      <c r="DU39" s="683"/>
      <c r="DV39" s="684"/>
      <c r="DW39" s="661" t="s">
        <v>128</v>
      </c>
      <c r="DX39" s="685"/>
      <c r="DY39" s="685"/>
      <c r="DZ39" s="685"/>
      <c r="EA39" s="685"/>
      <c r="EB39" s="685"/>
      <c r="EC39" s="686"/>
    </row>
    <row r="40" spans="2:133" ht="11.25" customHeight="1" x14ac:dyDescent="0.15">
      <c r="B40" s="653" t="s">
        <v>340</v>
      </c>
      <c r="C40" s="654"/>
      <c r="D40" s="654"/>
      <c r="E40" s="654"/>
      <c r="F40" s="654"/>
      <c r="G40" s="654"/>
      <c r="H40" s="654"/>
      <c r="I40" s="654"/>
      <c r="J40" s="654"/>
      <c r="K40" s="654"/>
      <c r="L40" s="654"/>
      <c r="M40" s="654"/>
      <c r="N40" s="654"/>
      <c r="O40" s="654"/>
      <c r="P40" s="654"/>
      <c r="Q40" s="655"/>
      <c r="R40" s="656">
        <v>627509</v>
      </c>
      <c r="S40" s="657"/>
      <c r="T40" s="657"/>
      <c r="U40" s="657"/>
      <c r="V40" s="657"/>
      <c r="W40" s="657"/>
      <c r="X40" s="657"/>
      <c r="Y40" s="658"/>
      <c r="Z40" s="659">
        <v>9</v>
      </c>
      <c r="AA40" s="659"/>
      <c r="AB40" s="659"/>
      <c r="AC40" s="659"/>
      <c r="AD40" s="660" t="s">
        <v>128</v>
      </c>
      <c r="AE40" s="660"/>
      <c r="AF40" s="660"/>
      <c r="AG40" s="660"/>
      <c r="AH40" s="660"/>
      <c r="AI40" s="660"/>
      <c r="AJ40" s="660"/>
      <c r="AK40" s="660"/>
      <c r="AL40" s="661" t="s">
        <v>128</v>
      </c>
      <c r="AM40" s="662"/>
      <c r="AN40" s="662"/>
      <c r="AO40" s="663"/>
      <c r="AQ40" s="722" t="s">
        <v>341</v>
      </c>
      <c r="AR40" s="723"/>
      <c r="AS40" s="723"/>
      <c r="AT40" s="723"/>
      <c r="AU40" s="723"/>
      <c r="AV40" s="723"/>
      <c r="AW40" s="723"/>
      <c r="AX40" s="723"/>
      <c r="AY40" s="724"/>
      <c r="AZ40" s="656" t="s">
        <v>128</v>
      </c>
      <c r="BA40" s="657"/>
      <c r="BB40" s="657"/>
      <c r="BC40" s="657"/>
      <c r="BD40" s="683"/>
      <c r="BE40" s="683"/>
      <c r="BF40" s="702"/>
      <c r="BG40" s="706" t="s">
        <v>342</v>
      </c>
      <c r="BH40" s="707"/>
      <c r="BI40" s="707"/>
      <c r="BJ40" s="707"/>
      <c r="BK40" s="707"/>
      <c r="BL40" s="359"/>
      <c r="BM40" s="654" t="s">
        <v>343</v>
      </c>
      <c r="BN40" s="654"/>
      <c r="BO40" s="654"/>
      <c r="BP40" s="654"/>
      <c r="BQ40" s="654"/>
      <c r="BR40" s="654"/>
      <c r="BS40" s="654"/>
      <c r="BT40" s="654"/>
      <c r="BU40" s="655"/>
      <c r="BV40" s="656">
        <v>96</v>
      </c>
      <c r="BW40" s="657"/>
      <c r="BX40" s="657"/>
      <c r="BY40" s="657"/>
      <c r="BZ40" s="657"/>
      <c r="CA40" s="657"/>
      <c r="CB40" s="666"/>
      <c r="CD40" s="653" t="s">
        <v>344</v>
      </c>
      <c r="CE40" s="654"/>
      <c r="CF40" s="654"/>
      <c r="CG40" s="654"/>
      <c r="CH40" s="654"/>
      <c r="CI40" s="654"/>
      <c r="CJ40" s="654"/>
      <c r="CK40" s="654"/>
      <c r="CL40" s="654"/>
      <c r="CM40" s="654"/>
      <c r="CN40" s="654"/>
      <c r="CO40" s="654"/>
      <c r="CP40" s="654"/>
      <c r="CQ40" s="655"/>
      <c r="CR40" s="656">
        <v>24700</v>
      </c>
      <c r="CS40" s="657"/>
      <c r="CT40" s="657"/>
      <c r="CU40" s="657"/>
      <c r="CV40" s="657"/>
      <c r="CW40" s="657"/>
      <c r="CX40" s="657"/>
      <c r="CY40" s="658"/>
      <c r="CZ40" s="661">
        <v>0.4</v>
      </c>
      <c r="DA40" s="685"/>
      <c r="DB40" s="685"/>
      <c r="DC40" s="691"/>
      <c r="DD40" s="665" t="s">
        <v>128</v>
      </c>
      <c r="DE40" s="657"/>
      <c r="DF40" s="657"/>
      <c r="DG40" s="657"/>
      <c r="DH40" s="657"/>
      <c r="DI40" s="657"/>
      <c r="DJ40" s="657"/>
      <c r="DK40" s="658"/>
      <c r="DL40" s="665" t="s">
        <v>128</v>
      </c>
      <c r="DM40" s="657"/>
      <c r="DN40" s="657"/>
      <c r="DO40" s="657"/>
      <c r="DP40" s="657"/>
      <c r="DQ40" s="657"/>
      <c r="DR40" s="657"/>
      <c r="DS40" s="657"/>
      <c r="DT40" s="657"/>
      <c r="DU40" s="657"/>
      <c r="DV40" s="658"/>
      <c r="DW40" s="661" t="s">
        <v>128</v>
      </c>
      <c r="DX40" s="685"/>
      <c r="DY40" s="685"/>
      <c r="DZ40" s="685"/>
      <c r="EA40" s="685"/>
      <c r="EB40" s="685"/>
      <c r="EC40" s="686"/>
    </row>
    <row r="41" spans="2:133" ht="11.25" customHeight="1" x14ac:dyDescent="0.15">
      <c r="B41" s="653" t="s">
        <v>345</v>
      </c>
      <c r="C41" s="654"/>
      <c r="D41" s="654"/>
      <c r="E41" s="654"/>
      <c r="F41" s="654"/>
      <c r="G41" s="654"/>
      <c r="H41" s="654"/>
      <c r="I41" s="654"/>
      <c r="J41" s="654"/>
      <c r="K41" s="654"/>
      <c r="L41" s="654"/>
      <c r="M41" s="654"/>
      <c r="N41" s="654"/>
      <c r="O41" s="654"/>
      <c r="P41" s="654"/>
      <c r="Q41" s="655"/>
      <c r="R41" s="656" t="s">
        <v>128</v>
      </c>
      <c r="S41" s="657"/>
      <c r="T41" s="657"/>
      <c r="U41" s="657"/>
      <c r="V41" s="657"/>
      <c r="W41" s="657"/>
      <c r="X41" s="657"/>
      <c r="Y41" s="658"/>
      <c r="Z41" s="659" t="s">
        <v>128</v>
      </c>
      <c r="AA41" s="659"/>
      <c r="AB41" s="659"/>
      <c r="AC41" s="659"/>
      <c r="AD41" s="660" t="s">
        <v>128</v>
      </c>
      <c r="AE41" s="660"/>
      <c r="AF41" s="660"/>
      <c r="AG41" s="660"/>
      <c r="AH41" s="660"/>
      <c r="AI41" s="660"/>
      <c r="AJ41" s="660"/>
      <c r="AK41" s="660"/>
      <c r="AL41" s="661" t="s">
        <v>128</v>
      </c>
      <c r="AM41" s="662"/>
      <c r="AN41" s="662"/>
      <c r="AO41" s="663"/>
      <c r="AQ41" s="722" t="s">
        <v>346</v>
      </c>
      <c r="AR41" s="723"/>
      <c r="AS41" s="723"/>
      <c r="AT41" s="723"/>
      <c r="AU41" s="723"/>
      <c r="AV41" s="723"/>
      <c r="AW41" s="723"/>
      <c r="AX41" s="723"/>
      <c r="AY41" s="724"/>
      <c r="AZ41" s="656">
        <v>99396</v>
      </c>
      <c r="BA41" s="657"/>
      <c r="BB41" s="657"/>
      <c r="BC41" s="657"/>
      <c r="BD41" s="683"/>
      <c r="BE41" s="683"/>
      <c r="BF41" s="702"/>
      <c r="BG41" s="706"/>
      <c r="BH41" s="707"/>
      <c r="BI41" s="707"/>
      <c r="BJ41" s="707"/>
      <c r="BK41" s="707"/>
      <c r="BL41" s="359"/>
      <c r="BM41" s="654" t="s">
        <v>347</v>
      </c>
      <c r="BN41" s="654"/>
      <c r="BO41" s="654"/>
      <c r="BP41" s="654"/>
      <c r="BQ41" s="654"/>
      <c r="BR41" s="654"/>
      <c r="BS41" s="654"/>
      <c r="BT41" s="654"/>
      <c r="BU41" s="655"/>
      <c r="BV41" s="656" t="s">
        <v>128</v>
      </c>
      <c r="BW41" s="657"/>
      <c r="BX41" s="657"/>
      <c r="BY41" s="657"/>
      <c r="BZ41" s="657"/>
      <c r="CA41" s="657"/>
      <c r="CB41" s="666"/>
      <c r="CD41" s="653" t="s">
        <v>348</v>
      </c>
      <c r="CE41" s="654"/>
      <c r="CF41" s="654"/>
      <c r="CG41" s="654"/>
      <c r="CH41" s="654"/>
      <c r="CI41" s="654"/>
      <c r="CJ41" s="654"/>
      <c r="CK41" s="654"/>
      <c r="CL41" s="654"/>
      <c r="CM41" s="654"/>
      <c r="CN41" s="654"/>
      <c r="CO41" s="654"/>
      <c r="CP41" s="654"/>
      <c r="CQ41" s="655"/>
      <c r="CR41" s="656" t="s">
        <v>128</v>
      </c>
      <c r="CS41" s="683"/>
      <c r="CT41" s="683"/>
      <c r="CU41" s="683"/>
      <c r="CV41" s="683"/>
      <c r="CW41" s="683"/>
      <c r="CX41" s="683"/>
      <c r="CY41" s="684"/>
      <c r="CZ41" s="661" t="s">
        <v>128</v>
      </c>
      <c r="DA41" s="685"/>
      <c r="DB41" s="685"/>
      <c r="DC41" s="691"/>
      <c r="DD41" s="665" t="s">
        <v>128</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349</v>
      </c>
      <c r="C42" s="654"/>
      <c r="D42" s="654"/>
      <c r="E42" s="654"/>
      <c r="F42" s="654"/>
      <c r="G42" s="654"/>
      <c r="H42" s="654"/>
      <c r="I42" s="654"/>
      <c r="J42" s="654"/>
      <c r="K42" s="654"/>
      <c r="L42" s="654"/>
      <c r="M42" s="654"/>
      <c r="N42" s="654"/>
      <c r="O42" s="654"/>
      <c r="P42" s="654"/>
      <c r="Q42" s="655"/>
      <c r="R42" s="656" t="s">
        <v>128</v>
      </c>
      <c r="S42" s="657"/>
      <c r="T42" s="657"/>
      <c r="U42" s="657"/>
      <c r="V42" s="657"/>
      <c r="W42" s="657"/>
      <c r="X42" s="657"/>
      <c r="Y42" s="658"/>
      <c r="Z42" s="659" t="s">
        <v>128</v>
      </c>
      <c r="AA42" s="659"/>
      <c r="AB42" s="659"/>
      <c r="AC42" s="659"/>
      <c r="AD42" s="660" t="s">
        <v>128</v>
      </c>
      <c r="AE42" s="660"/>
      <c r="AF42" s="660"/>
      <c r="AG42" s="660"/>
      <c r="AH42" s="660"/>
      <c r="AI42" s="660"/>
      <c r="AJ42" s="660"/>
      <c r="AK42" s="660"/>
      <c r="AL42" s="661" t="s">
        <v>128</v>
      </c>
      <c r="AM42" s="662"/>
      <c r="AN42" s="662"/>
      <c r="AO42" s="663"/>
      <c r="AQ42" s="728" t="s">
        <v>350</v>
      </c>
      <c r="AR42" s="729"/>
      <c r="AS42" s="729"/>
      <c r="AT42" s="729"/>
      <c r="AU42" s="729"/>
      <c r="AV42" s="729"/>
      <c r="AW42" s="729"/>
      <c r="AX42" s="729"/>
      <c r="AY42" s="730"/>
      <c r="AZ42" s="734">
        <v>303934</v>
      </c>
      <c r="BA42" s="735"/>
      <c r="BB42" s="735"/>
      <c r="BC42" s="735"/>
      <c r="BD42" s="715"/>
      <c r="BE42" s="715"/>
      <c r="BF42" s="717"/>
      <c r="BG42" s="708"/>
      <c r="BH42" s="709"/>
      <c r="BI42" s="709"/>
      <c r="BJ42" s="709"/>
      <c r="BK42" s="709"/>
      <c r="BL42" s="357"/>
      <c r="BM42" s="675" t="s">
        <v>351</v>
      </c>
      <c r="BN42" s="675"/>
      <c r="BO42" s="675"/>
      <c r="BP42" s="675"/>
      <c r="BQ42" s="675"/>
      <c r="BR42" s="675"/>
      <c r="BS42" s="675"/>
      <c r="BT42" s="675"/>
      <c r="BU42" s="676"/>
      <c r="BV42" s="734">
        <v>483</v>
      </c>
      <c r="BW42" s="735"/>
      <c r="BX42" s="735"/>
      <c r="BY42" s="735"/>
      <c r="BZ42" s="735"/>
      <c r="CA42" s="735"/>
      <c r="CB42" s="741"/>
      <c r="CD42" s="653" t="s">
        <v>352</v>
      </c>
      <c r="CE42" s="654"/>
      <c r="CF42" s="654"/>
      <c r="CG42" s="654"/>
      <c r="CH42" s="654"/>
      <c r="CI42" s="654"/>
      <c r="CJ42" s="654"/>
      <c r="CK42" s="654"/>
      <c r="CL42" s="654"/>
      <c r="CM42" s="654"/>
      <c r="CN42" s="654"/>
      <c r="CO42" s="654"/>
      <c r="CP42" s="654"/>
      <c r="CQ42" s="655"/>
      <c r="CR42" s="656">
        <v>865932</v>
      </c>
      <c r="CS42" s="683"/>
      <c r="CT42" s="683"/>
      <c r="CU42" s="683"/>
      <c r="CV42" s="683"/>
      <c r="CW42" s="683"/>
      <c r="CX42" s="683"/>
      <c r="CY42" s="684"/>
      <c r="CZ42" s="661">
        <v>13</v>
      </c>
      <c r="DA42" s="685"/>
      <c r="DB42" s="685"/>
      <c r="DC42" s="691"/>
      <c r="DD42" s="665">
        <v>116794</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353</v>
      </c>
      <c r="C43" s="654"/>
      <c r="D43" s="654"/>
      <c r="E43" s="654"/>
      <c r="F43" s="654"/>
      <c r="G43" s="654"/>
      <c r="H43" s="654"/>
      <c r="I43" s="654"/>
      <c r="J43" s="654"/>
      <c r="K43" s="654"/>
      <c r="L43" s="654"/>
      <c r="M43" s="654"/>
      <c r="N43" s="654"/>
      <c r="O43" s="654"/>
      <c r="P43" s="654"/>
      <c r="Q43" s="655"/>
      <c r="R43" s="656">
        <v>109009</v>
      </c>
      <c r="S43" s="657"/>
      <c r="T43" s="657"/>
      <c r="U43" s="657"/>
      <c r="V43" s="657"/>
      <c r="W43" s="657"/>
      <c r="X43" s="657"/>
      <c r="Y43" s="658"/>
      <c r="Z43" s="659">
        <v>1.6</v>
      </c>
      <c r="AA43" s="659"/>
      <c r="AB43" s="659"/>
      <c r="AC43" s="659"/>
      <c r="AD43" s="660" t="s">
        <v>128</v>
      </c>
      <c r="AE43" s="660"/>
      <c r="AF43" s="660"/>
      <c r="AG43" s="660"/>
      <c r="AH43" s="660"/>
      <c r="AI43" s="660"/>
      <c r="AJ43" s="660"/>
      <c r="AK43" s="660"/>
      <c r="AL43" s="661" t="s">
        <v>128</v>
      </c>
      <c r="AM43" s="662"/>
      <c r="AN43" s="662"/>
      <c r="AO43" s="663"/>
      <c r="CD43" s="653" t="s">
        <v>354</v>
      </c>
      <c r="CE43" s="654"/>
      <c r="CF43" s="654"/>
      <c r="CG43" s="654"/>
      <c r="CH43" s="654"/>
      <c r="CI43" s="654"/>
      <c r="CJ43" s="654"/>
      <c r="CK43" s="654"/>
      <c r="CL43" s="654"/>
      <c r="CM43" s="654"/>
      <c r="CN43" s="654"/>
      <c r="CO43" s="654"/>
      <c r="CP43" s="654"/>
      <c r="CQ43" s="655"/>
      <c r="CR43" s="656">
        <v>25100</v>
      </c>
      <c r="CS43" s="683"/>
      <c r="CT43" s="683"/>
      <c r="CU43" s="683"/>
      <c r="CV43" s="683"/>
      <c r="CW43" s="683"/>
      <c r="CX43" s="683"/>
      <c r="CY43" s="684"/>
      <c r="CZ43" s="661">
        <v>0.4</v>
      </c>
      <c r="DA43" s="685"/>
      <c r="DB43" s="685"/>
      <c r="DC43" s="691"/>
      <c r="DD43" s="665">
        <v>25100</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355</v>
      </c>
      <c r="C44" s="675"/>
      <c r="D44" s="675"/>
      <c r="E44" s="675"/>
      <c r="F44" s="675"/>
      <c r="G44" s="675"/>
      <c r="H44" s="675"/>
      <c r="I44" s="675"/>
      <c r="J44" s="675"/>
      <c r="K44" s="675"/>
      <c r="L44" s="675"/>
      <c r="M44" s="675"/>
      <c r="N44" s="675"/>
      <c r="O44" s="675"/>
      <c r="P44" s="675"/>
      <c r="Q44" s="676"/>
      <c r="R44" s="734">
        <v>6967229</v>
      </c>
      <c r="S44" s="735"/>
      <c r="T44" s="735"/>
      <c r="U44" s="735"/>
      <c r="V44" s="735"/>
      <c r="W44" s="735"/>
      <c r="X44" s="735"/>
      <c r="Y44" s="736"/>
      <c r="Z44" s="737">
        <v>100</v>
      </c>
      <c r="AA44" s="737"/>
      <c r="AB44" s="737"/>
      <c r="AC44" s="737"/>
      <c r="AD44" s="738">
        <v>2681999</v>
      </c>
      <c r="AE44" s="738"/>
      <c r="AF44" s="738"/>
      <c r="AG44" s="738"/>
      <c r="AH44" s="738"/>
      <c r="AI44" s="738"/>
      <c r="AJ44" s="738"/>
      <c r="AK44" s="738"/>
      <c r="AL44" s="739">
        <v>100</v>
      </c>
      <c r="AM44" s="716"/>
      <c r="AN44" s="716"/>
      <c r="AO44" s="740"/>
      <c r="CD44" s="694" t="s">
        <v>302</v>
      </c>
      <c r="CE44" s="695"/>
      <c r="CF44" s="653" t="s">
        <v>356</v>
      </c>
      <c r="CG44" s="654"/>
      <c r="CH44" s="654"/>
      <c r="CI44" s="654"/>
      <c r="CJ44" s="654"/>
      <c r="CK44" s="654"/>
      <c r="CL44" s="654"/>
      <c r="CM44" s="654"/>
      <c r="CN44" s="654"/>
      <c r="CO44" s="654"/>
      <c r="CP44" s="654"/>
      <c r="CQ44" s="655"/>
      <c r="CR44" s="656">
        <v>475019</v>
      </c>
      <c r="CS44" s="657"/>
      <c r="CT44" s="657"/>
      <c r="CU44" s="657"/>
      <c r="CV44" s="657"/>
      <c r="CW44" s="657"/>
      <c r="CX44" s="657"/>
      <c r="CY44" s="658"/>
      <c r="CZ44" s="661">
        <v>7.1</v>
      </c>
      <c r="DA44" s="662"/>
      <c r="DB44" s="662"/>
      <c r="DC44" s="668"/>
      <c r="DD44" s="665">
        <v>78229</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357</v>
      </c>
      <c r="CG45" s="654"/>
      <c r="CH45" s="654"/>
      <c r="CI45" s="654"/>
      <c r="CJ45" s="654"/>
      <c r="CK45" s="654"/>
      <c r="CL45" s="654"/>
      <c r="CM45" s="654"/>
      <c r="CN45" s="654"/>
      <c r="CO45" s="654"/>
      <c r="CP45" s="654"/>
      <c r="CQ45" s="655"/>
      <c r="CR45" s="656">
        <v>239024</v>
      </c>
      <c r="CS45" s="683"/>
      <c r="CT45" s="683"/>
      <c r="CU45" s="683"/>
      <c r="CV45" s="683"/>
      <c r="CW45" s="683"/>
      <c r="CX45" s="683"/>
      <c r="CY45" s="684"/>
      <c r="CZ45" s="661">
        <v>3.6</v>
      </c>
      <c r="DA45" s="685"/>
      <c r="DB45" s="685"/>
      <c r="DC45" s="691"/>
      <c r="DD45" s="665">
        <v>14497</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11" t="s">
        <v>358</v>
      </c>
      <c r="CD46" s="696"/>
      <c r="CE46" s="697"/>
      <c r="CF46" s="653" t="s">
        <v>359</v>
      </c>
      <c r="CG46" s="654"/>
      <c r="CH46" s="654"/>
      <c r="CI46" s="654"/>
      <c r="CJ46" s="654"/>
      <c r="CK46" s="654"/>
      <c r="CL46" s="654"/>
      <c r="CM46" s="654"/>
      <c r="CN46" s="654"/>
      <c r="CO46" s="654"/>
      <c r="CP46" s="654"/>
      <c r="CQ46" s="655"/>
      <c r="CR46" s="656">
        <v>235995</v>
      </c>
      <c r="CS46" s="657"/>
      <c r="CT46" s="657"/>
      <c r="CU46" s="657"/>
      <c r="CV46" s="657"/>
      <c r="CW46" s="657"/>
      <c r="CX46" s="657"/>
      <c r="CY46" s="658"/>
      <c r="CZ46" s="661">
        <v>3.5</v>
      </c>
      <c r="DA46" s="662"/>
      <c r="DB46" s="662"/>
      <c r="DC46" s="668"/>
      <c r="DD46" s="665">
        <v>63732</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360</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361</v>
      </c>
      <c r="CG47" s="654"/>
      <c r="CH47" s="654"/>
      <c r="CI47" s="654"/>
      <c r="CJ47" s="654"/>
      <c r="CK47" s="654"/>
      <c r="CL47" s="654"/>
      <c r="CM47" s="654"/>
      <c r="CN47" s="654"/>
      <c r="CO47" s="654"/>
      <c r="CP47" s="654"/>
      <c r="CQ47" s="655"/>
      <c r="CR47" s="656">
        <v>390913</v>
      </c>
      <c r="CS47" s="683"/>
      <c r="CT47" s="683"/>
      <c r="CU47" s="683"/>
      <c r="CV47" s="683"/>
      <c r="CW47" s="683"/>
      <c r="CX47" s="683"/>
      <c r="CY47" s="684"/>
      <c r="CZ47" s="661">
        <v>5.9</v>
      </c>
      <c r="DA47" s="685"/>
      <c r="DB47" s="685"/>
      <c r="DC47" s="691"/>
      <c r="DD47" s="665">
        <v>38565</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362</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363</v>
      </c>
      <c r="CG48" s="654"/>
      <c r="CH48" s="654"/>
      <c r="CI48" s="654"/>
      <c r="CJ48" s="654"/>
      <c r="CK48" s="654"/>
      <c r="CL48" s="654"/>
      <c r="CM48" s="654"/>
      <c r="CN48" s="654"/>
      <c r="CO48" s="654"/>
      <c r="CP48" s="654"/>
      <c r="CQ48" s="655"/>
      <c r="CR48" s="656" t="s">
        <v>128</v>
      </c>
      <c r="CS48" s="657"/>
      <c r="CT48" s="657"/>
      <c r="CU48" s="657"/>
      <c r="CV48" s="657"/>
      <c r="CW48" s="657"/>
      <c r="CX48" s="657"/>
      <c r="CY48" s="658"/>
      <c r="CZ48" s="661" t="s">
        <v>128</v>
      </c>
      <c r="DA48" s="662"/>
      <c r="DB48" s="662"/>
      <c r="DC48" s="668"/>
      <c r="DD48" s="665" t="s">
        <v>128</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4" t="s">
        <v>364</v>
      </c>
      <c r="CE49" s="675"/>
      <c r="CF49" s="675"/>
      <c r="CG49" s="675"/>
      <c r="CH49" s="675"/>
      <c r="CI49" s="675"/>
      <c r="CJ49" s="675"/>
      <c r="CK49" s="675"/>
      <c r="CL49" s="675"/>
      <c r="CM49" s="675"/>
      <c r="CN49" s="675"/>
      <c r="CO49" s="675"/>
      <c r="CP49" s="675"/>
      <c r="CQ49" s="676"/>
      <c r="CR49" s="734">
        <v>6663285</v>
      </c>
      <c r="CS49" s="715"/>
      <c r="CT49" s="715"/>
      <c r="CU49" s="715"/>
      <c r="CV49" s="715"/>
      <c r="CW49" s="715"/>
      <c r="CX49" s="715"/>
      <c r="CY49" s="742"/>
      <c r="CZ49" s="739">
        <v>100</v>
      </c>
      <c r="DA49" s="743"/>
      <c r="DB49" s="743"/>
      <c r="DC49" s="744"/>
      <c r="DD49" s="745">
        <v>3112623</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IOYgB854bVb1tMlhfGUfsdCpaWSgtMq7Oxax66cG4Xh/h+F+821n8vFWqFXSp2i9yY1wMreNgj/CRJRMWIrPbw==" saltValue="ThCCe21M1ISfXpBlJDaSh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365</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366</v>
      </c>
      <c r="DK2" s="755"/>
      <c r="DL2" s="755"/>
      <c r="DM2" s="755"/>
      <c r="DN2" s="755"/>
      <c r="DO2" s="756"/>
      <c r="DP2" s="219"/>
      <c r="DQ2" s="754" t="s">
        <v>367</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368</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370</v>
      </c>
      <c r="B5" s="760"/>
      <c r="C5" s="760"/>
      <c r="D5" s="760"/>
      <c r="E5" s="760"/>
      <c r="F5" s="760"/>
      <c r="G5" s="760"/>
      <c r="H5" s="760"/>
      <c r="I5" s="760"/>
      <c r="J5" s="760"/>
      <c r="K5" s="760"/>
      <c r="L5" s="760"/>
      <c r="M5" s="760"/>
      <c r="N5" s="760"/>
      <c r="O5" s="760"/>
      <c r="P5" s="761"/>
      <c r="Q5" s="765" t="s">
        <v>371</v>
      </c>
      <c r="R5" s="766"/>
      <c r="S5" s="766"/>
      <c r="T5" s="766"/>
      <c r="U5" s="767"/>
      <c r="V5" s="765" t="s">
        <v>372</v>
      </c>
      <c r="W5" s="766"/>
      <c r="X5" s="766"/>
      <c r="Y5" s="766"/>
      <c r="Z5" s="767"/>
      <c r="AA5" s="765" t="s">
        <v>373</v>
      </c>
      <c r="AB5" s="766"/>
      <c r="AC5" s="766"/>
      <c r="AD5" s="766"/>
      <c r="AE5" s="766"/>
      <c r="AF5" s="771" t="s">
        <v>374</v>
      </c>
      <c r="AG5" s="766"/>
      <c r="AH5" s="766"/>
      <c r="AI5" s="766"/>
      <c r="AJ5" s="772"/>
      <c r="AK5" s="766" t="s">
        <v>375</v>
      </c>
      <c r="AL5" s="766"/>
      <c r="AM5" s="766"/>
      <c r="AN5" s="766"/>
      <c r="AO5" s="767"/>
      <c r="AP5" s="765" t="s">
        <v>376</v>
      </c>
      <c r="AQ5" s="766"/>
      <c r="AR5" s="766"/>
      <c r="AS5" s="766"/>
      <c r="AT5" s="767"/>
      <c r="AU5" s="765" t="s">
        <v>377</v>
      </c>
      <c r="AV5" s="766"/>
      <c r="AW5" s="766"/>
      <c r="AX5" s="766"/>
      <c r="AY5" s="772"/>
      <c r="AZ5" s="223"/>
      <c r="BA5" s="223"/>
      <c r="BB5" s="223"/>
      <c r="BC5" s="223"/>
      <c r="BD5" s="223"/>
      <c r="BE5" s="224"/>
      <c r="BF5" s="224"/>
      <c r="BG5" s="224"/>
      <c r="BH5" s="224"/>
      <c r="BI5" s="224"/>
      <c r="BJ5" s="224"/>
      <c r="BK5" s="224"/>
      <c r="BL5" s="224"/>
      <c r="BM5" s="224"/>
      <c r="BN5" s="224"/>
      <c r="BO5" s="224"/>
      <c r="BP5" s="224"/>
      <c r="BQ5" s="759" t="s">
        <v>378</v>
      </c>
      <c r="BR5" s="760"/>
      <c r="BS5" s="760"/>
      <c r="BT5" s="760"/>
      <c r="BU5" s="760"/>
      <c r="BV5" s="760"/>
      <c r="BW5" s="760"/>
      <c r="BX5" s="760"/>
      <c r="BY5" s="760"/>
      <c r="BZ5" s="760"/>
      <c r="CA5" s="760"/>
      <c r="CB5" s="760"/>
      <c r="CC5" s="760"/>
      <c r="CD5" s="760"/>
      <c r="CE5" s="760"/>
      <c r="CF5" s="760"/>
      <c r="CG5" s="761"/>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95" t="s">
        <v>384</v>
      </c>
      <c r="DH5" s="796"/>
      <c r="DI5" s="796"/>
      <c r="DJ5" s="796"/>
      <c r="DK5" s="797"/>
      <c r="DL5" s="795" t="s">
        <v>385</v>
      </c>
      <c r="DM5" s="796"/>
      <c r="DN5" s="796"/>
      <c r="DO5" s="796"/>
      <c r="DP5" s="797"/>
      <c r="DQ5" s="765" t="s">
        <v>386</v>
      </c>
      <c r="DR5" s="766"/>
      <c r="DS5" s="766"/>
      <c r="DT5" s="766"/>
      <c r="DU5" s="767"/>
      <c r="DV5" s="765" t="s">
        <v>377</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387</v>
      </c>
      <c r="C7" s="782"/>
      <c r="D7" s="782"/>
      <c r="E7" s="782"/>
      <c r="F7" s="782"/>
      <c r="G7" s="782"/>
      <c r="H7" s="782"/>
      <c r="I7" s="782"/>
      <c r="J7" s="782"/>
      <c r="K7" s="782"/>
      <c r="L7" s="782"/>
      <c r="M7" s="782"/>
      <c r="N7" s="782"/>
      <c r="O7" s="782"/>
      <c r="P7" s="783"/>
      <c r="Q7" s="784">
        <v>6969</v>
      </c>
      <c r="R7" s="785"/>
      <c r="S7" s="785"/>
      <c r="T7" s="785"/>
      <c r="U7" s="785"/>
      <c r="V7" s="785">
        <v>6665</v>
      </c>
      <c r="W7" s="785"/>
      <c r="X7" s="785"/>
      <c r="Y7" s="785"/>
      <c r="Z7" s="785"/>
      <c r="AA7" s="785">
        <v>304</v>
      </c>
      <c r="AB7" s="785"/>
      <c r="AC7" s="785"/>
      <c r="AD7" s="785"/>
      <c r="AE7" s="786"/>
      <c r="AF7" s="787">
        <v>177</v>
      </c>
      <c r="AG7" s="788"/>
      <c r="AH7" s="788"/>
      <c r="AI7" s="788"/>
      <c r="AJ7" s="789"/>
      <c r="AK7" s="790">
        <v>332</v>
      </c>
      <c r="AL7" s="791"/>
      <c r="AM7" s="791"/>
      <c r="AN7" s="791"/>
      <c r="AO7" s="791"/>
      <c r="AP7" s="791">
        <v>4794</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c r="BT7" s="779"/>
      <c r="BU7" s="779"/>
      <c r="BV7" s="779"/>
      <c r="BW7" s="779"/>
      <c r="BX7" s="779"/>
      <c r="BY7" s="779"/>
      <c r="BZ7" s="779"/>
      <c r="CA7" s="779"/>
      <c r="CB7" s="779"/>
      <c r="CC7" s="779"/>
      <c r="CD7" s="779"/>
      <c r="CE7" s="779"/>
      <c r="CF7" s="779"/>
      <c r="CG7" s="794"/>
      <c r="CH7" s="775"/>
      <c r="CI7" s="776"/>
      <c r="CJ7" s="776"/>
      <c r="CK7" s="776"/>
      <c r="CL7" s="777"/>
      <c r="CM7" s="775"/>
      <c r="CN7" s="776"/>
      <c r="CO7" s="776"/>
      <c r="CP7" s="776"/>
      <c r="CQ7" s="777"/>
      <c r="CR7" s="775"/>
      <c r="CS7" s="776"/>
      <c r="CT7" s="776"/>
      <c r="CU7" s="776"/>
      <c r="CV7" s="777"/>
      <c r="CW7" s="775"/>
      <c r="CX7" s="776"/>
      <c r="CY7" s="776"/>
      <c r="CZ7" s="776"/>
      <c r="DA7" s="777"/>
      <c r="DB7" s="775"/>
      <c r="DC7" s="776"/>
      <c r="DD7" s="776"/>
      <c r="DE7" s="776"/>
      <c r="DF7" s="777"/>
      <c r="DG7" s="775"/>
      <c r="DH7" s="776"/>
      <c r="DI7" s="776"/>
      <c r="DJ7" s="776"/>
      <c r="DK7" s="777"/>
      <c r="DL7" s="775"/>
      <c r="DM7" s="776"/>
      <c r="DN7" s="776"/>
      <c r="DO7" s="776"/>
      <c r="DP7" s="777"/>
      <c r="DQ7" s="775"/>
      <c r="DR7" s="776"/>
      <c r="DS7" s="776"/>
      <c r="DT7" s="776"/>
      <c r="DU7" s="777"/>
      <c r="DV7" s="778"/>
      <c r="DW7" s="779"/>
      <c r="DX7" s="779"/>
      <c r="DY7" s="779"/>
      <c r="DZ7" s="780"/>
      <c r="EA7" s="225"/>
    </row>
    <row r="8" spans="1:131" s="226" customFormat="1" ht="26.25" customHeight="1" x14ac:dyDescent="0.15">
      <c r="A8" s="229">
        <v>2</v>
      </c>
      <c r="B8" s="812" t="s">
        <v>388</v>
      </c>
      <c r="C8" s="813"/>
      <c r="D8" s="813"/>
      <c r="E8" s="813"/>
      <c r="F8" s="813"/>
      <c r="G8" s="813"/>
      <c r="H8" s="813"/>
      <c r="I8" s="813"/>
      <c r="J8" s="813"/>
      <c r="K8" s="813"/>
      <c r="L8" s="813"/>
      <c r="M8" s="813"/>
      <c r="N8" s="813"/>
      <c r="O8" s="813"/>
      <c r="P8" s="814"/>
      <c r="Q8" s="815">
        <v>4</v>
      </c>
      <c r="R8" s="816"/>
      <c r="S8" s="816"/>
      <c r="T8" s="816"/>
      <c r="U8" s="816"/>
      <c r="V8" s="816">
        <v>4</v>
      </c>
      <c r="W8" s="816"/>
      <c r="X8" s="816"/>
      <c r="Y8" s="816"/>
      <c r="Z8" s="816"/>
      <c r="AA8" s="816"/>
      <c r="AB8" s="816"/>
      <c r="AC8" s="816"/>
      <c r="AD8" s="816"/>
      <c r="AE8" s="817"/>
      <c r="AF8" s="818" t="s">
        <v>128</v>
      </c>
      <c r="AG8" s="819"/>
      <c r="AH8" s="819"/>
      <c r="AI8" s="819"/>
      <c r="AJ8" s="820"/>
      <c r="AK8" s="801">
        <v>1</v>
      </c>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3"/>
      <c r="R22" s="834"/>
      <c r="S22" s="834"/>
      <c r="T22" s="834"/>
      <c r="U22" s="834"/>
      <c r="V22" s="834"/>
      <c r="W22" s="834"/>
      <c r="X22" s="834"/>
      <c r="Y22" s="834"/>
      <c r="Z22" s="834"/>
      <c r="AA22" s="834"/>
      <c r="AB22" s="834"/>
      <c r="AC22" s="834"/>
      <c r="AD22" s="834"/>
      <c r="AE22" s="835"/>
      <c r="AF22" s="818"/>
      <c r="AG22" s="819"/>
      <c r="AH22" s="819"/>
      <c r="AI22" s="819"/>
      <c r="AJ22" s="820"/>
      <c r="AK22" s="836"/>
      <c r="AL22" s="837"/>
      <c r="AM22" s="837"/>
      <c r="AN22" s="837"/>
      <c r="AO22" s="837"/>
      <c r="AP22" s="837"/>
      <c r="AQ22" s="837"/>
      <c r="AR22" s="837"/>
      <c r="AS22" s="837"/>
      <c r="AT22" s="837"/>
      <c r="AU22" s="838"/>
      <c r="AV22" s="838"/>
      <c r="AW22" s="838"/>
      <c r="AX22" s="838"/>
      <c r="AY22" s="839"/>
      <c r="AZ22" s="840" t="s">
        <v>389</v>
      </c>
      <c r="BA22" s="840"/>
      <c r="BB22" s="840"/>
      <c r="BC22" s="840"/>
      <c r="BD22" s="841"/>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390</v>
      </c>
      <c r="B23" s="821" t="s">
        <v>391</v>
      </c>
      <c r="C23" s="822"/>
      <c r="D23" s="822"/>
      <c r="E23" s="822"/>
      <c r="F23" s="822"/>
      <c r="G23" s="822"/>
      <c r="H23" s="822"/>
      <c r="I23" s="822"/>
      <c r="J23" s="822"/>
      <c r="K23" s="822"/>
      <c r="L23" s="822"/>
      <c r="M23" s="822"/>
      <c r="N23" s="822"/>
      <c r="O23" s="822"/>
      <c r="P23" s="823"/>
      <c r="Q23" s="824">
        <v>6973</v>
      </c>
      <c r="R23" s="825"/>
      <c r="S23" s="825"/>
      <c r="T23" s="825"/>
      <c r="U23" s="825"/>
      <c r="V23" s="826">
        <v>6669</v>
      </c>
      <c r="W23" s="827"/>
      <c r="X23" s="827"/>
      <c r="Y23" s="827"/>
      <c r="Z23" s="828"/>
      <c r="AA23" s="826">
        <v>304</v>
      </c>
      <c r="AB23" s="827"/>
      <c r="AC23" s="827"/>
      <c r="AD23" s="827"/>
      <c r="AE23" s="829"/>
      <c r="AF23" s="830">
        <v>177</v>
      </c>
      <c r="AG23" s="827"/>
      <c r="AH23" s="827"/>
      <c r="AI23" s="827"/>
      <c r="AJ23" s="829"/>
      <c r="AK23" s="831"/>
      <c r="AL23" s="832"/>
      <c r="AM23" s="832"/>
      <c r="AN23" s="832"/>
      <c r="AO23" s="832"/>
      <c r="AP23" s="825">
        <v>4794</v>
      </c>
      <c r="AQ23" s="825"/>
      <c r="AR23" s="825"/>
      <c r="AS23" s="825"/>
      <c r="AT23" s="825"/>
      <c r="AU23" s="843"/>
      <c r="AV23" s="843"/>
      <c r="AW23" s="843"/>
      <c r="AX23" s="843"/>
      <c r="AY23" s="844"/>
      <c r="AZ23" s="830" t="s">
        <v>128</v>
      </c>
      <c r="BA23" s="827"/>
      <c r="BB23" s="827"/>
      <c r="BC23" s="827"/>
      <c r="BD23" s="829"/>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2" t="s">
        <v>392</v>
      </c>
      <c r="B24" s="842"/>
      <c r="C24" s="842"/>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842"/>
      <c r="AT24" s="842"/>
      <c r="AU24" s="842"/>
      <c r="AV24" s="842"/>
      <c r="AW24" s="842"/>
      <c r="AX24" s="842"/>
      <c r="AY24" s="842"/>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393</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370</v>
      </c>
      <c r="B26" s="760"/>
      <c r="C26" s="760"/>
      <c r="D26" s="760"/>
      <c r="E26" s="760"/>
      <c r="F26" s="760"/>
      <c r="G26" s="760"/>
      <c r="H26" s="760"/>
      <c r="I26" s="760"/>
      <c r="J26" s="760"/>
      <c r="K26" s="760"/>
      <c r="L26" s="760"/>
      <c r="M26" s="760"/>
      <c r="N26" s="760"/>
      <c r="O26" s="760"/>
      <c r="P26" s="761"/>
      <c r="Q26" s="765" t="s">
        <v>394</v>
      </c>
      <c r="R26" s="766"/>
      <c r="S26" s="766"/>
      <c r="T26" s="766"/>
      <c r="U26" s="767"/>
      <c r="V26" s="765" t="s">
        <v>395</v>
      </c>
      <c r="W26" s="766"/>
      <c r="X26" s="766"/>
      <c r="Y26" s="766"/>
      <c r="Z26" s="767"/>
      <c r="AA26" s="765" t="s">
        <v>396</v>
      </c>
      <c r="AB26" s="766"/>
      <c r="AC26" s="766"/>
      <c r="AD26" s="766"/>
      <c r="AE26" s="766"/>
      <c r="AF26" s="845" t="s">
        <v>397</v>
      </c>
      <c r="AG26" s="846"/>
      <c r="AH26" s="846"/>
      <c r="AI26" s="846"/>
      <c r="AJ26" s="847"/>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8"/>
      <c r="AG27" s="849"/>
      <c r="AH27" s="849"/>
      <c r="AI27" s="849"/>
      <c r="AJ27" s="850"/>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402</v>
      </c>
      <c r="C28" s="782"/>
      <c r="D28" s="782"/>
      <c r="E28" s="782"/>
      <c r="F28" s="782"/>
      <c r="G28" s="782"/>
      <c r="H28" s="782"/>
      <c r="I28" s="782"/>
      <c r="J28" s="782"/>
      <c r="K28" s="782"/>
      <c r="L28" s="782"/>
      <c r="M28" s="782"/>
      <c r="N28" s="782"/>
      <c r="O28" s="782"/>
      <c r="P28" s="783"/>
      <c r="Q28" s="853">
        <v>1047</v>
      </c>
      <c r="R28" s="854"/>
      <c r="S28" s="854"/>
      <c r="T28" s="854"/>
      <c r="U28" s="854"/>
      <c r="V28" s="854">
        <v>1016</v>
      </c>
      <c r="W28" s="854"/>
      <c r="X28" s="854"/>
      <c r="Y28" s="854"/>
      <c r="Z28" s="854"/>
      <c r="AA28" s="854">
        <v>31</v>
      </c>
      <c r="AB28" s="854"/>
      <c r="AC28" s="854"/>
      <c r="AD28" s="854"/>
      <c r="AE28" s="855"/>
      <c r="AF28" s="856">
        <v>31</v>
      </c>
      <c r="AG28" s="854"/>
      <c r="AH28" s="854"/>
      <c r="AI28" s="854"/>
      <c r="AJ28" s="857"/>
      <c r="AK28" s="858">
        <v>89</v>
      </c>
      <c r="AL28" s="859"/>
      <c r="AM28" s="859"/>
      <c r="AN28" s="859"/>
      <c r="AO28" s="859"/>
      <c r="AP28" s="859"/>
      <c r="AQ28" s="859"/>
      <c r="AR28" s="859"/>
      <c r="AS28" s="859"/>
      <c r="AT28" s="859"/>
      <c r="AU28" s="859"/>
      <c r="AV28" s="859"/>
      <c r="AW28" s="859"/>
      <c r="AX28" s="859"/>
      <c r="AY28" s="859"/>
      <c r="AZ28" s="860"/>
      <c r="BA28" s="860"/>
      <c r="BB28" s="860"/>
      <c r="BC28" s="860"/>
      <c r="BD28" s="860"/>
      <c r="BE28" s="851"/>
      <c r="BF28" s="851"/>
      <c r="BG28" s="851"/>
      <c r="BH28" s="851"/>
      <c r="BI28" s="852"/>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403</v>
      </c>
      <c r="C29" s="813"/>
      <c r="D29" s="813"/>
      <c r="E29" s="813"/>
      <c r="F29" s="813"/>
      <c r="G29" s="813"/>
      <c r="H29" s="813"/>
      <c r="I29" s="813"/>
      <c r="J29" s="813"/>
      <c r="K29" s="813"/>
      <c r="L29" s="813"/>
      <c r="M29" s="813"/>
      <c r="N29" s="813"/>
      <c r="O29" s="813"/>
      <c r="P29" s="814"/>
      <c r="Q29" s="815">
        <v>102</v>
      </c>
      <c r="R29" s="816"/>
      <c r="S29" s="816"/>
      <c r="T29" s="816"/>
      <c r="U29" s="816"/>
      <c r="V29" s="816">
        <v>102</v>
      </c>
      <c r="W29" s="816"/>
      <c r="X29" s="816"/>
      <c r="Y29" s="816"/>
      <c r="Z29" s="816"/>
      <c r="AA29" s="816"/>
      <c r="AB29" s="816"/>
      <c r="AC29" s="816"/>
      <c r="AD29" s="816"/>
      <c r="AE29" s="817"/>
      <c r="AF29" s="818" t="s">
        <v>128</v>
      </c>
      <c r="AG29" s="819"/>
      <c r="AH29" s="819"/>
      <c r="AI29" s="819"/>
      <c r="AJ29" s="820"/>
      <c r="AK29" s="865">
        <v>37</v>
      </c>
      <c r="AL29" s="861"/>
      <c r="AM29" s="861"/>
      <c r="AN29" s="861"/>
      <c r="AO29" s="861"/>
      <c r="AP29" s="861"/>
      <c r="AQ29" s="861"/>
      <c r="AR29" s="861"/>
      <c r="AS29" s="861"/>
      <c r="AT29" s="861"/>
      <c r="AU29" s="861"/>
      <c r="AV29" s="861"/>
      <c r="AW29" s="861"/>
      <c r="AX29" s="861"/>
      <c r="AY29" s="861"/>
      <c r="AZ29" s="862"/>
      <c r="BA29" s="862"/>
      <c r="BB29" s="862"/>
      <c r="BC29" s="862"/>
      <c r="BD29" s="862"/>
      <c r="BE29" s="863"/>
      <c r="BF29" s="863"/>
      <c r="BG29" s="863"/>
      <c r="BH29" s="863"/>
      <c r="BI29" s="864"/>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c r="C30" s="813"/>
      <c r="D30" s="813"/>
      <c r="E30" s="813"/>
      <c r="F30" s="813"/>
      <c r="G30" s="813"/>
      <c r="H30" s="813"/>
      <c r="I30" s="813"/>
      <c r="J30" s="813"/>
      <c r="K30" s="813"/>
      <c r="L30" s="813"/>
      <c r="M30" s="813"/>
      <c r="N30" s="813"/>
      <c r="O30" s="813"/>
      <c r="P30" s="814"/>
      <c r="Q30" s="815"/>
      <c r="R30" s="816"/>
      <c r="S30" s="816"/>
      <c r="T30" s="816"/>
      <c r="U30" s="816"/>
      <c r="V30" s="816"/>
      <c r="W30" s="816"/>
      <c r="X30" s="816"/>
      <c r="Y30" s="816"/>
      <c r="Z30" s="816"/>
      <c r="AA30" s="816"/>
      <c r="AB30" s="816"/>
      <c r="AC30" s="816"/>
      <c r="AD30" s="816"/>
      <c r="AE30" s="817"/>
      <c r="AF30" s="818"/>
      <c r="AG30" s="819"/>
      <c r="AH30" s="819"/>
      <c r="AI30" s="819"/>
      <c r="AJ30" s="820"/>
      <c r="AK30" s="865"/>
      <c r="AL30" s="861"/>
      <c r="AM30" s="861"/>
      <c r="AN30" s="861"/>
      <c r="AO30" s="861"/>
      <c r="AP30" s="861"/>
      <c r="AQ30" s="861"/>
      <c r="AR30" s="861"/>
      <c r="AS30" s="861"/>
      <c r="AT30" s="861"/>
      <c r="AU30" s="861"/>
      <c r="AV30" s="861"/>
      <c r="AW30" s="861"/>
      <c r="AX30" s="861"/>
      <c r="AY30" s="861"/>
      <c r="AZ30" s="862"/>
      <c r="BA30" s="862"/>
      <c r="BB30" s="862"/>
      <c r="BC30" s="862"/>
      <c r="BD30" s="862"/>
      <c r="BE30" s="863"/>
      <c r="BF30" s="863"/>
      <c r="BG30" s="863"/>
      <c r="BH30" s="863"/>
      <c r="BI30" s="864"/>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c r="C31" s="813"/>
      <c r="D31" s="813"/>
      <c r="E31" s="813"/>
      <c r="F31" s="813"/>
      <c r="G31" s="813"/>
      <c r="H31" s="813"/>
      <c r="I31" s="813"/>
      <c r="J31" s="813"/>
      <c r="K31" s="813"/>
      <c r="L31" s="813"/>
      <c r="M31" s="813"/>
      <c r="N31" s="813"/>
      <c r="O31" s="813"/>
      <c r="P31" s="814"/>
      <c r="Q31" s="815"/>
      <c r="R31" s="816"/>
      <c r="S31" s="816"/>
      <c r="T31" s="816"/>
      <c r="U31" s="816"/>
      <c r="V31" s="816"/>
      <c r="W31" s="816"/>
      <c r="X31" s="816"/>
      <c r="Y31" s="816"/>
      <c r="Z31" s="816"/>
      <c r="AA31" s="816"/>
      <c r="AB31" s="816"/>
      <c r="AC31" s="816"/>
      <c r="AD31" s="816"/>
      <c r="AE31" s="817"/>
      <c r="AF31" s="818"/>
      <c r="AG31" s="819"/>
      <c r="AH31" s="819"/>
      <c r="AI31" s="819"/>
      <c r="AJ31" s="820"/>
      <c r="AK31" s="865"/>
      <c r="AL31" s="861"/>
      <c r="AM31" s="861"/>
      <c r="AN31" s="861"/>
      <c r="AO31" s="861"/>
      <c r="AP31" s="861"/>
      <c r="AQ31" s="861"/>
      <c r="AR31" s="861"/>
      <c r="AS31" s="861"/>
      <c r="AT31" s="861"/>
      <c r="AU31" s="861"/>
      <c r="AV31" s="861"/>
      <c r="AW31" s="861"/>
      <c r="AX31" s="861"/>
      <c r="AY31" s="861"/>
      <c r="AZ31" s="862"/>
      <c r="BA31" s="862"/>
      <c r="BB31" s="862"/>
      <c r="BC31" s="862"/>
      <c r="BD31" s="862"/>
      <c r="BE31" s="863"/>
      <c r="BF31" s="863"/>
      <c r="BG31" s="863"/>
      <c r="BH31" s="863"/>
      <c r="BI31" s="864"/>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c r="C32" s="813"/>
      <c r="D32" s="813"/>
      <c r="E32" s="813"/>
      <c r="F32" s="813"/>
      <c r="G32" s="813"/>
      <c r="H32" s="813"/>
      <c r="I32" s="813"/>
      <c r="J32" s="813"/>
      <c r="K32" s="813"/>
      <c r="L32" s="813"/>
      <c r="M32" s="813"/>
      <c r="N32" s="813"/>
      <c r="O32" s="813"/>
      <c r="P32" s="814"/>
      <c r="Q32" s="815"/>
      <c r="R32" s="816"/>
      <c r="S32" s="816"/>
      <c r="T32" s="816"/>
      <c r="U32" s="816"/>
      <c r="V32" s="816"/>
      <c r="W32" s="816"/>
      <c r="X32" s="816"/>
      <c r="Y32" s="816"/>
      <c r="Z32" s="816"/>
      <c r="AA32" s="816"/>
      <c r="AB32" s="816"/>
      <c r="AC32" s="816"/>
      <c r="AD32" s="816"/>
      <c r="AE32" s="817"/>
      <c r="AF32" s="818"/>
      <c r="AG32" s="819"/>
      <c r="AH32" s="819"/>
      <c r="AI32" s="819"/>
      <c r="AJ32" s="820"/>
      <c r="AK32" s="865"/>
      <c r="AL32" s="861"/>
      <c r="AM32" s="861"/>
      <c r="AN32" s="861"/>
      <c r="AO32" s="861"/>
      <c r="AP32" s="861"/>
      <c r="AQ32" s="861"/>
      <c r="AR32" s="861"/>
      <c r="AS32" s="861"/>
      <c r="AT32" s="861"/>
      <c r="AU32" s="861"/>
      <c r="AV32" s="861"/>
      <c r="AW32" s="861"/>
      <c r="AX32" s="861"/>
      <c r="AY32" s="861"/>
      <c r="AZ32" s="862"/>
      <c r="BA32" s="862"/>
      <c r="BB32" s="862"/>
      <c r="BC32" s="862"/>
      <c r="BD32" s="862"/>
      <c r="BE32" s="863"/>
      <c r="BF32" s="863"/>
      <c r="BG32" s="863"/>
      <c r="BH32" s="863"/>
      <c r="BI32" s="864"/>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5"/>
      <c r="AL33" s="861"/>
      <c r="AM33" s="861"/>
      <c r="AN33" s="861"/>
      <c r="AO33" s="861"/>
      <c r="AP33" s="861"/>
      <c r="AQ33" s="861"/>
      <c r="AR33" s="861"/>
      <c r="AS33" s="861"/>
      <c r="AT33" s="861"/>
      <c r="AU33" s="861"/>
      <c r="AV33" s="861"/>
      <c r="AW33" s="861"/>
      <c r="AX33" s="861"/>
      <c r="AY33" s="861"/>
      <c r="AZ33" s="862"/>
      <c r="BA33" s="862"/>
      <c r="BB33" s="862"/>
      <c r="BC33" s="862"/>
      <c r="BD33" s="862"/>
      <c r="BE33" s="863"/>
      <c r="BF33" s="863"/>
      <c r="BG33" s="863"/>
      <c r="BH33" s="863"/>
      <c r="BI33" s="864"/>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5"/>
      <c r="AL34" s="861"/>
      <c r="AM34" s="861"/>
      <c r="AN34" s="861"/>
      <c r="AO34" s="861"/>
      <c r="AP34" s="861"/>
      <c r="AQ34" s="861"/>
      <c r="AR34" s="861"/>
      <c r="AS34" s="861"/>
      <c r="AT34" s="861"/>
      <c r="AU34" s="861"/>
      <c r="AV34" s="861"/>
      <c r="AW34" s="861"/>
      <c r="AX34" s="861"/>
      <c r="AY34" s="861"/>
      <c r="AZ34" s="862"/>
      <c r="BA34" s="862"/>
      <c r="BB34" s="862"/>
      <c r="BC34" s="862"/>
      <c r="BD34" s="862"/>
      <c r="BE34" s="863"/>
      <c r="BF34" s="863"/>
      <c r="BG34" s="863"/>
      <c r="BH34" s="863"/>
      <c r="BI34" s="864"/>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5"/>
      <c r="AL35" s="861"/>
      <c r="AM35" s="861"/>
      <c r="AN35" s="861"/>
      <c r="AO35" s="861"/>
      <c r="AP35" s="861"/>
      <c r="AQ35" s="861"/>
      <c r="AR35" s="861"/>
      <c r="AS35" s="861"/>
      <c r="AT35" s="861"/>
      <c r="AU35" s="861"/>
      <c r="AV35" s="861"/>
      <c r="AW35" s="861"/>
      <c r="AX35" s="861"/>
      <c r="AY35" s="861"/>
      <c r="AZ35" s="862"/>
      <c r="BA35" s="862"/>
      <c r="BB35" s="862"/>
      <c r="BC35" s="862"/>
      <c r="BD35" s="862"/>
      <c r="BE35" s="863"/>
      <c r="BF35" s="863"/>
      <c r="BG35" s="863"/>
      <c r="BH35" s="863"/>
      <c r="BI35" s="864"/>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5"/>
      <c r="AL36" s="861"/>
      <c r="AM36" s="861"/>
      <c r="AN36" s="861"/>
      <c r="AO36" s="861"/>
      <c r="AP36" s="861"/>
      <c r="AQ36" s="861"/>
      <c r="AR36" s="861"/>
      <c r="AS36" s="861"/>
      <c r="AT36" s="861"/>
      <c r="AU36" s="861"/>
      <c r="AV36" s="861"/>
      <c r="AW36" s="861"/>
      <c r="AX36" s="861"/>
      <c r="AY36" s="861"/>
      <c r="AZ36" s="862"/>
      <c r="BA36" s="862"/>
      <c r="BB36" s="862"/>
      <c r="BC36" s="862"/>
      <c r="BD36" s="862"/>
      <c r="BE36" s="863"/>
      <c r="BF36" s="863"/>
      <c r="BG36" s="863"/>
      <c r="BH36" s="863"/>
      <c r="BI36" s="864"/>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5"/>
      <c r="AL37" s="861"/>
      <c r="AM37" s="861"/>
      <c r="AN37" s="861"/>
      <c r="AO37" s="861"/>
      <c r="AP37" s="861"/>
      <c r="AQ37" s="861"/>
      <c r="AR37" s="861"/>
      <c r="AS37" s="861"/>
      <c r="AT37" s="861"/>
      <c r="AU37" s="861"/>
      <c r="AV37" s="861"/>
      <c r="AW37" s="861"/>
      <c r="AX37" s="861"/>
      <c r="AY37" s="861"/>
      <c r="AZ37" s="862"/>
      <c r="BA37" s="862"/>
      <c r="BB37" s="862"/>
      <c r="BC37" s="862"/>
      <c r="BD37" s="862"/>
      <c r="BE37" s="863"/>
      <c r="BF37" s="863"/>
      <c r="BG37" s="863"/>
      <c r="BH37" s="863"/>
      <c r="BI37" s="864"/>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5"/>
      <c r="AL38" s="861"/>
      <c r="AM38" s="861"/>
      <c r="AN38" s="861"/>
      <c r="AO38" s="861"/>
      <c r="AP38" s="861"/>
      <c r="AQ38" s="861"/>
      <c r="AR38" s="861"/>
      <c r="AS38" s="861"/>
      <c r="AT38" s="861"/>
      <c r="AU38" s="861"/>
      <c r="AV38" s="861"/>
      <c r="AW38" s="861"/>
      <c r="AX38" s="861"/>
      <c r="AY38" s="861"/>
      <c r="AZ38" s="862"/>
      <c r="BA38" s="862"/>
      <c r="BB38" s="862"/>
      <c r="BC38" s="862"/>
      <c r="BD38" s="862"/>
      <c r="BE38" s="863"/>
      <c r="BF38" s="863"/>
      <c r="BG38" s="863"/>
      <c r="BH38" s="863"/>
      <c r="BI38" s="864"/>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5"/>
      <c r="AL39" s="861"/>
      <c r="AM39" s="861"/>
      <c r="AN39" s="861"/>
      <c r="AO39" s="861"/>
      <c r="AP39" s="861"/>
      <c r="AQ39" s="861"/>
      <c r="AR39" s="861"/>
      <c r="AS39" s="861"/>
      <c r="AT39" s="861"/>
      <c r="AU39" s="861"/>
      <c r="AV39" s="861"/>
      <c r="AW39" s="861"/>
      <c r="AX39" s="861"/>
      <c r="AY39" s="861"/>
      <c r="AZ39" s="862"/>
      <c r="BA39" s="862"/>
      <c r="BB39" s="862"/>
      <c r="BC39" s="862"/>
      <c r="BD39" s="862"/>
      <c r="BE39" s="863"/>
      <c r="BF39" s="863"/>
      <c r="BG39" s="863"/>
      <c r="BH39" s="863"/>
      <c r="BI39" s="864"/>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5"/>
      <c r="AL40" s="861"/>
      <c r="AM40" s="861"/>
      <c r="AN40" s="861"/>
      <c r="AO40" s="861"/>
      <c r="AP40" s="861"/>
      <c r="AQ40" s="861"/>
      <c r="AR40" s="861"/>
      <c r="AS40" s="861"/>
      <c r="AT40" s="861"/>
      <c r="AU40" s="861"/>
      <c r="AV40" s="861"/>
      <c r="AW40" s="861"/>
      <c r="AX40" s="861"/>
      <c r="AY40" s="861"/>
      <c r="AZ40" s="862"/>
      <c r="BA40" s="862"/>
      <c r="BB40" s="862"/>
      <c r="BC40" s="862"/>
      <c r="BD40" s="862"/>
      <c r="BE40" s="863"/>
      <c r="BF40" s="863"/>
      <c r="BG40" s="863"/>
      <c r="BH40" s="863"/>
      <c r="BI40" s="864"/>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5"/>
      <c r="AL41" s="861"/>
      <c r="AM41" s="861"/>
      <c r="AN41" s="861"/>
      <c r="AO41" s="861"/>
      <c r="AP41" s="861"/>
      <c r="AQ41" s="861"/>
      <c r="AR41" s="861"/>
      <c r="AS41" s="861"/>
      <c r="AT41" s="861"/>
      <c r="AU41" s="861"/>
      <c r="AV41" s="861"/>
      <c r="AW41" s="861"/>
      <c r="AX41" s="861"/>
      <c r="AY41" s="861"/>
      <c r="AZ41" s="862"/>
      <c r="BA41" s="862"/>
      <c r="BB41" s="862"/>
      <c r="BC41" s="862"/>
      <c r="BD41" s="862"/>
      <c r="BE41" s="863"/>
      <c r="BF41" s="863"/>
      <c r="BG41" s="863"/>
      <c r="BH41" s="863"/>
      <c r="BI41" s="864"/>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5"/>
      <c r="AL42" s="861"/>
      <c r="AM42" s="861"/>
      <c r="AN42" s="861"/>
      <c r="AO42" s="861"/>
      <c r="AP42" s="861"/>
      <c r="AQ42" s="861"/>
      <c r="AR42" s="861"/>
      <c r="AS42" s="861"/>
      <c r="AT42" s="861"/>
      <c r="AU42" s="861"/>
      <c r="AV42" s="861"/>
      <c r="AW42" s="861"/>
      <c r="AX42" s="861"/>
      <c r="AY42" s="861"/>
      <c r="AZ42" s="862"/>
      <c r="BA42" s="862"/>
      <c r="BB42" s="862"/>
      <c r="BC42" s="862"/>
      <c r="BD42" s="862"/>
      <c r="BE42" s="863"/>
      <c r="BF42" s="863"/>
      <c r="BG42" s="863"/>
      <c r="BH42" s="863"/>
      <c r="BI42" s="864"/>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5"/>
      <c r="AL43" s="861"/>
      <c r="AM43" s="861"/>
      <c r="AN43" s="861"/>
      <c r="AO43" s="861"/>
      <c r="AP43" s="861"/>
      <c r="AQ43" s="861"/>
      <c r="AR43" s="861"/>
      <c r="AS43" s="861"/>
      <c r="AT43" s="861"/>
      <c r="AU43" s="861"/>
      <c r="AV43" s="861"/>
      <c r="AW43" s="861"/>
      <c r="AX43" s="861"/>
      <c r="AY43" s="861"/>
      <c r="AZ43" s="862"/>
      <c r="BA43" s="862"/>
      <c r="BB43" s="862"/>
      <c r="BC43" s="862"/>
      <c r="BD43" s="862"/>
      <c r="BE43" s="863"/>
      <c r="BF43" s="863"/>
      <c r="BG43" s="863"/>
      <c r="BH43" s="863"/>
      <c r="BI43" s="864"/>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5"/>
      <c r="AL44" s="861"/>
      <c r="AM44" s="861"/>
      <c r="AN44" s="861"/>
      <c r="AO44" s="861"/>
      <c r="AP44" s="861"/>
      <c r="AQ44" s="861"/>
      <c r="AR44" s="861"/>
      <c r="AS44" s="861"/>
      <c r="AT44" s="861"/>
      <c r="AU44" s="861"/>
      <c r="AV44" s="861"/>
      <c r="AW44" s="861"/>
      <c r="AX44" s="861"/>
      <c r="AY44" s="861"/>
      <c r="AZ44" s="862"/>
      <c r="BA44" s="862"/>
      <c r="BB44" s="862"/>
      <c r="BC44" s="862"/>
      <c r="BD44" s="862"/>
      <c r="BE44" s="863"/>
      <c r="BF44" s="863"/>
      <c r="BG44" s="863"/>
      <c r="BH44" s="863"/>
      <c r="BI44" s="864"/>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5"/>
      <c r="AL45" s="861"/>
      <c r="AM45" s="861"/>
      <c r="AN45" s="861"/>
      <c r="AO45" s="861"/>
      <c r="AP45" s="861"/>
      <c r="AQ45" s="861"/>
      <c r="AR45" s="861"/>
      <c r="AS45" s="861"/>
      <c r="AT45" s="861"/>
      <c r="AU45" s="861"/>
      <c r="AV45" s="861"/>
      <c r="AW45" s="861"/>
      <c r="AX45" s="861"/>
      <c r="AY45" s="861"/>
      <c r="AZ45" s="862"/>
      <c r="BA45" s="862"/>
      <c r="BB45" s="862"/>
      <c r="BC45" s="862"/>
      <c r="BD45" s="862"/>
      <c r="BE45" s="863"/>
      <c r="BF45" s="863"/>
      <c r="BG45" s="863"/>
      <c r="BH45" s="863"/>
      <c r="BI45" s="864"/>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5"/>
      <c r="AL46" s="861"/>
      <c r="AM46" s="861"/>
      <c r="AN46" s="861"/>
      <c r="AO46" s="861"/>
      <c r="AP46" s="861"/>
      <c r="AQ46" s="861"/>
      <c r="AR46" s="861"/>
      <c r="AS46" s="861"/>
      <c r="AT46" s="861"/>
      <c r="AU46" s="861"/>
      <c r="AV46" s="861"/>
      <c r="AW46" s="861"/>
      <c r="AX46" s="861"/>
      <c r="AY46" s="861"/>
      <c r="AZ46" s="862"/>
      <c r="BA46" s="862"/>
      <c r="BB46" s="862"/>
      <c r="BC46" s="862"/>
      <c r="BD46" s="862"/>
      <c r="BE46" s="863"/>
      <c r="BF46" s="863"/>
      <c r="BG46" s="863"/>
      <c r="BH46" s="863"/>
      <c r="BI46" s="864"/>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5"/>
      <c r="AL47" s="861"/>
      <c r="AM47" s="861"/>
      <c r="AN47" s="861"/>
      <c r="AO47" s="861"/>
      <c r="AP47" s="861"/>
      <c r="AQ47" s="861"/>
      <c r="AR47" s="861"/>
      <c r="AS47" s="861"/>
      <c r="AT47" s="861"/>
      <c r="AU47" s="861"/>
      <c r="AV47" s="861"/>
      <c r="AW47" s="861"/>
      <c r="AX47" s="861"/>
      <c r="AY47" s="861"/>
      <c r="AZ47" s="862"/>
      <c r="BA47" s="862"/>
      <c r="BB47" s="862"/>
      <c r="BC47" s="862"/>
      <c r="BD47" s="862"/>
      <c r="BE47" s="863"/>
      <c r="BF47" s="863"/>
      <c r="BG47" s="863"/>
      <c r="BH47" s="863"/>
      <c r="BI47" s="864"/>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5"/>
      <c r="AL48" s="861"/>
      <c r="AM48" s="861"/>
      <c r="AN48" s="861"/>
      <c r="AO48" s="861"/>
      <c r="AP48" s="861"/>
      <c r="AQ48" s="861"/>
      <c r="AR48" s="861"/>
      <c r="AS48" s="861"/>
      <c r="AT48" s="861"/>
      <c r="AU48" s="861"/>
      <c r="AV48" s="861"/>
      <c r="AW48" s="861"/>
      <c r="AX48" s="861"/>
      <c r="AY48" s="861"/>
      <c r="AZ48" s="862"/>
      <c r="BA48" s="862"/>
      <c r="BB48" s="862"/>
      <c r="BC48" s="862"/>
      <c r="BD48" s="862"/>
      <c r="BE48" s="863"/>
      <c r="BF48" s="863"/>
      <c r="BG48" s="863"/>
      <c r="BH48" s="863"/>
      <c r="BI48" s="864"/>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5"/>
      <c r="AL49" s="861"/>
      <c r="AM49" s="861"/>
      <c r="AN49" s="861"/>
      <c r="AO49" s="861"/>
      <c r="AP49" s="861"/>
      <c r="AQ49" s="861"/>
      <c r="AR49" s="861"/>
      <c r="AS49" s="861"/>
      <c r="AT49" s="861"/>
      <c r="AU49" s="861"/>
      <c r="AV49" s="861"/>
      <c r="AW49" s="861"/>
      <c r="AX49" s="861"/>
      <c r="AY49" s="861"/>
      <c r="AZ49" s="862"/>
      <c r="BA49" s="862"/>
      <c r="BB49" s="862"/>
      <c r="BC49" s="862"/>
      <c r="BD49" s="862"/>
      <c r="BE49" s="863"/>
      <c r="BF49" s="863"/>
      <c r="BG49" s="863"/>
      <c r="BH49" s="863"/>
      <c r="BI49" s="864"/>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6"/>
      <c r="R50" s="867"/>
      <c r="S50" s="867"/>
      <c r="T50" s="867"/>
      <c r="U50" s="867"/>
      <c r="V50" s="867"/>
      <c r="W50" s="867"/>
      <c r="X50" s="867"/>
      <c r="Y50" s="867"/>
      <c r="Z50" s="867"/>
      <c r="AA50" s="867"/>
      <c r="AB50" s="867"/>
      <c r="AC50" s="867"/>
      <c r="AD50" s="867"/>
      <c r="AE50" s="868"/>
      <c r="AF50" s="818"/>
      <c r="AG50" s="819"/>
      <c r="AH50" s="819"/>
      <c r="AI50" s="819"/>
      <c r="AJ50" s="820"/>
      <c r="AK50" s="870"/>
      <c r="AL50" s="867"/>
      <c r="AM50" s="867"/>
      <c r="AN50" s="867"/>
      <c r="AO50" s="867"/>
      <c r="AP50" s="867"/>
      <c r="AQ50" s="867"/>
      <c r="AR50" s="867"/>
      <c r="AS50" s="867"/>
      <c r="AT50" s="867"/>
      <c r="AU50" s="867"/>
      <c r="AV50" s="867"/>
      <c r="AW50" s="867"/>
      <c r="AX50" s="867"/>
      <c r="AY50" s="867"/>
      <c r="AZ50" s="869"/>
      <c r="BA50" s="869"/>
      <c r="BB50" s="869"/>
      <c r="BC50" s="869"/>
      <c r="BD50" s="869"/>
      <c r="BE50" s="863"/>
      <c r="BF50" s="863"/>
      <c r="BG50" s="863"/>
      <c r="BH50" s="863"/>
      <c r="BI50" s="864"/>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6"/>
      <c r="R51" s="867"/>
      <c r="S51" s="867"/>
      <c r="T51" s="867"/>
      <c r="U51" s="867"/>
      <c r="V51" s="867"/>
      <c r="W51" s="867"/>
      <c r="X51" s="867"/>
      <c r="Y51" s="867"/>
      <c r="Z51" s="867"/>
      <c r="AA51" s="867"/>
      <c r="AB51" s="867"/>
      <c r="AC51" s="867"/>
      <c r="AD51" s="867"/>
      <c r="AE51" s="868"/>
      <c r="AF51" s="818"/>
      <c r="AG51" s="819"/>
      <c r="AH51" s="819"/>
      <c r="AI51" s="819"/>
      <c r="AJ51" s="820"/>
      <c r="AK51" s="870"/>
      <c r="AL51" s="867"/>
      <c r="AM51" s="867"/>
      <c r="AN51" s="867"/>
      <c r="AO51" s="867"/>
      <c r="AP51" s="867"/>
      <c r="AQ51" s="867"/>
      <c r="AR51" s="867"/>
      <c r="AS51" s="867"/>
      <c r="AT51" s="867"/>
      <c r="AU51" s="867"/>
      <c r="AV51" s="867"/>
      <c r="AW51" s="867"/>
      <c r="AX51" s="867"/>
      <c r="AY51" s="867"/>
      <c r="AZ51" s="869"/>
      <c r="BA51" s="869"/>
      <c r="BB51" s="869"/>
      <c r="BC51" s="869"/>
      <c r="BD51" s="869"/>
      <c r="BE51" s="863"/>
      <c r="BF51" s="863"/>
      <c r="BG51" s="863"/>
      <c r="BH51" s="863"/>
      <c r="BI51" s="864"/>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6"/>
      <c r="R52" s="867"/>
      <c r="S52" s="867"/>
      <c r="T52" s="867"/>
      <c r="U52" s="867"/>
      <c r="V52" s="867"/>
      <c r="W52" s="867"/>
      <c r="X52" s="867"/>
      <c r="Y52" s="867"/>
      <c r="Z52" s="867"/>
      <c r="AA52" s="867"/>
      <c r="AB52" s="867"/>
      <c r="AC52" s="867"/>
      <c r="AD52" s="867"/>
      <c r="AE52" s="868"/>
      <c r="AF52" s="818"/>
      <c r="AG52" s="819"/>
      <c r="AH52" s="819"/>
      <c r="AI52" s="819"/>
      <c r="AJ52" s="820"/>
      <c r="AK52" s="870"/>
      <c r="AL52" s="867"/>
      <c r="AM52" s="867"/>
      <c r="AN52" s="867"/>
      <c r="AO52" s="867"/>
      <c r="AP52" s="867"/>
      <c r="AQ52" s="867"/>
      <c r="AR52" s="867"/>
      <c r="AS52" s="867"/>
      <c r="AT52" s="867"/>
      <c r="AU52" s="867"/>
      <c r="AV52" s="867"/>
      <c r="AW52" s="867"/>
      <c r="AX52" s="867"/>
      <c r="AY52" s="867"/>
      <c r="AZ52" s="869"/>
      <c r="BA52" s="869"/>
      <c r="BB52" s="869"/>
      <c r="BC52" s="869"/>
      <c r="BD52" s="869"/>
      <c r="BE52" s="863"/>
      <c r="BF52" s="863"/>
      <c r="BG52" s="863"/>
      <c r="BH52" s="863"/>
      <c r="BI52" s="864"/>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6"/>
      <c r="R53" s="867"/>
      <c r="S53" s="867"/>
      <c r="T53" s="867"/>
      <c r="U53" s="867"/>
      <c r="V53" s="867"/>
      <c r="W53" s="867"/>
      <c r="X53" s="867"/>
      <c r="Y53" s="867"/>
      <c r="Z53" s="867"/>
      <c r="AA53" s="867"/>
      <c r="AB53" s="867"/>
      <c r="AC53" s="867"/>
      <c r="AD53" s="867"/>
      <c r="AE53" s="868"/>
      <c r="AF53" s="818"/>
      <c r="AG53" s="819"/>
      <c r="AH53" s="819"/>
      <c r="AI53" s="819"/>
      <c r="AJ53" s="820"/>
      <c r="AK53" s="870"/>
      <c r="AL53" s="867"/>
      <c r="AM53" s="867"/>
      <c r="AN53" s="867"/>
      <c r="AO53" s="867"/>
      <c r="AP53" s="867"/>
      <c r="AQ53" s="867"/>
      <c r="AR53" s="867"/>
      <c r="AS53" s="867"/>
      <c r="AT53" s="867"/>
      <c r="AU53" s="867"/>
      <c r="AV53" s="867"/>
      <c r="AW53" s="867"/>
      <c r="AX53" s="867"/>
      <c r="AY53" s="867"/>
      <c r="AZ53" s="869"/>
      <c r="BA53" s="869"/>
      <c r="BB53" s="869"/>
      <c r="BC53" s="869"/>
      <c r="BD53" s="869"/>
      <c r="BE53" s="863"/>
      <c r="BF53" s="863"/>
      <c r="BG53" s="863"/>
      <c r="BH53" s="863"/>
      <c r="BI53" s="864"/>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6"/>
      <c r="R54" s="867"/>
      <c r="S54" s="867"/>
      <c r="T54" s="867"/>
      <c r="U54" s="867"/>
      <c r="V54" s="867"/>
      <c r="W54" s="867"/>
      <c r="X54" s="867"/>
      <c r="Y54" s="867"/>
      <c r="Z54" s="867"/>
      <c r="AA54" s="867"/>
      <c r="AB54" s="867"/>
      <c r="AC54" s="867"/>
      <c r="AD54" s="867"/>
      <c r="AE54" s="868"/>
      <c r="AF54" s="818"/>
      <c r="AG54" s="819"/>
      <c r="AH54" s="819"/>
      <c r="AI54" s="819"/>
      <c r="AJ54" s="820"/>
      <c r="AK54" s="870"/>
      <c r="AL54" s="867"/>
      <c r="AM54" s="867"/>
      <c r="AN54" s="867"/>
      <c r="AO54" s="867"/>
      <c r="AP54" s="867"/>
      <c r="AQ54" s="867"/>
      <c r="AR54" s="867"/>
      <c r="AS54" s="867"/>
      <c r="AT54" s="867"/>
      <c r="AU54" s="867"/>
      <c r="AV54" s="867"/>
      <c r="AW54" s="867"/>
      <c r="AX54" s="867"/>
      <c r="AY54" s="867"/>
      <c r="AZ54" s="869"/>
      <c r="BA54" s="869"/>
      <c r="BB54" s="869"/>
      <c r="BC54" s="869"/>
      <c r="BD54" s="869"/>
      <c r="BE54" s="863"/>
      <c r="BF54" s="863"/>
      <c r="BG54" s="863"/>
      <c r="BH54" s="863"/>
      <c r="BI54" s="864"/>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6"/>
      <c r="R55" s="867"/>
      <c r="S55" s="867"/>
      <c r="T55" s="867"/>
      <c r="U55" s="867"/>
      <c r="V55" s="867"/>
      <c r="W55" s="867"/>
      <c r="X55" s="867"/>
      <c r="Y55" s="867"/>
      <c r="Z55" s="867"/>
      <c r="AA55" s="867"/>
      <c r="AB55" s="867"/>
      <c r="AC55" s="867"/>
      <c r="AD55" s="867"/>
      <c r="AE55" s="868"/>
      <c r="AF55" s="818"/>
      <c r="AG55" s="819"/>
      <c r="AH55" s="819"/>
      <c r="AI55" s="819"/>
      <c r="AJ55" s="820"/>
      <c r="AK55" s="870"/>
      <c r="AL55" s="867"/>
      <c r="AM55" s="867"/>
      <c r="AN55" s="867"/>
      <c r="AO55" s="867"/>
      <c r="AP55" s="867"/>
      <c r="AQ55" s="867"/>
      <c r="AR55" s="867"/>
      <c r="AS55" s="867"/>
      <c r="AT55" s="867"/>
      <c r="AU55" s="867"/>
      <c r="AV55" s="867"/>
      <c r="AW55" s="867"/>
      <c r="AX55" s="867"/>
      <c r="AY55" s="867"/>
      <c r="AZ55" s="869"/>
      <c r="BA55" s="869"/>
      <c r="BB55" s="869"/>
      <c r="BC55" s="869"/>
      <c r="BD55" s="869"/>
      <c r="BE55" s="863"/>
      <c r="BF55" s="863"/>
      <c r="BG55" s="863"/>
      <c r="BH55" s="863"/>
      <c r="BI55" s="864"/>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6"/>
      <c r="R56" s="867"/>
      <c r="S56" s="867"/>
      <c r="T56" s="867"/>
      <c r="U56" s="867"/>
      <c r="V56" s="867"/>
      <c r="W56" s="867"/>
      <c r="X56" s="867"/>
      <c r="Y56" s="867"/>
      <c r="Z56" s="867"/>
      <c r="AA56" s="867"/>
      <c r="AB56" s="867"/>
      <c r="AC56" s="867"/>
      <c r="AD56" s="867"/>
      <c r="AE56" s="868"/>
      <c r="AF56" s="818"/>
      <c r="AG56" s="819"/>
      <c r="AH56" s="819"/>
      <c r="AI56" s="819"/>
      <c r="AJ56" s="820"/>
      <c r="AK56" s="870"/>
      <c r="AL56" s="867"/>
      <c r="AM56" s="867"/>
      <c r="AN56" s="867"/>
      <c r="AO56" s="867"/>
      <c r="AP56" s="867"/>
      <c r="AQ56" s="867"/>
      <c r="AR56" s="867"/>
      <c r="AS56" s="867"/>
      <c r="AT56" s="867"/>
      <c r="AU56" s="867"/>
      <c r="AV56" s="867"/>
      <c r="AW56" s="867"/>
      <c r="AX56" s="867"/>
      <c r="AY56" s="867"/>
      <c r="AZ56" s="869"/>
      <c r="BA56" s="869"/>
      <c r="BB56" s="869"/>
      <c r="BC56" s="869"/>
      <c r="BD56" s="869"/>
      <c r="BE56" s="863"/>
      <c r="BF56" s="863"/>
      <c r="BG56" s="863"/>
      <c r="BH56" s="863"/>
      <c r="BI56" s="864"/>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6"/>
      <c r="R57" s="867"/>
      <c r="S57" s="867"/>
      <c r="T57" s="867"/>
      <c r="U57" s="867"/>
      <c r="V57" s="867"/>
      <c r="W57" s="867"/>
      <c r="X57" s="867"/>
      <c r="Y57" s="867"/>
      <c r="Z57" s="867"/>
      <c r="AA57" s="867"/>
      <c r="AB57" s="867"/>
      <c r="AC57" s="867"/>
      <c r="AD57" s="867"/>
      <c r="AE57" s="868"/>
      <c r="AF57" s="818"/>
      <c r="AG57" s="819"/>
      <c r="AH57" s="819"/>
      <c r="AI57" s="819"/>
      <c r="AJ57" s="820"/>
      <c r="AK57" s="870"/>
      <c r="AL57" s="867"/>
      <c r="AM57" s="867"/>
      <c r="AN57" s="867"/>
      <c r="AO57" s="867"/>
      <c r="AP57" s="867"/>
      <c r="AQ57" s="867"/>
      <c r="AR57" s="867"/>
      <c r="AS57" s="867"/>
      <c r="AT57" s="867"/>
      <c r="AU57" s="867"/>
      <c r="AV57" s="867"/>
      <c r="AW57" s="867"/>
      <c r="AX57" s="867"/>
      <c r="AY57" s="867"/>
      <c r="AZ57" s="869"/>
      <c r="BA57" s="869"/>
      <c r="BB57" s="869"/>
      <c r="BC57" s="869"/>
      <c r="BD57" s="869"/>
      <c r="BE57" s="863"/>
      <c r="BF57" s="863"/>
      <c r="BG57" s="863"/>
      <c r="BH57" s="863"/>
      <c r="BI57" s="864"/>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6"/>
      <c r="R58" s="867"/>
      <c r="S58" s="867"/>
      <c r="T58" s="867"/>
      <c r="U58" s="867"/>
      <c r="V58" s="867"/>
      <c r="W58" s="867"/>
      <c r="X58" s="867"/>
      <c r="Y58" s="867"/>
      <c r="Z58" s="867"/>
      <c r="AA58" s="867"/>
      <c r="AB58" s="867"/>
      <c r="AC58" s="867"/>
      <c r="AD58" s="867"/>
      <c r="AE58" s="868"/>
      <c r="AF58" s="818"/>
      <c r="AG58" s="819"/>
      <c r="AH58" s="819"/>
      <c r="AI58" s="819"/>
      <c r="AJ58" s="820"/>
      <c r="AK58" s="870"/>
      <c r="AL58" s="867"/>
      <c r="AM58" s="867"/>
      <c r="AN58" s="867"/>
      <c r="AO58" s="867"/>
      <c r="AP58" s="867"/>
      <c r="AQ58" s="867"/>
      <c r="AR58" s="867"/>
      <c r="AS58" s="867"/>
      <c r="AT58" s="867"/>
      <c r="AU58" s="867"/>
      <c r="AV58" s="867"/>
      <c r="AW58" s="867"/>
      <c r="AX58" s="867"/>
      <c r="AY58" s="867"/>
      <c r="AZ58" s="869"/>
      <c r="BA58" s="869"/>
      <c r="BB58" s="869"/>
      <c r="BC58" s="869"/>
      <c r="BD58" s="869"/>
      <c r="BE58" s="863"/>
      <c r="BF58" s="863"/>
      <c r="BG58" s="863"/>
      <c r="BH58" s="863"/>
      <c r="BI58" s="864"/>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6"/>
      <c r="R59" s="867"/>
      <c r="S59" s="867"/>
      <c r="T59" s="867"/>
      <c r="U59" s="867"/>
      <c r="V59" s="867"/>
      <c r="W59" s="867"/>
      <c r="X59" s="867"/>
      <c r="Y59" s="867"/>
      <c r="Z59" s="867"/>
      <c r="AA59" s="867"/>
      <c r="AB59" s="867"/>
      <c r="AC59" s="867"/>
      <c r="AD59" s="867"/>
      <c r="AE59" s="868"/>
      <c r="AF59" s="818"/>
      <c r="AG59" s="819"/>
      <c r="AH59" s="819"/>
      <c r="AI59" s="819"/>
      <c r="AJ59" s="820"/>
      <c r="AK59" s="870"/>
      <c r="AL59" s="867"/>
      <c r="AM59" s="867"/>
      <c r="AN59" s="867"/>
      <c r="AO59" s="867"/>
      <c r="AP59" s="867"/>
      <c r="AQ59" s="867"/>
      <c r="AR59" s="867"/>
      <c r="AS59" s="867"/>
      <c r="AT59" s="867"/>
      <c r="AU59" s="867"/>
      <c r="AV59" s="867"/>
      <c r="AW59" s="867"/>
      <c r="AX59" s="867"/>
      <c r="AY59" s="867"/>
      <c r="AZ59" s="869"/>
      <c r="BA59" s="869"/>
      <c r="BB59" s="869"/>
      <c r="BC59" s="869"/>
      <c r="BD59" s="869"/>
      <c r="BE59" s="863"/>
      <c r="BF59" s="863"/>
      <c r="BG59" s="863"/>
      <c r="BH59" s="863"/>
      <c r="BI59" s="864"/>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6"/>
      <c r="R60" s="867"/>
      <c r="S60" s="867"/>
      <c r="T60" s="867"/>
      <c r="U60" s="867"/>
      <c r="V60" s="867"/>
      <c r="W60" s="867"/>
      <c r="X60" s="867"/>
      <c r="Y60" s="867"/>
      <c r="Z60" s="867"/>
      <c r="AA60" s="867"/>
      <c r="AB60" s="867"/>
      <c r="AC60" s="867"/>
      <c r="AD60" s="867"/>
      <c r="AE60" s="868"/>
      <c r="AF60" s="818"/>
      <c r="AG60" s="819"/>
      <c r="AH60" s="819"/>
      <c r="AI60" s="819"/>
      <c r="AJ60" s="820"/>
      <c r="AK60" s="870"/>
      <c r="AL60" s="867"/>
      <c r="AM60" s="867"/>
      <c r="AN60" s="867"/>
      <c r="AO60" s="867"/>
      <c r="AP60" s="867"/>
      <c r="AQ60" s="867"/>
      <c r="AR60" s="867"/>
      <c r="AS60" s="867"/>
      <c r="AT60" s="867"/>
      <c r="AU60" s="867"/>
      <c r="AV60" s="867"/>
      <c r="AW60" s="867"/>
      <c r="AX60" s="867"/>
      <c r="AY60" s="867"/>
      <c r="AZ60" s="869"/>
      <c r="BA60" s="869"/>
      <c r="BB60" s="869"/>
      <c r="BC60" s="869"/>
      <c r="BD60" s="869"/>
      <c r="BE60" s="863"/>
      <c r="BF60" s="863"/>
      <c r="BG60" s="863"/>
      <c r="BH60" s="863"/>
      <c r="BI60" s="864"/>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6"/>
      <c r="R61" s="867"/>
      <c r="S61" s="867"/>
      <c r="T61" s="867"/>
      <c r="U61" s="867"/>
      <c r="V61" s="867"/>
      <c r="W61" s="867"/>
      <c r="X61" s="867"/>
      <c r="Y61" s="867"/>
      <c r="Z61" s="867"/>
      <c r="AA61" s="867"/>
      <c r="AB61" s="867"/>
      <c r="AC61" s="867"/>
      <c r="AD61" s="867"/>
      <c r="AE61" s="868"/>
      <c r="AF61" s="818"/>
      <c r="AG61" s="819"/>
      <c r="AH61" s="819"/>
      <c r="AI61" s="819"/>
      <c r="AJ61" s="820"/>
      <c r="AK61" s="870"/>
      <c r="AL61" s="867"/>
      <c r="AM61" s="867"/>
      <c r="AN61" s="867"/>
      <c r="AO61" s="867"/>
      <c r="AP61" s="867"/>
      <c r="AQ61" s="867"/>
      <c r="AR61" s="867"/>
      <c r="AS61" s="867"/>
      <c r="AT61" s="867"/>
      <c r="AU61" s="867"/>
      <c r="AV61" s="867"/>
      <c r="AW61" s="867"/>
      <c r="AX61" s="867"/>
      <c r="AY61" s="867"/>
      <c r="AZ61" s="869"/>
      <c r="BA61" s="869"/>
      <c r="BB61" s="869"/>
      <c r="BC61" s="869"/>
      <c r="BD61" s="869"/>
      <c r="BE61" s="863"/>
      <c r="BF61" s="863"/>
      <c r="BG61" s="863"/>
      <c r="BH61" s="863"/>
      <c r="BI61" s="864"/>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6"/>
      <c r="R62" s="867"/>
      <c r="S62" s="867"/>
      <c r="T62" s="867"/>
      <c r="U62" s="867"/>
      <c r="V62" s="867"/>
      <c r="W62" s="867"/>
      <c r="X62" s="867"/>
      <c r="Y62" s="867"/>
      <c r="Z62" s="867"/>
      <c r="AA62" s="867"/>
      <c r="AB62" s="867"/>
      <c r="AC62" s="867"/>
      <c r="AD62" s="867"/>
      <c r="AE62" s="868"/>
      <c r="AF62" s="818"/>
      <c r="AG62" s="819"/>
      <c r="AH62" s="819"/>
      <c r="AI62" s="819"/>
      <c r="AJ62" s="820"/>
      <c r="AK62" s="870"/>
      <c r="AL62" s="867"/>
      <c r="AM62" s="867"/>
      <c r="AN62" s="867"/>
      <c r="AO62" s="867"/>
      <c r="AP62" s="867"/>
      <c r="AQ62" s="867"/>
      <c r="AR62" s="867"/>
      <c r="AS62" s="867"/>
      <c r="AT62" s="867"/>
      <c r="AU62" s="867"/>
      <c r="AV62" s="867"/>
      <c r="AW62" s="867"/>
      <c r="AX62" s="867"/>
      <c r="AY62" s="867"/>
      <c r="AZ62" s="869"/>
      <c r="BA62" s="869"/>
      <c r="BB62" s="869"/>
      <c r="BC62" s="869"/>
      <c r="BD62" s="869"/>
      <c r="BE62" s="863"/>
      <c r="BF62" s="863"/>
      <c r="BG62" s="863"/>
      <c r="BH62" s="863"/>
      <c r="BI62" s="864"/>
      <c r="BJ62" s="878" t="s">
        <v>404</v>
      </c>
      <c r="BK62" s="840"/>
      <c r="BL62" s="840"/>
      <c r="BM62" s="840"/>
      <c r="BN62" s="841"/>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390</v>
      </c>
      <c r="B63" s="821" t="s">
        <v>405</v>
      </c>
      <c r="C63" s="822"/>
      <c r="D63" s="822"/>
      <c r="E63" s="822"/>
      <c r="F63" s="822"/>
      <c r="G63" s="822"/>
      <c r="H63" s="822"/>
      <c r="I63" s="822"/>
      <c r="J63" s="822"/>
      <c r="K63" s="822"/>
      <c r="L63" s="822"/>
      <c r="M63" s="822"/>
      <c r="N63" s="822"/>
      <c r="O63" s="822"/>
      <c r="P63" s="823"/>
      <c r="Q63" s="871"/>
      <c r="R63" s="872"/>
      <c r="S63" s="872"/>
      <c r="T63" s="872"/>
      <c r="U63" s="872"/>
      <c r="V63" s="872"/>
      <c r="W63" s="872"/>
      <c r="X63" s="872"/>
      <c r="Y63" s="872"/>
      <c r="Z63" s="872"/>
      <c r="AA63" s="872"/>
      <c r="AB63" s="872"/>
      <c r="AC63" s="872"/>
      <c r="AD63" s="872"/>
      <c r="AE63" s="873"/>
      <c r="AF63" s="874">
        <v>31</v>
      </c>
      <c r="AG63" s="875"/>
      <c r="AH63" s="875"/>
      <c r="AI63" s="875"/>
      <c r="AJ63" s="876"/>
      <c r="AK63" s="877"/>
      <c r="AL63" s="872"/>
      <c r="AM63" s="872"/>
      <c r="AN63" s="872"/>
      <c r="AO63" s="872"/>
      <c r="AP63" s="875"/>
      <c r="AQ63" s="875"/>
      <c r="AR63" s="875"/>
      <c r="AS63" s="875"/>
      <c r="AT63" s="875"/>
      <c r="AU63" s="875"/>
      <c r="AV63" s="875"/>
      <c r="AW63" s="875"/>
      <c r="AX63" s="875"/>
      <c r="AY63" s="875"/>
      <c r="AZ63" s="879"/>
      <c r="BA63" s="879"/>
      <c r="BB63" s="879"/>
      <c r="BC63" s="879"/>
      <c r="BD63" s="879"/>
      <c r="BE63" s="880"/>
      <c r="BF63" s="880"/>
      <c r="BG63" s="880"/>
      <c r="BH63" s="880"/>
      <c r="BI63" s="881"/>
      <c r="BJ63" s="882" t="s">
        <v>128</v>
      </c>
      <c r="BK63" s="883"/>
      <c r="BL63" s="883"/>
      <c r="BM63" s="883"/>
      <c r="BN63" s="884"/>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406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407</v>
      </c>
      <c r="B66" s="760"/>
      <c r="C66" s="760"/>
      <c r="D66" s="760"/>
      <c r="E66" s="760"/>
      <c r="F66" s="760"/>
      <c r="G66" s="760"/>
      <c r="H66" s="760"/>
      <c r="I66" s="760"/>
      <c r="J66" s="760"/>
      <c r="K66" s="760"/>
      <c r="L66" s="760"/>
      <c r="M66" s="760"/>
      <c r="N66" s="760"/>
      <c r="O66" s="760"/>
      <c r="P66" s="761"/>
      <c r="Q66" s="765" t="s">
        <v>408</v>
      </c>
      <c r="R66" s="766"/>
      <c r="S66" s="766"/>
      <c r="T66" s="766"/>
      <c r="U66" s="767"/>
      <c r="V66" s="765" t="s">
        <v>395</v>
      </c>
      <c r="W66" s="766"/>
      <c r="X66" s="766"/>
      <c r="Y66" s="766"/>
      <c r="Z66" s="767"/>
      <c r="AA66" s="765" t="s">
        <v>409</v>
      </c>
      <c r="AB66" s="766"/>
      <c r="AC66" s="766"/>
      <c r="AD66" s="766"/>
      <c r="AE66" s="767"/>
      <c r="AF66" s="885" t="s">
        <v>410</v>
      </c>
      <c r="AG66" s="846"/>
      <c r="AH66" s="846"/>
      <c r="AI66" s="846"/>
      <c r="AJ66" s="886"/>
      <c r="AK66" s="765" t="s">
        <v>411</v>
      </c>
      <c r="AL66" s="760"/>
      <c r="AM66" s="760"/>
      <c r="AN66" s="760"/>
      <c r="AO66" s="761"/>
      <c r="AP66" s="765" t="s">
        <v>412</v>
      </c>
      <c r="AQ66" s="766"/>
      <c r="AR66" s="766"/>
      <c r="AS66" s="766"/>
      <c r="AT66" s="767"/>
      <c r="AU66" s="765" t="s">
        <v>413</v>
      </c>
      <c r="AV66" s="766"/>
      <c r="AW66" s="766"/>
      <c r="AX66" s="766"/>
      <c r="AY66" s="767"/>
      <c r="AZ66" s="765" t="s">
        <v>377</v>
      </c>
      <c r="BA66" s="766"/>
      <c r="BB66" s="766"/>
      <c r="BC66" s="766"/>
      <c r="BD66" s="772"/>
      <c r="BE66" s="232"/>
      <c r="BF66" s="232"/>
      <c r="BG66" s="232"/>
      <c r="BH66" s="232"/>
      <c r="BI66" s="232"/>
      <c r="BJ66" s="232"/>
      <c r="BK66" s="232"/>
      <c r="BL66" s="232"/>
      <c r="BM66" s="232"/>
      <c r="BN66" s="232"/>
      <c r="BO66" s="232"/>
      <c r="BP66" s="232"/>
      <c r="BQ66" s="229">
        <v>60</v>
      </c>
      <c r="BR66" s="234"/>
      <c r="BS66" s="890"/>
      <c r="BT66" s="891"/>
      <c r="BU66" s="891"/>
      <c r="BV66" s="891"/>
      <c r="BW66" s="891"/>
      <c r="BX66" s="891"/>
      <c r="BY66" s="891"/>
      <c r="BZ66" s="891"/>
      <c r="CA66" s="891"/>
      <c r="CB66" s="891"/>
      <c r="CC66" s="891"/>
      <c r="CD66" s="891"/>
      <c r="CE66" s="891"/>
      <c r="CF66" s="891"/>
      <c r="CG66" s="896"/>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90"/>
      <c r="DW66" s="891"/>
      <c r="DX66" s="891"/>
      <c r="DY66" s="891"/>
      <c r="DZ66" s="892"/>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7"/>
      <c r="AG67" s="849"/>
      <c r="AH67" s="849"/>
      <c r="AI67" s="849"/>
      <c r="AJ67" s="888"/>
      <c r="AK67" s="889"/>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0"/>
      <c r="BT67" s="891"/>
      <c r="BU67" s="891"/>
      <c r="BV67" s="891"/>
      <c r="BW67" s="891"/>
      <c r="BX67" s="891"/>
      <c r="BY67" s="891"/>
      <c r="BZ67" s="891"/>
      <c r="CA67" s="891"/>
      <c r="CB67" s="891"/>
      <c r="CC67" s="891"/>
      <c r="CD67" s="891"/>
      <c r="CE67" s="891"/>
      <c r="CF67" s="891"/>
      <c r="CG67" s="896"/>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90"/>
      <c r="DW67" s="891"/>
      <c r="DX67" s="891"/>
      <c r="DY67" s="891"/>
      <c r="DZ67" s="892"/>
      <c r="EA67" s="221"/>
    </row>
    <row r="68" spans="1:131" ht="26.25" customHeight="1" thickTop="1" x14ac:dyDescent="0.15">
      <c r="A68" s="227">
        <v>1</v>
      </c>
      <c r="B68" s="900" t="s">
        <v>568</v>
      </c>
      <c r="C68" s="901"/>
      <c r="D68" s="901"/>
      <c r="E68" s="901"/>
      <c r="F68" s="901"/>
      <c r="G68" s="901"/>
      <c r="H68" s="901"/>
      <c r="I68" s="901"/>
      <c r="J68" s="901"/>
      <c r="K68" s="901"/>
      <c r="L68" s="901"/>
      <c r="M68" s="901"/>
      <c r="N68" s="901"/>
      <c r="O68" s="901"/>
      <c r="P68" s="902"/>
      <c r="Q68" s="903">
        <v>4025</v>
      </c>
      <c r="R68" s="897"/>
      <c r="S68" s="897"/>
      <c r="T68" s="897"/>
      <c r="U68" s="897"/>
      <c r="V68" s="897">
        <v>3947</v>
      </c>
      <c r="W68" s="897"/>
      <c r="X68" s="897"/>
      <c r="Y68" s="897"/>
      <c r="Z68" s="897"/>
      <c r="AA68" s="897">
        <v>78</v>
      </c>
      <c r="AB68" s="897"/>
      <c r="AC68" s="897"/>
      <c r="AD68" s="897"/>
      <c r="AE68" s="897"/>
      <c r="AF68" s="897">
        <v>78</v>
      </c>
      <c r="AG68" s="897"/>
      <c r="AH68" s="897"/>
      <c r="AI68" s="897"/>
      <c r="AJ68" s="897"/>
      <c r="AK68" s="897">
        <v>383</v>
      </c>
      <c r="AL68" s="897"/>
      <c r="AM68" s="897"/>
      <c r="AN68" s="897"/>
      <c r="AO68" s="897"/>
      <c r="AP68" s="897">
        <v>1625</v>
      </c>
      <c r="AQ68" s="897"/>
      <c r="AR68" s="897"/>
      <c r="AS68" s="897"/>
      <c r="AT68" s="897"/>
      <c r="AU68" s="897">
        <v>97</v>
      </c>
      <c r="AV68" s="897"/>
      <c r="AW68" s="897"/>
      <c r="AX68" s="897"/>
      <c r="AY68" s="897"/>
      <c r="AZ68" s="898"/>
      <c r="BA68" s="898"/>
      <c r="BB68" s="898"/>
      <c r="BC68" s="898"/>
      <c r="BD68" s="899"/>
      <c r="BE68" s="232"/>
      <c r="BF68" s="232"/>
      <c r="BG68" s="232"/>
      <c r="BH68" s="232"/>
      <c r="BI68" s="232"/>
      <c r="BJ68" s="232"/>
      <c r="BK68" s="232"/>
      <c r="BL68" s="232"/>
      <c r="BM68" s="232"/>
      <c r="BN68" s="232"/>
      <c r="BO68" s="232"/>
      <c r="BP68" s="232"/>
      <c r="BQ68" s="229">
        <v>62</v>
      </c>
      <c r="BR68" s="234"/>
      <c r="BS68" s="890"/>
      <c r="BT68" s="891"/>
      <c r="BU68" s="891"/>
      <c r="BV68" s="891"/>
      <c r="BW68" s="891"/>
      <c r="BX68" s="891"/>
      <c r="BY68" s="891"/>
      <c r="BZ68" s="891"/>
      <c r="CA68" s="891"/>
      <c r="CB68" s="891"/>
      <c r="CC68" s="891"/>
      <c r="CD68" s="891"/>
      <c r="CE68" s="891"/>
      <c r="CF68" s="891"/>
      <c r="CG68" s="896"/>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90"/>
      <c r="DW68" s="891"/>
      <c r="DX68" s="891"/>
      <c r="DY68" s="891"/>
      <c r="DZ68" s="892"/>
      <c r="EA68" s="221"/>
    </row>
    <row r="69" spans="1:131" ht="26.25" customHeight="1" x14ac:dyDescent="0.15">
      <c r="A69" s="229">
        <v>2</v>
      </c>
      <c r="B69" s="904" t="s">
        <v>569</v>
      </c>
      <c r="C69" s="905"/>
      <c r="D69" s="905"/>
      <c r="E69" s="905"/>
      <c r="F69" s="905"/>
      <c r="G69" s="905"/>
      <c r="H69" s="905"/>
      <c r="I69" s="905"/>
      <c r="J69" s="905"/>
      <c r="K69" s="905"/>
      <c r="L69" s="905"/>
      <c r="M69" s="905"/>
      <c r="N69" s="905"/>
      <c r="O69" s="905"/>
      <c r="P69" s="906"/>
      <c r="Q69" s="907">
        <v>18196</v>
      </c>
      <c r="R69" s="861"/>
      <c r="S69" s="861"/>
      <c r="T69" s="861"/>
      <c r="U69" s="861"/>
      <c r="V69" s="861">
        <v>17551</v>
      </c>
      <c r="W69" s="861"/>
      <c r="X69" s="861"/>
      <c r="Y69" s="861"/>
      <c r="Z69" s="861"/>
      <c r="AA69" s="861">
        <v>645</v>
      </c>
      <c r="AB69" s="861"/>
      <c r="AC69" s="861"/>
      <c r="AD69" s="861"/>
      <c r="AE69" s="861"/>
      <c r="AF69" s="861">
        <v>645</v>
      </c>
      <c r="AG69" s="861"/>
      <c r="AH69" s="861"/>
      <c r="AI69" s="861"/>
      <c r="AJ69" s="861"/>
      <c r="AK69" s="861">
        <v>2859</v>
      </c>
      <c r="AL69" s="861"/>
      <c r="AM69" s="861"/>
      <c r="AN69" s="861"/>
      <c r="AO69" s="861"/>
      <c r="AP69" s="861"/>
      <c r="AQ69" s="861"/>
      <c r="AR69" s="861"/>
      <c r="AS69" s="861"/>
      <c r="AT69" s="861"/>
      <c r="AU69" s="861"/>
      <c r="AV69" s="861"/>
      <c r="AW69" s="861"/>
      <c r="AX69" s="861"/>
      <c r="AY69" s="861"/>
      <c r="AZ69" s="863"/>
      <c r="BA69" s="863"/>
      <c r="BB69" s="863"/>
      <c r="BC69" s="863"/>
      <c r="BD69" s="864"/>
      <c r="BE69" s="232"/>
      <c r="BF69" s="232"/>
      <c r="BG69" s="232"/>
      <c r="BH69" s="232"/>
      <c r="BI69" s="232"/>
      <c r="BJ69" s="232"/>
      <c r="BK69" s="232"/>
      <c r="BL69" s="232"/>
      <c r="BM69" s="232"/>
      <c r="BN69" s="232"/>
      <c r="BO69" s="232"/>
      <c r="BP69" s="232"/>
      <c r="BQ69" s="229">
        <v>63</v>
      </c>
      <c r="BR69" s="234"/>
      <c r="BS69" s="890"/>
      <c r="BT69" s="891"/>
      <c r="BU69" s="891"/>
      <c r="BV69" s="891"/>
      <c r="BW69" s="891"/>
      <c r="BX69" s="891"/>
      <c r="BY69" s="891"/>
      <c r="BZ69" s="891"/>
      <c r="CA69" s="891"/>
      <c r="CB69" s="891"/>
      <c r="CC69" s="891"/>
      <c r="CD69" s="891"/>
      <c r="CE69" s="891"/>
      <c r="CF69" s="891"/>
      <c r="CG69" s="896"/>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90"/>
      <c r="DW69" s="891"/>
      <c r="DX69" s="891"/>
      <c r="DY69" s="891"/>
      <c r="DZ69" s="892"/>
      <c r="EA69" s="221"/>
    </row>
    <row r="70" spans="1:131" ht="26.25" customHeight="1" x14ac:dyDescent="0.15">
      <c r="A70" s="229">
        <v>3</v>
      </c>
      <c r="B70" s="904" t="s">
        <v>570</v>
      </c>
      <c r="C70" s="905"/>
      <c r="D70" s="905"/>
      <c r="E70" s="905"/>
      <c r="F70" s="905"/>
      <c r="G70" s="905"/>
      <c r="H70" s="905"/>
      <c r="I70" s="905"/>
      <c r="J70" s="905"/>
      <c r="K70" s="905"/>
      <c r="L70" s="905"/>
      <c r="M70" s="905"/>
      <c r="N70" s="905"/>
      <c r="O70" s="905"/>
      <c r="P70" s="906"/>
      <c r="Q70" s="907">
        <v>187970</v>
      </c>
      <c r="R70" s="861"/>
      <c r="S70" s="861"/>
      <c r="T70" s="861"/>
      <c r="U70" s="861"/>
      <c r="V70" s="861">
        <v>153596</v>
      </c>
      <c r="W70" s="861"/>
      <c r="X70" s="861"/>
      <c r="Y70" s="861"/>
      <c r="Z70" s="861"/>
      <c r="AA70" s="861">
        <v>34374</v>
      </c>
      <c r="AB70" s="861"/>
      <c r="AC70" s="861"/>
      <c r="AD70" s="861"/>
      <c r="AE70" s="861"/>
      <c r="AF70" s="861">
        <v>994</v>
      </c>
      <c r="AG70" s="861"/>
      <c r="AH70" s="861"/>
      <c r="AI70" s="861"/>
      <c r="AJ70" s="861"/>
      <c r="AK70" s="861">
        <v>52500</v>
      </c>
      <c r="AL70" s="861"/>
      <c r="AM70" s="861"/>
      <c r="AN70" s="861"/>
      <c r="AO70" s="861"/>
      <c r="AP70" s="861"/>
      <c r="AQ70" s="861"/>
      <c r="AR70" s="861"/>
      <c r="AS70" s="861"/>
      <c r="AT70" s="861"/>
      <c r="AU70" s="861"/>
      <c r="AV70" s="861"/>
      <c r="AW70" s="861"/>
      <c r="AX70" s="861"/>
      <c r="AY70" s="861"/>
      <c r="AZ70" s="863"/>
      <c r="BA70" s="863"/>
      <c r="BB70" s="863"/>
      <c r="BC70" s="863"/>
      <c r="BD70" s="864"/>
      <c r="BE70" s="232"/>
      <c r="BF70" s="232"/>
      <c r="BG70" s="232"/>
      <c r="BH70" s="232"/>
      <c r="BI70" s="232"/>
      <c r="BJ70" s="232"/>
      <c r="BK70" s="232"/>
      <c r="BL70" s="232"/>
      <c r="BM70" s="232"/>
      <c r="BN70" s="232"/>
      <c r="BO70" s="232"/>
      <c r="BP70" s="232"/>
      <c r="BQ70" s="229">
        <v>64</v>
      </c>
      <c r="BR70" s="234"/>
      <c r="BS70" s="890"/>
      <c r="BT70" s="891"/>
      <c r="BU70" s="891"/>
      <c r="BV70" s="891"/>
      <c r="BW70" s="891"/>
      <c r="BX70" s="891"/>
      <c r="BY70" s="891"/>
      <c r="BZ70" s="891"/>
      <c r="CA70" s="891"/>
      <c r="CB70" s="891"/>
      <c r="CC70" s="891"/>
      <c r="CD70" s="891"/>
      <c r="CE70" s="891"/>
      <c r="CF70" s="891"/>
      <c r="CG70" s="896"/>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90"/>
      <c r="DW70" s="891"/>
      <c r="DX70" s="891"/>
      <c r="DY70" s="891"/>
      <c r="DZ70" s="892"/>
      <c r="EA70" s="221"/>
    </row>
    <row r="71" spans="1:131" ht="26.25" customHeight="1" x14ac:dyDescent="0.15">
      <c r="A71" s="229">
        <v>4</v>
      </c>
      <c r="B71" s="904" t="s">
        <v>571</v>
      </c>
      <c r="C71" s="905"/>
      <c r="D71" s="905"/>
      <c r="E71" s="905"/>
      <c r="F71" s="905"/>
      <c r="G71" s="905"/>
      <c r="H71" s="905"/>
      <c r="I71" s="905"/>
      <c r="J71" s="905"/>
      <c r="K71" s="905"/>
      <c r="L71" s="905"/>
      <c r="M71" s="905"/>
      <c r="N71" s="905"/>
      <c r="O71" s="905"/>
      <c r="P71" s="906"/>
      <c r="Q71" s="907">
        <v>3859</v>
      </c>
      <c r="R71" s="861"/>
      <c r="S71" s="861"/>
      <c r="T71" s="861"/>
      <c r="U71" s="861"/>
      <c r="V71" s="861">
        <v>4101</v>
      </c>
      <c r="W71" s="861"/>
      <c r="X71" s="861"/>
      <c r="Y71" s="861"/>
      <c r="Z71" s="861"/>
      <c r="AA71" s="861">
        <v>-242</v>
      </c>
      <c r="AB71" s="861"/>
      <c r="AC71" s="861"/>
      <c r="AD71" s="861"/>
      <c r="AE71" s="861"/>
      <c r="AF71" s="861">
        <v>4686</v>
      </c>
      <c r="AG71" s="861"/>
      <c r="AH71" s="861"/>
      <c r="AI71" s="861"/>
      <c r="AJ71" s="861"/>
      <c r="AK71" s="861">
        <v>418</v>
      </c>
      <c r="AL71" s="861"/>
      <c r="AM71" s="861"/>
      <c r="AN71" s="861"/>
      <c r="AO71" s="861"/>
      <c r="AP71" s="861">
        <v>4597</v>
      </c>
      <c r="AQ71" s="861"/>
      <c r="AR71" s="861"/>
      <c r="AS71" s="861"/>
      <c r="AT71" s="861"/>
      <c r="AU71" s="861">
        <v>579</v>
      </c>
      <c r="AV71" s="861"/>
      <c r="AW71" s="861"/>
      <c r="AX71" s="861"/>
      <c r="AY71" s="861"/>
      <c r="AZ71" s="863"/>
      <c r="BA71" s="863"/>
      <c r="BB71" s="863"/>
      <c r="BC71" s="863"/>
      <c r="BD71" s="864"/>
      <c r="BE71" s="232"/>
      <c r="BF71" s="232"/>
      <c r="BG71" s="232"/>
      <c r="BH71" s="232"/>
      <c r="BI71" s="232"/>
      <c r="BJ71" s="232"/>
      <c r="BK71" s="232"/>
      <c r="BL71" s="232"/>
      <c r="BM71" s="232"/>
      <c r="BN71" s="232"/>
      <c r="BO71" s="232"/>
      <c r="BP71" s="232"/>
      <c r="BQ71" s="229">
        <v>65</v>
      </c>
      <c r="BR71" s="234"/>
      <c r="BS71" s="890"/>
      <c r="BT71" s="891"/>
      <c r="BU71" s="891"/>
      <c r="BV71" s="891"/>
      <c r="BW71" s="891"/>
      <c r="BX71" s="891"/>
      <c r="BY71" s="891"/>
      <c r="BZ71" s="891"/>
      <c r="CA71" s="891"/>
      <c r="CB71" s="891"/>
      <c r="CC71" s="891"/>
      <c r="CD71" s="891"/>
      <c r="CE71" s="891"/>
      <c r="CF71" s="891"/>
      <c r="CG71" s="896"/>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90"/>
      <c r="DW71" s="891"/>
      <c r="DX71" s="891"/>
      <c r="DY71" s="891"/>
      <c r="DZ71" s="892"/>
      <c r="EA71" s="221"/>
    </row>
    <row r="72" spans="1:131" ht="26.25" customHeight="1" x14ac:dyDescent="0.15">
      <c r="A72" s="229">
        <v>5</v>
      </c>
      <c r="B72" s="904" t="s">
        <v>572</v>
      </c>
      <c r="C72" s="905"/>
      <c r="D72" s="905"/>
      <c r="E72" s="905"/>
      <c r="F72" s="905"/>
      <c r="G72" s="905"/>
      <c r="H72" s="905"/>
      <c r="I72" s="905"/>
      <c r="J72" s="905"/>
      <c r="K72" s="905"/>
      <c r="L72" s="905"/>
      <c r="M72" s="905"/>
      <c r="N72" s="905"/>
      <c r="O72" s="905"/>
      <c r="P72" s="906"/>
      <c r="Q72" s="907">
        <v>2883</v>
      </c>
      <c r="R72" s="861"/>
      <c r="S72" s="861"/>
      <c r="T72" s="861"/>
      <c r="U72" s="861"/>
      <c r="V72" s="861">
        <v>2857</v>
      </c>
      <c r="W72" s="861"/>
      <c r="X72" s="861"/>
      <c r="Y72" s="861"/>
      <c r="Z72" s="861"/>
      <c r="AA72" s="861">
        <v>26</v>
      </c>
      <c r="AB72" s="861"/>
      <c r="AC72" s="861"/>
      <c r="AD72" s="861"/>
      <c r="AE72" s="861"/>
      <c r="AF72" s="861">
        <v>26</v>
      </c>
      <c r="AG72" s="861"/>
      <c r="AH72" s="861"/>
      <c r="AI72" s="861"/>
      <c r="AJ72" s="861"/>
      <c r="AK72" s="861">
        <v>103</v>
      </c>
      <c r="AL72" s="861"/>
      <c r="AM72" s="861"/>
      <c r="AN72" s="861"/>
      <c r="AO72" s="861"/>
      <c r="AP72" s="861">
        <v>6991</v>
      </c>
      <c r="AQ72" s="861"/>
      <c r="AR72" s="861"/>
      <c r="AS72" s="861"/>
      <c r="AT72" s="861"/>
      <c r="AU72" s="861">
        <v>263</v>
      </c>
      <c r="AV72" s="861"/>
      <c r="AW72" s="861"/>
      <c r="AX72" s="861"/>
      <c r="AY72" s="861"/>
      <c r="AZ72" s="863"/>
      <c r="BA72" s="863"/>
      <c r="BB72" s="863"/>
      <c r="BC72" s="863"/>
      <c r="BD72" s="864"/>
      <c r="BE72" s="232"/>
      <c r="BF72" s="232"/>
      <c r="BG72" s="232"/>
      <c r="BH72" s="232"/>
      <c r="BI72" s="232"/>
      <c r="BJ72" s="232"/>
      <c r="BK72" s="232"/>
      <c r="BL72" s="232"/>
      <c r="BM72" s="232"/>
      <c r="BN72" s="232"/>
      <c r="BO72" s="232"/>
      <c r="BP72" s="232"/>
      <c r="BQ72" s="229">
        <v>66</v>
      </c>
      <c r="BR72" s="234"/>
      <c r="BS72" s="890"/>
      <c r="BT72" s="891"/>
      <c r="BU72" s="891"/>
      <c r="BV72" s="891"/>
      <c r="BW72" s="891"/>
      <c r="BX72" s="891"/>
      <c r="BY72" s="891"/>
      <c r="BZ72" s="891"/>
      <c r="CA72" s="891"/>
      <c r="CB72" s="891"/>
      <c r="CC72" s="891"/>
      <c r="CD72" s="891"/>
      <c r="CE72" s="891"/>
      <c r="CF72" s="891"/>
      <c r="CG72" s="896"/>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90"/>
      <c r="DW72" s="891"/>
      <c r="DX72" s="891"/>
      <c r="DY72" s="891"/>
      <c r="DZ72" s="892"/>
      <c r="EA72" s="221"/>
    </row>
    <row r="73" spans="1:131" ht="26.25" customHeight="1" x14ac:dyDescent="0.15">
      <c r="A73" s="229">
        <v>6</v>
      </c>
      <c r="B73" s="904" t="s">
        <v>573</v>
      </c>
      <c r="C73" s="905"/>
      <c r="D73" s="905"/>
      <c r="E73" s="905"/>
      <c r="F73" s="905"/>
      <c r="G73" s="905"/>
      <c r="H73" s="905"/>
      <c r="I73" s="905"/>
      <c r="J73" s="905"/>
      <c r="K73" s="905"/>
      <c r="L73" s="905"/>
      <c r="M73" s="905"/>
      <c r="N73" s="905"/>
      <c r="O73" s="905"/>
      <c r="P73" s="906"/>
      <c r="Q73" s="907">
        <v>123</v>
      </c>
      <c r="R73" s="861"/>
      <c r="S73" s="861"/>
      <c r="T73" s="861"/>
      <c r="U73" s="861"/>
      <c r="V73" s="861">
        <v>119</v>
      </c>
      <c r="W73" s="861"/>
      <c r="X73" s="861"/>
      <c r="Y73" s="861"/>
      <c r="Z73" s="861"/>
      <c r="AA73" s="861">
        <v>3</v>
      </c>
      <c r="AB73" s="861"/>
      <c r="AC73" s="861"/>
      <c r="AD73" s="861"/>
      <c r="AE73" s="861"/>
      <c r="AF73" s="861">
        <v>3</v>
      </c>
      <c r="AG73" s="861"/>
      <c r="AH73" s="861"/>
      <c r="AI73" s="861"/>
      <c r="AJ73" s="861"/>
      <c r="AK73" s="861">
        <v>40</v>
      </c>
      <c r="AL73" s="861"/>
      <c r="AM73" s="861"/>
      <c r="AN73" s="861"/>
      <c r="AO73" s="861"/>
      <c r="AP73" s="861"/>
      <c r="AQ73" s="861"/>
      <c r="AR73" s="861"/>
      <c r="AS73" s="861"/>
      <c r="AT73" s="861"/>
      <c r="AU73" s="861"/>
      <c r="AV73" s="861"/>
      <c r="AW73" s="861"/>
      <c r="AX73" s="861"/>
      <c r="AY73" s="861"/>
      <c r="AZ73" s="863"/>
      <c r="BA73" s="863"/>
      <c r="BB73" s="863"/>
      <c r="BC73" s="863"/>
      <c r="BD73" s="864"/>
      <c r="BE73" s="232"/>
      <c r="BF73" s="232"/>
      <c r="BG73" s="232"/>
      <c r="BH73" s="232"/>
      <c r="BI73" s="232"/>
      <c r="BJ73" s="232"/>
      <c r="BK73" s="232"/>
      <c r="BL73" s="232"/>
      <c r="BM73" s="232"/>
      <c r="BN73" s="232"/>
      <c r="BO73" s="232"/>
      <c r="BP73" s="232"/>
      <c r="BQ73" s="229">
        <v>67</v>
      </c>
      <c r="BR73" s="234"/>
      <c r="BS73" s="890"/>
      <c r="BT73" s="891"/>
      <c r="BU73" s="891"/>
      <c r="BV73" s="891"/>
      <c r="BW73" s="891"/>
      <c r="BX73" s="891"/>
      <c r="BY73" s="891"/>
      <c r="BZ73" s="891"/>
      <c r="CA73" s="891"/>
      <c r="CB73" s="891"/>
      <c r="CC73" s="891"/>
      <c r="CD73" s="891"/>
      <c r="CE73" s="891"/>
      <c r="CF73" s="891"/>
      <c r="CG73" s="896"/>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90"/>
      <c r="DW73" s="891"/>
      <c r="DX73" s="891"/>
      <c r="DY73" s="891"/>
      <c r="DZ73" s="892"/>
      <c r="EA73" s="221"/>
    </row>
    <row r="74" spans="1:131" ht="26.25" customHeight="1" x14ac:dyDescent="0.15">
      <c r="A74" s="229">
        <v>7</v>
      </c>
      <c r="B74" s="904" t="s">
        <v>574</v>
      </c>
      <c r="C74" s="905"/>
      <c r="D74" s="905"/>
      <c r="E74" s="905"/>
      <c r="F74" s="905"/>
      <c r="G74" s="905"/>
      <c r="H74" s="905"/>
      <c r="I74" s="905"/>
      <c r="J74" s="905"/>
      <c r="K74" s="905"/>
      <c r="L74" s="905"/>
      <c r="M74" s="905"/>
      <c r="N74" s="905"/>
      <c r="O74" s="905"/>
      <c r="P74" s="906"/>
      <c r="Q74" s="907">
        <v>134160</v>
      </c>
      <c r="R74" s="861"/>
      <c r="S74" s="861"/>
      <c r="T74" s="861"/>
      <c r="U74" s="861"/>
      <c r="V74" s="861">
        <v>130909</v>
      </c>
      <c r="W74" s="861"/>
      <c r="X74" s="861"/>
      <c r="Y74" s="861"/>
      <c r="Z74" s="861"/>
      <c r="AA74" s="861">
        <v>3252</v>
      </c>
      <c r="AB74" s="861"/>
      <c r="AC74" s="861"/>
      <c r="AD74" s="861"/>
      <c r="AE74" s="861"/>
      <c r="AF74" s="861">
        <v>3252</v>
      </c>
      <c r="AG74" s="861"/>
      <c r="AH74" s="861"/>
      <c r="AI74" s="861"/>
      <c r="AJ74" s="861"/>
      <c r="AK74" s="861">
        <v>1186</v>
      </c>
      <c r="AL74" s="861"/>
      <c r="AM74" s="861"/>
      <c r="AN74" s="861"/>
      <c r="AO74" s="861"/>
      <c r="AP74" s="861"/>
      <c r="AQ74" s="861"/>
      <c r="AR74" s="861"/>
      <c r="AS74" s="861"/>
      <c r="AT74" s="861"/>
      <c r="AU74" s="861"/>
      <c r="AV74" s="861"/>
      <c r="AW74" s="861"/>
      <c r="AX74" s="861"/>
      <c r="AY74" s="861"/>
      <c r="AZ74" s="863"/>
      <c r="BA74" s="863"/>
      <c r="BB74" s="863"/>
      <c r="BC74" s="863"/>
      <c r="BD74" s="864"/>
      <c r="BE74" s="232"/>
      <c r="BF74" s="232"/>
      <c r="BG74" s="232"/>
      <c r="BH74" s="232"/>
      <c r="BI74" s="232"/>
      <c r="BJ74" s="232"/>
      <c r="BK74" s="232"/>
      <c r="BL74" s="232"/>
      <c r="BM74" s="232"/>
      <c r="BN74" s="232"/>
      <c r="BO74" s="232"/>
      <c r="BP74" s="232"/>
      <c r="BQ74" s="229">
        <v>68</v>
      </c>
      <c r="BR74" s="234"/>
      <c r="BS74" s="890"/>
      <c r="BT74" s="891"/>
      <c r="BU74" s="891"/>
      <c r="BV74" s="891"/>
      <c r="BW74" s="891"/>
      <c r="BX74" s="891"/>
      <c r="BY74" s="891"/>
      <c r="BZ74" s="891"/>
      <c r="CA74" s="891"/>
      <c r="CB74" s="891"/>
      <c r="CC74" s="891"/>
      <c r="CD74" s="891"/>
      <c r="CE74" s="891"/>
      <c r="CF74" s="891"/>
      <c r="CG74" s="896"/>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90"/>
      <c r="DW74" s="891"/>
      <c r="DX74" s="891"/>
      <c r="DY74" s="891"/>
      <c r="DZ74" s="892"/>
      <c r="EA74" s="221"/>
    </row>
    <row r="75" spans="1:131" ht="26.25" customHeight="1" x14ac:dyDescent="0.15">
      <c r="A75" s="229">
        <v>8</v>
      </c>
      <c r="B75" s="904" t="s">
        <v>575</v>
      </c>
      <c r="C75" s="905"/>
      <c r="D75" s="905"/>
      <c r="E75" s="905"/>
      <c r="F75" s="905"/>
      <c r="G75" s="905"/>
      <c r="H75" s="905"/>
      <c r="I75" s="905"/>
      <c r="J75" s="905"/>
      <c r="K75" s="905"/>
      <c r="L75" s="905"/>
      <c r="M75" s="905"/>
      <c r="N75" s="905"/>
      <c r="O75" s="905"/>
      <c r="P75" s="906"/>
      <c r="Q75" s="908">
        <v>3731</v>
      </c>
      <c r="R75" s="909"/>
      <c r="S75" s="909"/>
      <c r="T75" s="909"/>
      <c r="U75" s="865"/>
      <c r="V75" s="910">
        <v>3507</v>
      </c>
      <c r="W75" s="909"/>
      <c r="X75" s="909"/>
      <c r="Y75" s="909"/>
      <c r="Z75" s="865"/>
      <c r="AA75" s="910">
        <v>223</v>
      </c>
      <c r="AB75" s="909"/>
      <c r="AC75" s="909"/>
      <c r="AD75" s="909"/>
      <c r="AE75" s="865"/>
      <c r="AF75" s="910">
        <v>223</v>
      </c>
      <c r="AG75" s="909"/>
      <c r="AH75" s="909"/>
      <c r="AI75" s="909"/>
      <c r="AJ75" s="865"/>
      <c r="AK75" s="910">
        <v>10</v>
      </c>
      <c r="AL75" s="909"/>
      <c r="AM75" s="909"/>
      <c r="AN75" s="909"/>
      <c r="AO75" s="865"/>
      <c r="AP75" s="910"/>
      <c r="AQ75" s="909"/>
      <c r="AR75" s="909"/>
      <c r="AS75" s="909"/>
      <c r="AT75" s="865"/>
      <c r="AU75" s="910"/>
      <c r="AV75" s="909"/>
      <c r="AW75" s="909"/>
      <c r="AX75" s="909"/>
      <c r="AY75" s="865"/>
      <c r="AZ75" s="863"/>
      <c r="BA75" s="863"/>
      <c r="BB75" s="863"/>
      <c r="BC75" s="863"/>
      <c r="BD75" s="864"/>
      <c r="BE75" s="232"/>
      <c r="BF75" s="232"/>
      <c r="BG75" s="232"/>
      <c r="BH75" s="232"/>
      <c r="BI75" s="232"/>
      <c r="BJ75" s="232"/>
      <c r="BK75" s="232"/>
      <c r="BL75" s="232"/>
      <c r="BM75" s="232"/>
      <c r="BN75" s="232"/>
      <c r="BO75" s="232"/>
      <c r="BP75" s="232"/>
      <c r="BQ75" s="229">
        <v>69</v>
      </c>
      <c r="BR75" s="234"/>
      <c r="BS75" s="890"/>
      <c r="BT75" s="891"/>
      <c r="BU75" s="891"/>
      <c r="BV75" s="891"/>
      <c r="BW75" s="891"/>
      <c r="BX75" s="891"/>
      <c r="BY75" s="891"/>
      <c r="BZ75" s="891"/>
      <c r="CA75" s="891"/>
      <c r="CB75" s="891"/>
      <c r="CC75" s="891"/>
      <c r="CD75" s="891"/>
      <c r="CE75" s="891"/>
      <c r="CF75" s="891"/>
      <c r="CG75" s="896"/>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90"/>
      <c r="DW75" s="891"/>
      <c r="DX75" s="891"/>
      <c r="DY75" s="891"/>
      <c r="DZ75" s="892"/>
      <c r="EA75" s="221"/>
    </row>
    <row r="76" spans="1:131" ht="26.25" customHeight="1" x14ac:dyDescent="0.15">
      <c r="A76" s="229">
        <v>9</v>
      </c>
      <c r="B76" s="904" t="s">
        <v>576</v>
      </c>
      <c r="C76" s="905"/>
      <c r="D76" s="905"/>
      <c r="E76" s="905"/>
      <c r="F76" s="905"/>
      <c r="G76" s="905"/>
      <c r="H76" s="905"/>
      <c r="I76" s="905"/>
      <c r="J76" s="905"/>
      <c r="K76" s="905"/>
      <c r="L76" s="905"/>
      <c r="M76" s="905"/>
      <c r="N76" s="905"/>
      <c r="O76" s="905"/>
      <c r="P76" s="906"/>
      <c r="Q76" s="908">
        <v>22</v>
      </c>
      <c r="R76" s="909"/>
      <c r="S76" s="909"/>
      <c r="T76" s="909"/>
      <c r="U76" s="865"/>
      <c r="V76" s="910">
        <v>17</v>
      </c>
      <c r="W76" s="909"/>
      <c r="X76" s="909"/>
      <c r="Y76" s="909"/>
      <c r="Z76" s="865"/>
      <c r="AA76" s="910">
        <v>5</v>
      </c>
      <c r="AB76" s="909"/>
      <c r="AC76" s="909"/>
      <c r="AD76" s="909"/>
      <c r="AE76" s="865"/>
      <c r="AF76" s="910">
        <v>5</v>
      </c>
      <c r="AG76" s="909"/>
      <c r="AH76" s="909"/>
      <c r="AI76" s="909"/>
      <c r="AJ76" s="865"/>
      <c r="AK76" s="910"/>
      <c r="AL76" s="909"/>
      <c r="AM76" s="909"/>
      <c r="AN76" s="909"/>
      <c r="AO76" s="865"/>
      <c r="AP76" s="910"/>
      <c r="AQ76" s="909"/>
      <c r="AR76" s="909"/>
      <c r="AS76" s="909"/>
      <c r="AT76" s="865"/>
      <c r="AU76" s="910"/>
      <c r="AV76" s="909"/>
      <c r="AW76" s="909"/>
      <c r="AX76" s="909"/>
      <c r="AY76" s="865"/>
      <c r="AZ76" s="863"/>
      <c r="BA76" s="863"/>
      <c r="BB76" s="863"/>
      <c r="BC76" s="863"/>
      <c r="BD76" s="864"/>
      <c r="BE76" s="232"/>
      <c r="BF76" s="232"/>
      <c r="BG76" s="232"/>
      <c r="BH76" s="232"/>
      <c r="BI76" s="232"/>
      <c r="BJ76" s="232"/>
      <c r="BK76" s="232"/>
      <c r="BL76" s="232"/>
      <c r="BM76" s="232"/>
      <c r="BN76" s="232"/>
      <c r="BO76" s="232"/>
      <c r="BP76" s="232"/>
      <c r="BQ76" s="229">
        <v>70</v>
      </c>
      <c r="BR76" s="234"/>
      <c r="BS76" s="890"/>
      <c r="BT76" s="891"/>
      <c r="BU76" s="891"/>
      <c r="BV76" s="891"/>
      <c r="BW76" s="891"/>
      <c r="BX76" s="891"/>
      <c r="BY76" s="891"/>
      <c r="BZ76" s="891"/>
      <c r="CA76" s="891"/>
      <c r="CB76" s="891"/>
      <c r="CC76" s="891"/>
      <c r="CD76" s="891"/>
      <c r="CE76" s="891"/>
      <c r="CF76" s="891"/>
      <c r="CG76" s="896"/>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90"/>
      <c r="DW76" s="891"/>
      <c r="DX76" s="891"/>
      <c r="DY76" s="891"/>
      <c r="DZ76" s="892"/>
      <c r="EA76" s="221"/>
    </row>
    <row r="77" spans="1:131" ht="26.25" customHeight="1" x14ac:dyDescent="0.15">
      <c r="A77" s="229">
        <v>10</v>
      </c>
      <c r="B77" s="904" t="s">
        <v>577</v>
      </c>
      <c r="C77" s="905"/>
      <c r="D77" s="905"/>
      <c r="E77" s="905"/>
      <c r="F77" s="905"/>
      <c r="G77" s="905"/>
      <c r="H77" s="905"/>
      <c r="I77" s="905"/>
      <c r="J77" s="905"/>
      <c r="K77" s="905"/>
      <c r="L77" s="905"/>
      <c r="M77" s="905"/>
      <c r="N77" s="905"/>
      <c r="O77" s="905"/>
      <c r="P77" s="906"/>
      <c r="Q77" s="908">
        <v>2286</v>
      </c>
      <c r="R77" s="909"/>
      <c r="S77" s="909"/>
      <c r="T77" s="909"/>
      <c r="U77" s="865"/>
      <c r="V77" s="910">
        <v>1938</v>
      </c>
      <c r="W77" s="909"/>
      <c r="X77" s="909"/>
      <c r="Y77" s="909"/>
      <c r="Z77" s="865"/>
      <c r="AA77" s="910">
        <v>348</v>
      </c>
      <c r="AB77" s="909"/>
      <c r="AC77" s="909"/>
      <c r="AD77" s="909"/>
      <c r="AE77" s="865"/>
      <c r="AF77" s="910">
        <v>24</v>
      </c>
      <c r="AG77" s="909"/>
      <c r="AH77" s="909"/>
      <c r="AI77" s="909"/>
      <c r="AJ77" s="865"/>
      <c r="AK77" s="910">
        <v>31</v>
      </c>
      <c r="AL77" s="909"/>
      <c r="AM77" s="909"/>
      <c r="AN77" s="909"/>
      <c r="AO77" s="865"/>
      <c r="AP77" s="910"/>
      <c r="AQ77" s="909"/>
      <c r="AR77" s="909"/>
      <c r="AS77" s="909"/>
      <c r="AT77" s="865"/>
      <c r="AU77" s="910"/>
      <c r="AV77" s="909"/>
      <c r="AW77" s="909"/>
      <c r="AX77" s="909"/>
      <c r="AY77" s="865"/>
      <c r="AZ77" s="863"/>
      <c r="BA77" s="863"/>
      <c r="BB77" s="863"/>
      <c r="BC77" s="863"/>
      <c r="BD77" s="864"/>
      <c r="BE77" s="232"/>
      <c r="BF77" s="232"/>
      <c r="BG77" s="232"/>
      <c r="BH77" s="232"/>
      <c r="BI77" s="232"/>
      <c r="BJ77" s="232"/>
      <c r="BK77" s="232"/>
      <c r="BL77" s="232"/>
      <c r="BM77" s="232"/>
      <c r="BN77" s="232"/>
      <c r="BO77" s="232"/>
      <c r="BP77" s="232"/>
      <c r="BQ77" s="229">
        <v>71</v>
      </c>
      <c r="BR77" s="234"/>
      <c r="BS77" s="890"/>
      <c r="BT77" s="891"/>
      <c r="BU77" s="891"/>
      <c r="BV77" s="891"/>
      <c r="BW77" s="891"/>
      <c r="BX77" s="891"/>
      <c r="BY77" s="891"/>
      <c r="BZ77" s="891"/>
      <c r="CA77" s="891"/>
      <c r="CB77" s="891"/>
      <c r="CC77" s="891"/>
      <c r="CD77" s="891"/>
      <c r="CE77" s="891"/>
      <c r="CF77" s="891"/>
      <c r="CG77" s="896"/>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90"/>
      <c r="DW77" s="891"/>
      <c r="DX77" s="891"/>
      <c r="DY77" s="891"/>
      <c r="DZ77" s="892"/>
      <c r="EA77" s="221"/>
    </row>
    <row r="78" spans="1:131" ht="26.25" customHeight="1" x14ac:dyDescent="0.15">
      <c r="A78" s="229">
        <v>11</v>
      </c>
      <c r="B78" s="904"/>
      <c r="C78" s="905"/>
      <c r="D78" s="905"/>
      <c r="E78" s="905"/>
      <c r="F78" s="905"/>
      <c r="G78" s="905"/>
      <c r="H78" s="905"/>
      <c r="I78" s="905"/>
      <c r="J78" s="905"/>
      <c r="K78" s="905"/>
      <c r="L78" s="905"/>
      <c r="M78" s="905"/>
      <c r="N78" s="905"/>
      <c r="O78" s="905"/>
      <c r="P78" s="906"/>
      <c r="Q78" s="907"/>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1"/>
      <c r="AZ78" s="863"/>
      <c r="BA78" s="863"/>
      <c r="BB78" s="863"/>
      <c r="BC78" s="863"/>
      <c r="BD78" s="864"/>
      <c r="BE78" s="232"/>
      <c r="BF78" s="232"/>
      <c r="BG78" s="232"/>
      <c r="BH78" s="232"/>
      <c r="BI78" s="232"/>
      <c r="BJ78" s="221"/>
      <c r="BK78" s="221"/>
      <c r="BL78" s="221"/>
      <c r="BM78" s="221"/>
      <c r="BN78" s="221"/>
      <c r="BO78" s="232"/>
      <c r="BP78" s="232"/>
      <c r="BQ78" s="229">
        <v>72</v>
      </c>
      <c r="BR78" s="234"/>
      <c r="BS78" s="890"/>
      <c r="BT78" s="891"/>
      <c r="BU78" s="891"/>
      <c r="BV78" s="891"/>
      <c r="BW78" s="891"/>
      <c r="BX78" s="891"/>
      <c r="BY78" s="891"/>
      <c r="BZ78" s="891"/>
      <c r="CA78" s="891"/>
      <c r="CB78" s="891"/>
      <c r="CC78" s="891"/>
      <c r="CD78" s="891"/>
      <c r="CE78" s="891"/>
      <c r="CF78" s="891"/>
      <c r="CG78" s="896"/>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90"/>
      <c r="DW78" s="891"/>
      <c r="DX78" s="891"/>
      <c r="DY78" s="891"/>
      <c r="DZ78" s="892"/>
      <c r="EA78" s="221"/>
    </row>
    <row r="79" spans="1:131" ht="26.25" customHeight="1" x14ac:dyDescent="0.15">
      <c r="A79" s="229">
        <v>12</v>
      </c>
      <c r="B79" s="904"/>
      <c r="C79" s="905"/>
      <c r="D79" s="905"/>
      <c r="E79" s="905"/>
      <c r="F79" s="905"/>
      <c r="G79" s="905"/>
      <c r="H79" s="905"/>
      <c r="I79" s="905"/>
      <c r="J79" s="905"/>
      <c r="K79" s="905"/>
      <c r="L79" s="905"/>
      <c r="M79" s="905"/>
      <c r="N79" s="905"/>
      <c r="O79" s="905"/>
      <c r="P79" s="906"/>
      <c r="Q79" s="907"/>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61"/>
      <c r="AR79" s="861"/>
      <c r="AS79" s="861"/>
      <c r="AT79" s="861"/>
      <c r="AU79" s="861"/>
      <c r="AV79" s="861"/>
      <c r="AW79" s="861"/>
      <c r="AX79" s="861"/>
      <c r="AY79" s="861"/>
      <c r="AZ79" s="863"/>
      <c r="BA79" s="863"/>
      <c r="BB79" s="863"/>
      <c r="BC79" s="863"/>
      <c r="BD79" s="864"/>
      <c r="BE79" s="232"/>
      <c r="BF79" s="232"/>
      <c r="BG79" s="232"/>
      <c r="BH79" s="232"/>
      <c r="BI79" s="232"/>
      <c r="BJ79" s="221"/>
      <c r="BK79" s="221"/>
      <c r="BL79" s="221"/>
      <c r="BM79" s="221"/>
      <c r="BN79" s="221"/>
      <c r="BO79" s="232"/>
      <c r="BP79" s="232"/>
      <c r="BQ79" s="229">
        <v>73</v>
      </c>
      <c r="BR79" s="234"/>
      <c r="BS79" s="890"/>
      <c r="BT79" s="891"/>
      <c r="BU79" s="891"/>
      <c r="BV79" s="891"/>
      <c r="BW79" s="891"/>
      <c r="BX79" s="891"/>
      <c r="BY79" s="891"/>
      <c r="BZ79" s="891"/>
      <c r="CA79" s="891"/>
      <c r="CB79" s="891"/>
      <c r="CC79" s="891"/>
      <c r="CD79" s="891"/>
      <c r="CE79" s="891"/>
      <c r="CF79" s="891"/>
      <c r="CG79" s="896"/>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90"/>
      <c r="DW79" s="891"/>
      <c r="DX79" s="891"/>
      <c r="DY79" s="891"/>
      <c r="DZ79" s="892"/>
      <c r="EA79" s="221"/>
    </row>
    <row r="80" spans="1:131" ht="26.25" customHeight="1" x14ac:dyDescent="0.15">
      <c r="A80" s="229">
        <v>13</v>
      </c>
      <c r="B80" s="904"/>
      <c r="C80" s="905"/>
      <c r="D80" s="905"/>
      <c r="E80" s="905"/>
      <c r="F80" s="905"/>
      <c r="G80" s="905"/>
      <c r="H80" s="905"/>
      <c r="I80" s="905"/>
      <c r="J80" s="905"/>
      <c r="K80" s="905"/>
      <c r="L80" s="905"/>
      <c r="M80" s="905"/>
      <c r="N80" s="905"/>
      <c r="O80" s="905"/>
      <c r="P80" s="906"/>
      <c r="Q80" s="907"/>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1"/>
      <c r="AY80" s="861"/>
      <c r="AZ80" s="863"/>
      <c r="BA80" s="863"/>
      <c r="BB80" s="863"/>
      <c r="BC80" s="863"/>
      <c r="BD80" s="864"/>
      <c r="BE80" s="232"/>
      <c r="BF80" s="232"/>
      <c r="BG80" s="232"/>
      <c r="BH80" s="232"/>
      <c r="BI80" s="232"/>
      <c r="BJ80" s="232"/>
      <c r="BK80" s="232"/>
      <c r="BL80" s="232"/>
      <c r="BM80" s="232"/>
      <c r="BN80" s="232"/>
      <c r="BO80" s="232"/>
      <c r="BP80" s="232"/>
      <c r="BQ80" s="229">
        <v>74</v>
      </c>
      <c r="BR80" s="234"/>
      <c r="BS80" s="890"/>
      <c r="BT80" s="891"/>
      <c r="BU80" s="891"/>
      <c r="BV80" s="891"/>
      <c r="BW80" s="891"/>
      <c r="BX80" s="891"/>
      <c r="BY80" s="891"/>
      <c r="BZ80" s="891"/>
      <c r="CA80" s="891"/>
      <c r="CB80" s="891"/>
      <c r="CC80" s="891"/>
      <c r="CD80" s="891"/>
      <c r="CE80" s="891"/>
      <c r="CF80" s="891"/>
      <c r="CG80" s="896"/>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90"/>
      <c r="DW80" s="891"/>
      <c r="DX80" s="891"/>
      <c r="DY80" s="891"/>
      <c r="DZ80" s="892"/>
      <c r="EA80" s="221"/>
    </row>
    <row r="81" spans="1:131" ht="26.25" customHeight="1" x14ac:dyDescent="0.15">
      <c r="A81" s="229">
        <v>14</v>
      </c>
      <c r="B81" s="904"/>
      <c r="C81" s="905"/>
      <c r="D81" s="905"/>
      <c r="E81" s="905"/>
      <c r="F81" s="905"/>
      <c r="G81" s="905"/>
      <c r="H81" s="905"/>
      <c r="I81" s="905"/>
      <c r="J81" s="905"/>
      <c r="K81" s="905"/>
      <c r="L81" s="905"/>
      <c r="M81" s="905"/>
      <c r="N81" s="905"/>
      <c r="O81" s="905"/>
      <c r="P81" s="906"/>
      <c r="Q81" s="907"/>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3"/>
      <c r="BA81" s="863"/>
      <c r="BB81" s="863"/>
      <c r="BC81" s="863"/>
      <c r="BD81" s="864"/>
      <c r="BE81" s="232"/>
      <c r="BF81" s="232"/>
      <c r="BG81" s="232"/>
      <c r="BH81" s="232"/>
      <c r="BI81" s="232"/>
      <c r="BJ81" s="232"/>
      <c r="BK81" s="232"/>
      <c r="BL81" s="232"/>
      <c r="BM81" s="232"/>
      <c r="BN81" s="232"/>
      <c r="BO81" s="232"/>
      <c r="BP81" s="232"/>
      <c r="BQ81" s="229">
        <v>75</v>
      </c>
      <c r="BR81" s="234"/>
      <c r="BS81" s="890"/>
      <c r="BT81" s="891"/>
      <c r="BU81" s="891"/>
      <c r="BV81" s="891"/>
      <c r="BW81" s="891"/>
      <c r="BX81" s="891"/>
      <c r="BY81" s="891"/>
      <c r="BZ81" s="891"/>
      <c r="CA81" s="891"/>
      <c r="CB81" s="891"/>
      <c r="CC81" s="891"/>
      <c r="CD81" s="891"/>
      <c r="CE81" s="891"/>
      <c r="CF81" s="891"/>
      <c r="CG81" s="896"/>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90"/>
      <c r="DW81" s="891"/>
      <c r="DX81" s="891"/>
      <c r="DY81" s="891"/>
      <c r="DZ81" s="892"/>
      <c r="EA81" s="221"/>
    </row>
    <row r="82" spans="1:131" ht="26.25" customHeight="1" x14ac:dyDescent="0.15">
      <c r="A82" s="229">
        <v>15</v>
      </c>
      <c r="B82" s="904"/>
      <c r="C82" s="905"/>
      <c r="D82" s="905"/>
      <c r="E82" s="905"/>
      <c r="F82" s="905"/>
      <c r="G82" s="905"/>
      <c r="H82" s="905"/>
      <c r="I82" s="905"/>
      <c r="J82" s="905"/>
      <c r="K82" s="905"/>
      <c r="L82" s="905"/>
      <c r="M82" s="905"/>
      <c r="N82" s="905"/>
      <c r="O82" s="905"/>
      <c r="P82" s="906"/>
      <c r="Q82" s="907"/>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1"/>
      <c r="AZ82" s="863"/>
      <c r="BA82" s="863"/>
      <c r="BB82" s="863"/>
      <c r="BC82" s="863"/>
      <c r="BD82" s="864"/>
      <c r="BE82" s="232"/>
      <c r="BF82" s="232"/>
      <c r="BG82" s="232"/>
      <c r="BH82" s="232"/>
      <c r="BI82" s="232"/>
      <c r="BJ82" s="232"/>
      <c r="BK82" s="232"/>
      <c r="BL82" s="232"/>
      <c r="BM82" s="232"/>
      <c r="BN82" s="232"/>
      <c r="BO82" s="232"/>
      <c r="BP82" s="232"/>
      <c r="BQ82" s="229">
        <v>76</v>
      </c>
      <c r="BR82" s="234"/>
      <c r="BS82" s="890"/>
      <c r="BT82" s="891"/>
      <c r="BU82" s="891"/>
      <c r="BV82" s="891"/>
      <c r="BW82" s="891"/>
      <c r="BX82" s="891"/>
      <c r="BY82" s="891"/>
      <c r="BZ82" s="891"/>
      <c r="CA82" s="891"/>
      <c r="CB82" s="891"/>
      <c r="CC82" s="891"/>
      <c r="CD82" s="891"/>
      <c r="CE82" s="891"/>
      <c r="CF82" s="891"/>
      <c r="CG82" s="896"/>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90"/>
      <c r="DW82" s="891"/>
      <c r="DX82" s="891"/>
      <c r="DY82" s="891"/>
      <c r="DZ82" s="892"/>
      <c r="EA82" s="221"/>
    </row>
    <row r="83" spans="1:131" ht="26.25" customHeight="1" x14ac:dyDescent="0.15">
      <c r="A83" s="229">
        <v>16</v>
      </c>
      <c r="B83" s="904"/>
      <c r="C83" s="905"/>
      <c r="D83" s="905"/>
      <c r="E83" s="905"/>
      <c r="F83" s="905"/>
      <c r="G83" s="905"/>
      <c r="H83" s="905"/>
      <c r="I83" s="905"/>
      <c r="J83" s="905"/>
      <c r="K83" s="905"/>
      <c r="L83" s="905"/>
      <c r="M83" s="905"/>
      <c r="N83" s="905"/>
      <c r="O83" s="905"/>
      <c r="P83" s="906"/>
      <c r="Q83" s="907"/>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863"/>
      <c r="BA83" s="863"/>
      <c r="BB83" s="863"/>
      <c r="BC83" s="863"/>
      <c r="BD83" s="864"/>
      <c r="BE83" s="232"/>
      <c r="BF83" s="232"/>
      <c r="BG83" s="232"/>
      <c r="BH83" s="232"/>
      <c r="BI83" s="232"/>
      <c r="BJ83" s="232"/>
      <c r="BK83" s="232"/>
      <c r="BL83" s="232"/>
      <c r="BM83" s="232"/>
      <c r="BN83" s="232"/>
      <c r="BO83" s="232"/>
      <c r="BP83" s="232"/>
      <c r="BQ83" s="229">
        <v>77</v>
      </c>
      <c r="BR83" s="234"/>
      <c r="BS83" s="890"/>
      <c r="BT83" s="891"/>
      <c r="BU83" s="891"/>
      <c r="BV83" s="891"/>
      <c r="BW83" s="891"/>
      <c r="BX83" s="891"/>
      <c r="BY83" s="891"/>
      <c r="BZ83" s="891"/>
      <c r="CA83" s="891"/>
      <c r="CB83" s="891"/>
      <c r="CC83" s="891"/>
      <c r="CD83" s="891"/>
      <c r="CE83" s="891"/>
      <c r="CF83" s="891"/>
      <c r="CG83" s="896"/>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90"/>
      <c r="DW83" s="891"/>
      <c r="DX83" s="891"/>
      <c r="DY83" s="891"/>
      <c r="DZ83" s="892"/>
      <c r="EA83" s="221"/>
    </row>
    <row r="84" spans="1:131" ht="26.25" customHeight="1" x14ac:dyDescent="0.15">
      <c r="A84" s="229">
        <v>17</v>
      </c>
      <c r="B84" s="904"/>
      <c r="C84" s="905"/>
      <c r="D84" s="905"/>
      <c r="E84" s="905"/>
      <c r="F84" s="905"/>
      <c r="G84" s="905"/>
      <c r="H84" s="905"/>
      <c r="I84" s="905"/>
      <c r="J84" s="905"/>
      <c r="K84" s="905"/>
      <c r="L84" s="905"/>
      <c r="M84" s="905"/>
      <c r="N84" s="905"/>
      <c r="O84" s="905"/>
      <c r="P84" s="906"/>
      <c r="Q84" s="907"/>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1"/>
      <c r="AZ84" s="863"/>
      <c r="BA84" s="863"/>
      <c r="BB84" s="863"/>
      <c r="BC84" s="863"/>
      <c r="BD84" s="864"/>
      <c r="BE84" s="232"/>
      <c r="BF84" s="232"/>
      <c r="BG84" s="232"/>
      <c r="BH84" s="232"/>
      <c r="BI84" s="232"/>
      <c r="BJ84" s="232"/>
      <c r="BK84" s="232"/>
      <c r="BL84" s="232"/>
      <c r="BM84" s="232"/>
      <c r="BN84" s="232"/>
      <c r="BO84" s="232"/>
      <c r="BP84" s="232"/>
      <c r="BQ84" s="229">
        <v>78</v>
      </c>
      <c r="BR84" s="234"/>
      <c r="BS84" s="890"/>
      <c r="BT84" s="891"/>
      <c r="BU84" s="891"/>
      <c r="BV84" s="891"/>
      <c r="BW84" s="891"/>
      <c r="BX84" s="891"/>
      <c r="BY84" s="891"/>
      <c r="BZ84" s="891"/>
      <c r="CA84" s="891"/>
      <c r="CB84" s="891"/>
      <c r="CC84" s="891"/>
      <c r="CD84" s="891"/>
      <c r="CE84" s="891"/>
      <c r="CF84" s="891"/>
      <c r="CG84" s="896"/>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90"/>
      <c r="DW84" s="891"/>
      <c r="DX84" s="891"/>
      <c r="DY84" s="891"/>
      <c r="DZ84" s="892"/>
      <c r="EA84" s="221"/>
    </row>
    <row r="85" spans="1:131" ht="26.25" customHeight="1" x14ac:dyDescent="0.15">
      <c r="A85" s="229">
        <v>18</v>
      </c>
      <c r="B85" s="904"/>
      <c r="C85" s="905"/>
      <c r="D85" s="905"/>
      <c r="E85" s="905"/>
      <c r="F85" s="905"/>
      <c r="G85" s="905"/>
      <c r="H85" s="905"/>
      <c r="I85" s="905"/>
      <c r="J85" s="905"/>
      <c r="K85" s="905"/>
      <c r="L85" s="905"/>
      <c r="M85" s="905"/>
      <c r="N85" s="905"/>
      <c r="O85" s="905"/>
      <c r="P85" s="906"/>
      <c r="Q85" s="907"/>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863"/>
      <c r="BA85" s="863"/>
      <c r="BB85" s="863"/>
      <c r="BC85" s="863"/>
      <c r="BD85" s="864"/>
      <c r="BE85" s="232"/>
      <c r="BF85" s="232"/>
      <c r="BG85" s="232"/>
      <c r="BH85" s="232"/>
      <c r="BI85" s="232"/>
      <c r="BJ85" s="232"/>
      <c r="BK85" s="232"/>
      <c r="BL85" s="232"/>
      <c r="BM85" s="232"/>
      <c r="BN85" s="232"/>
      <c r="BO85" s="232"/>
      <c r="BP85" s="232"/>
      <c r="BQ85" s="229">
        <v>79</v>
      </c>
      <c r="BR85" s="234"/>
      <c r="BS85" s="890"/>
      <c r="BT85" s="891"/>
      <c r="BU85" s="891"/>
      <c r="BV85" s="891"/>
      <c r="BW85" s="891"/>
      <c r="BX85" s="891"/>
      <c r="BY85" s="891"/>
      <c r="BZ85" s="891"/>
      <c r="CA85" s="891"/>
      <c r="CB85" s="891"/>
      <c r="CC85" s="891"/>
      <c r="CD85" s="891"/>
      <c r="CE85" s="891"/>
      <c r="CF85" s="891"/>
      <c r="CG85" s="896"/>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90"/>
      <c r="DW85" s="891"/>
      <c r="DX85" s="891"/>
      <c r="DY85" s="891"/>
      <c r="DZ85" s="892"/>
      <c r="EA85" s="221"/>
    </row>
    <row r="86" spans="1:131" ht="26.25" customHeight="1" x14ac:dyDescent="0.15">
      <c r="A86" s="229">
        <v>19</v>
      </c>
      <c r="B86" s="904"/>
      <c r="C86" s="905"/>
      <c r="D86" s="905"/>
      <c r="E86" s="905"/>
      <c r="F86" s="905"/>
      <c r="G86" s="905"/>
      <c r="H86" s="905"/>
      <c r="I86" s="905"/>
      <c r="J86" s="905"/>
      <c r="K86" s="905"/>
      <c r="L86" s="905"/>
      <c r="M86" s="905"/>
      <c r="N86" s="905"/>
      <c r="O86" s="905"/>
      <c r="P86" s="906"/>
      <c r="Q86" s="907"/>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863"/>
      <c r="BA86" s="863"/>
      <c r="BB86" s="863"/>
      <c r="BC86" s="863"/>
      <c r="BD86" s="864"/>
      <c r="BE86" s="232"/>
      <c r="BF86" s="232"/>
      <c r="BG86" s="232"/>
      <c r="BH86" s="232"/>
      <c r="BI86" s="232"/>
      <c r="BJ86" s="232"/>
      <c r="BK86" s="232"/>
      <c r="BL86" s="232"/>
      <c r="BM86" s="232"/>
      <c r="BN86" s="232"/>
      <c r="BO86" s="232"/>
      <c r="BP86" s="232"/>
      <c r="BQ86" s="229">
        <v>80</v>
      </c>
      <c r="BR86" s="234"/>
      <c r="BS86" s="890"/>
      <c r="BT86" s="891"/>
      <c r="BU86" s="891"/>
      <c r="BV86" s="891"/>
      <c r="BW86" s="891"/>
      <c r="BX86" s="891"/>
      <c r="BY86" s="891"/>
      <c r="BZ86" s="891"/>
      <c r="CA86" s="891"/>
      <c r="CB86" s="891"/>
      <c r="CC86" s="891"/>
      <c r="CD86" s="891"/>
      <c r="CE86" s="891"/>
      <c r="CF86" s="891"/>
      <c r="CG86" s="896"/>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90"/>
      <c r="DW86" s="891"/>
      <c r="DX86" s="891"/>
      <c r="DY86" s="891"/>
      <c r="DZ86" s="892"/>
      <c r="EA86" s="221"/>
    </row>
    <row r="87" spans="1:131" ht="26.25" customHeight="1" x14ac:dyDescent="0.15">
      <c r="A87" s="235">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32"/>
      <c r="BF87" s="232"/>
      <c r="BG87" s="232"/>
      <c r="BH87" s="232"/>
      <c r="BI87" s="232"/>
      <c r="BJ87" s="232"/>
      <c r="BK87" s="232"/>
      <c r="BL87" s="232"/>
      <c r="BM87" s="232"/>
      <c r="BN87" s="232"/>
      <c r="BO87" s="232"/>
      <c r="BP87" s="232"/>
      <c r="BQ87" s="229">
        <v>81</v>
      </c>
      <c r="BR87" s="234"/>
      <c r="BS87" s="890"/>
      <c r="BT87" s="891"/>
      <c r="BU87" s="891"/>
      <c r="BV87" s="891"/>
      <c r="BW87" s="891"/>
      <c r="BX87" s="891"/>
      <c r="BY87" s="891"/>
      <c r="BZ87" s="891"/>
      <c r="CA87" s="891"/>
      <c r="CB87" s="891"/>
      <c r="CC87" s="891"/>
      <c r="CD87" s="891"/>
      <c r="CE87" s="891"/>
      <c r="CF87" s="891"/>
      <c r="CG87" s="896"/>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90"/>
      <c r="DW87" s="891"/>
      <c r="DX87" s="891"/>
      <c r="DY87" s="891"/>
      <c r="DZ87" s="892"/>
      <c r="EA87" s="221"/>
    </row>
    <row r="88" spans="1:131" ht="26.25" customHeight="1" thickBot="1" x14ac:dyDescent="0.2">
      <c r="A88" s="231" t="s">
        <v>390</v>
      </c>
      <c r="B88" s="821" t="s">
        <v>414</v>
      </c>
      <c r="C88" s="822"/>
      <c r="D88" s="822"/>
      <c r="E88" s="822"/>
      <c r="F88" s="822"/>
      <c r="G88" s="822"/>
      <c r="H88" s="822"/>
      <c r="I88" s="822"/>
      <c r="J88" s="822"/>
      <c r="K88" s="822"/>
      <c r="L88" s="822"/>
      <c r="M88" s="822"/>
      <c r="N88" s="822"/>
      <c r="O88" s="822"/>
      <c r="P88" s="823"/>
      <c r="Q88" s="871"/>
      <c r="R88" s="872"/>
      <c r="S88" s="872"/>
      <c r="T88" s="872"/>
      <c r="U88" s="872"/>
      <c r="V88" s="872"/>
      <c r="W88" s="872"/>
      <c r="X88" s="872"/>
      <c r="Y88" s="872"/>
      <c r="Z88" s="872"/>
      <c r="AA88" s="872"/>
      <c r="AB88" s="872"/>
      <c r="AC88" s="872"/>
      <c r="AD88" s="872"/>
      <c r="AE88" s="872"/>
      <c r="AF88" s="875">
        <v>9936</v>
      </c>
      <c r="AG88" s="875"/>
      <c r="AH88" s="875"/>
      <c r="AI88" s="875"/>
      <c r="AJ88" s="875"/>
      <c r="AK88" s="872"/>
      <c r="AL88" s="872"/>
      <c r="AM88" s="872"/>
      <c r="AN88" s="872"/>
      <c r="AO88" s="872"/>
      <c r="AP88" s="875">
        <v>13213</v>
      </c>
      <c r="AQ88" s="875"/>
      <c r="AR88" s="875"/>
      <c r="AS88" s="875"/>
      <c r="AT88" s="875"/>
      <c r="AU88" s="875">
        <v>939</v>
      </c>
      <c r="AV88" s="875"/>
      <c r="AW88" s="875"/>
      <c r="AX88" s="875"/>
      <c r="AY88" s="875"/>
      <c r="AZ88" s="880"/>
      <c r="BA88" s="880"/>
      <c r="BB88" s="880"/>
      <c r="BC88" s="880"/>
      <c r="BD88" s="881"/>
      <c r="BE88" s="232"/>
      <c r="BF88" s="232"/>
      <c r="BG88" s="232"/>
      <c r="BH88" s="232"/>
      <c r="BI88" s="232"/>
      <c r="BJ88" s="232"/>
      <c r="BK88" s="232"/>
      <c r="BL88" s="232"/>
      <c r="BM88" s="232"/>
      <c r="BN88" s="232"/>
      <c r="BO88" s="232"/>
      <c r="BP88" s="232"/>
      <c r="BQ88" s="229">
        <v>82</v>
      </c>
      <c r="BR88" s="234"/>
      <c r="BS88" s="890"/>
      <c r="BT88" s="891"/>
      <c r="BU88" s="891"/>
      <c r="BV88" s="891"/>
      <c r="BW88" s="891"/>
      <c r="BX88" s="891"/>
      <c r="BY88" s="891"/>
      <c r="BZ88" s="891"/>
      <c r="CA88" s="891"/>
      <c r="CB88" s="891"/>
      <c r="CC88" s="891"/>
      <c r="CD88" s="891"/>
      <c r="CE88" s="891"/>
      <c r="CF88" s="891"/>
      <c r="CG88" s="896"/>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90"/>
      <c r="DW88" s="891"/>
      <c r="DX88" s="891"/>
      <c r="DY88" s="891"/>
      <c r="DZ88" s="892"/>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0"/>
      <c r="BT89" s="891"/>
      <c r="BU89" s="891"/>
      <c r="BV89" s="891"/>
      <c r="BW89" s="891"/>
      <c r="BX89" s="891"/>
      <c r="BY89" s="891"/>
      <c r="BZ89" s="891"/>
      <c r="CA89" s="891"/>
      <c r="CB89" s="891"/>
      <c r="CC89" s="891"/>
      <c r="CD89" s="891"/>
      <c r="CE89" s="891"/>
      <c r="CF89" s="891"/>
      <c r="CG89" s="896"/>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90"/>
      <c r="DW89" s="891"/>
      <c r="DX89" s="891"/>
      <c r="DY89" s="891"/>
      <c r="DZ89" s="892"/>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0"/>
      <c r="BT90" s="891"/>
      <c r="BU90" s="891"/>
      <c r="BV90" s="891"/>
      <c r="BW90" s="891"/>
      <c r="BX90" s="891"/>
      <c r="BY90" s="891"/>
      <c r="BZ90" s="891"/>
      <c r="CA90" s="891"/>
      <c r="CB90" s="891"/>
      <c r="CC90" s="891"/>
      <c r="CD90" s="891"/>
      <c r="CE90" s="891"/>
      <c r="CF90" s="891"/>
      <c r="CG90" s="896"/>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90"/>
      <c r="DW90" s="891"/>
      <c r="DX90" s="891"/>
      <c r="DY90" s="891"/>
      <c r="DZ90" s="892"/>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0"/>
      <c r="BT91" s="891"/>
      <c r="BU91" s="891"/>
      <c r="BV91" s="891"/>
      <c r="BW91" s="891"/>
      <c r="BX91" s="891"/>
      <c r="BY91" s="891"/>
      <c r="BZ91" s="891"/>
      <c r="CA91" s="891"/>
      <c r="CB91" s="891"/>
      <c r="CC91" s="891"/>
      <c r="CD91" s="891"/>
      <c r="CE91" s="891"/>
      <c r="CF91" s="891"/>
      <c r="CG91" s="896"/>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90"/>
      <c r="DW91" s="891"/>
      <c r="DX91" s="891"/>
      <c r="DY91" s="891"/>
      <c r="DZ91" s="892"/>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0"/>
      <c r="BT92" s="891"/>
      <c r="BU92" s="891"/>
      <c r="BV92" s="891"/>
      <c r="BW92" s="891"/>
      <c r="BX92" s="891"/>
      <c r="BY92" s="891"/>
      <c r="BZ92" s="891"/>
      <c r="CA92" s="891"/>
      <c r="CB92" s="891"/>
      <c r="CC92" s="891"/>
      <c r="CD92" s="891"/>
      <c r="CE92" s="891"/>
      <c r="CF92" s="891"/>
      <c r="CG92" s="896"/>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90"/>
      <c r="DW92" s="891"/>
      <c r="DX92" s="891"/>
      <c r="DY92" s="891"/>
      <c r="DZ92" s="892"/>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0"/>
      <c r="BT93" s="891"/>
      <c r="BU93" s="891"/>
      <c r="BV93" s="891"/>
      <c r="BW93" s="891"/>
      <c r="BX93" s="891"/>
      <c r="BY93" s="891"/>
      <c r="BZ93" s="891"/>
      <c r="CA93" s="891"/>
      <c r="CB93" s="891"/>
      <c r="CC93" s="891"/>
      <c r="CD93" s="891"/>
      <c r="CE93" s="891"/>
      <c r="CF93" s="891"/>
      <c r="CG93" s="896"/>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90"/>
      <c r="DW93" s="891"/>
      <c r="DX93" s="891"/>
      <c r="DY93" s="891"/>
      <c r="DZ93" s="892"/>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0"/>
      <c r="BT94" s="891"/>
      <c r="BU94" s="891"/>
      <c r="BV94" s="891"/>
      <c r="BW94" s="891"/>
      <c r="BX94" s="891"/>
      <c r="BY94" s="891"/>
      <c r="BZ94" s="891"/>
      <c r="CA94" s="891"/>
      <c r="CB94" s="891"/>
      <c r="CC94" s="891"/>
      <c r="CD94" s="891"/>
      <c r="CE94" s="891"/>
      <c r="CF94" s="891"/>
      <c r="CG94" s="896"/>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90"/>
      <c r="DW94" s="891"/>
      <c r="DX94" s="891"/>
      <c r="DY94" s="891"/>
      <c r="DZ94" s="892"/>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0"/>
      <c r="BT95" s="891"/>
      <c r="BU95" s="891"/>
      <c r="BV95" s="891"/>
      <c r="BW95" s="891"/>
      <c r="BX95" s="891"/>
      <c r="BY95" s="891"/>
      <c r="BZ95" s="891"/>
      <c r="CA95" s="891"/>
      <c r="CB95" s="891"/>
      <c r="CC95" s="891"/>
      <c r="CD95" s="891"/>
      <c r="CE95" s="891"/>
      <c r="CF95" s="891"/>
      <c r="CG95" s="896"/>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90"/>
      <c r="DW95" s="891"/>
      <c r="DX95" s="891"/>
      <c r="DY95" s="891"/>
      <c r="DZ95" s="892"/>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0"/>
      <c r="BT96" s="891"/>
      <c r="BU96" s="891"/>
      <c r="BV96" s="891"/>
      <c r="BW96" s="891"/>
      <c r="BX96" s="891"/>
      <c r="BY96" s="891"/>
      <c r="BZ96" s="891"/>
      <c r="CA96" s="891"/>
      <c r="CB96" s="891"/>
      <c r="CC96" s="891"/>
      <c r="CD96" s="891"/>
      <c r="CE96" s="891"/>
      <c r="CF96" s="891"/>
      <c r="CG96" s="896"/>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90"/>
      <c r="DW96" s="891"/>
      <c r="DX96" s="891"/>
      <c r="DY96" s="891"/>
      <c r="DZ96" s="892"/>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0"/>
      <c r="BT97" s="891"/>
      <c r="BU97" s="891"/>
      <c r="BV97" s="891"/>
      <c r="BW97" s="891"/>
      <c r="BX97" s="891"/>
      <c r="BY97" s="891"/>
      <c r="BZ97" s="891"/>
      <c r="CA97" s="891"/>
      <c r="CB97" s="891"/>
      <c r="CC97" s="891"/>
      <c r="CD97" s="891"/>
      <c r="CE97" s="891"/>
      <c r="CF97" s="891"/>
      <c r="CG97" s="896"/>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90"/>
      <c r="DW97" s="891"/>
      <c r="DX97" s="891"/>
      <c r="DY97" s="891"/>
      <c r="DZ97" s="892"/>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0"/>
      <c r="BT98" s="891"/>
      <c r="BU98" s="891"/>
      <c r="BV98" s="891"/>
      <c r="BW98" s="891"/>
      <c r="BX98" s="891"/>
      <c r="BY98" s="891"/>
      <c r="BZ98" s="891"/>
      <c r="CA98" s="891"/>
      <c r="CB98" s="891"/>
      <c r="CC98" s="891"/>
      <c r="CD98" s="891"/>
      <c r="CE98" s="891"/>
      <c r="CF98" s="891"/>
      <c r="CG98" s="896"/>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90"/>
      <c r="DW98" s="891"/>
      <c r="DX98" s="891"/>
      <c r="DY98" s="891"/>
      <c r="DZ98" s="892"/>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0"/>
      <c r="BT99" s="891"/>
      <c r="BU99" s="891"/>
      <c r="BV99" s="891"/>
      <c r="BW99" s="891"/>
      <c r="BX99" s="891"/>
      <c r="BY99" s="891"/>
      <c r="BZ99" s="891"/>
      <c r="CA99" s="891"/>
      <c r="CB99" s="891"/>
      <c r="CC99" s="891"/>
      <c r="CD99" s="891"/>
      <c r="CE99" s="891"/>
      <c r="CF99" s="891"/>
      <c r="CG99" s="896"/>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90"/>
      <c r="DW99" s="891"/>
      <c r="DX99" s="891"/>
      <c r="DY99" s="891"/>
      <c r="DZ99" s="892"/>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0"/>
      <c r="BT100" s="891"/>
      <c r="BU100" s="891"/>
      <c r="BV100" s="891"/>
      <c r="BW100" s="891"/>
      <c r="BX100" s="891"/>
      <c r="BY100" s="891"/>
      <c r="BZ100" s="891"/>
      <c r="CA100" s="891"/>
      <c r="CB100" s="891"/>
      <c r="CC100" s="891"/>
      <c r="CD100" s="891"/>
      <c r="CE100" s="891"/>
      <c r="CF100" s="891"/>
      <c r="CG100" s="896"/>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90"/>
      <c r="DW100" s="891"/>
      <c r="DX100" s="891"/>
      <c r="DY100" s="891"/>
      <c r="DZ100" s="892"/>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0"/>
      <c r="BT101" s="891"/>
      <c r="BU101" s="891"/>
      <c r="BV101" s="891"/>
      <c r="BW101" s="891"/>
      <c r="BX101" s="891"/>
      <c r="BY101" s="891"/>
      <c r="BZ101" s="891"/>
      <c r="CA101" s="891"/>
      <c r="CB101" s="891"/>
      <c r="CC101" s="891"/>
      <c r="CD101" s="891"/>
      <c r="CE101" s="891"/>
      <c r="CF101" s="891"/>
      <c r="CG101" s="896"/>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90"/>
      <c r="DW101" s="891"/>
      <c r="DX101" s="891"/>
      <c r="DY101" s="891"/>
      <c r="DZ101" s="892"/>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821" t="s">
        <v>415</v>
      </c>
      <c r="BS102" s="822"/>
      <c r="BT102" s="822"/>
      <c r="BU102" s="822"/>
      <c r="BV102" s="822"/>
      <c r="BW102" s="822"/>
      <c r="BX102" s="822"/>
      <c r="BY102" s="822"/>
      <c r="BZ102" s="822"/>
      <c r="CA102" s="822"/>
      <c r="CB102" s="822"/>
      <c r="CC102" s="822"/>
      <c r="CD102" s="822"/>
      <c r="CE102" s="822"/>
      <c r="CF102" s="822"/>
      <c r="CG102" s="823"/>
      <c r="CH102" s="918"/>
      <c r="CI102" s="919"/>
      <c r="CJ102" s="919"/>
      <c r="CK102" s="919"/>
      <c r="CL102" s="920"/>
      <c r="CM102" s="918"/>
      <c r="CN102" s="919"/>
      <c r="CO102" s="919"/>
      <c r="CP102" s="919"/>
      <c r="CQ102" s="920"/>
      <c r="CR102" s="921"/>
      <c r="CS102" s="883"/>
      <c r="CT102" s="883"/>
      <c r="CU102" s="883"/>
      <c r="CV102" s="922"/>
      <c r="CW102" s="921"/>
      <c r="CX102" s="883"/>
      <c r="CY102" s="883"/>
      <c r="CZ102" s="883"/>
      <c r="DA102" s="922"/>
      <c r="DB102" s="921"/>
      <c r="DC102" s="883"/>
      <c r="DD102" s="883"/>
      <c r="DE102" s="883"/>
      <c r="DF102" s="922"/>
      <c r="DG102" s="921"/>
      <c r="DH102" s="883"/>
      <c r="DI102" s="883"/>
      <c r="DJ102" s="883"/>
      <c r="DK102" s="922"/>
      <c r="DL102" s="921"/>
      <c r="DM102" s="883"/>
      <c r="DN102" s="883"/>
      <c r="DO102" s="883"/>
      <c r="DP102" s="922"/>
      <c r="DQ102" s="921"/>
      <c r="DR102" s="883"/>
      <c r="DS102" s="883"/>
      <c r="DT102" s="883"/>
      <c r="DU102" s="922"/>
      <c r="DV102" s="821"/>
      <c r="DW102" s="822"/>
      <c r="DX102" s="822"/>
      <c r="DY102" s="822"/>
      <c r="DZ102" s="94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6" t="s">
        <v>416</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7" t="s">
        <v>417</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8" t="s">
        <v>420</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421</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1" customFormat="1" ht="26.25" customHeight="1" x14ac:dyDescent="0.15">
      <c r="A109" s="943" t="s">
        <v>422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423</v>
      </c>
      <c r="AB109" s="924"/>
      <c r="AC109" s="924"/>
      <c r="AD109" s="924"/>
      <c r="AE109" s="925"/>
      <c r="AF109" s="923" t="s">
        <v>424</v>
      </c>
      <c r="AG109" s="924"/>
      <c r="AH109" s="924"/>
      <c r="AI109" s="924"/>
      <c r="AJ109" s="925"/>
      <c r="AK109" s="923" t="s">
        <v>304</v>
      </c>
      <c r="AL109" s="924"/>
      <c r="AM109" s="924"/>
      <c r="AN109" s="924"/>
      <c r="AO109" s="925"/>
      <c r="AP109" s="923" t="s">
        <v>425</v>
      </c>
      <c r="AQ109" s="924"/>
      <c r="AR109" s="924"/>
      <c r="AS109" s="924"/>
      <c r="AT109" s="926"/>
      <c r="AU109" s="943" t="s">
        <v>422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423</v>
      </c>
      <c r="BR109" s="924"/>
      <c r="BS109" s="924"/>
      <c r="BT109" s="924"/>
      <c r="BU109" s="925"/>
      <c r="BV109" s="923" t="s">
        <v>424</v>
      </c>
      <c r="BW109" s="924"/>
      <c r="BX109" s="924"/>
      <c r="BY109" s="924"/>
      <c r="BZ109" s="925"/>
      <c r="CA109" s="923" t="s">
        <v>304</v>
      </c>
      <c r="CB109" s="924"/>
      <c r="CC109" s="924"/>
      <c r="CD109" s="924"/>
      <c r="CE109" s="925"/>
      <c r="CF109" s="944" t="s">
        <v>425</v>
      </c>
      <c r="CG109" s="944"/>
      <c r="CH109" s="944"/>
      <c r="CI109" s="944"/>
      <c r="CJ109" s="944"/>
      <c r="CK109" s="923" t="s">
        <v>426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423</v>
      </c>
      <c r="DH109" s="924"/>
      <c r="DI109" s="924"/>
      <c r="DJ109" s="924"/>
      <c r="DK109" s="925"/>
      <c r="DL109" s="923" t="s">
        <v>424</v>
      </c>
      <c r="DM109" s="924"/>
      <c r="DN109" s="924"/>
      <c r="DO109" s="924"/>
      <c r="DP109" s="925"/>
      <c r="DQ109" s="923" t="s">
        <v>304</v>
      </c>
      <c r="DR109" s="924"/>
      <c r="DS109" s="924"/>
      <c r="DT109" s="924"/>
      <c r="DU109" s="925"/>
      <c r="DV109" s="923" t="s">
        <v>425</v>
      </c>
      <c r="DW109" s="924"/>
      <c r="DX109" s="924"/>
      <c r="DY109" s="924"/>
      <c r="DZ109" s="926"/>
    </row>
    <row r="110" spans="1:131" s="221" customFormat="1" ht="26.25" customHeight="1" x14ac:dyDescent="0.15">
      <c r="A110" s="927" t="s">
        <v>427</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686419</v>
      </c>
      <c r="AB110" s="931"/>
      <c r="AC110" s="931"/>
      <c r="AD110" s="931"/>
      <c r="AE110" s="932"/>
      <c r="AF110" s="933">
        <v>683853</v>
      </c>
      <c r="AG110" s="931"/>
      <c r="AH110" s="931"/>
      <c r="AI110" s="931"/>
      <c r="AJ110" s="932"/>
      <c r="AK110" s="933">
        <v>693580</v>
      </c>
      <c r="AL110" s="931"/>
      <c r="AM110" s="931"/>
      <c r="AN110" s="931"/>
      <c r="AO110" s="932"/>
      <c r="AP110" s="934">
        <v>31.8</v>
      </c>
      <c r="AQ110" s="935"/>
      <c r="AR110" s="935"/>
      <c r="AS110" s="935"/>
      <c r="AT110" s="936"/>
      <c r="AU110" s="937" t="s">
        <v>73</v>
      </c>
      <c r="AV110" s="938"/>
      <c r="AW110" s="938"/>
      <c r="AX110" s="938"/>
      <c r="AY110" s="938"/>
      <c r="AZ110" s="960" t="s">
        <v>428</v>
      </c>
      <c r="BA110" s="928"/>
      <c r="BB110" s="928"/>
      <c r="BC110" s="928"/>
      <c r="BD110" s="928"/>
      <c r="BE110" s="928"/>
      <c r="BF110" s="928"/>
      <c r="BG110" s="928"/>
      <c r="BH110" s="928"/>
      <c r="BI110" s="928"/>
      <c r="BJ110" s="928"/>
      <c r="BK110" s="928"/>
      <c r="BL110" s="928"/>
      <c r="BM110" s="928"/>
      <c r="BN110" s="928"/>
      <c r="BO110" s="928"/>
      <c r="BP110" s="929"/>
      <c r="BQ110" s="961">
        <v>4923486</v>
      </c>
      <c r="BR110" s="962"/>
      <c r="BS110" s="962"/>
      <c r="BT110" s="962"/>
      <c r="BU110" s="962"/>
      <c r="BV110" s="962">
        <v>4835784</v>
      </c>
      <c r="BW110" s="962"/>
      <c r="BX110" s="962"/>
      <c r="BY110" s="962"/>
      <c r="BZ110" s="962"/>
      <c r="CA110" s="962">
        <v>4794376</v>
      </c>
      <c r="CB110" s="962"/>
      <c r="CC110" s="962"/>
      <c r="CD110" s="962"/>
      <c r="CE110" s="962"/>
      <c r="CF110" s="975">
        <v>220</v>
      </c>
      <c r="CG110" s="976"/>
      <c r="CH110" s="976"/>
      <c r="CI110" s="976"/>
      <c r="CJ110" s="976"/>
      <c r="CK110" s="977" t="s">
        <v>429</v>
      </c>
      <c r="CL110" s="978"/>
      <c r="CM110" s="960" t="s">
        <v>430</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128</v>
      </c>
      <c r="DH110" s="962"/>
      <c r="DI110" s="962"/>
      <c r="DJ110" s="962"/>
      <c r="DK110" s="962"/>
      <c r="DL110" s="962" t="s">
        <v>128</v>
      </c>
      <c r="DM110" s="962"/>
      <c r="DN110" s="962"/>
      <c r="DO110" s="962"/>
      <c r="DP110" s="962"/>
      <c r="DQ110" s="962" t="s">
        <v>128</v>
      </c>
      <c r="DR110" s="962"/>
      <c r="DS110" s="962"/>
      <c r="DT110" s="962"/>
      <c r="DU110" s="962"/>
      <c r="DV110" s="963" t="s">
        <v>128</v>
      </c>
      <c r="DW110" s="963"/>
      <c r="DX110" s="963"/>
      <c r="DY110" s="963"/>
      <c r="DZ110" s="964"/>
    </row>
    <row r="111" spans="1:131" s="221" customFormat="1" ht="26.25" customHeight="1" x14ac:dyDescent="0.15">
      <c r="A111" s="965" t="s">
        <v>431</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128</v>
      </c>
      <c r="AB111" s="969"/>
      <c r="AC111" s="969"/>
      <c r="AD111" s="969"/>
      <c r="AE111" s="970"/>
      <c r="AF111" s="971" t="s">
        <v>432</v>
      </c>
      <c r="AG111" s="969"/>
      <c r="AH111" s="969"/>
      <c r="AI111" s="969"/>
      <c r="AJ111" s="970"/>
      <c r="AK111" s="971" t="s">
        <v>432</v>
      </c>
      <c r="AL111" s="969"/>
      <c r="AM111" s="969"/>
      <c r="AN111" s="969"/>
      <c r="AO111" s="970"/>
      <c r="AP111" s="972" t="s">
        <v>128</v>
      </c>
      <c r="AQ111" s="973"/>
      <c r="AR111" s="973"/>
      <c r="AS111" s="973"/>
      <c r="AT111" s="974"/>
      <c r="AU111" s="939"/>
      <c r="AV111" s="940"/>
      <c r="AW111" s="940"/>
      <c r="AX111" s="940"/>
      <c r="AY111" s="940"/>
      <c r="AZ111" s="953" t="s">
        <v>433</v>
      </c>
      <c r="BA111" s="954"/>
      <c r="BB111" s="954"/>
      <c r="BC111" s="954"/>
      <c r="BD111" s="954"/>
      <c r="BE111" s="954"/>
      <c r="BF111" s="954"/>
      <c r="BG111" s="954"/>
      <c r="BH111" s="954"/>
      <c r="BI111" s="954"/>
      <c r="BJ111" s="954"/>
      <c r="BK111" s="954"/>
      <c r="BL111" s="954"/>
      <c r="BM111" s="954"/>
      <c r="BN111" s="954"/>
      <c r="BO111" s="954"/>
      <c r="BP111" s="955"/>
      <c r="BQ111" s="956" t="s">
        <v>128</v>
      </c>
      <c r="BR111" s="957"/>
      <c r="BS111" s="957"/>
      <c r="BT111" s="957"/>
      <c r="BU111" s="957"/>
      <c r="BV111" s="957" t="s">
        <v>128</v>
      </c>
      <c r="BW111" s="957"/>
      <c r="BX111" s="957"/>
      <c r="BY111" s="957"/>
      <c r="BZ111" s="957"/>
      <c r="CA111" s="957" t="s">
        <v>432</v>
      </c>
      <c r="CB111" s="957"/>
      <c r="CC111" s="957"/>
      <c r="CD111" s="957"/>
      <c r="CE111" s="957"/>
      <c r="CF111" s="951" t="s">
        <v>432</v>
      </c>
      <c r="CG111" s="952"/>
      <c r="CH111" s="952"/>
      <c r="CI111" s="952"/>
      <c r="CJ111" s="952"/>
      <c r="CK111" s="979"/>
      <c r="CL111" s="980"/>
      <c r="CM111" s="953" t="s">
        <v>434</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432</v>
      </c>
      <c r="DH111" s="957"/>
      <c r="DI111" s="957"/>
      <c r="DJ111" s="957"/>
      <c r="DK111" s="957"/>
      <c r="DL111" s="957" t="s">
        <v>432</v>
      </c>
      <c r="DM111" s="957"/>
      <c r="DN111" s="957"/>
      <c r="DO111" s="957"/>
      <c r="DP111" s="957"/>
      <c r="DQ111" s="957" t="s">
        <v>128</v>
      </c>
      <c r="DR111" s="957"/>
      <c r="DS111" s="957"/>
      <c r="DT111" s="957"/>
      <c r="DU111" s="957"/>
      <c r="DV111" s="958" t="s">
        <v>128</v>
      </c>
      <c r="DW111" s="958"/>
      <c r="DX111" s="958"/>
      <c r="DY111" s="958"/>
      <c r="DZ111" s="959"/>
    </row>
    <row r="112" spans="1:131" s="221" customFormat="1" ht="26.25" customHeight="1" x14ac:dyDescent="0.15">
      <c r="A112" s="983" t="s">
        <v>435</v>
      </c>
      <c r="B112" s="984"/>
      <c r="C112" s="954" t="s">
        <v>436</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128</v>
      </c>
      <c r="AB112" s="990"/>
      <c r="AC112" s="990"/>
      <c r="AD112" s="990"/>
      <c r="AE112" s="991"/>
      <c r="AF112" s="992" t="s">
        <v>432</v>
      </c>
      <c r="AG112" s="990"/>
      <c r="AH112" s="990"/>
      <c r="AI112" s="990"/>
      <c r="AJ112" s="991"/>
      <c r="AK112" s="992" t="s">
        <v>128</v>
      </c>
      <c r="AL112" s="990"/>
      <c r="AM112" s="990"/>
      <c r="AN112" s="990"/>
      <c r="AO112" s="991"/>
      <c r="AP112" s="993" t="s">
        <v>128</v>
      </c>
      <c r="AQ112" s="994"/>
      <c r="AR112" s="994"/>
      <c r="AS112" s="994"/>
      <c r="AT112" s="995"/>
      <c r="AU112" s="939"/>
      <c r="AV112" s="940"/>
      <c r="AW112" s="940"/>
      <c r="AX112" s="940"/>
      <c r="AY112" s="940"/>
      <c r="AZ112" s="953" t="s">
        <v>437</v>
      </c>
      <c r="BA112" s="954"/>
      <c r="BB112" s="954"/>
      <c r="BC112" s="954"/>
      <c r="BD112" s="954"/>
      <c r="BE112" s="954"/>
      <c r="BF112" s="954"/>
      <c r="BG112" s="954"/>
      <c r="BH112" s="954"/>
      <c r="BI112" s="954"/>
      <c r="BJ112" s="954"/>
      <c r="BK112" s="954"/>
      <c r="BL112" s="954"/>
      <c r="BM112" s="954"/>
      <c r="BN112" s="954"/>
      <c r="BO112" s="954"/>
      <c r="BP112" s="955"/>
      <c r="BQ112" s="956">
        <v>68117</v>
      </c>
      <c r="BR112" s="957"/>
      <c r="BS112" s="957"/>
      <c r="BT112" s="957"/>
      <c r="BU112" s="957"/>
      <c r="BV112" s="957" t="s">
        <v>128</v>
      </c>
      <c r="BW112" s="957"/>
      <c r="BX112" s="957"/>
      <c r="BY112" s="957"/>
      <c r="BZ112" s="957"/>
      <c r="CA112" s="957" t="s">
        <v>128</v>
      </c>
      <c r="CB112" s="957"/>
      <c r="CC112" s="957"/>
      <c r="CD112" s="957"/>
      <c r="CE112" s="957"/>
      <c r="CF112" s="951" t="s">
        <v>432</v>
      </c>
      <c r="CG112" s="952"/>
      <c r="CH112" s="952"/>
      <c r="CI112" s="952"/>
      <c r="CJ112" s="952"/>
      <c r="CK112" s="979"/>
      <c r="CL112" s="980"/>
      <c r="CM112" s="953" t="s">
        <v>438</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128</v>
      </c>
      <c r="DH112" s="957"/>
      <c r="DI112" s="957"/>
      <c r="DJ112" s="957"/>
      <c r="DK112" s="957"/>
      <c r="DL112" s="957" t="s">
        <v>432</v>
      </c>
      <c r="DM112" s="957"/>
      <c r="DN112" s="957"/>
      <c r="DO112" s="957"/>
      <c r="DP112" s="957"/>
      <c r="DQ112" s="957" t="s">
        <v>128</v>
      </c>
      <c r="DR112" s="957"/>
      <c r="DS112" s="957"/>
      <c r="DT112" s="957"/>
      <c r="DU112" s="957"/>
      <c r="DV112" s="958" t="s">
        <v>432</v>
      </c>
      <c r="DW112" s="958"/>
      <c r="DX112" s="958"/>
      <c r="DY112" s="958"/>
      <c r="DZ112" s="959"/>
    </row>
    <row r="113" spans="1:130" s="221" customFormat="1" ht="26.25" customHeight="1" x14ac:dyDescent="0.15">
      <c r="A113" s="985"/>
      <c r="B113" s="986"/>
      <c r="C113" s="954" t="s">
        <v>439</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4874</v>
      </c>
      <c r="AB113" s="969"/>
      <c r="AC113" s="969"/>
      <c r="AD113" s="969"/>
      <c r="AE113" s="970"/>
      <c r="AF113" s="971" t="s">
        <v>128</v>
      </c>
      <c r="AG113" s="969"/>
      <c r="AH113" s="969"/>
      <c r="AI113" s="969"/>
      <c r="AJ113" s="970"/>
      <c r="AK113" s="971" t="s">
        <v>128</v>
      </c>
      <c r="AL113" s="969"/>
      <c r="AM113" s="969"/>
      <c r="AN113" s="969"/>
      <c r="AO113" s="970"/>
      <c r="AP113" s="972" t="s">
        <v>128</v>
      </c>
      <c r="AQ113" s="973"/>
      <c r="AR113" s="973"/>
      <c r="AS113" s="973"/>
      <c r="AT113" s="974"/>
      <c r="AU113" s="939"/>
      <c r="AV113" s="940"/>
      <c r="AW113" s="940"/>
      <c r="AX113" s="940"/>
      <c r="AY113" s="940"/>
      <c r="AZ113" s="953" t="s">
        <v>440</v>
      </c>
      <c r="BA113" s="954"/>
      <c r="BB113" s="954"/>
      <c r="BC113" s="954"/>
      <c r="BD113" s="954"/>
      <c r="BE113" s="954"/>
      <c r="BF113" s="954"/>
      <c r="BG113" s="954"/>
      <c r="BH113" s="954"/>
      <c r="BI113" s="954"/>
      <c r="BJ113" s="954"/>
      <c r="BK113" s="954"/>
      <c r="BL113" s="954"/>
      <c r="BM113" s="954"/>
      <c r="BN113" s="954"/>
      <c r="BO113" s="954"/>
      <c r="BP113" s="955"/>
      <c r="BQ113" s="956">
        <v>389467</v>
      </c>
      <c r="BR113" s="957"/>
      <c r="BS113" s="957"/>
      <c r="BT113" s="957"/>
      <c r="BU113" s="957"/>
      <c r="BV113" s="957">
        <v>353002</v>
      </c>
      <c r="BW113" s="957"/>
      <c r="BX113" s="957"/>
      <c r="BY113" s="957"/>
      <c r="BZ113" s="957"/>
      <c r="CA113" s="957">
        <v>938592</v>
      </c>
      <c r="CB113" s="957"/>
      <c r="CC113" s="957"/>
      <c r="CD113" s="957"/>
      <c r="CE113" s="957"/>
      <c r="CF113" s="951">
        <v>43.1</v>
      </c>
      <c r="CG113" s="952"/>
      <c r="CH113" s="952"/>
      <c r="CI113" s="952"/>
      <c r="CJ113" s="952"/>
      <c r="CK113" s="979"/>
      <c r="CL113" s="980"/>
      <c r="CM113" s="953" t="s">
        <v>441</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128</v>
      </c>
      <c r="DH113" s="990"/>
      <c r="DI113" s="990"/>
      <c r="DJ113" s="990"/>
      <c r="DK113" s="991"/>
      <c r="DL113" s="992" t="s">
        <v>128</v>
      </c>
      <c r="DM113" s="990"/>
      <c r="DN113" s="990"/>
      <c r="DO113" s="990"/>
      <c r="DP113" s="991"/>
      <c r="DQ113" s="992" t="s">
        <v>128</v>
      </c>
      <c r="DR113" s="990"/>
      <c r="DS113" s="990"/>
      <c r="DT113" s="990"/>
      <c r="DU113" s="991"/>
      <c r="DV113" s="993" t="s">
        <v>432</v>
      </c>
      <c r="DW113" s="994"/>
      <c r="DX113" s="994"/>
      <c r="DY113" s="994"/>
      <c r="DZ113" s="995"/>
    </row>
    <row r="114" spans="1:130" s="221" customFormat="1" ht="26.25" customHeight="1" x14ac:dyDescent="0.15">
      <c r="A114" s="985"/>
      <c r="B114" s="986"/>
      <c r="C114" s="954" t="s">
        <v>442</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v>28388</v>
      </c>
      <c r="AB114" s="990"/>
      <c r="AC114" s="990"/>
      <c r="AD114" s="990"/>
      <c r="AE114" s="991"/>
      <c r="AF114" s="992">
        <v>27070</v>
      </c>
      <c r="AG114" s="990"/>
      <c r="AH114" s="990"/>
      <c r="AI114" s="990"/>
      <c r="AJ114" s="991"/>
      <c r="AK114" s="992">
        <v>25459</v>
      </c>
      <c r="AL114" s="990"/>
      <c r="AM114" s="990"/>
      <c r="AN114" s="990"/>
      <c r="AO114" s="991"/>
      <c r="AP114" s="993">
        <v>1.2</v>
      </c>
      <c r="AQ114" s="994"/>
      <c r="AR114" s="994"/>
      <c r="AS114" s="994"/>
      <c r="AT114" s="995"/>
      <c r="AU114" s="939"/>
      <c r="AV114" s="940"/>
      <c r="AW114" s="940"/>
      <c r="AX114" s="940"/>
      <c r="AY114" s="940"/>
      <c r="AZ114" s="953" t="s">
        <v>443</v>
      </c>
      <c r="BA114" s="954"/>
      <c r="BB114" s="954"/>
      <c r="BC114" s="954"/>
      <c r="BD114" s="954"/>
      <c r="BE114" s="954"/>
      <c r="BF114" s="954"/>
      <c r="BG114" s="954"/>
      <c r="BH114" s="954"/>
      <c r="BI114" s="954"/>
      <c r="BJ114" s="954"/>
      <c r="BK114" s="954"/>
      <c r="BL114" s="954"/>
      <c r="BM114" s="954"/>
      <c r="BN114" s="954"/>
      <c r="BO114" s="954"/>
      <c r="BP114" s="955"/>
      <c r="BQ114" s="956">
        <v>870537</v>
      </c>
      <c r="BR114" s="957"/>
      <c r="BS114" s="957"/>
      <c r="BT114" s="957"/>
      <c r="BU114" s="957"/>
      <c r="BV114" s="957">
        <v>898231</v>
      </c>
      <c r="BW114" s="957"/>
      <c r="BX114" s="957"/>
      <c r="BY114" s="957"/>
      <c r="BZ114" s="957"/>
      <c r="CA114" s="957">
        <v>740073</v>
      </c>
      <c r="CB114" s="957"/>
      <c r="CC114" s="957"/>
      <c r="CD114" s="957"/>
      <c r="CE114" s="957"/>
      <c r="CF114" s="951">
        <v>34</v>
      </c>
      <c r="CG114" s="952"/>
      <c r="CH114" s="952"/>
      <c r="CI114" s="952"/>
      <c r="CJ114" s="952"/>
      <c r="CK114" s="979"/>
      <c r="CL114" s="980"/>
      <c r="CM114" s="953" t="s">
        <v>444</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432</v>
      </c>
      <c r="DH114" s="990"/>
      <c r="DI114" s="990"/>
      <c r="DJ114" s="990"/>
      <c r="DK114" s="991"/>
      <c r="DL114" s="992" t="s">
        <v>432</v>
      </c>
      <c r="DM114" s="990"/>
      <c r="DN114" s="990"/>
      <c r="DO114" s="990"/>
      <c r="DP114" s="991"/>
      <c r="DQ114" s="992" t="s">
        <v>432</v>
      </c>
      <c r="DR114" s="990"/>
      <c r="DS114" s="990"/>
      <c r="DT114" s="990"/>
      <c r="DU114" s="991"/>
      <c r="DV114" s="993" t="s">
        <v>128</v>
      </c>
      <c r="DW114" s="994"/>
      <c r="DX114" s="994"/>
      <c r="DY114" s="994"/>
      <c r="DZ114" s="995"/>
    </row>
    <row r="115" spans="1:130" s="221" customFormat="1" ht="26.25" customHeight="1" x14ac:dyDescent="0.15">
      <c r="A115" s="985"/>
      <c r="B115" s="986"/>
      <c r="C115" s="954" t="s">
        <v>445</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t="s">
        <v>128</v>
      </c>
      <c r="AB115" s="969"/>
      <c r="AC115" s="969"/>
      <c r="AD115" s="969"/>
      <c r="AE115" s="970"/>
      <c r="AF115" s="971" t="s">
        <v>128</v>
      </c>
      <c r="AG115" s="969"/>
      <c r="AH115" s="969"/>
      <c r="AI115" s="969"/>
      <c r="AJ115" s="970"/>
      <c r="AK115" s="971" t="s">
        <v>432</v>
      </c>
      <c r="AL115" s="969"/>
      <c r="AM115" s="969"/>
      <c r="AN115" s="969"/>
      <c r="AO115" s="970"/>
      <c r="AP115" s="972" t="s">
        <v>446</v>
      </c>
      <c r="AQ115" s="973"/>
      <c r="AR115" s="973"/>
      <c r="AS115" s="973"/>
      <c r="AT115" s="974"/>
      <c r="AU115" s="939"/>
      <c r="AV115" s="940"/>
      <c r="AW115" s="940"/>
      <c r="AX115" s="940"/>
      <c r="AY115" s="940"/>
      <c r="AZ115" s="953" t="s">
        <v>447</v>
      </c>
      <c r="BA115" s="954"/>
      <c r="BB115" s="954"/>
      <c r="BC115" s="954"/>
      <c r="BD115" s="954"/>
      <c r="BE115" s="954"/>
      <c r="BF115" s="954"/>
      <c r="BG115" s="954"/>
      <c r="BH115" s="954"/>
      <c r="BI115" s="954"/>
      <c r="BJ115" s="954"/>
      <c r="BK115" s="954"/>
      <c r="BL115" s="954"/>
      <c r="BM115" s="954"/>
      <c r="BN115" s="954"/>
      <c r="BO115" s="954"/>
      <c r="BP115" s="955"/>
      <c r="BQ115" s="956" t="s">
        <v>446</v>
      </c>
      <c r="BR115" s="957"/>
      <c r="BS115" s="957"/>
      <c r="BT115" s="957"/>
      <c r="BU115" s="957"/>
      <c r="BV115" s="957" t="s">
        <v>128</v>
      </c>
      <c r="BW115" s="957"/>
      <c r="BX115" s="957"/>
      <c r="BY115" s="957"/>
      <c r="BZ115" s="957"/>
      <c r="CA115" s="957" t="s">
        <v>128</v>
      </c>
      <c r="CB115" s="957"/>
      <c r="CC115" s="957"/>
      <c r="CD115" s="957"/>
      <c r="CE115" s="957"/>
      <c r="CF115" s="951" t="s">
        <v>128</v>
      </c>
      <c r="CG115" s="952"/>
      <c r="CH115" s="952"/>
      <c r="CI115" s="952"/>
      <c r="CJ115" s="952"/>
      <c r="CK115" s="979"/>
      <c r="CL115" s="980"/>
      <c r="CM115" s="953" t="s">
        <v>448</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432</v>
      </c>
      <c r="DH115" s="990"/>
      <c r="DI115" s="990"/>
      <c r="DJ115" s="990"/>
      <c r="DK115" s="991"/>
      <c r="DL115" s="992" t="s">
        <v>128</v>
      </c>
      <c r="DM115" s="990"/>
      <c r="DN115" s="990"/>
      <c r="DO115" s="990"/>
      <c r="DP115" s="991"/>
      <c r="DQ115" s="992" t="s">
        <v>128</v>
      </c>
      <c r="DR115" s="990"/>
      <c r="DS115" s="990"/>
      <c r="DT115" s="990"/>
      <c r="DU115" s="991"/>
      <c r="DV115" s="993" t="s">
        <v>128</v>
      </c>
      <c r="DW115" s="994"/>
      <c r="DX115" s="994"/>
      <c r="DY115" s="994"/>
      <c r="DZ115" s="995"/>
    </row>
    <row r="116" spans="1:130" s="221" customFormat="1" ht="26.25" customHeight="1" x14ac:dyDescent="0.15">
      <c r="A116" s="987"/>
      <c r="B116" s="988"/>
      <c r="C116" s="996" t="s">
        <v>449</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432</v>
      </c>
      <c r="AB116" s="990"/>
      <c r="AC116" s="990"/>
      <c r="AD116" s="990"/>
      <c r="AE116" s="991"/>
      <c r="AF116" s="992" t="s">
        <v>128</v>
      </c>
      <c r="AG116" s="990"/>
      <c r="AH116" s="990"/>
      <c r="AI116" s="990"/>
      <c r="AJ116" s="991"/>
      <c r="AK116" s="992" t="s">
        <v>128</v>
      </c>
      <c r="AL116" s="990"/>
      <c r="AM116" s="990"/>
      <c r="AN116" s="990"/>
      <c r="AO116" s="991"/>
      <c r="AP116" s="993" t="s">
        <v>432</v>
      </c>
      <c r="AQ116" s="994"/>
      <c r="AR116" s="994"/>
      <c r="AS116" s="994"/>
      <c r="AT116" s="995"/>
      <c r="AU116" s="939"/>
      <c r="AV116" s="940"/>
      <c r="AW116" s="940"/>
      <c r="AX116" s="940"/>
      <c r="AY116" s="940"/>
      <c r="AZ116" s="998" t="s">
        <v>450</v>
      </c>
      <c r="BA116" s="999"/>
      <c r="BB116" s="999"/>
      <c r="BC116" s="999"/>
      <c r="BD116" s="999"/>
      <c r="BE116" s="999"/>
      <c r="BF116" s="999"/>
      <c r="BG116" s="999"/>
      <c r="BH116" s="999"/>
      <c r="BI116" s="999"/>
      <c r="BJ116" s="999"/>
      <c r="BK116" s="999"/>
      <c r="BL116" s="999"/>
      <c r="BM116" s="999"/>
      <c r="BN116" s="999"/>
      <c r="BO116" s="999"/>
      <c r="BP116" s="1000"/>
      <c r="BQ116" s="956" t="s">
        <v>432</v>
      </c>
      <c r="BR116" s="957"/>
      <c r="BS116" s="957"/>
      <c r="BT116" s="957"/>
      <c r="BU116" s="957"/>
      <c r="BV116" s="957" t="s">
        <v>432</v>
      </c>
      <c r="BW116" s="957"/>
      <c r="BX116" s="957"/>
      <c r="BY116" s="957"/>
      <c r="BZ116" s="957"/>
      <c r="CA116" s="957" t="s">
        <v>128</v>
      </c>
      <c r="CB116" s="957"/>
      <c r="CC116" s="957"/>
      <c r="CD116" s="957"/>
      <c r="CE116" s="957"/>
      <c r="CF116" s="951" t="s">
        <v>446</v>
      </c>
      <c r="CG116" s="952"/>
      <c r="CH116" s="952"/>
      <c r="CI116" s="952"/>
      <c r="CJ116" s="952"/>
      <c r="CK116" s="979"/>
      <c r="CL116" s="980"/>
      <c r="CM116" s="953" t="s">
        <v>451</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128</v>
      </c>
      <c r="DH116" s="990"/>
      <c r="DI116" s="990"/>
      <c r="DJ116" s="990"/>
      <c r="DK116" s="991"/>
      <c r="DL116" s="992" t="s">
        <v>128</v>
      </c>
      <c r="DM116" s="990"/>
      <c r="DN116" s="990"/>
      <c r="DO116" s="990"/>
      <c r="DP116" s="991"/>
      <c r="DQ116" s="992" t="s">
        <v>128</v>
      </c>
      <c r="DR116" s="990"/>
      <c r="DS116" s="990"/>
      <c r="DT116" s="990"/>
      <c r="DU116" s="991"/>
      <c r="DV116" s="993" t="s">
        <v>432</v>
      </c>
      <c r="DW116" s="994"/>
      <c r="DX116" s="994"/>
      <c r="DY116" s="994"/>
      <c r="DZ116" s="995"/>
    </row>
    <row r="117" spans="1:130" s="221" customFormat="1" ht="26.25" customHeight="1" x14ac:dyDescent="0.15">
      <c r="A117" s="94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452</v>
      </c>
      <c r="Z117" s="925"/>
      <c r="AA117" s="1009">
        <v>719681</v>
      </c>
      <c r="AB117" s="1010"/>
      <c r="AC117" s="1010"/>
      <c r="AD117" s="1010"/>
      <c r="AE117" s="1011"/>
      <c r="AF117" s="1012">
        <v>710923</v>
      </c>
      <c r="AG117" s="1010"/>
      <c r="AH117" s="1010"/>
      <c r="AI117" s="1010"/>
      <c r="AJ117" s="1011"/>
      <c r="AK117" s="1012">
        <v>719039</v>
      </c>
      <c r="AL117" s="1010"/>
      <c r="AM117" s="1010"/>
      <c r="AN117" s="1010"/>
      <c r="AO117" s="1011"/>
      <c r="AP117" s="1013"/>
      <c r="AQ117" s="1014"/>
      <c r="AR117" s="1014"/>
      <c r="AS117" s="1014"/>
      <c r="AT117" s="1015"/>
      <c r="AU117" s="939"/>
      <c r="AV117" s="940"/>
      <c r="AW117" s="940"/>
      <c r="AX117" s="940"/>
      <c r="AY117" s="940"/>
      <c r="AZ117" s="1005" t="s">
        <v>453</v>
      </c>
      <c r="BA117" s="1006"/>
      <c r="BB117" s="1006"/>
      <c r="BC117" s="1006"/>
      <c r="BD117" s="1006"/>
      <c r="BE117" s="1006"/>
      <c r="BF117" s="1006"/>
      <c r="BG117" s="1006"/>
      <c r="BH117" s="1006"/>
      <c r="BI117" s="1006"/>
      <c r="BJ117" s="1006"/>
      <c r="BK117" s="1006"/>
      <c r="BL117" s="1006"/>
      <c r="BM117" s="1006"/>
      <c r="BN117" s="1006"/>
      <c r="BO117" s="1006"/>
      <c r="BP117" s="1007"/>
      <c r="BQ117" s="956" t="s">
        <v>128</v>
      </c>
      <c r="BR117" s="957"/>
      <c r="BS117" s="957"/>
      <c r="BT117" s="957"/>
      <c r="BU117" s="957"/>
      <c r="BV117" s="957" t="s">
        <v>432</v>
      </c>
      <c r="BW117" s="957"/>
      <c r="BX117" s="957"/>
      <c r="BY117" s="957"/>
      <c r="BZ117" s="957"/>
      <c r="CA117" s="957" t="s">
        <v>128</v>
      </c>
      <c r="CB117" s="957"/>
      <c r="CC117" s="957"/>
      <c r="CD117" s="957"/>
      <c r="CE117" s="957"/>
      <c r="CF117" s="951" t="s">
        <v>128</v>
      </c>
      <c r="CG117" s="952"/>
      <c r="CH117" s="952"/>
      <c r="CI117" s="952"/>
      <c r="CJ117" s="952"/>
      <c r="CK117" s="979"/>
      <c r="CL117" s="980"/>
      <c r="CM117" s="953" t="s">
        <v>454</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128</v>
      </c>
      <c r="DH117" s="990"/>
      <c r="DI117" s="990"/>
      <c r="DJ117" s="990"/>
      <c r="DK117" s="991"/>
      <c r="DL117" s="992" t="s">
        <v>128</v>
      </c>
      <c r="DM117" s="990"/>
      <c r="DN117" s="990"/>
      <c r="DO117" s="990"/>
      <c r="DP117" s="991"/>
      <c r="DQ117" s="992" t="s">
        <v>128</v>
      </c>
      <c r="DR117" s="990"/>
      <c r="DS117" s="990"/>
      <c r="DT117" s="990"/>
      <c r="DU117" s="991"/>
      <c r="DV117" s="993" t="s">
        <v>128</v>
      </c>
      <c r="DW117" s="994"/>
      <c r="DX117" s="994"/>
      <c r="DY117" s="994"/>
      <c r="DZ117" s="995"/>
    </row>
    <row r="118" spans="1:130" s="221" customFormat="1" ht="26.25" customHeight="1" x14ac:dyDescent="0.15">
      <c r="A118" s="943" t="s">
        <v>426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423</v>
      </c>
      <c r="AB118" s="924"/>
      <c r="AC118" s="924"/>
      <c r="AD118" s="924"/>
      <c r="AE118" s="925"/>
      <c r="AF118" s="923" t="s">
        <v>424</v>
      </c>
      <c r="AG118" s="924"/>
      <c r="AH118" s="924"/>
      <c r="AI118" s="924"/>
      <c r="AJ118" s="925"/>
      <c r="AK118" s="923" t="s">
        <v>304</v>
      </c>
      <c r="AL118" s="924"/>
      <c r="AM118" s="924"/>
      <c r="AN118" s="924"/>
      <c r="AO118" s="925"/>
      <c r="AP118" s="1001" t="s">
        <v>425</v>
      </c>
      <c r="AQ118" s="1002"/>
      <c r="AR118" s="1002"/>
      <c r="AS118" s="1002"/>
      <c r="AT118" s="1003"/>
      <c r="AU118" s="939"/>
      <c r="AV118" s="940"/>
      <c r="AW118" s="940"/>
      <c r="AX118" s="940"/>
      <c r="AY118" s="940"/>
      <c r="AZ118" s="1004" t="s">
        <v>455</v>
      </c>
      <c r="BA118" s="996"/>
      <c r="BB118" s="996"/>
      <c r="BC118" s="996"/>
      <c r="BD118" s="996"/>
      <c r="BE118" s="996"/>
      <c r="BF118" s="996"/>
      <c r="BG118" s="996"/>
      <c r="BH118" s="996"/>
      <c r="BI118" s="996"/>
      <c r="BJ118" s="996"/>
      <c r="BK118" s="996"/>
      <c r="BL118" s="996"/>
      <c r="BM118" s="996"/>
      <c r="BN118" s="996"/>
      <c r="BO118" s="996"/>
      <c r="BP118" s="997"/>
      <c r="BQ118" s="1030" t="s">
        <v>128</v>
      </c>
      <c r="BR118" s="1031"/>
      <c r="BS118" s="1031"/>
      <c r="BT118" s="1031"/>
      <c r="BU118" s="1031"/>
      <c r="BV118" s="1031" t="s">
        <v>432</v>
      </c>
      <c r="BW118" s="1031"/>
      <c r="BX118" s="1031"/>
      <c r="BY118" s="1031"/>
      <c r="BZ118" s="1031"/>
      <c r="CA118" s="1031" t="s">
        <v>128</v>
      </c>
      <c r="CB118" s="1031"/>
      <c r="CC118" s="1031"/>
      <c r="CD118" s="1031"/>
      <c r="CE118" s="1031"/>
      <c r="CF118" s="951" t="s">
        <v>128</v>
      </c>
      <c r="CG118" s="952"/>
      <c r="CH118" s="952"/>
      <c r="CI118" s="952"/>
      <c r="CJ118" s="952"/>
      <c r="CK118" s="979"/>
      <c r="CL118" s="980"/>
      <c r="CM118" s="953" t="s">
        <v>456</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128</v>
      </c>
      <c r="DH118" s="990"/>
      <c r="DI118" s="990"/>
      <c r="DJ118" s="990"/>
      <c r="DK118" s="991"/>
      <c r="DL118" s="992" t="s">
        <v>128</v>
      </c>
      <c r="DM118" s="990"/>
      <c r="DN118" s="990"/>
      <c r="DO118" s="990"/>
      <c r="DP118" s="991"/>
      <c r="DQ118" s="992" t="s">
        <v>128</v>
      </c>
      <c r="DR118" s="990"/>
      <c r="DS118" s="990"/>
      <c r="DT118" s="990"/>
      <c r="DU118" s="991"/>
      <c r="DV118" s="993" t="s">
        <v>446</v>
      </c>
      <c r="DW118" s="994"/>
      <c r="DX118" s="994"/>
      <c r="DY118" s="994"/>
      <c r="DZ118" s="995"/>
    </row>
    <row r="119" spans="1:130" s="221" customFormat="1" ht="26.25" customHeight="1" x14ac:dyDescent="0.15">
      <c r="A119" s="1087" t="s">
        <v>429</v>
      </c>
      <c r="B119" s="978"/>
      <c r="C119" s="960" t="s">
        <v>430</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128</v>
      </c>
      <c r="AB119" s="931"/>
      <c r="AC119" s="931"/>
      <c r="AD119" s="931"/>
      <c r="AE119" s="932"/>
      <c r="AF119" s="933" t="s">
        <v>432</v>
      </c>
      <c r="AG119" s="931"/>
      <c r="AH119" s="931"/>
      <c r="AI119" s="931"/>
      <c r="AJ119" s="932"/>
      <c r="AK119" s="933" t="s">
        <v>432</v>
      </c>
      <c r="AL119" s="931"/>
      <c r="AM119" s="931"/>
      <c r="AN119" s="931"/>
      <c r="AO119" s="932"/>
      <c r="AP119" s="934" t="s">
        <v>457</v>
      </c>
      <c r="AQ119" s="935"/>
      <c r="AR119" s="935"/>
      <c r="AS119" s="935"/>
      <c r="AT119" s="936"/>
      <c r="AU119" s="941"/>
      <c r="AV119" s="942"/>
      <c r="AW119" s="942"/>
      <c r="AX119" s="942"/>
      <c r="AY119" s="942"/>
      <c r="AZ119" s="242" t="s">
        <v>186</v>
      </c>
      <c r="BA119" s="242"/>
      <c r="BB119" s="242"/>
      <c r="BC119" s="242"/>
      <c r="BD119" s="242"/>
      <c r="BE119" s="242"/>
      <c r="BF119" s="242"/>
      <c r="BG119" s="242"/>
      <c r="BH119" s="242"/>
      <c r="BI119" s="242"/>
      <c r="BJ119" s="242"/>
      <c r="BK119" s="242"/>
      <c r="BL119" s="242"/>
      <c r="BM119" s="242"/>
      <c r="BN119" s="242"/>
      <c r="BO119" s="1008" t="s">
        <v>458</v>
      </c>
      <c r="BP119" s="1036"/>
      <c r="BQ119" s="1030">
        <v>6251607</v>
      </c>
      <c r="BR119" s="1031"/>
      <c r="BS119" s="1031"/>
      <c r="BT119" s="1031"/>
      <c r="BU119" s="1031"/>
      <c r="BV119" s="1031">
        <v>6087017</v>
      </c>
      <c r="BW119" s="1031"/>
      <c r="BX119" s="1031"/>
      <c r="BY119" s="1031"/>
      <c r="BZ119" s="1031"/>
      <c r="CA119" s="1031">
        <v>6473041</v>
      </c>
      <c r="CB119" s="1031"/>
      <c r="CC119" s="1031"/>
      <c r="CD119" s="1031"/>
      <c r="CE119" s="1031"/>
      <c r="CF119" s="1032"/>
      <c r="CG119" s="1033"/>
      <c r="CH119" s="1033"/>
      <c r="CI119" s="1033"/>
      <c r="CJ119" s="1034"/>
      <c r="CK119" s="981"/>
      <c r="CL119" s="982"/>
      <c r="CM119" s="1004" t="s">
        <v>459</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t="s">
        <v>446</v>
      </c>
      <c r="DH119" s="1017"/>
      <c r="DI119" s="1017"/>
      <c r="DJ119" s="1017"/>
      <c r="DK119" s="1018"/>
      <c r="DL119" s="1016" t="s">
        <v>432</v>
      </c>
      <c r="DM119" s="1017"/>
      <c r="DN119" s="1017"/>
      <c r="DO119" s="1017"/>
      <c r="DP119" s="1018"/>
      <c r="DQ119" s="1016" t="s">
        <v>457</v>
      </c>
      <c r="DR119" s="1017"/>
      <c r="DS119" s="1017"/>
      <c r="DT119" s="1017"/>
      <c r="DU119" s="1018"/>
      <c r="DV119" s="1019" t="s">
        <v>446</v>
      </c>
      <c r="DW119" s="1020"/>
      <c r="DX119" s="1020"/>
      <c r="DY119" s="1020"/>
      <c r="DZ119" s="1021"/>
    </row>
    <row r="120" spans="1:130" s="221" customFormat="1" ht="26.25" customHeight="1" x14ac:dyDescent="0.15">
      <c r="A120" s="1088"/>
      <c r="B120" s="980"/>
      <c r="C120" s="953" t="s">
        <v>434</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457</v>
      </c>
      <c r="AB120" s="990"/>
      <c r="AC120" s="990"/>
      <c r="AD120" s="990"/>
      <c r="AE120" s="991"/>
      <c r="AF120" s="992" t="s">
        <v>128</v>
      </c>
      <c r="AG120" s="990"/>
      <c r="AH120" s="990"/>
      <c r="AI120" s="990"/>
      <c r="AJ120" s="991"/>
      <c r="AK120" s="992" t="s">
        <v>457</v>
      </c>
      <c r="AL120" s="990"/>
      <c r="AM120" s="990"/>
      <c r="AN120" s="990"/>
      <c r="AO120" s="991"/>
      <c r="AP120" s="993" t="s">
        <v>432</v>
      </c>
      <c r="AQ120" s="994"/>
      <c r="AR120" s="994"/>
      <c r="AS120" s="994"/>
      <c r="AT120" s="995"/>
      <c r="AU120" s="1022" t="s">
        <v>460</v>
      </c>
      <c r="AV120" s="1023"/>
      <c r="AW120" s="1023"/>
      <c r="AX120" s="1023"/>
      <c r="AY120" s="1024"/>
      <c r="AZ120" s="960" t="s">
        <v>461</v>
      </c>
      <c r="BA120" s="928"/>
      <c r="BB120" s="928"/>
      <c r="BC120" s="928"/>
      <c r="BD120" s="928"/>
      <c r="BE120" s="928"/>
      <c r="BF120" s="928"/>
      <c r="BG120" s="928"/>
      <c r="BH120" s="928"/>
      <c r="BI120" s="928"/>
      <c r="BJ120" s="928"/>
      <c r="BK120" s="928"/>
      <c r="BL120" s="928"/>
      <c r="BM120" s="928"/>
      <c r="BN120" s="928"/>
      <c r="BO120" s="928"/>
      <c r="BP120" s="929"/>
      <c r="BQ120" s="961">
        <v>3631187</v>
      </c>
      <c r="BR120" s="962"/>
      <c r="BS120" s="962"/>
      <c r="BT120" s="962"/>
      <c r="BU120" s="962"/>
      <c r="BV120" s="962">
        <v>3925250</v>
      </c>
      <c r="BW120" s="962"/>
      <c r="BX120" s="962"/>
      <c r="BY120" s="962"/>
      <c r="BZ120" s="962"/>
      <c r="CA120" s="962">
        <v>4163574</v>
      </c>
      <c r="CB120" s="962"/>
      <c r="CC120" s="962"/>
      <c r="CD120" s="962"/>
      <c r="CE120" s="962"/>
      <c r="CF120" s="975">
        <v>191</v>
      </c>
      <c r="CG120" s="976"/>
      <c r="CH120" s="976"/>
      <c r="CI120" s="976"/>
      <c r="CJ120" s="976"/>
      <c r="CK120" s="1037" t="s">
        <v>462</v>
      </c>
      <c r="CL120" s="1038"/>
      <c r="CM120" s="1038"/>
      <c r="CN120" s="1038"/>
      <c r="CO120" s="1039"/>
      <c r="CP120" s="1045"/>
      <c r="CQ120" s="1046"/>
      <c r="CR120" s="1046"/>
      <c r="CS120" s="1046"/>
      <c r="CT120" s="1046"/>
      <c r="CU120" s="1046"/>
      <c r="CV120" s="1046"/>
      <c r="CW120" s="1046"/>
      <c r="CX120" s="1046"/>
      <c r="CY120" s="1046"/>
      <c r="CZ120" s="1046"/>
      <c r="DA120" s="1046"/>
      <c r="DB120" s="1046"/>
      <c r="DC120" s="1046"/>
      <c r="DD120" s="1046"/>
      <c r="DE120" s="1046"/>
      <c r="DF120" s="1047"/>
      <c r="DG120" s="961"/>
      <c r="DH120" s="962"/>
      <c r="DI120" s="962"/>
      <c r="DJ120" s="962"/>
      <c r="DK120" s="962"/>
      <c r="DL120" s="962"/>
      <c r="DM120" s="962"/>
      <c r="DN120" s="962"/>
      <c r="DO120" s="962"/>
      <c r="DP120" s="962"/>
      <c r="DQ120" s="962"/>
      <c r="DR120" s="962"/>
      <c r="DS120" s="962"/>
      <c r="DT120" s="962"/>
      <c r="DU120" s="962"/>
      <c r="DV120" s="963"/>
      <c r="DW120" s="963"/>
      <c r="DX120" s="963"/>
      <c r="DY120" s="963"/>
      <c r="DZ120" s="964"/>
    </row>
    <row r="121" spans="1:130" s="221" customFormat="1" ht="26.25" customHeight="1" x14ac:dyDescent="0.15">
      <c r="A121" s="1088"/>
      <c r="B121" s="980"/>
      <c r="C121" s="1005" t="s">
        <v>463</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457</v>
      </c>
      <c r="AB121" s="990"/>
      <c r="AC121" s="990"/>
      <c r="AD121" s="990"/>
      <c r="AE121" s="991"/>
      <c r="AF121" s="992" t="s">
        <v>432</v>
      </c>
      <c r="AG121" s="990"/>
      <c r="AH121" s="990"/>
      <c r="AI121" s="990"/>
      <c r="AJ121" s="991"/>
      <c r="AK121" s="992" t="s">
        <v>128</v>
      </c>
      <c r="AL121" s="990"/>
      <c r="AM121" s="990"/>
      <c r="AN121" s="990"/>
      <c r="AO121" s="991"/>
      <c r="AP121" s="993" t="s">
        <v>457</v>
      </c>
      <c r="AQ121" s="994"/>
      <c r="AR121" s="994"/>
      <c r="AS121" s="994"/>
      <c r="AT121" s="995"/>
      <c r="AU121" s="1025"/>
      <c r="AV121" s="1026"/>
      <c r="AW121" s="1026"/>
      <c r="AX121" s="1026"/>
      <c r="AY121" s="1027"/>
      <c r="AZ121" s="953" t="s">
        <v>464</v>
      </c>
      <c r="BA121" s="954"/>
      <c r="BB121" s="954"/>
      <c r="BC121" s="954"/>
      <c r="BD121" s="954"/>
      <c r="BE121" s="954"/>
      <c r="BF121" s="954"/>
      <c r="BG121" s="954"/>
      <c r="BH121" s="954"/>
      <c r="BI121" s="954"/>
      <c r="BJ121" s="954"/>
      <c r="BK121" s="954"/>
      <c r="BL121" s="954"/>
      <c r="BM121" s="954"/>
      <c r="BN121" s="954"/>
      <c r="BO121" s="954"/>
      <c r="BP121" s="955"/>
      <c r="BQ121" s="956">
        <v>46182</v>
      </c>
      <c r="BR121" s="957"/>
      <c r="BS121" s="957"/>
      <c r="BT121" s="957"/>
      <c r="BU121" s="957"/>
      <c r="BV121" s="957">
        <v>39431</v>
      </c>
      <c r="BW121" s="957"/>
      <c r="BX121" s="957"/>
      <c r="BY121" s="957"/>
      <c r="BZ121" s="957"/>
      <c r="CA121" s="957">
        <v>33292</v>
      </c>
      <c r="CB121" s="957"/>
      <c r="CC121" s="957"/>
      <c r="CD121" s="957"/>
      <c r="CE121" s="957"/>
      <c r="CF121" s="951">
        <v>1.5</v>
      </c>
      <c r="CG121" s="952"/>
      <c r="CH121" s="952"/>
      <c r="CI121" s="952"/>
      <c r="CJ121" s="952"/>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56"/>
      <c r="DH121" s="957"/>
      <c r="DI121" s="957"/>
      <c r="DJ121" s="957"/>
      <c r="DK121" s="957"/>
      <c r="DL121" s="957"/>
      <c r="DM121" s="957"/>
      <c r="DN121" s="957"/>
      <c r="DO121" s="957"/>
      <c r="DP121" s="957"/>
      <c r="DQ121" s="957"/>
      <c r="DR121" s="957"/>
      <c r="DS121" s="957"/>
      <c r="DT121" s="957"/>
      <c r="DU121" s="957"/>
      <c r="DV121" s="958"/>
      <c r="DW121" s="958"/>
      <c r="DX121" s="958"/>
      <c r="DY121" s="958"/>
      <c r="DZ121" s="959"/>
    </row>
    <row r="122" spans="1:130" s="221" customFormat="1" ht="26.25" customHeight="1" x14ac:dyDescent="0.15">
      <c r="A122" s="1088"/>
      <c r="B122" s="980"/>
      <c r="C122" s="953" t="s">
        <v>444</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128</v>
      </c>
      <c r="AB122" s="990"/>
      <c r="AC122" s="990"/>
      <c r="AD122" s="990"/>
      <c r="AE122" s="991"/>
      <c r="AF122" s="992" t="s">
        <v>128</v>
      </c>
      <c r="AG122" s="990"/>
      <c r="AH122" s="990"/>
      <c r="AI122" s="990"/>
      <c r="AJ122" s="991"/>
      <c r="AK122" s="992" t="s">
        <v>128</v>
      </c>
      <c r="AL122" s="990"/>
      <c r="AM122" s="990"/>
      <c r="AN122" s="990"/>
      <c r="AO122" s="991"/>
      <c r="AP122" s="993" t="s">
        <v>457</v>
      </c>
      <c r="AQ122" s="994"/>
      <c r="AR122" s="994"/>
      <c r="AS122" s="994"/>
      <c r="AT122" s="995"/>
      <c r="AU122" s="1025"/>
      <c r="AV122" s="1026"/>
      <c r="AW122" s="1026"/>
      <c r="AX122" s="1026"/>
      <c r="AY122" s="1027"/>
      <c r="AZ122" s="1004" t="s">
        <v>465</v>
      </c>
      <c r="BA122" s="996"/>
      <c r="BB122" s="996"/>
      <c r="BC122" s="996"/>
      <c r="BD122" s="996"/>
      <c r="BE122" s="996"/>
      <c r="BF122" s="996"/>
      <c r="BG122" s="996"/>
      <c r="BH122" s="996"/>
      <c r="BI122" s="996"/>
      <c r="BJ122" s="996"/>
      <c r="BK122" s="996"/>
      <c r="BL122" s="996"/>
      <c r="BM122" s="996"/>
      <c r="BN122" s="996"/>
      <c r="BO122" s="996"/>
      <c r="BP122" s="997"/>
      <c r="BQ122" s="1030">
        <v>3983695</v>
      </c>
      <c r="BR122" s="1031"/>
      <c r="BS122" s="1031"/>
      <c r="BT122" s="1031"/>
      <c r="BU122" s="1031"/>
      <c r="BV122" s="1031">
        <v>3874723</v>
      </c>
      <c r="BW122" s="1031"/>
      <c r="BX122" s="1031"/>
      <c r="BY122" s="1031"/>
      <c r="BZ122" s="1031"/>
      <c r="CA122" s="1031">
        <v>3796060</v>
      </c>
      <c r="CB122" s="1031"/>
      <c r="CC122" s="1031"/>
      <c r="CD122" s="1031"/>
      <c r="CE122" s="1031"/>
      <c r="CF122" s="1048">
        <v>174.2</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56"/>
      <c r="DH122" s="957"/>
      <c r="DI122" s="957"/>
      <c r="DJ122" s="957"/>
      <c r="DK122" s="957"/>
      <c r="DL122" s="957"/>
      <c r="DM122" s="957"/>
      <c r="DN122" s="957"/>
      <c r="DO122" s="957"/>
      <c r="DP122" s="957"/>
      <c r="DQ122" s="957"/>
      <c r="DR122" s="957"/>
      <c r="DS122" s="957"/>
      <c r="DT122" s="957"/>
      <c r="DU122" s="957"/>
      <c r="DV122" s="958"/>
      <c r="DW122" s="958"/>
      <c r="DX122" s="958"/>
      <c r="DY122" s="958"/>
      <c r="DZ122" s="959"/>
    </row>
    <row r="123" spans="1:130" s="221" customFormat="1" ht="26.25" customHeight="1" x14ac:dyDescent="0.15">
      <c r="A123" s="1088"/>
      <c r="B123" s="980"/>
      <c r="C123" s="953" t="s">
        <v>451</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457</v>
      </c>
      <c r="AB123" s="990"/>
      <c r="AC123" s="990"/>
      <c r="AD123" s="990"/>
      <c r="AE123" s="991"/>
      <c r="AF123" s="992" t="s">
        <v>457</v>
      </c>
      <c r="AG123" s="990"/>
      <c r="AH123" s="990"/>
      <c r="AI123" s="990"/>
      <c r="AJ123" s="991"/>
      <c r="AK123" s="992" t="s">
        <v>128</v>
      </c>
      <c r="AL123" s="990"/>
      <c r="AM123" s="990"/>
      <c r="AN123" s="990"/>
      <c r="AO123" s="991"/>
      <c r="AP123" s="993" t="s">
        <v>128</v>
      </c>
      <c r="AQ123" s="994"/>
      <c r="AR123" s="994"/>
      <c r="AS123" s="994"/>
      <c r="AT123" s="995"/>
      <c r="AU123" s="1028"/>
      <c r="AV123" s="1029"/>
      <c r="AW123" s="1029"/>
      <c r="AX123" s="1029"/>
      <c r="AY123" s="1029"/>
      <c r="AZ123" s="242" t="s">
        <v>186</v>
      </c>
      <c r="BA123" s="242"/>
      <c r="BB123" s="242"/>
      <c r="BC123" s="242"/>
      <c r="BD123" s="242"/>
      <c r="BE123" s="242"/>
      <c r="BF123" s="242"/>
      <c r="BG123" s="242"/>
      <c r="BH123" s="242"/>
      <c r="BI123" s="242"/>
      <c r="BJ123" s="242"/>
      <c r="BK123" s="242"/>
      <c r="BL123" s="242"/>
      <c r="BM123" s="242"/>
      <c r="BN123" s="242"/>
      <c r="BO123" s="1008" t="s">
        <v>466</v>
      </c>
      <c r="BP123" s="1036"/>
      <c r="BQ123" s="1094">
        <v>7661064</v>
      </c>
      <c r="BR123" s="1095"/>
      <c r="BS123" s="1095"/>
      <c r="BT123" s="1095"/>
      <c r="BU123" s="1095"/>
      <c r="BV123" s="1095">
        <v>7839404</v>
      </c>
      <c r="BW123" s="1095"/>
      <c r="BX123" s="1095"/>
      <c r="BY123" s="1095"/>
      <c r="BZ123" s="1095"/>
      <c r="CA123" s="1095">
        <v>7992926</v>
      </c>
      <c r="CB123" s="1095"/>
      <c r="CC123" s="1095"/>
      <c r="CD123" s="1095"/>
      <c r="CE123" s="1095"/>
      <c r="CF123" s="1032"/>
      <c r="CG123" s="1033"/>
      <c r="CH123" s="1033"/>
      <c r="CI123" s="1033"/>
      <c r="CJ123" s="1034"/>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9"/>
      <c r="DH123" s="990"/>
      <c r="DI123" s="990"/>
      <c r="DJ123" s="990"/>
      <c r="DK123" s="991"/>
      <c r="DL123" s="992"/>
      <c r="DM123" s="990"/>
      <c r="DN123" s="990"/>
      <c r="DO123" s="990"/>
      <c r="DP123" s="991"/>
      <c r="DQ123" s="992"/>
      <c r="DR123" s="990"/>
      <c r="DS123" s="990"/>
      <c r="DT123" s="990"/>
      <c r="DU123" s="991"/>
      <c r="DV123" s="993"/>
      <c r="DW123" s="994"/>
      <c r="DX123" s="994"/>
      <c r="DY123" s="994"/>
      <c r="DZ123" s="995"/>
    </row>
    <row r="124" spans="1:130" s="221" customFormat="1" ht="26.25" customHeight="1" thickBot="1" x14ac:dyDescent="0.2">
      <c r="A124" s="1088"/>
      <c r="B124" s="980"/>
      <c r="C124" s="953" t="s">
        <v>454</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128</v>
      </c>
      <c r="AB124" s="990"/>
      <c r="AC124" s="990"/>
      <c r="AD124" s="990"/>
      <c r="AE124" s="991"/>
      <c r="AF124" s="992" t="s">
        <v>432</v>
      </c>
      <c r="AG124" s="990"/>
      <c r="AH124" s="990"/>
      <c r="AI124" s="990"/>
      <c r="AJ124" s="991"/>
      <c r="AK124" s="992" t="s">
        <v>432</v>
      </c>
      <c r="AL124" s="990"/>
      <c r="AM124" s="990"/>
      <c r="AN124" s="990"/>
      <c r="AO124" s="991"/>
      <c r="AP124" s="993" t="s">
        <v>128</v>
      </c>
      <c r="AQ124" s="994"/>
      <c r="AR124" s="994"/>
      <c r="AS124" s="994"/>
      <c r="AT124" s="995"/>
      <c r="AU124" s="1090" t="s">
        <v>467</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128</v>
      </c>
      <c r="BR124" s="1058"/>
      <c r="BS124" s="1058"/>
      <c r="BT124" s="1058"/>
      <c r="BU124" s="1058"/>
      <c r="BV124" s="1058" t="s">
        <v>457</v>
      </c>
      <c r="BW124" s="1058"/>
      <c r="BX124" s="1058"/>
      <c r="BY124" s="1058"/>
      <c r="BZ124" s="1058"/>
      <c r="CA124" s="1058" t="s">
        <v>128</v>
      </c>
      <c r="CB124" s="1058"/>
      <c r="CC124" s="1058"/>
      <c r="CD124" s="1058"/>
      <c r="CE124" s="1058"/>
      <c r="CF124" s="1059"/>
      <c r="CG124" s="1060"/>
      <c r="CH124" s="1060"/>
      <c r="CI124" s="1060"/>
      <c r="CJ124" s="1061"/>
      <c r="CK124" s="1043"/>
      <c r="CL124" s="1043"/>
      <c r="CM124" s="1043"/>
      <c r="CN124" s="1043"/>
      <c r="CO124" s="1044"/>
      <c r="CP124" s="1050"/>
      <c r="CQ124" s="1051"/>
      <c r="CR124" s="1051"/>
      <c r="CS124" s="1051"/>
      <c r="CT124" s="1051"/>
      <c r="CU124" s="1051"/>
      <c r="CV124" s="1051"/>
      <c r="CW124" s="1051"/>
      <c r="CX124" s="1051"/>
      <c r="CY124" s="1051"/>
      <c r="CZ124" s="1051"/>
      <c r="DA124" s="1051"/>
      <c r="DB124" s="1051"/>
      <c r="DC124" s="1051"/>
      <c r="DD124" s="1051"/>
      <c r="DE124" s="1051"/>
      <c r="DF124" s="1052"/>
      <c r="DG124" s="1035"/>
      <c r="DH124" s="1017"/>
      <c r="DI124" s="1017"/>
      <c r="DJ124" s="1017"/>
      <c r="DK124" s="1018"/>
      <c r="DL124" s="1016"/>
      <c r="DM124" s="1017"/>
      <c r="DN124" s="1017"/>
      <c r="DO124" s="1017"/>
      <c r="DP124" s="1018"/>
      <c r="DQ124" s="1016"/>
      <c r="DR124" s="1017"/>
      <c r="DS124" s="1017"/>
      <c r="DT124" s="1017"/>
      <c r="DU124" s="1018"/>
      <c r="DV124" s="1019"/>
      <c r="DW124" s="1020"/>
      <c r="DX124" s="1020"/>
      <c r="DY124" s="1020"/>
      <c r="DZ124" s="1021"/>
    </row>
    <row r="125" spans="1:130" s="221" customFormat="1" ht="26.25" customHeight="1" x14ac:dyDescent="0.15">
      <c r="A125" s="1088"/>
      <c r="B125" s="980"/>
      <c r="C125" s="953" t="s">
        <v>456</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457</v>
      </c>
      <c r="AB125" s="990"/>
      <c r="AC125" s="990"/>
      <c r="AD125" s="990"/>
      <c r="AE125" s="991"/>
      <c r="AF125" s="992" t="s">
        <v>457</v>
      </c>
      <c r="AG125" s="990"/>
      <c r="AH125" s="990"/>
      <c r="AI125" s="990"/>
      <c r="AJ125" s="991"/>
      <c r="AK125" s="992" t="s">
        <v>128</v>
      </c>
      <c r="AL125" s="990"/>
      <c r="AM125" s="990"/>
      <c r="AN125" s="990"/>
      <c r="AO125" s="991"/>
      <c r="AP125" s="993" t="s">
        <v>457</v>
      </c>
      <c r="AQ125" s="994"/>
      <c r="AR125" s="994"/>
      <c r="AS125" s="994"/>
      <c r="AT125" s="99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3" t="s">
        <v>468</v>
      </c>
      <c r="CL125" s="1038"/>
      <c r="CM125" s="1038"/>
      <c r="CN125" s="1038"/>
      <c r="CO125" s="1039"/>
      <c r="CP125" s="960" t="s">
        <v>469</v>
      </c>
      <c r="CQ125" s="928"/>
      <c r="CR125" s="928"/>
      <c r="CS125" s="928"/>
      <c r="CT125" s="928"/>
      <c r="CU125" s="928"/>
      <c r="CV125" s="928"/>
      <c r="CW125" s="928"/>
      <c r="CX125" s="928"/>
      <c r="CY125" s="928"/>
      <c r="CZ125" s="928"/>
      <c r="DA125" s="928"/>
      <c r="DB125" s="928"/>
      <c r="DC125" s="928"/>
      <c r="DD125" s="928"/>
      <c r="DE125" s="928"/>
      <c r="DF125" s="929"/>
      <c r="DG125" s="961" t="s">
        <v>432</v>
      </c>
      <c r="DH125" s="962"/>
      <c r="DI125" s="962"/>
      <c r="DJ125" s="962"/>
      <c r="DK125" s="962"/>
      <c r="DL125" s="962" t="s">
        <v>128</v>
      </c>
      <c r="DM125" s="962"/>
      <c r="DN125" s="962"/>
      <c r="DO125" s="962"/>
      <c r="DP125" s="962"/>
      <c r="DQ125" s="962" t="s">
        <v>457</v>
      </c>
      <c r="DR125" s="962"/>
      <c r="DS125" s="962"/>
      <c r="DT125" s="962"/>
      <c r="DU125" s="962"/>
      <c r="DV125" s="963" t="s">
        <v>128</v>
      </c>
      <c r="DW125" s="963"/>
      <c r="DX125" s="963"/>
      <c r="DY125" s="963"/>
      <c r="DZ125" s="964"/>
    </row>
    <row r="126" spans="1:130" s="221" customFormat="1" ht="26.25" customHeight="1" thickBot="1" x14ac:dyDescent="0.2">
      <c r="A126" s="1088"/>
      <c r="B126" s="980"/>
      <c r="C126" s="953" t="s">
        <v>459</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t="s">
        <v>432</v>
      </c>
      <c r="AB126" s="990"/>
      <c r="AC126" s="990"/>
      <c r="AD126" s="990"/>
      <c r="AE126" s="991"/>
      <c r="AF126" s="992" t="s">
        <v>128</v>
      </c>
      <c r="AG126" s="990"/>
      <c r="AH126" s="990"/>
      <c r="AI126" s="990"/>
      <c r="AJ126" s="991"/>
      <c r="AK126" s="992" t="s">
        <v>128</v>
      </c>
      <c r="AL126" s="990"/>
      <c r="AM126" s="990"/>
      <c r="AN126" s="990"/>
      <c r="AO126" s="991"/>
      <c r="AP126" s="993" t="s">
        <v>457</v>
      </c>
      <c r="AQ126" s="994"/>
      <c r="AR126" s="994"/>
      <c r="AS126" s="994"/>
      <c r="AT126" s="99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4"/>
      <c r="CL126" s="1041"/>
      <c r="CM126" s="1041"/>
      <c r="CN126" s="1041"/>
      <c r="CO126" s="1042"/>
      <c r="CP126" s="953" t="s">
        <v>470</v>
      </c>
      <c r="CQ126" s="954"/>
      <c r="CR126" s="954"/>
      <c r="CS126" s="954"/>
      <c r="CT126" s="954"/>
      <c r="CU126" s="954"/>
      <c r="CV126" s="954"/>
      <c r="CW126" s="954"/>
      <c r="CX126" s="954"/>
      <c r="CY126" s="954"/>
      <c r="CZ126" s="954"/>
      <c r="DA126" s="954"/>
      <c r="DB126" s="954"/>
      <c r="DC126" s="954"/>
      <c r="DD126" s="954"/>
      <c r="DE126" s="954"/>
      <c r="DF126" s="955"/>
      <c r="DG126" s="956" t="s">
        <v>457</v>
      </c>
      <c r="DH126" s="957"/>
      <c r="DI126" s="957"/>
      <c r="DJ126" s="957"/>
      <c r="DK126" s="957"/>
      <c r="DL126" s="957" t="s">
        <v>432</v>
      </c>
      <c r="DM126" s="957"/>
      <c r="DN126" s="957"/>
      <c r="DO126" s="957"/>
      <c r="DP126" s="957"/>
      <c r="DQ126" s="957" t="s">
        <v>432</v>
      </c>
      <c r="DR126" s="957"/>
      <c r="DS126" s="957"/>
      <c r="DT126" s="957"/>
      <c r="DU126" s="957"/>
      <c r="DV126" s="958" t="s">
        <v>128</v>
      </c>
      <c r="DW126" s="958"/>
      <c r="DX126" s="958"/>
      <c r="DY126" s="958"/>
      <c r="DZ126" s="959"/>
    </row>
    <row r="127" spans="1:130" s="221" customFormat="1" ht="26.25" customHeight="1" x14ac:dyDescent="0.15">
      <c r="A127" s="1089"/>
      <c r="B127" s="982"/>
      <c r="C127" s="1004" t="s">
        <v>471</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t="s">
        <v>457</v>
      </c>
      <c r="AB127" s="990"/>
      <c r="AC127" s="990"/>
      <c r="AD127" s="990"/>
      <c r="AE127" s="991"/>
      <c r="AF127" s="992" t="s">
        <v>432</v>
      </c>
      <c r="AG127" s="990"/>
      <c r="AH127" s="990"/>
      <c r="AI127" s="990"/>
      <c r="AJ127" s="991"/>
      <c r="AK127" s="992" t="s">
        <v>457</v>
      </c>
      <c r="AL127" s="990"/>
      <c r="AM127" s="990"/>
      <c r="AN127" s="990"/>
      <c r="AO127" s="991"/>
      <c r="AP127" s="993" t="s">
        <v>457</v>
      </c>
      <c r="AQ127" s="994"/>
      <c r="AR127" s="994"/>
      <c r="AS127" s="994"/>
      <c r="AT127" s="995"/>
      <c r="AU127" s="223"/>
      <c r="AV127" s="223"/>
      <c r="AW127" s="223"/>
      <c r="AX127" s="1062" t="s">
        <v>472</v>
      </c>
      <c r="AY127" s="1063"/>
      <c r="AZ127" s="1063"/>
      <c r="BA127" s="1063"/>
      <c r="BB127" s="1063"/>
      <c r="BC127" s="1063"/>
      <c r="BD127" s="1063"/>
      <c r="BE127" s="1064"/>
      <c r="BF127" s="1065" t="s">
        <v>473</v>
      </c>
      <c r="BG127" s="1063"/>
      <c r="BH127" s="1063"/>
      <c r="BI127" s="1063"/>
      <c r="BJ127" s="1063"/>
      <c r="BK127" s="1063"/>
      <c r="BL127" s="1064"/>
      <c r="BM127" s="1065" t="s">
        <v>474</v>
      </c>
      <c r="BN127" s="1063"/>
      <c r="BO127" s="1063"/>
      <c r="BP127" s="1063"/>
      <c r="BQ127" s="1063"/>
      <c r="BR127" s="1063"/>
      <c r="BS127" s="1064"/>
      <c r="BT127" s="1065" t="s">
        <v>475</v>
      </c>
      <c r="BU127" s="1063"/>
      <c r="BV127" s="1063"/>
      <c r="BW127" s="1063"/>
      <c r="BX127" s="1063"/>
      <c r="BY127" s="1063"/>
      <c r="BZ127" s="1086"/>
      <c r="CA127" s="223"/>
      <c r="CB127" s="223"/>
      <c r="CC127" s="223"/>
      <c r="CD127" s="246"/>
      <c r="CE127" s="246"/>
      <c r="CF127" s="246"/>
      <c r="CG127" s="223"/>
      <c r="CH127" s="223"/>
      <c r="CI127" s="223"/>
      <c r="CJ127" s="245"/>
      <c r="CK127" s="1054"/>
      <c r="CL127" s="1041"/>
      <c r="CM127" s="1041"/>
      <c r="CN127" s="1041"/>
      <c r="CO127" s="1042"/>
      <c r="CP127" s="953" t="s">
        <v>476</v>
      </c>
      <c r="CQ127" s="954"/>
      <c r="CR127" s="954"/>
      <c r="CS127" s="954"/>
      <c r="CT127" s="954"/>
      <c r="CU127" s="954"/>
      <c r="CV127" s="954"/>
      <c r="CW127" s="954"/>
      <c r="CX127" s="954"/>
      <c r="CY127" s="954"/>
      <c r="CZ127" s="954"/>
      <c r="DA127" s="954"/>
      <c r="DB127" s="954"/>
      <c r="DC127" s="954"/>
      <c r="DD127" s="954"/>
      <c r="DE127" s="954"/>
      <c r="DF127" s="955"/>
      <c r="DG127" s="956" t="s">
        <v>128</v>
      </c>
      <c r="DH127" s="957"/>
      <c r="DI127" s="957"/>
      <c r="DJ127" s="957"/>
      <c r="DK127" s="957"/>
      <c r="DL127" s="957" t="s">
        <v>128</v>
      </c>
      <c r="DM127" s="957"/>
      <c r="DN127" s="957"/>
      <c r="DO127" s="957"/>
      <c r="DP127" s="957"/>
      <c r="DQ127" s="957" t="s">
        <v>128</v>
      </c>
      <c r="DR127" s="957"/>
      <c r="DS127" s="957"/>
      <c r="DT127" s="957"/>
      <c r="DU127" s="957"/>
      <c r="DV127" s="958" t="s">
        <v>457</v>
      </c>
      <c r="DW127" s="958"/>
      <c r="DX127" s="958"/>
      <c r="DY127" s="958"/>
      <c r="DZ127" s="959"/>
    </row>
    <row r="128" spans="1:130" s="221" customFormat="1" ht="26.25" customHeight="1" thickBot="1" x14ac:dyDescent="0.2">
      <c r="A128" s="1072" t="s">
        <v>477</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478</v>
      </c>
      <c r="X128" s="1074"/>
      <c r="Y128" s="1074"/>
      <c r="Z128" s="1075"/>
      <c r="AA128" s="1076">
        <v>13685</v>
      </c>
      <c r="AB128" s="1077"/>
      <c r="AC128" s="1077"/>
      <c r="AD128" s="1077"/>
      <c r="AE128" s="1078"/>
      <c r="AF128" s="1079">
        <v>6666</v>
      </c>
      <c r="AG128" s="1077"/>
      <c r="AH128" s="1077"/>
      <c r="AI128" s="1077"/>
      <c r="AJ128" s="1078"/>
      <c r="AK128" s="1079">
        <v>6054</v>
      </c>
      <c r="AL128" s="1077"/>
      <c r="AM128" s="1077"/>
      <c r="AN128" s="1077"/>
      <c r="AO128" s="1078"/>
      <c r="AP128" s="1080"/>
      <c r="AQ128" s="1081"/>
      <c r="AR128" s="1081"/>
      <c r="AS128" s="1081"/>
      <c r="AT128" s="1082"/>
      <c r="AU128" s="223"/>
      <c r="AV128" s="223"/>
      <c r="AW128" s="223"/>
      <c r="AX128" s="927" t="s">
        <v>479</v>
      </c>
      <c r="AY128" s="928"/>
      <c r="AZ128" s="928"/>
      <c r="BA128" s="928"/>
      <c r="BB128" s="928"/>
      <c r="BC128" s="928"/>
      <c r="BD128" s="928"/>
      <c r="BE128" s="929"/>
      <c r="BF128" s="1083" t="s">
        <v>480</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7"/>
      <c r="CA128" s="246"/>
      <c r="CB128" s="246"/>
      <c r="CC128" s="246"/>
      <c r="CD128" s="246"/>
      <c r="CE128" s="246"/>
      <c r="CF128" s="246"/>
      <c r="CG128" s="223"/>
      <c r="CH128" s="223"/>
      <c r="CI128" s="223"/>
      <c r="CJ128" s="245"/>
      <c r="CK128" s="1055"/>
      <c r="CL128" s="1056"/>
      <c r="CM128" s="1056"/>
      <c r="CN128" s="1056"/>
      <c r="CO128" s="1057"/>
      <c r="CP128" s="1066" t="s">
        <v>481</v>
      </c>
      <c r="CQ128" s="758"/>
      <c r="CR128" s="758"/>
      <c r="CS128" s="758"/>
      <c r="CT128" s="758"/>
      <c r="CU128" s="758"/>
      <c r="CV128" s="758"/>
      <c r="CW128" s="758"/>
      <c r="CX128" s="758"/>
      <c r="CY128" s="758"/>
      <c r="CZ128" s="758"/>
      <c r="DA128" s="758"/>
      <c r="DB128" s="758"/>
      <c r="DC128" s="758"/>
      <c r="DD128" s="758"/>
      <c r="DE128" s="758"/>
      <c r="DF128" s="1067"/>
      <c r="DG128" s="1068" t="s">
        <v>128</v>
      </c>
      <c r="DH128" s="1069"/>
      <c r="DI128" s="1069"/>
      <c r="DJ128" s="1069"/>
      <c r="DK128" s="1069"/>
      <c r="DL128" s="1069" t="s">
        <v>482</v>
      </c>
      <c r="DM128" s="1069"/>
      <c r="DN128" s="1069"/>
      <c r="DO128" s="1069"/>
      <c r="DP128" s="1069"/>
      <c r="DQ128" s="1069" t="s">
        <v>483</v>
      </c>
      <c r="DR128" s="1069"/>
      <c r="DS128" s="1069"/>
      <c r="DT128" s="1069"/>
      <c r="DU128" s="1069"/>
      <c r="DV128" s="1070" t="s">
        <v>128</v>
      </c>
      <c r="DW128" s="1070"/>
      <c r="DX128" s="1070"/>
      <c r="DY128" s="1070"/>
      <c r="DZ128" s="1071"/>
    </row>
    <row r="129" spans="1:131" s="221" customFormat="1" ht="26.25" customHeight="1" x14ac:dyDescent="0.15">
      <c r="A129" s="965" t="s">
        <v>107</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484</v>
      </c>
      <c r="X129" s="1102"/>
      <c r="Y129" s="1102"/>
      <c r="Z129" s="1103"/>
      <c r="AA129" s="989">
        <v>2465312</v>
      </c>
      <c r="AB129" s="990"/>
      <c r="AC129" s="990"/>
      <c r="AD129" s="990"/>
      <c r="AE129" s="991"/>
      <c r="AF129" s="992">
        <v>2587080</v>
      </c>
      <c r="AG129" s="990"/>
      <c r="AH129" s="990"/>
      <c r="AI129" s="990"/>
      <c r="AJ129" s="991"/>
      <c r="AK129" s="992">
        <v>2724657</v>
      </c>
      <c r="AL129" s="990"/>
      <c r="AM129" s="990"/>
      <c r="AN129" s="990"/>
      <c r="AO129" s="991"/>
      <c r="AP129" s="1104"/>
      <c r="AQ129" s="1105"/>
      <c r="AR129" s="1105"/>
      <c r="AS129" s="1105"/>
      <c r="AT129" s="1106"/>
      <c r="AU129" s="224"/>
      <c r="AV129" s="224"/>
      <c r="AW129" s="224"/>
      <c r="AX129" s="1096" t="s">
        <v>485</v>
      </c>
      <c r="AY129" s="954"/>
      <c r="AZ129" s="954"/>
      <c r="BA129" s="954"/>
      <c r="BB129" s="954"/>
      <c r="BC129" s="954"/>
      <c r="BD129" s="954"/>
      <c r="BE129" s="955"/>
      <c r="BF129" s="1097" t="s">
        <v>128</v>
      </c>
      <c r="BG129" s="1098"/>
      <c r="BH129" s="1098"/>
      <c r="BI129" s="1098"/>
      <c r="BJ129" s="1098"/>
      <c r="BK129" s="1098"/>
      <c r="BL129" s="1099"/>
      <c r="BM129" s="1097">
        <v>20</v>
      </c>
      <c r="BN129" s="1098"/>
      <c r="BO129" s="1098"/>
      <c r="BP129" s="1098"/>
      <c r="BQ129" s="1098"/>
      <c r="BR129" s="1098"/>
      <c r="BS129" s="1099"/>
      <c r="BT129" s="1097">
        <v>30</v>
      </c>
      <c r="BU129" s="1098"/>
      <c r="BV129" s="1098"/>
      <c r="BW129" s="1098"/>
      <c r="BX129" s="1098"/>
      <c r="BY129" s="1098"/>
      <c r="BZ129" s="110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5" t="s">
        <v>486</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487</v>
      </c>
      <c r="X130" s="1102"/>
      <c r="Y130" s="1102"/>
      <c r="Z130" s="1103"/>
      <c r="AA130" s="989">
        <v>548338</v>
      </c>
      <c r="AB130" s="990"/>
      <c r="AC130" s="990"/>
      <c r="AD130" s="990"/>
      <c r="AE130" s="991"/>
      <c r="AF130" s="992">
        <v>546548</v>
      </c>
      <c r="AG130" s="990"/>
      <c r="AH130" s="990"/>
      <c r="AI130" s="990"/>
      <c r="AJ130" s="991"/>
      <c r="AK130" s="992">
        <v>545042</v>
      </c>
      <c r="AL130" s="990"/>
      <c r="AM130" s="990"/>
      <c r="AN130" s="990"/>
      <c r="AO130" s="991"/>
      <c r="AP130" s="1104"/>
      <c r="AQ130" s="1105"/>
      <c r="AR130" s="1105"/>
      <c r="AS130" s="1105"/>
      <c r="AT130" s="1106"/>
      <c r="AU130" s="224"/>
      <c r="AV130" s="224"/>
      <c r="AW130" s="224"/>
      <c r="AX130" s="1096" t="s">
        <v>488</v>
      </c>
      <c r="AY130" s="954"/>
      <c r="AZ130" s="954"/>
      <c r="BA130" s="954"/>
      <c r="BB130" s="954"/>
      <c r="BC130" s="954"/>
      <c r="BD130" s="954"/>
      <c r="BE130" s="955"/>
      <c r="BF130" s="1132">
        <v>7.8</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489</v>
      </c>
      <c r="X131" s="1139"/>
      <c r="Y131" s="1139"/>
      <c r="Z131" s="1140"/>
      <c r="AA131" s="1035">
        <v>1916974</v>
      </c>
      <c r="AB131" s="1017"/>
      <c r="AC131" s="1017"/>
      <c r="AD131" s="1017"/>
      <c r="AE131" s="1018"/>
      <c r="AF131" s="1016">
        <v>2040532</v>
      </c>
      <c r="AG131" s="1017"/>
      <c r="AH131" s="1017"/>
      <c r="AI131" s="1017"/>
      <c r="AJ131" s="1018"/>
      <c r="AK131" s="1016">
        <v>2179615</v>
      </c>
      <c r="AL131" s="1017"/>
      <c r="AM131" s="1017"/>
      <c r="AN131" s="1017"/>
      <c r="AO131" s="1018"/>
      <c r="AP131" s="1141"/>
      <c r="AQ131" s="1142"/>
      <c r="AR131" s="1142"/>
      <c r="AS131" s="1142"/>
      <c r="AT131" s="1143"/>
      <c r="AU131" s="224"/>
      <c r="AV131" s="224"/>
      <c r="AW131" s="224"/>
      <c r="AX131" s="1114" t="s">
        <v>490</v>
      </c>
      <c r="AY131" s="758"/>
      <c r="AZ131" s="758"/>
      <c r="BA131" s="758"/>
      <c r="BB131" s="758"/>
      <c r="BC131" s="758"/>
      <c r="BD131" s="758"/>
      <c r="BE131" s="1067"/>
      <c r="BF131" s="1115" t="s">
        <v>491</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1" t="s">
        <v>492</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493</v>
      </c>
      <c r="W132" s="1125"/>
      <c r="X132" s="1125"/>
      <c r="Y132" s="1125"/>
      <c r="Z132" s="1126"/>
      <c r="AA132" s="1127">
        <v>8.2243160310000007</v>
      </c>
      <c r="AB132" s="1128"/>
      <c r="AC132" s="1128"/>
      <c r="AD132" s="1128"/>
      <c r="AE132" s="1129"/>
      <c r="AF132" s="1130">
        <v>7.7288177789999999</v>
      </c>
      <c r="AG132" s="1128"/>
      <c r="AH132" s="1128"/>
      <c r="AI132" s="1128"/>
      <c r="AJ132" s="1129"/>
      <c r="AK132" s="1130">
        <v>7.7051681150000002</v>
      </c>
      <c r="AL132" s="1128"/>
      <c r="AM132" s="1128"/>
      <c r="AN132" s="1128"/>
      <c r="AO132" s="1129"/>
      <c r="AP132" s="1032"/>
      <c r="AQ132" s="1033"/>
      <c r="AR132" s="1033"/>
      <c r="AS132" s="1033"/>
      <c r="AT132" s="1131"/>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494</v>
      </c>
      <c r="W133" s="1108"/>
      <c r="X133" s="1108"/>
      <c r="Y133" s="1108"/>
      <c r="Z133" s="1109"/>
      <c r="AA133" s="1110">
        <v>7.8</v>
      </c>
      <c r="AB133" s="1111"/>
      <c r="AC133" s="1111"/>
      <c r="AD133" s="1111"/>
      <c r="AE133" s="1112"/>
      <c r="AF133" s="1110">
        <v>8</v>
      </c>
      <c r="AG133" s="1111"/>
      <c r="AH133" s="1111"/>
      <c r="AI133" s="1111"/>
      <c r="AJ133" s="1112"/>
      <c r="AK133" s="1110">
        <v>7.8</v>
      </c>
      <c r="AL133" s="1111"/>
      <c r="AM133" s="1111"/>
      <c r="AN133" s="1111"/>
      <c r="AO133" s="1112"/>
      <c r="AP133" s="1059"/>
      <c r="AQ133" s="1060"/>
      <c r="AR133" s="1060"/>
      <c r="AS133" s="1060"/>
      <c r="AT133" s="1113"/>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Nnp5koPyLcIctKCE026tGhFHwtYtWJP84IjZznf/malFriKldatcCk0QJbunZUiZ4nQHeM2/otzb2+BvD3nL+A==" saltValue="rJypaG3QREfQN8yeFQWn4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zHTpaW0JRcX4x12IHwkyeNPvIK/iZsi3aip/b9IqIfXh8QfgPcHyD76BPyoV1Lyi2uxtodP6+HIjxk6HlWGgw==" saltValue="szLmKZ5EkqgA+AZyabU9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tabSelected="1" view="pageBreakPreview" zoomScale="90" zoomScaleSheetLayoutView="9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5" t="s">
        <v>498</v>
      </c>
      <c r="AP7" s="263"/>
      <c r="AQ7" s="264" t="s">
        <v>499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6"/>
      <c r="AP8" s="269" t="s">
        <v>500</v>
      </c>
      <c r="AQ8" s="270" t="s">
        <v>501</v>
      </c>
      <c r="AR8" s="271" t="s">
        <v>502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7" t="s">
        <v>503</v>
      </c>
      <c r="AL9" s="1148"/>
      <c r="AM9" s="1148"/>
      <c r="AN9" s="1149"/>
      <c r="AO9" s="272">
        <v>911310</v>
      </c>
      <c r="AP9" s="272">
        <v>145926</v>
      </c>
      <c r="AQ9" s="273">
        <v>138005</v>
      </c>
      <c r="AR9" s="274">
        <v>5.7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7" t="s">
        <v>504</v>
      </c>
      <c r="AL10" s="1148"/>
      <c r="AM10" s="1148"/>
      <c r="AN10" s="1149"/>
      <c r="AO10" s="275">
        <v>84701</v>
      </c>
      <c r="AP10" s="275">
        <v>13563</v>
      </c>
      <c r="AQ10" s="276">
        <v>18944</v>
      </c>
      <c r="AR10" s="277">
        <v>-28.4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7" t="s">
        <v>505</v>
      </c>
      <c r="AL11" s="1148"/>
      <c r="AM11" s="1148"/>
      <c r="AN11" s="1149"/>
      <c r="AO11" s="275" t="s">
        <v>506</v>
      </c>
      <c r="AP11" s="275" t="s">
        <v>506</v>
      </c>
      <c r="AQ11" s="276">
        <v>1141</v>
      </c>
      <c r="AR11" s="277" t="s">
        <v>506</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7" t="s">
        <v>507</v>
      </c>
      <c r="AL12" s="1148"/>
      <c r="AM12" s="1148"/>
      <c r="AN12" s="1149"/>
      <c r="AO12" s="275" t="s">
        <v>506</v>
      </c>
      <c r="AP12" s="275" t="s">
        <v>506</v>
      </c>
      <c r="AQ12" s="276" t="s">
        <v>506</v>
      </c>
      <c r="AR12" s="277" t="s">
        <v>506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7" t="s">
        <v>508</v>
      </c>
      <c r="AL13" s="1148"/>
      <c r="AM13" s="1148"/>
      <c r="AN13" s="1149"/>
      <c r="AO13" s="275">
        <v>39709</v>
      </c>
      <c r="AP13" s="275">
        <v>6359</v>
      </c>
      <c r="AQ13" s="276">
        <v>5446</v>
      </c>
      <c r="AR13" s="277">
        <v>16.8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7" t="s">
        <v>509</v>
      </c>
      <c r="AL14" s="1148"/>
      <c r="AM14" s="1148"/>
      <c r="AN14" s="1149"/>
      <c r="AO14" s="275">
        <v>25100</v>
      </c>
      <c r="AP14" s="275">
        <v>4019</v>
      </c>
      <c r="AQ14" s="276">
        <v>2970</v>
      </c>
      <c r="AR14" s="277">
        <v>35.299999999999997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0" t="s">
        <v>510</v>
      </c>
      <c r="AL15" s="1151"/>
      <c r="AM15" s="1151"/>
      <c r="AN15" s="1152"/>
      <c r="AO15" s="275">
        <v>-88978</v>
      </c>
      <c r="AP15" s="275">
        <v>-14248</v>
      </c>
      <c r="AQ15" s="276">
        <v>-11906</v>
      </c>
      <c r="AR15" s="277">
        <v>19.7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0" t="s">
        <v>186</v>
      </c>
      <c r="AL16" s="1151"/>
      <c r="AM16" s="1151"/>
      <c r="AN16" s="1152"/>
      <c r="AO16" s="275">
        <v>971842</v>
      </c>
      <c r="AP16" s="275">
        <v>155619</v>
      </c>
      <c r="AQ16" s="276">
        <v>154600</v>
      </c>
      <c r="AR16" s="277">
        <v>0.7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512</v>
      </c>
      <c r="AP20" s="284" t="s">
        <v>513</v>
      </c>
      <c r="AQ20" s="285" t="s">
        <v>514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3" t="s">
        <v>515</v>
      </c>
      <c r="AL21" s="1154"/>
      <c r="AM21" s="1154"/>
      <c r="AN21" s="1155"/>
      <c r="AO21" s="288">
        <v>13.93</v>
      </c>
      <c r="AP21" s="289">
        <v>13.81</v>
      </c>
      <c r="AQ21" s="290">
        <v>0.12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3" t="s">
        <v>516</v>
      </c>
      <c r="AL22" s="1154"/>
      <c r="AM22" s="1154"/>
      <c r="AN22" s="1155"/>
      <c r="AO22" s="293">
        <v>94.8</v>
      </c>
      <c r="AP22" s="294">
        <v>95.5</v>
      </c>
      <c r="AQ22" s="295">
        <v>-0.7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4" t="s">
        <v>517</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58"/>
    </row>
    <row r="27" spans="1:46" x14ac:dyDescent="0.15">
      <c r="A27" s="300"/>
      <c r="AO27" s="253"/>
      <c r="AP27" s="253"/>
      <c r="AQ27" s="253"/>
      <c r="AR27" s="253"/>
      <c r="AS27" s="253"/>
      <c r="AT27" s="253"/>
    </row>
    <row r="28" spans="1:46" ht="17.25" x14ac:dyDescent="0.15">
      <c r="A28" s="254" t="s">
        <v>518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5" t="s">
        <v>498</v>
      </c>
      <c r="AP30" s="263"/>
      <c r="AQ30" s="264" t="s">
        <v>499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6"/>
      <c r="AP31" s="269" t="s">
        <v>500</v>
      </c>
      <c r="AQ31" s="270" t="s">
        <v>501</v>
      </c>
      <c r="AR31" s="271" t="s">
        <v>502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1" t="s">
        <v>520</v>
      </c>
      <c r="AL32" s="1162"/>
      <c r="AM32" s="1162"/>
      <c r="AN32" s="1163"/>
      <c r="AO32" s="303">
        <v>693580</v>
      </c>
      <c r="AP32" s="303">
        <v>111062</v>
      </c>
      <c r="AQ32" s="304">
        <v>81359</v>
      </c>
      <c r="AR32" s="305">
        <v>36.5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1" t="s">
        <v>521</v>
      </c>
      <c r="AL33" s="1162"/>
      <c r="AM33" s="1162"/>
      <c r="AN33" s="1163"/>
      <c r="AO33" s="303" t="s">
        <v>506</v>
      </c>
      <c r="AP33" s="303" t="s">
        <v>506</v>
      </c>
      <c r="AQ33" s="304" t="s">
        <v>506</v>
      </c>
      <c r="AR33" s="305" t="s">
        <v>506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1" t="s">
        <v>522</v>
      </c>
      <c r="AL34" s="1162"/>
      <c r="AM34" s="1162"/>
      <c r="AN34" s="1163"/>
      <c r="AO34" s="303" t="s">
        <v>506</v>
      </c>
      <c r="AP34" s="303" t="s">
        <v>506</v>
      </c>
      <c r="AQ34" s="304" t="s">
        <v>506</v>
      </c>
      <c r="AR34" s="305" t="s">
        <v>506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1" t="s">
        <v>523</v>
      </c>
      <c r="AL35" s="1162"/>
      <c r="AM35" s="1162"/>
      <c r="AN35" s="1163"/>
      <c r="AO35" s="303" t="s">
        <v>506</v>
      </c>
      <c r="AP35" s="303" t="s">
        <v>506</v>
      </c>
      <c r="AQ35" s="304">
        <v>18647</v>
      </c>
      <c r="AR35" s="305" t="s">
        <v>506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1" t="s">
        <v>524</v>
      </c>
      <c r="AL36" s="1162"/>
      <c r="AM36" s="1162"/>
      <c r="AN36" s="1163"/>
      <c r="AO36" s="303">
        <v>25459</v>
      </c>
      <c r="AP36" s="303">
        <v>4077</v>
      </c>
      <c r="AQ36" s="304">
        <v>4480</v>
      </c>
      <c r="AR36" s="305">
        <v>-9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1" t="s">
        <v>525</v>
      </c>
      <c r="AL37" s="1162"/>
      <c r="AM37" s="1162"/>
      <c r="AN37" s="1163"/>
      <c r="AO37" s="303" t="s">
        <v>506</v>
      </c>
      <c r="AP37" s="303" t="s">
        <v>506</v>
      </c>
      <c r="AQ37" s="304">
        <v>815</v>
      </c>
      <c r="AR37" s="305" t="s">
        <v>506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4" t="s">
        <v>526</v>
      </c>
      <c r="AL38" s="1165"/>
      <c r="AM38" s="1165"/>
      <c r="AN38" s="1166"/>
      <c r="AO38" s="306" t="s">
        <v>506</v>
      </c>
      <c r="AP38" s="306" t="s">
        <v>506</v>
      </c>
      <c r="AQ38" s="307">
        <v>14</v>
      </c>
      <c r="AR38" s="295" t="s">
        <v>506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4" t="s">
        <v>527</v>
      </c>
      <c r="AL39" s="1165"/>
      <c r="AM39" s="1165"/>
      <c r="AN39" s="1166"/>
      <c r="AO39" s="303">
        <v>-6054</v>
      </c>
      <c r="AP39" s="303">
        <v>-969</v>
      </c>
      <c r="AQ39" s="304">
        <v>-4008</v>
      </c>
      <c r="AR39" s="305">
        <v>-75.8</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1" t="s">
        <v>528</v>
      </c>
      <c r="AL40" s="1162"/>
      <c r="AM40" s="1162"/>
      <c r="AN40" s="1163"/>
      <c r="AO40" s="303">
        <v>-545042</v>
      </c>
      <c r="AP40" s="303">
        <v>-87277</v>
      </c>
      <c r="AQ40" s="304">
        <v>-68941</v>
      </c>
      <c r="AR40" s="305">
        <v>26.6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7" t="s">
        <v>297</v>
      </c>
      <c r="AL41" s="1168"/>
      <c r="AM41" s="1168"/>
      <c r="AN41" s="1169"/>
      <c r="AO41" s="303">
        <v>167943</v>
      </c>
      <c r="AP41" s="303">
        <v>26892</v>
      </c>
      <c r="AQ41" s="304">
        <v>32367</v>
      </c>
      <c r="AR41" s="305">
        <v>-16.899999999999999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6" t="s">
        <v>498</v>
      </c>
      <c r="AN49" s="1158" t="s">
        <v>532</v>
      </c>
      <c r="AO49" s="1159"/>
      <c r="AP49" s="1159"/>
      <c r="AQ49" s="1159"/>
      <c r="AR49" s="116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7"/>
      <c r="AN50" s="319" t="s">
        <v>533</v>
      </c>
      <c r="AO50" s="320" t="s">
        <v>534</v>
      </c>
      <c r="AP50" s="321" t="s">
        <v>535</v>
      </c>
      <c r="AQ50" s="322" t="s">
        <v>536</v>
      </c>
      <c r="AR50" s="323" t="s">
        <v>537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538</v>
      </c>
      <c r="AL51" s="316"/>
      <c r="AM51" s="324">
        <v>416300</v>
      </c>
      <c r="AN51" s="325">
        <v>62283</v>
      </c>
      <c r="AO51" s="326">
        <v>232.3</v>
      </c>
      <c r="AP51" s="327">
        <v>116162</v>
      </c>
      <c r="AQ51" s="328">
        <v>-3.1</v>
      </c>
      <c r="AR51" s="329">
        <v>235.4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539</v>
      </c>
      <c r="AM52" s="332">
        <v>117769</v>
      </c>
      <c r="AN52" s="333">
        <v>17620</v>
      </c>
      <c r="AO52" s="334">
        <v>171.4</v>
      </c>
      <c r="AP52" s="335">
        <v>61562</v>
      </c>
      <c r="AQ52" s="336">
        <v>-7.4</v>
      </c>
      <c r="AR52" s="337">
        <v>178.8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540</v>
      </c>
      <c r="AL53" s="316"/>
      <c r="AM53" s="324">
        <v>143695</v>
      </c>
      <c r="AN53" s="325">
        <v>21975</v>
      </c>
      <c r="AO53" s="326">
        <v>-64.7</v>
      </c>
      <c r="AP53" s="327">
        <v>121449</v>
      </c>
      <c r="AQ53" s="328">
        <v>4.5999999999999996</v>
      </c>
      <c r="AR53" s="329">
        <v>-69.3</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539</v>
      </c>
      <c r="AM54" s="332">
        <v>100372</v>
      </c>
      <c r="AN54" s="333">
        <v>15350</v>
      </c>
      <c r="AO54" s="334">
        <v>-12.9</v>
      </c>
      <c r="AP54" s="335">
        <v>62922</v>
      </c>
      <c r="AQ54" s="336">
        <v>2.2000000000000002</v>
      </c>
      <c r="AR54" s="337">
        <v>-15.1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541</v>
      </c>
      <c r="AL55" s="316"/>
      <c r="AM55" s="324">
        <v>153789</v>
      </c>
      <c r="AN55" s="325">
        <v>23996</v>
      </c>
      <c r="AO55" s="326">
        <v>9.1999999999999993</v>
      </c>
      <c r="AP55" s="327">
        <v>145139</v>
      </c>
      <c r="AQ55" s="328">
        <v>19.5</v>
      </c>
      <c r="AR55" s="329">
        <v>-10.3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539</v>
      </c>
      <c r="AM56" s="332">
        <v>48621</v>
      </c>
      <c r="AN56" s="333">
        <v>7586</v>
      </c>
      <c r="AO56" s="334">
        <v>-50.6</v>
      </c>
      <c r="AP56" s="335">
        <v>83762</v>
      </c>
      <c r="AQ56" s="336">
        <v>33.1</v>
      </c>
      <c r="AR56" s="337">
        <v>-83.7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542</v>
      </c>
      <c r="AL57" s="316"/>
      <c r="AM57" s="324">
        <v>493385</v>
      </c>
      <c r="AN57" s="325">
        <v>78241</v>
      </c>
      <c r="AO57" s="326">
        <v>226.1</v>
      </c>
      <c r="AP57" s="327">
        <v>125391</v>
      </c>
      <c r="AQ57" s="328">
        <v>-13.6</v>
      </c>
      <c r="AR57" s="329">
        <v>239.7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539</v>
      </c>
      <c r="AM58" s="332">
        <v>233711</v>
      </c>
      <c r="AN58" s="333">
        <v>37062</v>
      </c>
      <c r="AO58" s="334">
        <v>388.6</v>
      </c>
      <c r="AP58" s="335">
        <v>68516</v>
      </c>
      <c r="AQ58" s="336">
        <v>-18.2</v>
      </c>
      <c r="AR58" s="337">
        <v>406.8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543</v>
      </c>
      <c r="AL59" s="316"/>
      <c r="AM59" s="324">
        <v>475019</v>
      </c>
      <c r="AN59" s="325">
        <v>76064</v>
      </c>
      <c r="AO59" s="326">
        <v>-2.8</v>
      </c>
      <c r="AP59" s="327">
        <v>138402</v>
      </c>
      <c r="AQ59" s="328">
        <v>10.4</v>
      </c>
      <c r="AR59" s="329">
        <v>-13.2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539</v>
      </c>
      <c r="AM60" s="332">
        <v>235995</v>
      </c>
      <c r="AN60" s="333">
        <v>37789</v>
      </c>
      <c r="AO60" s="334">
        <v>2</v>
      </c>
      <c r="AP60" s="335">
        <v>70652</v>
      </c>
      <c r="AQ60" s="336">
        <v>3.1</v>
      </c>
      <c r="AR60" s="337">
        <v>-1.1000000000000001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544</v>
      </c>
      <c r="AL61" s="338"/>
      <c r="AM61" s="339">
        <v>336438</v>
      </c>
      <c r="AN61" s="340">
        <v>52512</v>
      </c>
      <c r="AO61" s="341">
        <v>80</v>
      </c>
      <c r="AP61" s="342">
        <v>129309</v>
      </c>
      <c r="AQ61" s="343">
        <v>3.6</v>
      </c>
      <c r="AR61" s="329">
        <v>76.400000000000006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539</v>
      </c>
      <c r="AM62" s="332">
        <v>147294</v>
      </c>
      <c r="AN62" s="333">
        <v>23081</v>
      </c>
      <c r="AO62" s="334">
        <v>99.7</v>
      </c>
      <c r="AP62" s="335">
        <v>69483</v>
      </c>
      <c r="AQ62" s="336">
        <v>2.6</v>
      </c>
      <c r="AR62" s="337">
        <v>97.1</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98Bk6Eq1Q/3ZiA/GbY9ptOaEujohwpYPdYRM2j1OSOtdGAwZrH6LJjHLIDOOWQA2GyxlnDPIUxVl/aUR23K5wg==" saltValue="MC7wi3/GdXRILEZx5rWw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zoomScale="90" zoomScaleNormal="9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546</v>
      </c>
    </row>
    <row r="121" spans="125:125" ht="13.5" hidden="1" customHeight="1" x14ac:dyDescent="0.15">
      <c r="DU121" s="250"/>
    </row>
  </sheetData>
  <sheetProtection algorithmName="SHA-512" hashValue="GSFD9aTPzBBDnA+J9YuhfJ0aFiNOmduo8dljM5flmKM4fuF3eZtctqq1P6QAQQf0H+8G/QpohXf6XqAAAbezjg==" saltValue="BDlI3v4WDF8496pxmh7f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547</v>
      </c>
    </row>
  </sheetData>
  <sheetProtection algorithmName="SHA-512" hashValue="REeyPIsfVXKE/Fb+534qrHLbBRpeMV775N+NDqj9IxcWOg/wXBIWDKysP/JxY88m97pvMGMKTd0SmKTOlAcqFw==" saltValue="WmQ/kNHKhnLjBynlELxQ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70" t="s">
        <v>3</v>
      </c>
      <c r="D47" s="1170"/>
      <c r="E47" s="1171"/>
      <c r="F47" s="11">
        <v>35.64</v>
      </c>
      <c r="G47" s="12">
        <v>42.76</v>
      </c>
      <c r="H47" s="12">
        <v>43.15</v>
      </c>
      <c r="I47" s="12">
        <v>41.13</v>
      </c>
      <c r="J47" s="13">
        <v>39.06</v>
      </c>
    </row>
    <row r="48" spans="2:10" ht="57.75" customHeight="1" x14ac:dyDescent="0.15">
      <c r="B48" s="14"/>
      <c r="C48" s="1172" t="s">
        <v>4</v>
      </c>
      <c r="D48" s="1172"/>
      <c r="E48" s="1173"/>
      <c r="F48" s="15">
        <v>4.8</v>
      </c>
      <c r="G48" s="16">
        <v>7.08</v>
      </c>
      <c r="H48" s="16">
        <v>6.84</v>
      </c>
      <c r="I48" s="16">
        <v>2.19</v>
      </c>
      <c r="J48" s="17">
        <v>6.49</v>
      </c>
    </row>
    <row r="49" spans="2:10" ht="57.75" customHeight="1" thickBot="1" x14ac:dyDescent="0.2">
      <c r="B49" s="18"/>
      <c r="C49" s="1174" t="s">
        <v>5</v>
      </c>
      <c r="D49" s="1174"/>
      <c r="E49" s="1175"/>
      <c r="F49" s="19" t="s">
        <v>553</v>
      </c>
      <c r="G49" s="20">
        <v>7.61</v>
      </c>
      <c r="H49" s="20" t="s">
        <v>554</v>
      </c>
      <c r="I49" s="20" t="s">
        <v>555</v>
      </c>
      <c r="J49" s="21">
        <v>3.32</v>
      </c>
    </row>
    <row r="50" spans="2:10" x14ac:dyDescent="0.15"/>
  </sheetData>
  <sheetProtection algorithmName="SHA-512" hashValue="/TNWDl6JzB2WTuvyYueuIWah33FTFfa9ZMyAt88ZlKlKitehRtC3R01Gv9R41T5ZUZldF7HIUE0MTZuyVihLcg==" saltValue="tbnmhfLiCKiVndw94zN3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2023-03-06T23:41:11Z</cp:lastPrinted>
  <dcterms:created xsi:type="dcterms:W3CDTF">2023-02-20T07:23:15Z</dcterms:created>
  <dcterms:modified xsi:type="dcterms:W3CDTF">2023-10-02T01:43:43Z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