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359FF93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nfl.taku-lg.local\0103010財政係\財政係\010_決算\03 財政状況資料集（H22以降）\R03決算（財政状況資料集）\5050302【照会：3月1０日（金）期限】令和３年度財政状況資料集の作成等について\02 作成\"/>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<sst xmlns="http://schemas.openxmlformats.org/spreadsheetml/2006/main" count="1162" uniqueCount="623">
  <si>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</si>
  <si>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</si>
  <si>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</si>
  <si>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</si>
  <si>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</si>
  <si>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</si>
  <si>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</si>
  <si>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</si>
  <si>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</si>
  <si>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</si>
  <si>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</si>
  <si>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</si>
  <si>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</si>
  <si>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</si>
  <si>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</si>
  <si>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</si>
  <si>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</si>
  <si>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</si>
  <si>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</si>
  <si>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</si>
  <si>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</si>
  <si>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</si>
  <si>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</si>
  <si>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</si>
  <si>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</si>
  <si>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</si>
  <si>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</si>
  <si>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</si>
  <si>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</si>
  <si>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</si>
  <si>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</si>
  <si>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</si>
  <si>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</si>
  <si>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</si>
  <si>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</si>
  <si>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</si>
  <si>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</si>
  <si>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</si>
  <si>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</si>
  <si>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</si>
  <si>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</si>
  <si>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</si>
  <si>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</si>
  <si>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</si>
  <si>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</si>
  <si>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</si>
  <si>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</si>
  <si>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</si>
  <si>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</si>
  <si>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</si>
  <si>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</si>
  <si>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</si>
  <si>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</si>
  <si>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</si>
  <si>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</si>
  <si>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</si>
  <si>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</si>
  <si>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</si>
  <si>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</si>
  <si>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</si>
  <si>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</si>
  <si>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</si>
  <si>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</si>
  <si>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</si>
  <si>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</si>
  <si>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</si>
  <si>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</si>
  <si>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</si>
  <si>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</si>
  <si>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</si>
  <si>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</si>
  <si>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</si>
  <si>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</si>
  <si>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</si>
  <si>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</si>
  <si>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</si>
  <si>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</si>
  <si>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</si>
  <si>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</si>
  <si>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</si>
  <si>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</si>
  <si>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</si>
  <si>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</si>
  <si>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</si>
  <si>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</si>
  <si>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</si>
  <si>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</si>
  <si>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</si>
  <si>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</si>
  <si>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</si>
  <si>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</si>
  <si>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</si>
  <si>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</si>
  <si>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</si>
  <si>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</si>
  <si>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</si>
  <si>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</si>
  <si>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</si>
  <si>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多久市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</si>
  <si>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</si>
  <si>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</si>
  <si>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</si>
  <si>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</si>
  <si>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</si>
  <si>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</si>
  <si>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</si>
  <si>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</si>
  <si>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</si>
  <si>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</si>
  <si>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</si>
  <si>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</si>
  <si>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</si>
  <si>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</si>
  <si>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</si>
  <si>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</si>
  <si>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</si>
  <si>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</si>
  <si>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</si>
  <si>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</si>
  <si>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</si>
  <si>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</si>
  <si>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</si>
  <si>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</si>
  <si>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</si>
  <si>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</si>
  <si>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</si>
  <si>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</si>
  <si>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</si>
  <si>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</si>
  <si>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</si>
  <si>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</si>
  <si>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</si>
  <si>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</si>
  <si>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</si>
  <si>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</si>
  <si>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</si>
  <si>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</si>
  <si>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</si>
  <si>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</si>
  <si>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</si>
  <si>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</si>
  <si>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</si>
  <si>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</si>
  <si>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</si>
  <si>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</si>
  <si>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</si>
  <si>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</si>
  <si>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</si>
  <si>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</si>
  <si>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</si>
  <si>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</si>
  <si>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</si>
  <si>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</si>
  <si>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</si>
  <si>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</si>
  <si>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</si>
  <si>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</si>
  <si>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</si>
  <si>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</si>
  <si>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</si>
  <si>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</si>
  <si>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</si>
  <si>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</si>
  <si>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</si>
  <si>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</si>
  <si>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</si>
  <si>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</si>
  <si>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</si>
  <si>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</si>
  <si>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</si>
  <si>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</si>
  <si>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</si>
  <si>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</si>
  <si>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</si>
  <si>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</si>
  <si>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</si>
  <si>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</si>
  <si>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</si>
  <si>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</si>
  <si>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</si>
  <si>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</si>
  <si>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</si>
  <si>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</si>
  <si>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</si>
  <si>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</si>
  <si>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</si>
  <si>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</si>
  <si>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</si>
  <si>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</si>
  <si>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</si>
  <si>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</si>
  <si>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</si>
  <si>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</si>
  <si>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</si>
  <si>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</si>
  <si>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</si>
  <si>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</si>
  <si>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</si>
  <si>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</si>
  <si>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</si>
  <si>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</si>
  <si>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</si>
  <si>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</si>
  <si>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</si>
  <si>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</si>
  <si>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</si>
  <si>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</si>
  <si>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</si>
  <si>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</si>
  <si>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</si>
  <si>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</si>
  <si>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</si>
  <si>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</si>
  <si>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</si>
  <si>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</si>
  <si>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</si>
  <si>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佐賀県多久市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</si>
  <si>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</si>
  <si>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</si>
  <si>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</si>
  <si>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</si>
  <si>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</si>
  <si>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</si>
  <si>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</si>
  <si>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</si>
  <si>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</si>
  <si>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</si>
  <si>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</si>
  <si>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</si>
  <si>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</si>
  <si>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</si>
  <si>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</si>
  <si>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</si>
  <si>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</si>
  <si>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</si>
  <si>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</si>
  <si>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</si>
  <si>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</si>
  <si>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</si>
  <si>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</si>
  <si>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</si>
  <si>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</si>
  <si>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</si>
  <si>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</si>
  <si>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</si>
  <si>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</si>
  <si>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</si>
  <si>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</si>
  <si>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</si>
  <si>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</si>
  <si>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</si>
  <si>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</si>
  <si>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</si>
  <si>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</si>
  <si>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</si>
  <si>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</si>
  <si>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</si>
  <si>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</si>
  <si>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</si>
  <si>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</si>
  <si>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</si>
  <si>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</si>
  <si>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</si>
  <si>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</si>
  <si>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</si>
  <si>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</si>
  <si>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</si>
  <si>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</si>
  <si>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</si>
  <si>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</si>
  <si>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</si>
  <si>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</si>
  <si>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</si>
  <si>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</si>
  <si>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</si>
  <si>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</si>
  <si>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</si>
  <si>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</si>
  <si>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</si>
  <si>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</si>
  <si>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</si>
  <si>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</si>
  <si>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</si>
  <si>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</si>
  <si>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</si>
  <si>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</si>
  <si>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</si>
  <si>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</si>
  <si>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</si>
  <si>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</si>
  <si>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</si>
  <si>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</si>
  <si>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</si>
  <si>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</si>
  <si>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</si>
  <si>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</si>
  <si>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</si>
  <si>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</si>
  <si>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</si>
  <si>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</si>
  <si>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</si>
  <si>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</si>
  <si>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</si>
  <si>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</si>
  <si>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</si>
  <si>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</si>
  <si>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</si>
  <si>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</si>
  <si>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</si>
  <si>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</si>
  <si>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</si>
  <si>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</si>
  <si>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</si>
  <si>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</si>
  <si>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</si>
  <si>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</si>
  <si>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</si>
  <si>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</si>
  <si>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</si>
  <si>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</si>
  <si>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</si>
  <si>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</si>
  <si>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</si>
  <si>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</si>
  <si>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</si>
  <si>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</si>
  <si>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</si>
  <si>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</si>
  <si>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</si>
  <si>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</si>
  <si>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</si>
  <si>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</si>
  <si>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</si>
  <si>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</si>
  <si>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</si>
  <si>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</si>
  <si>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</si>
  <si>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</si>
  <si>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</si>
  <si>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</si>
  <si>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</si>
  <si>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</si>
  <si>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</si>
  <si>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</si>
  <si>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</si>
  <si>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</si>
  <si>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</si>
  <si>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</si>
  <si>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</si>
  <si>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</si>
  <si>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</si>
  <si>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</si>
  <si>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</si>
  <si>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</si>
  <si>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</si>
  <si>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</si>
  <si>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</si>
  <si>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</si>
  <si>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</si>
  <si>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</si>
  <si>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</si>
  <si>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</si>
  <si>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</si>
  <si>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</si>
  <si>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</si>
  <si>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</si>
  <si>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</si>
  <si>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</si>
  <si>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</si>
  <si>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</si>
  <si>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</si>
  <si>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</si>
  <si>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佐賀県多久市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</si>
  <si>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</si>
  <si>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</si>
  <si>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</si>
  <si>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</si>
  <si>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</si>
  <si>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</si>
  <si>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</si>
  <si>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</si>
  <si>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</si>
  <si>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</si>
  <si>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</si>
  <si>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</si>
  <si>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</si>
  <si>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</si>
  <si>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</si>
  <si>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</si>
  <si>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</si>
  <si>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</si>
  <si>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</si>
  <si>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</si>
  <si>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多久市土地区画整理事業特別会計</t>
    <phoneticPr fontId="5"/>
  </si>
  <si>
    <t>多久市給与管理・物品調達特別会計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</si>
  <si>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</si>
  <si>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</si>
  <si>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</si>
  <si>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</si>
  <si>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</si>
  <si>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</si>
  <si>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</si>
  <si>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</si>
  <si>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</si>
  <si>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</si>
  <si>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</si>
  <si>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</si>
  <si>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</si>
  <si>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</si>
  <si>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多久市国民健康保険事業特別会計</t>
    <phoneticPr fontId="5"/>
  </si>
  <si>
    <t>多久市後期高齢者医療特別会計</t>
    <phoneticPr fontId="5"/>
  </si>
  <si>
    <t>多久市病院事業会計</t>
    <phoneticPr fontId="5"/>
  </si>
  <si>
    <t>法適用企業</t>
    <phoneticPr fontId="5"/>
  </si>
  <si>
    <t>多久市公共下水道事業特別会計</t>
    <phoneticPr fontId="5"/>
  </si>
  <si>
    <t>法非適用企業</t>
    <phoneticPr fontId="5"/>
  </si>
  <si>
    <t>多久市農業集落排水事業特別会計</t>
    <phoneticPr fontId="5"/>
  </si>
  <si>
    <t>法非適用企業</t>
    <phoneticPr fontId="5"/>
  </si>
  <si>
    <t>多久市宅地造成事業特別会計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</si>
  <si>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</si>
  <si>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</si>
  <si>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</si>
  <si>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</si>
  <si>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</si>
  <si>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</si>
  <si>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</si>
  <si>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</si>
  <si>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</si>
  <si>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</si>
  <si>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</si>
  <si>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</si>
  <si>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</si>
  <si>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</si>
  <si>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</si>
  <si>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</si>
  <si>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</si>
  <si>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</si>
  <si>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</si>
  <si>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</si>
  <si>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</si>
  <si>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</si>
  <si>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</si>
  <si>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</si>
  <si>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</si>
  <si>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</si>
  <si>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</si>
  <si>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</si>
  <si>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</si>
  <si>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</si>
  <si>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</si>
  <si>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</si>
  <si>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</si>
  <si>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</si>
  <si>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</si>
  <si>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</si>
  <si>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</si>
  <si>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</si>
  <si>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</si>
  <si>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</si>
  <si>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</si>
  <si>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</si>
  <si>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</si>
  <si>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</si>
  <si>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</si>
  <si>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</si>
  <si>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</si>
  <si>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</si>
  <si>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</si>
  <si>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</si>
  <si>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</si>
  <si>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</si>
  <si>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</si>
  <si>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</si>
  <si>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</si>
  <si>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</si>
  <si>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</si>
  <si>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</si>
  <si>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</si>
  <si>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</si>
  <si>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多久市公共下水道事業特別会計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</si>
  <si>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</si>
  <si>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</si>
  <si>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多久市農業集落排水事業特別会計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</si>
  <si>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</si>
  <si>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</si>
  <si>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</si>
  <si>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</si>
  <si>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</si>
  <si>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</si>
  <si>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</si>
  <si>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</si>
  <si>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</si>
  <si>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</si>
  <si>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</si>
  <si>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</si>
  <si>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</si>
  <si>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</si>
  <si>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</si>
  <si>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</si>
  <si>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</si>
  <si>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</si>
  <si>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</si>
  <si>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</si>
  <si>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</si>
  <si>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</si>
  <si>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</si>
  <si>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</si>
  <si>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</si>
  <si>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</si>
  <si>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</si>
  <si>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</si>
  <si>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</si>
  <si>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</si>
  <si>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</si>
  <si>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</si>
  <si>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</si>
  <si>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</si>
  <si>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</si>
  <si>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</si>
  <si>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</si>
  <si>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</si>
  <si>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</si>
  <si>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</si>
  <si>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</si>
  <si>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</si>
  <si>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</si>
  <si>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</si>
  <si>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</si>
  <si>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</si>
  <si>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</si>
  <si>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</si>
  <si>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</si>
  <si>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</si>
  <si>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</si>
  <si>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</si>
  <si>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</si>
  <si>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</si>
  <si>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</si>
  <si>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</si>
  <si>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</si>
  <si>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</si>
  <si>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</si>
  <si>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</si>
  <si>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</si>
  <si>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</si>
  <si>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</si>
  <si>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</si>
  <si>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</si>
  <si>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</si>
  <si>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</si>
  <si>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</si>
  <si>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</si>
  <si>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</si>
  <si>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</si>
  <si>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</si>
  <si>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</si>
  <si>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</si>
  <si>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</si>
  <si>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</si>
  <si>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</si>
  <si>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</si>
  <si>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</si>
  <si>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</si>
  <si>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</si>
  <si>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</si>
  <si>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</si>
  <si>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</si>
  <si>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</si>
  <si>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</si>
  <si>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2.69</t>
  </si>
  <si>
    <t>▲ 2.55</t>
  </si>
  <si>
    <t>▲ 7.78</t>
  </si>
  <si>
    <t>▲ 4.55</t>
  </si>
  <si>
    <t>一般会計</t>
  </si>
  <si>
    <t>多久市病院事業会計</t>
  </si>
  <si>
    <t>多久市国民健康保険事業特別会計</t>
  </si>
  <si>
    <t>多久市後期高齢者医療特別会計</t>
  </si>
  <si>
    <t>多久市土地区画整理事業特別会計</t>
  </si>
  <si>
    <t>多久市給与管理・物品調達特別会計</t>
  </si>
  <si>
    <t>多久市公共下水道事業特別会計</t>
  </si>
  <si>
    <t>▲ 1.47</t>
  </si>
  <si>
    <t>多久市農業集落排水事業特別会計</t>
  </si>
  <si>
    <t>▲ 0.43</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</si>
  <si>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</si>
  <si>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</si>
  <si>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</si>
  <si>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</si>
  <si>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</si>
  <si>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</si>
  <si>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</si>
  <si>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</si>
  <si>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</si>
  <si>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天山地区共同衛生処理場組合</t>
    <rPh sb="0" eb="2">
      <t>テンザン</t>
    </rPh>
    <rPh sb="2" eb="4">
      <t>チク</t>
    </rPh>
    <rPh sb="4" eb="6">
      <t>キョウドウ</t>
    </rPh>
    <rPh sb="6" eb="8">
      <t>エイセイ</t>
    </rPh>
    <rPh sb="8" eb="11">
      <t>ショリジョウ</t>
    </rPh>
    <rPh sb="11" eb="13">
      <t>クミアイ</t>
    </rPh>
    <phoneticPr fontId="2"/>
  </si>
  <si>
    <t>天山地区共同斎場組合</t>
    <rPh sb="0" eb="2">
      <t>テンザン</t>
    </rPh>
    <rPh sb="2" eb="4">
      <t>チク</t>
    </rPh>
    <rPh sb="4" eb="6">
      <t>キョウドウ</t>
    </rPh>
    <rPh sb="6" eb="8">
      <t>サイジョウ</t>
    </rPh>
    <rPh sb="8" eb="10">
      <t>クミアイ</t>
    </rPh>
    <phoneticPr fontId="2"/>
  </si>
  <si>
    <t>佐賀中部広域連合（普通会計）</t>
    <rPh sb="0" eb="2">
      <t>サガ</t>
    </rPh>
    <rPh sb="2" eb="4">
      <t>チュウブ</t>
    </rPh>
    <rPh sb="4" eb="6">
      <t>コウイキ</t>
    </rPh>
    <rPh sb="6" eb="8">
      <t>レンゴウ</t>
    </rPh>
    <rPh sb="9" eb="11">
      <t>フツウ</t>
    </rPh>
    <rPh sb="11" eb="13">
      <t>カイケイ</t>
    </rPh>
    <phoneticPr fontId="2"/>
  </si>
  <si>
    <t>佐賀中部広域連合（介護保険会計）</t>
    <rPh sb="0" eb="2">
      <t>サガ</t>
    </rPh>
    <rPh sb="2" eb="4">
      <t>チュウブ</t>
    </rPh>
    <rPh sb="4" eb="6">
      <t>コウイキ</t>
    </rPh>
    <rPh sb="6" eb="8">
      <t>レンゴウ</t>
    </rPh>
    <rPh sb="9" eb="11">
      <t>カイゴ</t>
    </rPh>
    <rPh sb="11" eb="13">
      <t>ホケン</t>
    </rPh>
    <rPh sb="13" eb="15">
      <t>カイケイ</t>
    </rPh>
    <phoneticPr fontId="2"/>
  </si>
  <si>
    <t>佐賀県後期高齢者医療広域連合（普通会計）</t>
    <rPh sb="0" eb="3">
      <t>サガケン</t>
    </rPh>
    <rPh sb="3" eb="8">
      <t>コウキコウレイシャ</t>
    </rPh>
    <rPh sb="8" eb="10">
      <t>イリョウ</t>
    </rPh>
    <rPh sb="10" eb="12">
      <t>コウイキ</t>
    </rPh>
    <rPh sb="12" eb="14">
      <t>レンゴウ</t>
    </rPh>
    <rPh sb="15" eb="19">
      <t>フツウカイケイ</t>
    </rPh>
    <phoneticPr fontId="2"/>
  </si>
  <si>
    <t>佐賀県後期高齢者医療広域連合（特別会計）</t>
    <rPh sb="0" eb="3">
      <t>サガケン</t>
    </rPh>
    <rPh sb="3" eb="8">
      <t>コウキコウレイシャ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</si>
  <si>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</si>
  <si>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佐賀県市町総合事務組合（交通災害会計）</t>
    <rPh sb="0" eb="3">
      <t>サガケン</t>
    </rPh>
    <rPh sb="3" eb="4">
      <t>シ</t>
    </rPh>
    <rPh sb="4" eb="5">
      <t>マチ</t>
    </rPh>
    <rPh sb="5" eb="7">
      <t>ソウゴウ</t>
    </rPh>
    <rPh sb="7" eb="9">
      <t>ジム</t>
    </rPh>
    <rPh sb="9" eb="11">
      <t>クミアイ</t>
    </rPh>
    <rPh sb="12" eb="16">
      <t>コウツウサイガイ</t>
    </rPh>
    <rPh sb="16" eb="18">
      <t>カイケイ</t>
    </rPh>
    <phoneticPr fontId="2"/>
  </si>
  <si>
    <t>天山地区共同環境組合</t>
    <rPh sb="0" eb="6">
      <t>テンザンチクキョウドウ</t>
    </rPh>
    <rPh sb="6" eb="8">
      <t>カンキョウ</t>
    </rPh>
    <rPh sb="8" eb="10">
      <t>クミアイ</t>
    </rPh>
    <phoneticPr fontId="2"/>
  </si>
  <si>
    <t>佐賀西部広域水道企業団（末端給水会計）</t>
    <rPh sb="0" eb="2">
      <t>サガ</t>
    </rPh>
    <rPh sb="2" eb="4">
      <t>セイブ</t>
    </rPh>
    <rPh sb="4" eb="6">
      <t>コウイキ</t>
    </rPh>
    <rPh sb="6" eb="8">
      <t>スイドウ</t>
    </rPh>
    <rPh sb="8" eb="10">
      <t>キギョウ</t>
    </rPh>
    <rPh sb="10" eb="11">
      <t>ダン</t>
    </rPh>
    <rPh sb="12" eb="14">
      <t>マッタン</t>
    </rPh>
    <rPh sb="14" eb="16">
      <t>キュウスイ</t>
    </rPh>
    <rPh sb="16" eb="18">
      <t>カイケイ</t>
    </rPh>
    <phoneticPr fontId="2"/>
  </si>
  <si>
    <t>佐賀西部広域水道企業団（用水供給会計）</t>
    <rPh sb="0" eb="2">
      <t>サガ</t>
    </rPh>
    <rPh sb="2" eb="4">
      <t>セイブ</t>
    </rPh>
    <rPh sb="4" eb="6">
      <t>コウイキ</t>
    </rPh>
    <rPh sb="6" eb="8">
      <t>スイドウ</t>
    </rPh>
    <rPh sb="8" eb="10">
      <t>キギョウ</t>
    </rPh>
    <rPh sb="10" eb="11">
      <t>ダン</t>
    </rPh>
    <rPh sb="12" eb="14">
      <t>ヨウスイ</t>
    </rPh>
    <rPh sb="14" eb="16">
      <t>キョウキュウ</t>
    </rPh>
    <rPh sb="16" eb="18">
      <t>カイケイ</t>
    </rPh>
    <phoneticPr fontId="2"/>
  </si>
  <si>
    <t>多久小城医療組合</t>
    <rPh sb="0" eb="2">
      <t>タク</t>
    </rPh>
    <rPh sb="2" eb="4">
      <t>オギ</t>
    </rPh>
    <rPh sb="4" eb="6">
      <t>イリョウ</t>
    </rPh>
    <rPh sb="6" eb="8">
      <t>クミアイ</t>
    </rPh>
    <phoneticPr fontId="2"/>
  </si>
  <si>
    <t>-</t>
    <phoneticPr fontId="2"/>
  </si>
  <si>
    <t>多久市土地開発公社</t>
    <rPh sb="0" eb="3">
      <t>タクシ</t>
    </rPh>
    <rPh sb="3" eb="5">
      <t>トチ</t>
    </rPh>
    <rPh sb="5" eb="7">
      <t>カイハツ</t>
    </rPh>
    <rPh sb="7" eb="9">
      <t>コウシャ</t>
    </rPh>
    <phoneticPr fontId="2"/>
  </si>
  <si>
    <t>一般財団法人　多久市学校給食振興会</t>
    <rPh sb="0" eb="2">
      <t>イッパン</t>
    </rPh>
    <rPh sb="2" eb="4">
      <t>ザイダン</t>
    </rPh>
    <rPh sb="4" eb="6">
      <t>ホウジン</t>
    </rPh>
    <rPh sb="7" eb="10">
      <t>タクシ</t>
    </rPh>
    <rPh sb="10" eb="12">
      <t>ガッコウ</t>
    </rPh>
    <rPh sb="12" eb="14">
      <t>キュウショク</t>
    </rPh>
    <rPh sb="14" eb="17">
      <t>シンコウカイ</t>
    </rPh>
    <phoneticPr fontId="2"/>
  </si>
  <si>
    <t>公益財団法人　孔子の里</t>
    <rPh sb="0" eb="2">
      <t>コウエキ</t>
    </rPh>
    <rPh sb="2" eb="4">
      <t>ザイダン</t>
    </rPh>
    <rPh sb="4" eb="6">
      <t>ホウジン</t>
    </rPh>
    <rPh sb="7" eb="9">
      <t>コウシ</t>
    </rPh>
    <rPh sb="10" eb="11">
      <t>サト</t>
    </rPh>
    <phoneticPr fontId="2"/>
  </si>
  <si>
    <t>鉱害復旧施設基金</t>
    <rPh sb="0" eb="2">
      <t>コウガイ</t>
    </rPh>
    <rPh sb="2" eb="4">
      <t>フッキュウ</t>
    </rPh>
    <rPh sb="4" eb="6">
      <t>シセツ</t>
    </rPh>
    <rPh sb="6" eb="8">
      <t>キキン</t>
    </rPh>
    <phoneticPr fontId="5"/>
  </si>
  <si>
    <t>ふるさと振興基金</t>
    <rPh sb="4" eb="6">
      <t>シンコウ</t>
    </rPh>
    <rPh sb="6" eb="8">
      <t>キキン</t>
    </rPh>
    <phoneticPr fontId="5"/>
  </si>
  <si>
    <t>都市施設建設基金</t>
    <rPh sb="0" eb="2">
      <t>トシ</t>
    </rPh>
    <rPh sb="2" eb="4">
      <t>シセツ</t>
    </rPh>
    <rPh sb="4" eb="6">
      <t>ケンセツ</t>
    </rPh>
    <rPh sb="6" eb="8">
      <t>キキン</t>
    </rPh>
    <phoneticPr fontId="5"/>
  </si>
  <si>
    <t>福祉振興基金</t>
    <rPh sb="0" eb="2">
      <t>フクシ</t>
    </rPh>
    <rPh sb="2" eb="4">
      <t>シンコウ</t>
    </rPh>
    <rPh sb="4" eb="6">
      <t>キキン</t>
    </rPh>
    <phoneticPr fontId="5"/>
  </si>
  <si>
    <t>環境衛生施設建設基金</t>
    <rPh sb="0" eb="2">
      <t>カンキョウ</t>
    </rPh>
    <rPh sb="2" eb="4">
      <t>エイセイ</t>
    </rPh>
    <rPh sb="4" eb="6">
      <t>シセツ</t>
    </rPh>
    <rPh sb="6" eb="8">
      <t>ケンセツ</t>
    </rPh>
    <rPh sb="8" eb="10">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</si>
  <si>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</si>
  <si>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</si>
  <si>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将来負担比率は算定なしとなっている。
また、有形固定資産減価償却率については、上述のとおりである。</t>
    <rPh sb="0" eb="2">
      <t>ショウライ</t>
    </rPh>
    <rPh sb="2" eb="4">
      <t>フタン</t>
    </rPh>
    <rPh sb="4" eb="6">
      <t>ヒリツ</t>
    </rPh>
    <rPh sb="7" eb="9">
      <t>サンテイ</t>
    </rPh>
    <rPh sb="22" eb="24">
      <t>ユウケイ</t>
    </rPh>
    <rPh sb="24" eb="26">
      <t>コテイ</t>
    </rPh>
    <rPh sb="26" eb="28">
      <t>シサン</t>
    </rPh>
    <rPh sb="28" eb="30">
      <t>ゲンカ</t>
    </rPh>
    <rPh sb="30" eb="32">
      <t>ショウキャク</t>
    </rPh>
    <rPh sb="32" eb="33">
      <t>リツ</t>
    </rPh>
    <rPh sb="39" eb="41">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</si>
  <si>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</si>
  <si>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</si>
  <si>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</si>
  <si>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</si>
  <si>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</si>
  <si>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</si>
  <si>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将来負担比率は算定なしとなっている。
また、実質公債費比率については3表の分析のとおりである。</t>
    <rPh sb="0" eb="2">
      <t>ショウライ</t>
    </rPh>
    <rPh sb="2" eb="4">
      <t>フタン</t>
    </rPh>
    <rPh sb="4" eb="6">
      <t>ヒリツ</t>
    </rPh>
    <rPh sb="7" eb="9">
      <t>サンテイ</t>
    </rPh>
    <rPh sb="22" eb="24">
      <t>ジッシツ</t>
    </rPh>
    <rPh sb="24" eb="27">
      <t>コウサイヒ</t>
    </rPh>
    <rPh sb="27" eb="29">
      <t>ヒリツ</t>
    </rPh>
    <rPh sb="35" eb="36">
      <t>ヒョウ</t>
    </rPh>
    <rPh sb="37" eb="39">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</si>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</sst>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96469</c:v>
                </c:pt>
              </c:numCache>
            </c:numRef>
          </c:val>
          <c:smooth val="0"/>
          <c:extLst>
            <c:ext xmlns:c16="http://schemas.microsoft.com/office/drawing/2014/chart" uri="{C3380CC4-5D6E-409C-BE32-E72D297353CC}">
              <c16:uniqueId val="{00000000-86BF-4701-A7A9-1FE37B91CC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119459</c:v>
                </c:pt>
                <c:pt idx="1">
                  <c:v>82710</c:v>
                </c:pt>
                <c:pt idx="2">
                  <c:v>68953</c:v>
                </c:pt>
                <c:pt idx="3">
                  <c:v>92250</c:v>
                </c:pt>
                <c:pt idx="4">
                  <c:v>87623</c:v>
                </c:pt>
              </c:numCache>
            </c:numRef>
          </c:val>
          <c:smooth val="0"/>
          <c:extLst>
            <c:ext xmlns:c16="http://schemas.microsoft.com/office/drawing/2014/chart" uri="{C3380CC4-5D6E-409C-BE32-E72D297353CC}">
              <c16:uniqueId val="{00000001-86BF-4701-A7A9-1FE37B91CC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4.9000000000000004</c:v>
                </c:pt>
                <c:pt idx="1">
                  <c:v>8.14</c:v>
                </c:pt>
                <c:pt idx="2">
                  <c:v>6.61</c:v>
                </c:pt>
                <c:pt idx="3">
                  <c:v>1.88</c:v>
                </c:pt>
                <c:pt idx="4">
                  <c:v>8.75</c:v>
                </c:pt>
              </c:numCache>
            </c:numRef>
          </c:val>
          <c:extLst>
            <c:ext xmlns:c16="http://schemas.microsoft.com/office/drawing/2014/chart" uri="{C3380CC4-5D6E-409C-BE32-E72D297353CC}">
              <c16:uniqueId val="{00000000-B240-4129-8BCF-E06861023E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19.399999999999999</c:v>
                </c:pt>
                <c:pt idx="1">
                  <c:v>13.86</c:v>
                </c:pt>
                <c:pt idx="2">
                  <c:v>7.82</c:v>
                </c:pt>
                <c:pt idx="3">
                  <c:v>7.6</c:v>
                </c:pt>
                <c:pt idx="4">
                  <c:v>12.7</c:v>
                </c:pt>
              </c:numCache>
            </c:numRef>
          </c:val>
          <c:extLst>
            <c:ext xmlns:c16="http://schemas.microsoft.com/office/drawing/2014/chart" uri="{C3380CC4-5D6E-409C-BE32-E72D297353CC}">
              <c16:uniqueId val="{00000001-B240-4129-8BCF-E06861023E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-2.69</c:v>
                </c:pt>
                <c:pt idx="1">
                  <c:v>-2.5499999999999998</c:v>
                </c:pt>
                <c:pt idx="2">
                  <c:v>-7.78</c:v>
                </c:pt>
                <c:pt idx="3">
                  <c:v>-4.55</c:v>
                </c:pt>
                <c:pt idx="4">
                  <c:v>12.55</c:v>
                </c:pt>
              </c:numCache>
            </c:numRef>
          </c:val>
          <c:smooth val="0"/>
          <c:extLst>
            <c:ext xmlns:c16="http://schemas.microsoft.com/office/drawing/2014/chart" uri="{C3380CC4-5D6E-409C-BE32-E72D297353CC}">
              <c16:uniqueId val="{00000002-B240-4129-8BCF-E06861023E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13.07</c:v>
                </c:pt>
                <c:pt idx="2">
                  <c:v>#N/A</c:v>
                </c:pt>
                <c:pt idx="3">
                  <c:v>10.59</c:v>
                </c:pt>
                <c:pt idx="4">
                  <c:v>#N/A</c:v>
                </c:pt>
                <c:pt idx="5">
                  <c:v>10.28</c:v>
                </c:pt>
                <c:pt idx="6">
                  <c:v>#N/A</c:v>
                </c:pt>
                <c:pt idx="7">
                  <c:v>0</c:v>
                </c:pt>
                <c:pt idx="8">
                  <c:v>#N/A</c:v>
                </c:pt>
                <c:pt idx="9">
                  <c:v>0</c:v>
                </c:pt>
              </c:numCache>
            </c:numRef>
          </c:val>
          <c:extLst>
            <c:ext xmlns:c16="http://schemas.microsoft.com/office/drawing/2014/chart" uri="{C3380CC4-5D6E-409C-BE32-E72D297353CC}">
              <c16:uniqueId val="{00000000-50B4-451D-A250-7FC0D8AD8F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B4-451D-A250-7FC0D8AD8F41}"/>
            </c:ext>
          </c:extLst>
        </c:ser>
        <c:ser>
          <c:idx val="2"/>
          <c:order val="2"/>
          <c:tx>
            <c:strRef>
              <c:f>データシート!$A$29</c:f>
              <c:strCache>
                <c:ptCount val="1"/>
                <c:pt idx="0">
                  <c:v>多久市農業集落排水事業特別会計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0.43</c:v>
                </c:pt>
                <c:pt idx="5">
                  <c:v>#N/A</c:v>
                </c:pt>
                <c:pt idx="6">
                  <c:v>#N/A</c:v>
                </c:pt>
                <c:pt idx="7">
                  <c:v>0</c:v>
                </c:pt>
                <c:pt idx="8">
                  <c:v>#N/A</c:v>
                </c:pt>
                <c:pt idx="9">
                  <c:v>0</c:v>
                </c:pt>
              </c:numCache>
            </c:numRef>
          </c:val>
          <c:extLst>
            <c:ext xmlns:c16="http://schemas.microsoft.com/office/drawing/2014/chart" uri="{C3380CC4-5D6E-409C-BE32-E72D297353CC}">
              <c16:uniqueId val="{00000002-50B4-451D-A250-7FC0D8AD8F41}"/>
            </c:ext>
          </c:extLst>
        </c:ser>
        <c:ser>
          <c:idx val="3"/>
          <c:order val="3"/>
          <c:tx>
            <c:strRef>
              <c:f>データシート!$A$30</c:f>
              <c:strCache>
                <c:ptCount val="1"/>
                <c:pt idx="0">
                  <c:v>多久市公共下水道事業特別会計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1.47</c:v>
                </c:pt>
                <c:pt idx="5">
                  <c:v>#N/A</c:v>
                </c:pt>
                <c:pt idx="6">
                  <c:v>#N/A</c:v>
                </c:pt>
                <c:pt idx="7">
                  <c:v>0</c:v>
                </c:pt>
                <c:pt idx="8">
                  <c:v>#N/A</c:v>
                </c:pt>
                <c:pt idx="9">
                  <c:v>0</c:v>
                </c:pt>
              </c:numCache>
            </c:numRef>
          </c:val>
          <c:extLst>
            <c:ext xmlns:c16="http://schemas.microsoft.com/office/drawing/2014/chart" uri="{C3380CC4-5D6E-409C-BE32-E72D297353CC}">
              <c16:uniqueId val="{00000003-50B4-451D-A250-7FC0D8AD8F41}"/>
            </c:ext>
          </c:extLst>
        </c:ser>
        <c:ser>
          <c:idx val="4"/>
          <c:order val="4"/>
          <c:tx>
            <c:strRef>
              <c:f>データシート!$A$31</c:f>
              <c:strCache>
                <c:ptCount val="1"/>
                <c:pt idx="0">
                  <c:v>多久市給与管理・物品調達特別会計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0B4-451D-A250-7FC0D8AD8F41}"/>
            </c:ext>
          </c:extLst>
        </c:ser>
        <c:ser>
          <c:idx val="5"/>
          <c:order val="5"/>
          <c:tx>
            <c:strRef>
              <c:f>データシート!$A$32</c:f>
              <c:strCache>
                <c:ptCount val="1"/>
                <c:pt idx="0">
                  <c:v>多久市土地区画整理事業特別会計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0B4-451D-A250-7FC0D8AD8F41}"/>
            </c:ext>
          </c:extLst>
        </c:ser>
        <c:ser>
          <c:idx val="6"/>
          <c:order val="6"/>
          <c:tx>
            <c:strRef>
              <c:f>データシート!$A$33</c:f>
              <c:strCache>
                <c:ptCount val="1"/>
                <c:pt idx="0">
                  <c:v>多久市後期高齢者医療特別会計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6-50B4-451D-A250-7FC0D8AD8F41}"/>
            </c:ext>
          </c:extLst>
        </c:ser>
        <c:ser>
          <c:idx val="7"/>
          <c:order val="7"/>
          <c:tx>
            <c:strRef>
              <c:f>データシート!$A$34</c:f>
              <c:strCache>
                <c:ptCount val="1"/>
                <c:pt idx="0">
                  <c:v>多久市国民健康保険事業特別会計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1.06</c:v>
                </c:pt>
                <c:pt idx="4">
                  <c:v>#N/A</c:v>
                </c:pt>
                <c:pt idx="5">
                  <c:v>1.23</c:v>
                </c:pt>
                <c:pt idx="6">
                  <c:v>#N/A</c:v>
                </c:pt>
                <c:pt idx="7">
                  <c:v>0.97</c:v>
                </c:pt>
                <c:pt idx="8">
                  <c:v>#N/A</c:v>
                </c:pt>
                <c:pt idx="9">
                  <c:v>0.55000000000000004</c:v>
                </c:pt>
              </c:numCache>
            </c:numRef>
          </c:val>
          <c:extLst>
            <c:ext xmlns:c16="http://schemas.microsoft.com/office/drawing/2014/chart" uri="{C3380CC4-5D6E-409C-BE32-E72D297353CC}">
              <c16:uniqueId val="{00000007-50B4-451D-A250-7FC0D8AD8F41}"/>
            </c:ext>
          </c:extLst>
        </c:ser>
        <c:ser>
          <c:idx val="8"/>
          <c:order val="8"/>
          <c:tx>
            <c:strRef>
              <c:f>データシート!$A$35</c:f>
              <c:strCache>
                <c:ptCount val="1"/>
                <c:pt idx="0">
                  <c:v>多久市病院事業会計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9.7100000000000009</c:v>
                </c:pt>
                <c:pt idx="2">
                  <c:v>#N/A</c:v>
                </c:pt>
                <c:pt idx="3">
                  <c:v>9.83</c:v>
                </c:pt>
                <c:pt idx="4">
                  <c:v>#N/A</c:v>
                </c:pt>
                <c:pt idx="5">
                  <c:v>9.32</c:v>
                </c:pt>
                <c:pt idx="6">
                  <c:v>#N/A</c:v>
                </c:pt>
                <c:pt idx="7">
                  <c:v>7.27</c:v>
                </c:pt>
                <c:pt idx="8">
                  <c:v>#N/A</c:v>
                </c:pt>
                <c:pt idx="9">
                  <c:v>7.35</c:v>
                </c:pt>
              </c:numCache>
            </c:numRef>
          </c:val>
          <c:extLst>
            <c:ext xmlns:c16="http://schemas.microsoft.com/office/drawing/2014/chart" uri="{C3380CC4-5D6E-409C-BE32-E72D297353CC}">
              <c16:uniqueId val="{00000008-50B4-451D-A250-7FC0D8AD8F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4.8899999999999997</c:v>
                </c:pt>
                <c:pt idx="2">
                  <c:v>#N/A</c:v>
                </c:pt>
                <c:pt idx="3">
                  <c:v>8.14</c:v>
                </c:pt>
                <c:pt idx="4">
                  <c:v>#N/A</c:v>
                </c:pt>
                <c:pt idx="5">
                  <c:v>6.61</c:v>
                </c:pt>
                <c:pt idx="6">
                  <c:v>#N/A</c:v>
                </c:pt>
                <c:pt idx="7">
                  <c:v>1.87</c:v>
                </c:pt>
                <c:pt idx="8">
                  <c:v>#N/A</c:v>
                </c:pt>
                <c:pt idx="9">
                  <c:v>8.74</c:v>
                </c:pt>
              </c:numCache>
            </c:numRef>
          </c:val>
          <c:extLst>
            <c:ext xmlns:c16="http://schemas.microsoft.com/office/drawing/2014/chart" uri="{C3380CC4-5D6E-409C-BE32-E72D297353CC}">
              <c16:uniqueId val="{00000009-50B4-451D-A250-7FC0D8AD8F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1029</c:v>
                </c:pt>
                <c:pt idx="5">
                  <c:v>1032</c:v>
                </c:pt>
                <c:pt idx="8">
                  <c:v>1034</c:v>
                </c:pt>
                <c:pt idx="11">
                  <c:v>993</c:v>
                </c:pt>
                <c:pt idx="14">
                  <c:v>1051</c:v>
                </c:pt>
              </c:numCache>
            </c:numRef>
          </c:val>
          <c:extLst>
            <c:ext xmlns:c16="http://schemas.microsoft.com/office/drawing/2014/chart" uri="{C3380CC4-5D6E-409C-BE32-E72D297353CC}">
              <c16:uniqueId val="{00000000-88E5-4000-A69C-D1BF403633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E5-4000-A69C-D1BF403633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8E5-4000-A69C-D1BF403633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34</c:v>
                </c:pt>
                <c:pt idx="6">
                  <c:v>35</c:v>
                </c:pt>
                <c:pt idx="9">
                  <c:v>71</c:v>
                </c:pt>
                <c:pt idx="12">
                  <c:v>71</c:v>
                </c:pt>
              </c:numCache>
            </c:numRef>
          </c:val>
          <c:extLst>
            <c:ext xmlns:c16="http://schemas.microsoft.com/office/drawing/2014/chart" uri="{C3380CC4-5D6E-409C-BE32-E72D297353CC}">
              <c16:uniqueId val="{00000003-88E5-4000-A69C-D1BF403633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225</c:v>
                </c:pt>
                <c:pt idx="3">
                  <c:v>246</c:v>
                </c:pt>
                <c:pt idx="6">
                  <c:v>269</c:v>
                </c:pt>
                <c:pt idx="9">
                  <c:v>229</c:v>
                </c:pt>
                <c:pt idx="12">
                  <c:v>223</c:v>
                </c:pt>
              </c:numCache>
            </c:numRef>
          </c:val>
          <c:extLst>
            <c:ext xmlns:c16="http://schemas.microsoft.com/office/drawing/2014/chart" uri="{C3380CC4-5D6E-409C-BE32-E72D297353CC}">
              <c16:uniqueId val="{00000004-88E5-4000-A69C-D1BF403633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E5-4000-A69C-D1BF403633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E5-4000-A69C-D1BF403633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1277</c:v>
                </c:pt>
                <c:pt idx="3">
                  <c:v>1294</c:v>
                </c:pt>
                <c:pt idx="6">
                  <c:v>1313</c:v>
                </c:pt>
                <c:pt idx="9">
                  <c:v>1276</c:v>
                </c:pt>
                <c:pt idx="12">
                  <c:v>1379</c:v>
                </c:pt>
              </c:numCache>
            </c:numRef>
          </c:val>
          <c:extLst>
            <c:ext xmlns:c16="http://schemas.microsoft.com/office/drawing/2014/chart" uri="{C3380CC4-5D6E-409C-BE32-E72D297353CC}">
              <c16:uniqueId val="{00000007-88E5-4000-A69C-D1BF403633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507</c:v>
                </c:pt>
                <c:pt idx="2">
                  <c:v>#N/A</c:v>
                </c:pt>
                <c:pt idx="3">
                  <c:v>#N/A</c:v>
                </c:pt>
                <c:pt idx="4">
                  <c:v>542</c:v>
                </c:pt>
                <c:pt idx="5">
                  <c:v>#N/A</c:v>
                </c:pt>
                <c:pt idx="6">
                  <c:v>#N/A</c:v>
                </c:pt>
                <c:pt idx="7">
                  <c:v>583</c:v>
                </c:pt>
                <c:pt idx="8">
                  <c:v>#N/A</c:v>
                </c:pt>
                <c:pt idx="9">
                  <c:v>#N/A</c:v>
                </c:pt>
                <c:pt idx="10">
                  <c:v>583</c:v>
                </c:pt>
                <c:pt idx="11">
                  <c:v>#N/A</c:v>
                </c:pt>
                <c:pt idx="12">
                  <c:v>#N/A</c:v>
                </c:pt>
                <c:pt idx="13">
                  <c:v>622</c:v>
                </c:pt>
                <c:pt idx="14">
                  <c:v>#N/A</c:v>
                </c:pt>
              </c:numCache>
            </c:numRef>
          </c:val>
          <c:smooth val="0"/>
          <c:extLst>
            <c:ext xmlns:c16="http://schemas.microsoft.com/office/drawing/2014/chart" uri="{C3380CC4-5D6E-409C-BE32-E72D297353CC}">
              <c16:uniqueId val="{00000008-88E5-4000-A69C-D1BF403633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11275</c:v>
                </c:pt>
                <c:pt idx="5">
                  <c:v>11385</c:v>
                </c:pt>
                <c:pt idx="8">
                  <c:v>11912</c:v>
                </c:pt>
                <c:pt idx="11">
                  <c:v>12036</c:v>
                </c:pt>
                <c:pt idx="14">
                  <c:v>11790</c:v>
                </c:pt>
              </c:numCache>
            </c:numRef>
          </c:val>
          <c:extLst>
            <c:ext xmlns:c16="http://schemas.microsoft.com/office/drawing/2014/chart" uri="{C3380CC4-5D6E-409C-BE32-E72D297353CC}">
              <c16:uniqueId val="{00000000-760D-41F4-9B0C-4A0D597888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556</c:v>
                </c:pt>
                <c:pt idx="5">
                  <c:v>488</c:v>
                </c:pt>
                <c:pt idx="8">
                  <c:v>461</c:v>
                </c:pt>
                <c:pt idx="11">
                  <c:v>361</c:v>
                </c:pt>
                <c:pt idx="14">
                  <c:v>325</c:v>
                </c:pt>
              </c:numCache>
            </c:numRef>
          </c:val>
          <c:extLst>
            <c:ext xmlns:c16="http://schemas.microsoft.com/office/drawing/2014/chart" uri="{C3380CC4-5D6E-409C-BE32-E72D297353CC}">
              <c16:uniqueId val="{00000001-760D-41F4-9B0C-4A0D597888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9220</c:v>
                </c:pt>
                <c:pt idx="5">
                  <c:v>8644</c:v>
                </c:pt>
                <c:pt idx="8">
                  <c:v>8309</c:v>
                </c:pt>
                <c:pt idx="11">
                  <c:v>8582</c:v>
                </c:pt>
                <c:pt idx="14">
                  <c:v>9202</c:v>
                </c:pt>
              </c:numCache>
            </c:numRef>
          </c:val>
          <c:extLst>
            <c:ext xmlns:c16="http://schemas.microsoft.com/office/drawing/2014/chart" uri="{C3380CC4-5D6E-409C-BE32-E72D297353CC}">
              <c16:uniqueId val="{00000002-760D-41F4-9B0C-4A0D597888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0D-41F4-9B0C-4A0D597888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0D-41F4-9B0C-4A0D597888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0D-41F4-9B0C-4A0D597888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1845</c:v>
                </c:pt>
                <c:pt idx="3">
                  <c:v>1755</c:v>
                </c:pt>
                <c:pt idx="6">
                  <c:v>1717</c:v>
                </c:pt>
                <c:pt idx="9">
                  <c:v>1640</c:v>
                </c:pt>
                <c:pt idx="12">
                  <c:v>1634</c:v>
                </c:pt>
              </c:numCache>
            </c:numRef>
          </c:val>
          <c:extLst>
            <c:ext xmlns:c16="http://schemas.microsoft.com/office/drawing/2014/chart" uri="{C3380CC4-5D6E-409C-BE32-E72D297353CC}">
              <c16:uniqueId val="{00000006-760D-41F4-9B0C-4A0D597888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140</c:v>
                </c:pt>
                <c:pt idx="3">
                  <c:v>122</c:v>
                </c:pt>
                <c:pt idx="6">
                  <c:v>182</c:v>
                </c:pt>
                <c:pt idx="9">
                  <c:v>970</c:v>
                </c:pt>
                <c:pt idx="12">
                  <c:v>864</c:v>
                </c:pt>
              </c:numCache>
            </c:numRef>
          </c:val>
          <c:extLst>
            <c:ext xmlns:c16="http://schemas.microsoft.com/office/drawing/2014/chart" uri="{C3380CC4-5D6E-409C-BE32-E72D297353CC}">
              <c16:uniqueId val="{00000007-760D-41F4-9B0C-4A0D597888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3861</c:v>
                </c:pt>
                <c:pt idx="3">
                  <c:v>4084</c:v>
                </c:pt>
                <c:pt idx="6">
                  <c:v>4174</c:v>
                </c:pt>
                <c:pt idx="9">
                  <c:v>3656</c:v>
                </c:pt>
                <c:pt idx="12">
                  <c:v>3517</c:v>
                </c:pt>
              </c:numCache>
            </c:numRef>
          </c:val>
          <c:extLst>
            <c:ext xmlns:c16="http://schemas.microsoft.com/office/drawing/2014/chart" uri="{C3380CC4-5D6E-409C-BE32-E72D297353CC}">
              <c16:uniqueId val="{00000008-760D-41F4-9B0C-4A0D597888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0D-41F4-9B0C-4A0D597888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13831</c:v>
                </c:pt>
                <c:pt idx="3">
                  <c:v>14035</c:v>
                </c:pt>
                <c:pt idx="6">
                  <c:v>14568</c:v>
                </c:pt>
                <c:pt idx="9">
                  <c:v>14443</c:v>
                </c:pt>
                <c:pt idx="12">
                  <c:v>14220</c:v>
                </c:pt>
              </c:numCache>
            </c:numRef>
          </c:val>
          <c:extLst>
            <c:ext xmlns:c16="http://schemas.microsoft.com/office/drawing/2014/chart" uri="{C3380CC4-5D6E-409C-BE32-E72D297353CC}">
              <c16:uniqueId val="{0000000A-760D-41F4-9B0C-4A0D597888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0D-41F4-9B0C-4A0D597888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455</c:v>
                </c:pt>
                <c:pt idx="1">
                  <c:v>455</c:v>
                </c:pt>
                <c:pt idx="2">
                  <c:v>810</c:v>
                </c:pt>
              </c:numCache>
            </c:numRef>
          </c:val>
          <c:extLst>
            <c:ext xmlns:c16="http://schemas.microsoft.com/office/drawing/2014/chart" uri="{C3380CC4-5D6E-409C-BE32-E72D297353CC}">
              <c16:uniqueId val="{00000000-625C-4CBF-B9EF-F5132C9B43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882</c:v>
                </c:pt>
                <c:pt idx="1">
                  <c:v>690</c:v>
                </c:pt>
                <c:pt idx="2">
                  <c:v>759</c:v>
                </c:pt>
              </c:numCache>
            </c:numRef>
          </c:val>
          <c:extLst>
            <c:ext xmlns:c16="http://schemas.microsoft.com/office/drawing/2014/chart" uri="{C3380CC4-5D6E-409C-BE32-E72D297353CC}">
              <c16:uniqueId val="{00000001-625C-4CBF-B9EF-F5132C9B43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7154</c:v>
                </c:pt>
                <c:pt idx="1">
                  <c:v>7501</c:v>
                </c:pt>
                <c:pt idx="2">
                  <c:v>7628</c:v>
                </c:pt>
              </c:numCache>
            </c:numRef>
          </c:val>
          <c:extLst>
            <c:ext xmlns:c16="http://schemas.microsoft.com/office/drawing/2014/chart" uri="{C3380CC4-5D6E-409C-BE32-E72D297353CC}">
              <c16:uniqueId val="{00000002-625C-4CBF-B9EF-F5132C9B43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{E86C9F8E-A058-4BF4-8838-41A239F25606}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39B-41CB-AACE-105718BB64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{0BCB36DE-9646-4B8D-B545-6A56D00660EC}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9B-41CB-AACE-105718BB64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{92BBF0B7-977F-4B64-ACBC-3D9C28F9FC20}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9B-41CB-AACE-105718BB64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{4978EA7C-F2EE-48D4-BD1A-A49CEFCD03EB}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9B-41CB-AACE-105718BB64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{5125B1BE-4F1A-494F-A857-B5065F1EBE5A}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9B-41CB-AACE-105718BB64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{19B41D05-279F-4571-85AF-0E2FA99ACEBC}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39B-41CB-AACE-105718BB64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{0FD9D7EA-D6C0-4F6C-8780-C6655C55D36D}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39B-41CB-AACE-105718BB64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{1F17C391-0117-4917-8B3C-68D4CCBADDA4}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39B-41CB-AACE-105718BB64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{6B8B6AAF-1D4A-452C-B3E8-9C7921B8AD06}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39B-41CB-AACE-105718BB64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60.4</c:v>
                </c:pt>
                <c:pt idx="16">
                  <c:v>62.3</c:v>
                </c:pt>
                <c:pt idx="24">
                  <c:v>63.7</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39B-41CB-AACE-105718BB64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{571F444D-7E96-43B0-B05B-CF47199E257E}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39B-41CB-AACE-105718BB64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{6070DD29-4B93-4148-8E41-343E4720D431}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9B-41CB-AACE-105718BB64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{E82D0625-A96D-4800-8B7C-7A30EA96D9E7}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9B-41CB-AACE-105718BB64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{ACA2AECB-5F67-46B5-9FA0-C9FCE10E68F9}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9B-41CB-AACE-105718BB64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{45961086-5514-4B98-9D8A-2822B6BF815A}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9B-41CB-AACE-105718BB64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{1F56E2A5-5017-4E5F-88DB-CBA2675AF195}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39B-41CB-AACE-105718BB64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{EBC1ABB5-E25F-4004-B057-B1544E78D52C}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39B-41CB-AACE-105718BB64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{A7803C44-7773-4FF9-BB0F-E28C7C91DBCA}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39B-41CB-AACE-105718BB64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{61DEE075-287D-456B-9E5D-2A2CD8BA6A7D}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39B-41CB-AACE-105718BB64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62.4</c:v>
                </c:pt>
              </c:numCache>
            </c:numRef>
          </c:xVal>
          <c:yVal>
            <c:numRef>
              <c:f>公会計指標分析・財政指標組合せ分析表!$BP$55:$DC$55</c:f>
              <c:numCache>
                <c:formatCode>#,##0.0;"▲ "#,##0.0</c:formatCode>
                <c:ptCount val="40"/>
                <c:pt idx="0">
                  <c:v>55.4</c:v>
                </c:pt>
                <c:pt idx="8">
                  <c:v>52.7</c:v>
                </c:pt>
                <c:pt idx="16">
                  <c:v>49.7</c:v>
                </c:pt>
                <c:pt idx="24">
                  <c:v>37.299999999999997</c:v>
                </c:pt>
                <c:pt idx="32">
                  <c:v>25.2</c:v>
                </c:pt>
              </c:numCache>
            </c:numRef>
          </c:yVal>
          <c:smooth val="0"/>
          <c:extLst>
            <c:ext xmlns:c16="http://schemas.microsoft.com/office/drawing/2014/chart" uri="{C3380CC4-5D6E-409C-BE32-E72D297353CC}">
              <c16:uniqueId val="{00000013-339B-41CB-AACE-105718BB64C6}"/>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{F824CF74-10DC-4751-9647-8CDF9611174D}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016-413C-80DF-4B824668DC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{09B5BB8F-70D1-489A-B46B-33B23224EEFF}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16-413C-80DF-4B824668DC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{7C05F22D-B56C-45EF-B6A2-CBEA065806B2}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16-413C-80DF-4B824668DC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{E8456E6F-C2DC-449E-BFA4-D907E8688050}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16-413C-80DF-4B824668DC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{75F95592-1AC7-4C70-AC6F-8BEB51C9D6DD}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16-413C-80DF-4B824668DCD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{E9B16B73-C723-44C3-8046-DF75FCF1E40C}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016-413C-80DF-4B824668DCD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{190400BD-9EE6-4345-86E9-C87EDE83DF4A}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016-413C-80DF-4B824668DCD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{19B64817-ADFB-4D88-B2A2-5271E78030D9}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016-413C-80DF-4B824668DCD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{A209D0A2-6BE0-4B6E-8CB4-3BAAD89A0A30}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016-413C-80DF-4B824668DC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c:v>
                </c:pt>
                <c:pt idx="16">
                  <c:v>11.1</c:v>
                </c:pt>
                <c:pt idx="24">
                  <c:v>11.5</c:v>
                </c:pt>
                <c:pt idx="32">
                  <c:v>11.7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016-413C-80DF-4B824668DC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{B2806766-114E-4B73-B29F-0DE132835CDC}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016-413C-80DF-4B824668DC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{DAD8F44B-0A51-446C-94B0-31730D8D8CFF}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16-413C-80DF-4B824668DC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{C59A0C8C-A07E-4FE4-A651-AFB7EA064465}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16-413C-80DF-4B824668DC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{C8FF8F2E-4E43-4B19-A156-35B2EF087BFE}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16-413C-80DF-4B824668DC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{6AE85CEA-716A-4710-BF9D-1E52849FF878}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16-413C-80DF-4B824668DCD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{0C8502D4-BC33-4407-90DC-42D3D815C058}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016-413C-80DF-4B824668DCD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{9D5B2452-540A-4727-BD81-27F3EA9E57DC}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016-413C-80DF-4B824668DCD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{6AB049BA-2064-471A-8E92-6C27EA29D772}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016-413C-80DF-4B824668DCD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{48D4AF74-B80A-4E76-BDBD-7BB0A0F932DF}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016-413C-80DF-4B824668DC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8.9</c:v>
                </c:pt>
              </c:numCache>
            </c:numRef>
          </c:xVal>
          <c:yVal>
            <c:numRef>
              <c:f>公会計指標分析・財政指標組合せ分析表!$BP$77:$DC$77</c:f>
              <c:numCache>
                <c:formatCode>#,##0.0;"▲ "#,##0.0</c:formatCode>
                <c:ptCount val="40"/>
                <c:pt idx="0">
                  <c:v>55.4</c:v>
                </c:pt>
                <c:pt idx="8">
                  <c:v>52.7</c:v>
                </c:pt>
                <c:pt idx="16">
                  <c:v>49.7</c:v>
                </c:pt>
                <c:pt idx="24">
                  <c:v>37.299999999999997</c:v>
                </c:pt>
                <c:pt idx="32">
                  <c:v>25.2</c:v>
                </c:pt>
              </c:numCache>
            </c:numRef>
          </c:yVal>
          <c:smooth val="0"/>
          <c:extLst>
            <c:ext xmlns:c16="http://schemas.microsoft.com/office/drawing/2014/chart" uri="{C3380CC4-5D6E-409C-BE32-E72D297353CC}">
              <c16:uniqueId val="{00000013-D016-413C-80DF-4B824668DCDA}"/>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大型事業であった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温泉保養宿泊施設整備やごみ処理施設整備の償還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開始に伴い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、償還金は元金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113,804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103,646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大型事業（学校跡地跡施設整備、ごみ処理施設整備、弓道場整備等）に係る償還が数年でピークを迎えることにより実質公債費比率の上昇も予想され、さらに、公民館建設や新公立病院整備等の大型事業も予定していることから補助制度や基金を効率的に活用し過度に地方債に依存することがない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満期一括償還地方債は発行していない。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昨年度に引き続き算定なしとなった。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今年度は減少となったが、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増加となった。その結果、前年度と比較すると将来負担比率の分子は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年度の充当可能財源として、財政調整基金については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69,268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充当可能財源の多くは、鉱害復旧施設基金に代表される特定目的基金であるため、引き続き新規発行地方債の抑制を図り、将来世代への負担を先送りすることがないよう努める。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佐賀県多久市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新型コロナウイルス感染症対応事業等減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により歳出決算総額は昨年度より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したが、補助事業が多かったことや歳出の精査による削減額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既に実施している大型事業（学校跡地跡施設整備、温泉保養宿泊施設整備、ごみ処理施設整備等）に係る償還が数年でピークを迎えることから財政調整基金や減債基金の取崩しも予想されるため、中長期的に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・鉱害復旧施設基金：臨時石炭鉱害復旧法（昭和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号）に基づき設置された多久市鉱害復旧施設の適正な運用及び管理に関する資金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・福祉振興基金：当市内の団体又は個人が行う福祉振興事業活動を助長し、市民福祉の振興及び高齢者保健福祉の増進を図る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・ふるさと振興基金：令和元年度からふるさと応援寄附の実績が伸びていることにより積立額が増加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・鉱害復旧施設基金：鉱害復旧施設の適正な運用及び管理費用を基金利子額が上回ったことによる差額分の増額</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・環境衛生施設建設基金：旧ごみ処理施設の除却費用として必要額を取崩す予定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普通交付税、地方消費税交付金の増による歳入総額の増や歳出の精査による単独費の削減等の要因で昨年度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億円積立てることができた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災害への備えや人口減少による市税の減等のため、余剰金についてはできる限りで積み立てることとしている。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普通交付税、地方消費税交付金の増による歳入総額の増や歳出の精査による単独費の削減等の要因で昨年度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億円積立てることができた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今後も償還金が増加傾向にあるため、基金残高は減少すると予想される。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18,569
18,390
96.56
15,583,139
14,852,737
557,792
6,378,169
14,220,354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有形固定資産減価償却率は類似団体の平均より高い水準にあるが、個別施設計画に基づき適切な施設の維持管理を行っていく予定である。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100859</xdr:rowOff>
    </xdr:from>
    <xdr:to>
      <xdr:col>19</xdr:col>
      <xdr:colOff>187325</xdr:colOff>
      <xdr:row>31</xdr:row>
      <xdr:rowOff>31009</xdr:rowOff>
    </xdr:to>
    <xdr:sp macro="" textlink="">
      <xdr:nvSpPr>
        <xdr:cNvPr id="82" name="フローチャート: 判断 81"/>
        <xdr:cNvSpPr/>
      </xdr:nvSpPr>
      <xdr:spPr>
        <a:xfrm>
          <a:off x="4000500" y="601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68474</xdr:rowOff>
    </xdr:from>
    <xdr:to>
      <xdr:col>15</xdr:col>
      <xdr:colOff>187325</xdr:colOff>
      <xdr:row>30</xdr:row>
      <xdr:rowOff>170074</xdr:rowOff>
    </xdr:to>
    <xdr:sp macro="" textlink="">
      <xdr:nvSpPr>
        <xdr:cNvPr id="83" name="フローチャート: 判断 82"/>
        <xdr:cNvSpPr/>
      </xdr:nvSpPr>
      <xdr:spPr>
        <a:xfrm>
          <a:off x="3238500" y="59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64876</xdr:rowOff>
    </xdr:from>
    <xdr:to>
      <xdr:col>11</xdr:col>
      <xdr:colOff>187325</xdr:colOff>
      <xdr:row>30</xdr:row>
      <xdr:rowOff>166476</xdr:rowOff>
    </xdr:to>
    <xdr:sp macro="" textlink="">
      <xdr:nvSpPr>
        <xdr:cNvPr id="84" name="フローチャート: 判断 83"/>
        <xdr:cNvSpPr/>
      </xdr:nvSpPr>
      <xdr:spPr>
        <a:xfrm>
          <a:off x="24765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43286</xdr:rowOff>
    </xdr:from>
    <xdr:to>
      <xdr:col>7</xdr:col>
      <xdr:colOff>187325</xdr:colOff>
      <xdr:row>30</xdr:row>
      <xdr:rowOff>144886</xdr:rowOff>
    </xdr:to>
    <xdr:sp macro="" textlink="">
      <xdr:nvSpPr>
        <xdr:cNvPr id="85" name="フローチャート: 判断 84"/>
        <xdr:cNvSpPr/>
      </xdr:nvSpPr>
      <xdr:spPr>
        <a:xfrm>
          <a:off x="1714500" y="59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91" name="楕円 90"/>
        <xdr:cNvSpPr/>
      </xdr:nvSpPr>
      <xdr:spPr>
        <a:xfrm>
          <a:off x="47117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135060</xdr:rowOff>
    </xdr:from>
    <xdr:ext cx="405111" cy="259045"/>
    <xdr:sp macro="" textlink="">
      <xdr:nvSpPr>
        <xdr:cNvPr id="92" name="有形固定資産減価償却率該当値テキスト"/>
        <xdr:cNvSpPr txBox="1"/>
      </xdr:nvSpPr>
      <xdr:spPr>
        <a:xfrm>
          <a:off x="4813300" y="60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133244</xdr:rowOff>
    </xdr:from>
    <xdr:to>
      <xdr:col>19</xdr:col>
      <xdr:colOff>187325</xdr:colOff>
      <xdr:row>31</xdr:row>
      <xdr:rowOff>63394</xdr:rowOff>
    </xdr:to>
    <xdr:sp macro="" textlink="">
      <xdr:nvSpPr>
        <xdr:cNvPr id="93" name="楕円 92"/>
        <xdr:cNvSpPr/>
      </xdr:nvSpPr>
      <xdr:spPr>
        <a:xfrm>
          <a:off x="4000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xdr:rowOff>
    </xdr:from>
    <xdr:to>
      <xdr:col>23</xdr:col>
      <xdr:colOff>85725</xdr:colOff>
      <xdr:row>31</xdr:row>
      <xdr:rowOff>35983</xdr:rowOff>
    </xdr:to>
    <xdr:cxnSp macro="">
      <xdr:nvCxnSpPr>
        <xdr:cNvPr id="94" name="直線コネクタ 93"/>
        <xdr:cNvCxnSpPr/>
      </xdr:nvCxnSpPr>
      <xdr:spPr>
        <a:xfrm>
          <a:off x="4051300" y="6099069"/>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108056</xdr:rowOff>
    </xdr:from>
    <xdr:to>
      <xdr:col>15</xdr:col>
      <xdr:colOff>187325</xdr:colOff>
      <xdr:row>31</xdr:row>
      <xdr:rowOff>38206</xdr:rowOff>
    </xdr:to>
    <xdr:sp macro="" textlink="">
      <xdr:nvSpPr>
        <xdr:cNvPr id="95" name="楕円 94"/>
        <xdr:cNvSpPr/>
      </xdr:nvSpPr>
      <xdr:spPr>
        <a:xfrm>
          <a:off x="3238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158856</xdr:rowOff>
    </xdr:from>
    <xdr:to>
      <xdr:col>19</xdr:col>
      <xdr:colOff>136525</xdr:colOff>
      <xdr:row>31</xdr:row>
      <xdr:rowOff>12594</xdr:rowOff>
    </xdr:to>
    <xdr:cxnSp macro="">
      <xdr:nvCxnSpPr>
        <xdr:cNvPr id="96" name="直線コネクタ 95"/>
        <xdr:cNvCxnSpPr/>
      </xdr:nvCxnSpPr>
      <xdr:spPr>
        <a:xfrm>
          <a:off x="3289300" y="6073881"/>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97" name="楕円 96"/>
        <xdr:cNvSpPr/>
      </xdr:nvSpPr>
      <xdr:spPr>
        <a:xfrm>
          <a:off x="2476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30</xdr:row>
      <xdr:rowOff>158856</xdr:rowOff>
    </xdr:to>
    <xdr:cxnSp macro="">
      <xdr:nvCxnSpPr>
        <xdr:cNvPr id="98" name="直線コネクタ 97"/>
        <xdr:cNvCxnSpPr/>
      </xdr:nvCxnSpPr>
      <xdr:spPr>
        <a:xfrm>
          <a:off x="2527300" y="6039697"/>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75671</xdr:rowOff>
    </xdr:from>
    <xdr:to>
      <xdr:col>7</xdr:col>
      <xdr:colOff>187325</xdr:colOff>
      <xdr:row>31</xdr:row>
      <xdr:rowOff>5821</xdr:rowOff>
    </xdr:to>
    <xdr:sp macro="" textlink="">
      <xdr:nvSpPr>
        <xdr:cNvPr id="99" name="楕円 98"/>
        <xdr:cNvSpPr/>
      </xdr:nvSpPr>
      <xdr:spPr>
        <a:xfrm>
          <a:off x="1714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124672</xdr:rowOff>
    </xdr:from>
    <xdr:to>
      <xdr:col>11</xdr:col>
      <xdr:colOff>136525</xdr:colOff>
      <xdr:row>30</xdr:row>
      <xdr:rowOff>126471</xdr:rowOff>
    </xdr:to>
    <xdr:cxnSp macro="">
      <xdr:nvCxnSpPr>
        <xdr:cNvPr id="100" name="直線コネクタ 99"/>
        <xdr:cNvCxnSpPr/>
      </xdr:nvCxnSpPr>
      <xdr:spPr>
        <a:xfrm flipV="1">
          <a:off x="1765300" y="6039697"/>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47536</xdr:rowOff>
    </xdr:from>
    <xdr:ext cx="405111" cy="259045"/>
    <xdr:sp macro="" textlink="">
      <xdr:nvSpPr>
        <xdr:cNvPr id="101" name="n_1aveValue有形固定資産減価償却率"/>
        <xdr:cNvSpPr txBox="1"/>
      </xdr:nvSpPr>
      <xdr:spPr>
        <a:xfrm>
          <a:off x="3836044" y="579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15151</xdr:rowOff>
    </xdr:from>
    <xdr:ext cx="405111" cy="259045"/>
    <xdr:sp macro="" textlink="">
      <xdr:nvSpPr>
        <xdr:cNvPr id="102" name="n_2aveValue有形固定資産減価償却率"/>
        <xdr:cNvSpPr txBox="1"/>
      </xdr:nvSpPr>
      <xdr:spPr>
        <a:xfrm>
          <a:off x="3086744" y="5758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11553</xdr:rowOff>
    </xdr:from>
    <xdr:ext cx="405111" cy="259045"/>
    <xdr:sp macro="" textlink="">
      <xdr:nvSpPr>
        <xdr:cNvPr id="103" name="n_3aveValue有形固定資産減価償却率"/>
        <xdr:cNvSpPr txBox="1"/>
      </xdr:nvSpPr>
      <xdr:spPr>
        <a:xfrm>
          <a:off x="2324744" y="57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161413</xdr:rowOff>
    </xdr:from>
    <xdr:ext cx="405111" cy="259045"/>
    <xdr:sp macro="" textlink="">
      <xdr:nvSpPr>
        <xdr:cNvPr id="104" name="n_4aveValue有形固定資産減価償却率"/>
        <xdr:cNvSpPr txBox="1"/>
      </xdr:nvSpPr>
      <xdr:spPr>
        <a:xfrm>
          <a:off x="1562744" y="573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54521</xdr:rowOff>
    </xdr:from>
    <xdr:ext cx="405111" cy="259045"/>
    <xdr:sp macro="" textlink="">
      <xdr:nvSpPr>
        <xdr:cNvPr id="105" name="n_1mainValue有形固定資産減価償却率"/>
        <xdr:cNvSpPr txBox="1"/>
      </xdr:nvSpPr>
      <xdr:spPr>
        <a:xfrm>
          <a:off x="3836044" y="61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29333</xdr:rowOff>
    </xdr:from>
    <xdr:ext cx="405111" cy="259045"/>
    <xdr:sp macro="" textlink="">
      <xdr:nvSpPr>
        <xdr:cNvPr id="106" name="n_2mainValue有形固定資産減価償却率"/>
        <xdr:cNvSpPr txBox="1"/>
      </xdr:nvSpPr>
      <xdr:spPr>
        <a:xfrm>
          <a:off x="3086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107" name="n_3mainValue有形固定資産減価償却率"/>
        <xdr:cNvSpPr txBox="1"/>
      </xdr:nvSpPr>
      <xdr:spPr>
        <a:xfrm>
          <a:off x="2324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168398</xdr:rowOff>
    </xdr:from>
    <xdr:ext cx="405111" cy="259045"/>
    <xdr:sp macro="" textlink="">
      <xdr:nvSpPr>
        <xdr:cNvPr id="108" name="n_4mainValue有形固定資産減価償却率"/>
        <xdr:cNvSpPr txBox="1"/>
      </xdr:nvSpPr>
      <xdr:spPr>
        <a:xfrm>
          <a:off x="1562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をピークに</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しており令和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並みとなった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さらに大型事業を計画しているので、引き続き適正な財政運営に努めていく。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46" name="フローチャート: 判断 145"/>
        <xdr:cNvSpPr/>
      </xdr:nvSpPr>
      <xdr:spPr>
        <a:xfrm>
          <a:off x="14033500" y="621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47" name="フローチャート: 判断 146"/>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48" name="フローチャート: 判断 147"/>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49" name="フローチャート: 判断 148"/>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64208</xdr:rowOff>
    </xdr:from>
    <xdr:to>
      <xdr:col>76</xdr:col>
      <xdr:colOff>73025</xdr:colOff>
      <xdr:row>30</xdr:row>
      <xdr:rowOff>165808</xdr:rowOff>
    </xdr:to>
    <xdr:sp macro="" textlink="">
      <xdr:nvSpPr>
        <xdr:cNvPr id="155" name="楕円 154"/>
        <xdr:cNvSpPr/>
      </xdr:nvSpPr>
      <xdr:spPr>
        <a:xfrm>
          <a:off x="14744700" y="59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87085</xdr:rowOff>
    </xdr:from>
    <xdr:ext cx="469744" cy="259045"/>
    <xdr:sp macro="" textlink="">
      <xdr:nvSpPr>
        <xdr:cNvPr id="156" name="債務償還比率該当値テキスト"/>
        <xdr:cNvSpPr txBox="1"/>
      </xdr:nvSpPr>
      <xdr:spPr>
        <a:xfrm>
          <a:off x="14846300" y="583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45348</xdr:rowOff>
    </xdr:from>
    <xdr:to>
      <xdr:col>72</xdr:col>
      <xdr:colOff>123825</xdr:colOff>
      <xdr:row>33</xdr:row>
      <xdr:rowOff>146948</xdr:rowOff>
    </xdr:to>
    <xdr:sp macro="" textlink="">
      <xdr:nvSpPr>
        <xdr:cNvPr id="157" name="楕円 156"/>
        <xdr:cNvSpPr/>
      </xdr:nvSpPr>
      <xdr:spPr>
        <a:xfrm>
          <a:off x="14033500" y="64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115008</xdr:rowOff>
    </xdr:from>
    <xdr:to>
      <xdr:col>76</xdr:col>
      <xdr:colOff>22225</xdr:colOff>
      <xdr:row>33</xdr:row>
      <xdr:rowOff>96148</xdr:rowOff>
    </xdr:to>
    <xdr:cxnSp macro="">
      <xdr:nvCxnSpPr>
        <xdr:cNvPr id="158" name="直線コネクタ 157"/>
        <xdr:cNvCxnSpPr/>
      </xdr:nvCxnSpPr>
      <xdr:spPr>
        <a:xfrm flipV="1">
          <a:off x="14084300" y="6030033"/>
          <a:ext cx="711200" cy="4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40141</xdr:rowOff>
    </xdr:from>
    <xdr:to>
      <xdr:col>68</xdr:col>
      <xdr:colOff>123825</xdr:colOff>
      <xdr:row>34</xdr:row>
      <xdr:rowOff>141741</xdr:rowOff>
    </xdr:to>
    <xdr:sp macro="" textlink="">
      <xdr:nvSpPr>
        <xdr:cNvPr id="159" name="楕円 158"/>
        <xdr:cNvSpPr/>
      </xdr:nvSpPr>
      <xdr:spPr>
        <a:xfrm>
          <a:off x="13271500" y="664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96148</xdr:rowOff>
    </xdr:from>
    <xdr:to>
      <xdr:col>72</xdr:col>
      <xdr:colOff>73025</xdr:colOff>
      <xdr:row>34</xdr:row>
      <xdr:rowOff>90941</xdr:rowOff>
    </xdr:to>
    <xdr:cxnSp macro="">
      <xdr:nvCxnSpPr>
        <xdr:cNvPr id="160" name="直線コネクタ 159"/>
        <xdr:cNvCxnSpPr/>
      </xdr:nvCxnSpPr>
      <xdr:spPr>
        <a:xfrm flipV="1">
          <a:off x="13322300" y="6525523"/>
          <a:ext cx="762000" cy="1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35633</xdr:rowOff>
    </xdr:from>
    <xdr:to>
      <xdr:col>64</xdr:col>
      <xdr:colOff>123825</xdr:colOff>
      <xdr:row>33</xdr:row>
      <xdr:rowOff>137233</xdr:rowOff>
    </xdr:to>
    <xdr:sp macro="" textlink="">
      <xdr:nvSpPr>
        <xdr:cNvPr id="161" name="楕円 160"/>
        <xdr:cNvSpPr/>
      </xdr:nvSpPr>
      <xdr:spPr>
        <a:xfrm>
          <a:off x="12509500" y="64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86433</xdr:rowOff>
    </xdr:from>
    <xdr:to>
      <xdr:col>68</xdr:col>
      <xdr:colOff>73025</xdr:colOff>
      <xdr:row>34</xdr:row>
      <xdr:rowOff>90941</xdr:rowOff>
    </xdr:to>
    <xdr:cxnSp macro="">
      <xdr:nvCxnSpPr>
        <xdr:cNvPr id="162" name="直線コネクタ 161"/>
        <xdr:cNvCxnSpPr/>
      </xdr:nvCxnSpPr>
      <xdr:spPr>
        <a:xfrm>
          <a:off x="12560300" y="6515808"/>
          <a:ext cx="762000" cy="1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27423</xdr:rowOff>
    </xdr:from>
    <xdr:to>
      <xdr:col>60</xdr:col>
      <xdr:colOff>123825</xdr:colOff>
      <xdr:row>32</xdr:row>
      <xdr:rowOff>129023</xdr:rowOff>
    </xdr:to>
    <xdr:sp macro="" textlink="">
      <xdr:nvSpPr>
        <xdr:cNvPr id="163" name="楕円 162"/>
        <xdr:cNvSpPr/>
      </xdr:nvSpPr>
      <xdr:spPr>
        <a:xfrm>
          <a:off x="11747500" y="62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78223</xdr:rowOff>
    </xdr:from>
    <xdr:to>
      <xdr:col>64</xdr:col>
      <xdr:colOff>73025</xdr:colOff>
      <xdr:row>33</xdr:row>
      <xdr:rowOff>86433</xdr:rowOff>
    </xdr:to>
    <xdr:cxnSp macro="">
      <xdr:nvCxnSpPr>
        <xdr:cNvPr id="164" name="直線コネクタ 163"/>
        <xdr:cNvCxnSpPr/>
      </xdr:nvCxnSpPr>
      <xdr:spPr>
        <a:xfrm>
          <a:off x="11798300" y="6336148"/>
          <a:ext cx="762000" cy="17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72298</xdr:rowOff>
    </xdr:from>
    <xdr:ext cx="469744" cy="259045"/>
    <xdr:sp macro="" textlink="">
      <xdr:nvSpPr>
        <xdr:cNvPr id="165" name="n_1aveValue債務償還比率"/>
        <xdr:cNvSpPr txBox="1"/>
      </xdr:nvSpPr>
      <xdr:spPr>
        <a:xfrm>
          <a:off x="13836727" y="59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164056</xdr:rowOff>
    </xdr:from>
    <xdr:ext cx="469744" cy="259045"/>
    <xdr:sp macro="" textlink="">
      <xdr:nvSpPr>
        <xdr:cNvPr id="166" name="n_2aveValue債務償還比率"/>
        <xdr:cNvSpPr txBox="1"/>
      </xdr:nvSpPr>
      <xdr:spPr>
        <a:xfrm>
          <a:off x="13087427" y="60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159275</xdr:rowOff>
    </xdr:from>
    <xdr:ext cx="469744" cy="259045"/>
    <xdr:sp macro="" textlink="">
      <xdr:nvSpPr>
        <xdr:cNvPr id="167" name="n_3aveValue債務償還比率"/>
        <xdr:cNvSpPr txBox="1"/>
      </xdr:nvSpPr>
      <xdr:spPr>
        <a:xfrm>
          <a:off x="12325427" y="607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141277</xdr:rowOff>
    </xdr:from>
    <xdr:ext cx="469744" cy="259045"/>
    <xdr:sp macro="" textlink="">
      <xdr:nvSpPr>
        <xdr:cNvPr id="168" name="n_4aveValue債務償還比率"/>
        <xdr:cNvSpPr txBox="1"/>
      </xdr:nvSpPr>
      <xdr:spPr>
        <a:xfrm>
          <a:off x="11563427" y="63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138075</xdr:rowOff>
    </xdr:from>
    <xdr:ext cx="469744" cy="259045"/>
    <xdr:sp macro="" textlink="">
      <xdr:nvSpPr>
        <xdr:cNvPr id="169" name="n_1mainValue債務償還比率"/>
        <xdr:cNvSpPr txBox="1"/>
      </xdr:nvSpPr>
      <xdr:spPr>
        <a:xfrm>
          <a:off x="13836727" y="65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132868</xdr:rowOff>
    </xdr:from>
    <xdr:ext cx="469744" cy="259045"/>
    <xdr:sp macro="" textlink="">
      <xdr:nvSpPr>
        <xdr:cNvPr id="170" name="n_2mainValue債務償還比率"/>
        <xdr:cNvSpPr txBox="1"/>
      </xdr:nvSpPr>
      <xdr:spPr>
        <a:xfrm>
          <a:off x="13087427" y="673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128360</xdr:rowOff>
    </xdr:from>
    <xdr:ext cx="469744" cy="259045"/>
    <xdr:sp macro="" textlink="">
      <xdr:nvSpPr>
        <xdr:cNvPr id="171" name="n_3mainValue債務償還比率"/>
        <xdr:cNvSpPr txBox="1"/>
      </xdr:nvSpPr>
      <xdr:spPr>
        <a:xfrm>
          <a:off x="12325427" y="65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145550</xdr:rowOff>
    </xdr:from>
    <xdr:ext cx="469744" cy="259045"/>
    <xdr:sp macro="" textlink="">
      <xdr:nvSpPr>
        <xdr:cNvPr id="172" name="n_4mainValue債務償還比率"/>
        <xdr:cNvSpPr txBox="1"/>
      </xdr:nvSpPr>
      <xdr:spPr>
        <a:xfrm>
          <a:off x="11563427" y="60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18,569
18,390
96.56
15,583,139
14,852,737
557,792
6,378,169
14,220,354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3" name="楕円 72"/>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4" name="【道路】&#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133350</xdr:rowOff>
    </xdr:to>
    <xdr:cxnSp macro="">
      <xdr:nvCxnSpPr>
        <xdr:cNvPr id="76" name="直線コネクタ 75"/>
        <xdr:cNvCxnSpPr/>
      </xdr:nvCxnSpPr>
      <xdr:spPr>
        <a:xfrm>
          <a:off x="3797300" y="66122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7" name="楕円 76"/>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97155</xdr:rowOff>
    </xdr:to>
    <xdr:cxnSp macro="">
      <xdr:nvCxnSpPr>
        <xdr:cNvPr id="78" name="直線コネクタ 77"/>
        <xdr:cNvCxnSpPr/>
      </xdr:nvCxnSpPr>
      <xdr:spPr>
        <a:xfrm>
          <a:off x="2908300" y="65798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64770</xdr:rowOff>
    </xdr:to>
    <xdr:cxnSp macro="">
      <xdr:nvCxnSpPr>
        <xdr:cNvPr id="80" name="直線コネクタ 79"/>
        <xdr:cNvCxnSpPr/>
      </xdr:nvCxnSpPr>
      <xdr:spPr>
        <a:xfrm>
          <a:off x="2019300" y="654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120650</xdr:rowOff>
    </xdr:from>
    <xdr:to>
      <xdr:col>6</xdr:col>
      <xdr:colOff>38100</xdr:colOff>
      <xdr:row>38</xdr:row>
      <xdr:rowOff>50800</xdr:rowOff>
    </xdr:to>
    <xdr:sp macro="" textlink="">
      <xdr:nvSpPr>
        <xdr:cNvPr id="81" name="楕円 80"/>
        <xdr:cNvSpPr/>
      </xdr:nvSpPr>
      <xdr:spPr>
        <a:xfrm>
          <a:off x="107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0</xdr:rowOff>
    </xdr:from>
    <xdr:to>
      <xdr:col>10</xdr:col>
      <xdr:colOff>114300</xdr:colOff>
      <xdr:row>38</xdr:row>
      <xdr:rowOff>32385</xdr:rowOff>
    </xdr:to>
    <xdr:cxnSp macro="">
      <xdr:nvCxnSpPr>
        <xdr:cNvPr id="82" name="直線コネクタ 81"/>
        <xdr:cNvCxnSpPr/>
      </xdr:nvCxnSpPr>
      <xdr:spPr>
        <a:xfrm>
          <a:off x="1130300" y="65151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8" name="n_2main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9" name="n_3mainValue【道路】&#10;有形固定資産減価償却率"/>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41927</xdr:rowOff>
    </xdr:from>
    <xdr:ext cx="405111" cy="259045"/>
    <xdr:sp macro="" textlink="">
      <xdr:nvSpPr>
        <xdr:cNvPr id="90" name="n_4mainValue【道路】&#10;有形固定資産減価償却率"/>
        <xdr:cNvSpPr txBox="1"/>
      </xdr:nvSpPr>
      <xdr:spPr>
        <a:xfrm>
          <a:off x="927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94099</xdr:rowOff>
    </xdr:from>
    <xdr:to>
      <xdr:col>50</xdr:col>
      <xdr:colOff>165100</xdr:colOff>
      <xdr:row>41</xdr:row>
      <xdr:rowOff>24249</xdr:rowOff>
    </xdr:to>
    <xdr:sp macro="" textlink="">
      <xdr:nvSpPr>
        <xdr:cNvPr id="119" name="フローチャート: 判断 118"/>
        <xdr:cNvSpPr/>
      </xdr:nvSpPr>
      <xdr:spPr>
        <a:xfrm>
          <a:off x="9588500" y="695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103444</xdr:rowOff>
    </xdr:from>
    <xdr:to>
      <xdr:col>46</xdr:col>
      <xdr:colOff>38100</xdr:colOff>
      <xdr:row>41</xdr:row>
      <xdr:rowOff>33594</xdr:rowOff>
    </xdr:to>
    <xdr:sp macro="" textlink="">
      <xdr:nvSpPr>
        <xdr:cNvPr id="120" name="フローチャート: 判断 119"/>
        <xdr:cNvSpPr/>
      </xdr:nvSpPr>
      <xdr:spPr>
        <a:xfrm>
          <a:off x="8699500" y="696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106864</xdr:rowOff>
    </xdr:from>
    <xdr:to>
      <xdr:col>41</xdr:col>
      <xdr:colOff>101600</xdr:colOff>
      <xdr:row>41</xdr:row>
      <xdr:rowOff>37014</xdr:rowOff>
    </xdr:to>
    <xdr:sp macro="" textlink="">
      <xdr:nvSpPr>
        <xdr:cNvPr id="121" name="フローチャート: 判断 120"/>
        <xdr:cNvSpPr/>
      </xdr:nvSpPr>
      <xdr:spPr>
        <a:xfrm>
          <a:off x="7810500" y="69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105465</xdr:rowOff>
    </xdr:from>
    <xdr:to>
      <xdr:col>36</xdr:col>
      <xdr:colOff>165100</xdr:colOff>
      <xdr:row>41</xdr:row>
      <xdr:rowOff>35615</xdr:rowOff>
    </xdr:to>
    <xdr:sp macro="" textlink="">
      <xdr:nvSpPr>
        <xdr:cNvPr id="122" name="フローチャート: 判断 121"/>
        <xdr:cNvSpPr/>
      </xdr:nvSpPr>
      <xdr:spPr>
        <a:xfrm>
          <a:off x="6921500" y="696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93880</xdr:rowOff>
    </xdr:from>
    <xdr:to>
      <xdr:col>55</xdr:col>
      <xdr:colOff>50800</xdr:colOff>
      <xdr:row>41</xdr:row>
      <xdr:rowOff>24030</xdr:rowOff>
    </xdr:to>
    <xdr:sp macro="" textlink="">
      <xdr:nvSpPr>
        <xdr:cNvPr id="128" name="楕円 127"/>
        <xdr:cNvSpPr/>
      </xdr:nvSpPr>
      <xdr:spPr>
        <a:xfrm>
          <a:off x="10426700" y="69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72307</xdr:rowOff>
    </xdr:from>
    <xdr:ext cx="534377" cy="259045"/>
    <xdr:sp macro="" textlink="">
      <xdr:nvSpPr>
        <xdr:cNvPr id="129" name="【道路】&#10;一人当たり延長該当値テキスト"/>
        <xdr:cNvSpPr txBox="1"/>
      </xdr:nvSpPr>
      <xdr:spPr>
        <a:xfrm>
          <a:off x="10515600" y="69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154824</xdr:rowOff>
    </xdr:from>
    <xdr:to>
      <xdr:col>50</xdr:col>
      <xdr:colOff>165100</xdr:colOff>
      <xdr:row>40</xdr:row>
      <xdr:rowOff>84974</xdr:rowOff>
    </xdr:to>
    <xdr:sp macro="" textlink="">
      <xdr:nvSpPr>
        <xdr:cNvPr id="130" name="楕円 129"/>
        <xdr:cNvSpPr/>
      </xdr:nvSpPr>
      <xdr:spPr>
        <a:xfrm>
          <a:off x="9588500" y="684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34174</xdr:rowOff>
    </xdr:from>
    <xdr:to>
      <xdr:col>55</xdr:col>
      <xdr:colOff>0</xdr:colOff>
      <xdr:row>40</xdr:row>
      <xdr:rowOff>144680</xdr:rowOff>
    </xdr:to>
    <xdr:cxnSp macro="">
      <xdr:nvCxnSpPr>
        <xdr:cNvPr id="131" name="直線コネクタ 130"/>
        <xdr:cNvCxnSpPr/>
      </xdr:nvCxnSpPr>
      <xdr:spPr>
        <a:xfrm>
          <a:off x="9639300" y="6892174"/>
          <a:ext cx="838200" cy="1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160192</xdr:rowOff>
    </xdr:from>
    <xdr:to>
      <xdr:col>46</xdr:col>
      <xdr:colOff>38100</xdr:colOff>
      <xdr:row>40</xdr:row>
      <xdr:rowOff>90342</xdr:rowOff>
    </xdr:to>
    <xdr:sp macro="" textlink="">
      <xdr:nvSpPr>
        <xdr:cNvPr id="132" name="楕円 131"/>
        <xdr:cNvSpPr/>
      </xdr:nvSpPr>
      <xdr:spPr>
        <a:xfrm>
          <a:off x="8699500" y="68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34174</xdr:rowOff>
    </xdr:from>
    <xdr:to>
      <xdr:col>50</xdr:col>
      <xdr:colOff>114300</xdr:colOff>
      <xdr:row>40</xdr:row>
      <xdr:rowOff>39542</xdr:rowOff>
    </xdr:to>
    <xdr:cxnSp macro="">
      <xdr:nvCxnSpPr>
        <xdr:cNvPr id="133" name="直線コネクタ 132"/>
        <xdr:cNvCxnSpPr/>
      </xdr:nvCxnSpPr>
      <xdr:spPr>
        <a:xfrm flipV="1">
          <a:off x="8750300" y="6892174"/>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164426</xdr:rowOff>
    </xdr:from>
    <xdr:to>
      <xdr:col>41</xdr:col>
      <xdr:colOff>101600</xdr:colOff>
      <xdr:row>40</xdr:row>
      <xdr:rowOff>94576</xdr:rowOff>
    </xdr:to>
    <xdr:sp macro="" textlink="">
      <xdr:nvSpPr>
        <xdr:cNvPr id="134" name="楕円 133"/>
        <xdr:cNvSpPr/>
      </xdr:nvSpPr>
      <xdr:spPr>
        <a:xfrm>
          <a:off x="7810500" y="68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39542</xdr:rowOff>
    </xdr:from>
    <xdr:to>
      <xdr:col>45</xdr:col>
      <xdr:colOff>177800</xdr:colOff>
      <xdr:row>40</xdr:row>
      <xdr:rowOff>43776</xdr:rowOff>
    </xdr:to>
    <xdr:cxnSp macro="">
      <xdr:nvCxnSpPr>
        <xdr:cNvPr id="135" name="直線コネクタ 134"/>
        <xdr:cNvCxnSpPr/>
      </xdr:nvCxnSpPr>
      <xdr:spPr>
        <a:xfrm flipV="1">
          <a:off x="7861300" y="6897542"/>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167937</xdr:rowOff>
    </xdr:from>
    <xdr:to>
      <xdr:col>36</xdr:col>
      <xdr:colOff>165100</xdr:colOff>
      <xdr:row>40</xdr:row>
      <xdr:rowOff>98087</xdr:rowOff>
    </xdr:to>
    <xdr:sp macro="" textlink="">
      <xdr:nvSpPr>
        <xdr:cNvPr id="136" name="楕円 135"/>
        <xdr:cNvSpPr/>
      </xdr:nvSpPr>
      <xdr:spPr>
        <a:xfrm>
          <a:off x="6921500" y="68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43776</xdr:rowOff>
    </xdr:from>
    <xdr:to>
      <xdr:col>41</xdr:col>
      <xdr:colOff>50800</xdr:colOff>
      <xdr:row>40</xdr:row>
      <xdr:rowOff>47287</xdr:rowOff>
    </xdr:to>
    <xdr:cxnSp macro="">
      <xdr:nvCxnSpPr>
        <xdr:cNvPr id="137" name="直線コネクタ 136"/>
        <xdr:cNvCxnSpPr/>
      </xdr:nvCxnSpPr>
      <xdr:spPr>
        <a:xfrm flipV="1">
          <a:off x="6972300" y="690177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15376</xdr:rowOff>
    </xdr:from>
    <xdr:ext cx="534377" cy="259045"/>
    <xdr:sp macro="" textlink="">
      <xdr:nvSpPr>
        <xdr:cNvPr id="138" name="n_1aveValue【道路】&#10;一人当たり延長"/>
        <xdr:cNvSpPr txBox="1"/>
      </xdr:nvSpPr>
      <xdr:spPr>
        <a:xfrm>
          <a:off x="9359411" y="704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24721</xdr:rowOff>
    </xdr:from>
    <xdr:ext cx="534377" cy="259045"/>
    <xdr:sp macro="" textlink="">
      <xdr:nvSpPr>
        <xdr:cNvPr id="139" name="n_2aveValue【道路】&#10;一人当たり延長"/>
        <xdr:cNvSpPr txBox="1"/>
      </xdr:nvSpPr>
      <xdr:spPr>
        <a:xfrm>
          <a:off x="8483111" y="70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28141</xdr:rowOff>
    </xdr:from>
    <xdr:ext cx="534377" cy="259045"/>
    <xdr:sp macro="" textlink="">
      <xdr:nvSpPr>
        <xdr:cNvPr id="140" name="n_3aveValue【道路】&#10;一人当たり延長"/>
        <xdr:cNvSpPr txBox="1"/>
      </xdr:nvSpPr>
      <xdr:spPr>
        <a:xfrm>
          <a:off x="7594111" y="70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26742</xdr:rowOff>
    </xdr:from>
    <xdr:ext cx="534377" cy="259045"/>
    <xdr:sp macro="" textlink="">
      <xdr:nvSpPr>
        <xdr:cNvPr id="141" name="n_4aveValue【道路】&#10;一人当たり延長"/>
        <xdr:cNvSpPr txBox="1"/>
      </xdr:nvSpPr>
      <xdr:spPr>
        <a:xfrm>
          <a:off x="6705111" y="705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101501</xdr:rowOff>
    </xdr:from>
    <xdr:ext cx="534377" cy="259045"/>
    <xdr:sp macro="" textlink="">
      <xdr:nvSpPr>
        <xdr:cNvPr id="142" name="n_1mainValue【道路】&#10;一人当たり延長"/>
        <xdr:cNvSpPr txBox="1"/>
      </xdr:nvSpPr>
      <xdr:spPr>
        <a:xfrm>
          <a:off x="9359411" y="661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106869</xdr:rowOff>
    </xdr:from>
    <xdr:ext cx="534377" cy="259045"/>
    <xdr:sp macro="" textlink="">
      <xdr:nvSpPr>
        <xdr:cNvPr id="143" name="n_2mainValue【道路】&#10;一人当たり延長"/>
        <xdr:cNvSpPr txBox="1"/>
      </xdr:nvSpPr>
      <xdr:spPr>
        <a:xfrm>
          <a:off x="8483111" y="66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111103</xdr:rowOff>
    </xdr:from>
    <xdr:ext cx="534377" cy="259045"/>
    <xdr:sp macro="" textlink="">
      <xdr:nvSpPr>
        <xdr:cNvPr id="144" name="n_3mainValue【道路】&#10;一人当たり延長"/>
        <xdr:cNvSpPr txBox="1"/>
      </xdr:nvSpPr>
      <xdr:spPr>
        <a:xfrm>
          <a:off x="7594111" y="66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114614</xdr:rowOff>
    </xdr:from>
    <xdr:ext cx="534377" cy="259045"/>
    <xdr:sp macro="" textlink="">
      <xdr:nvSpPr>
        <xdr:cNvPr id="145" name="n_4mainValue【道路】&#10;一人当たり延長"/>
        <xdr:cNvSpPr txBox="1"/>
      </xdr:nvSpPr>
      <xdr:spPr>
        <a:xfrm>
          <a:off x="6705111" y="66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78" name="フローチャート: 判断 177"/>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0" name="フローチャート: 判断 179"/>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1" name="フローチャート: 判断 180"/>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87" name="楕円 186"/>
        <xdr:cNvSpPr/>
      </xdr:nvSpPr>
      <xdr:spPr>
        <a:xfrm>
          <a:off x="4584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37392</xdr:rowOff>
    </xdr:from>
    <xdr:ext cx="405111" cy="259045"/>
    <xdr:sp macro="" textlink="">
      <xdr:nvSpPr>
        <xdr:cNvPr id="188" name="【橋りょう・トンネル】&#10;有形固定資産減価償却率該当値テキスト"/>
        <xdr:cNvSpPr txBox="1"/>
      </xdr:nvSpPr>
      <xdr:spPr>
        <a:xfrm>
          <a:off x="4673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189" name="楕円 188"/>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65315</xdr:rowOff>
    </xdr:to>
    <xdr:cxnSp macro="">
      <xdr:nvCxnSpPr>
        <xdr:cNvPr id="190" name="直線コネクタ 189"/>
        <xdr:cNvCxnSpPr/>
      </xdr:nvCxnSpPr>
      <xdr:spPr>
        <a:xfrm>
          <a:off x="3797300" y="103457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1" name="楕円 190"/>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68580</xdr:rowOff>
    </xdr:to>
    <xdr:cxnSp macro="">
      <xdr:nvCxnSpPr>
        <xdr:cNvPr id="192" name="直線コネクタ 191"/>
        <xdr:cNvCxnSpPr/>
      </xdr:nvCxnSpPr>
      <xdr:spPr>
        <a:xfrm flipV="1">
          <a:off x="2908300" y="103457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3" name="楕円 192"/>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68580</xdr:rowOff>
    </xdr:to>
    <xdr:cxnSp macro="">
      <xdr:nvCxnSpPr>
        <xdr:cNvPr id="194" name="直線コネクタ 193"/>
        <xdr:cNvCxnSpPr/>
      </xdr:nvCxnSpPr>
      <xdr:spPr>
        <a:xfrm>
          <a:off x="2019300" y="103343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95" name="楕円 194"/>
        <xdr:cNvSpPr/>
      </xdr:nvSpPr>
      <xdr:spPr>
        <a:xfrm>
          <a:off x="1079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47353</xdr:rowOff>
    </xdr:to>
    <xdr:cxnSp macro="">
      <xdr:nvCxnSpPr>
        <xdr:cNvPr id="196" name="直線コネクタ 195"/>
        <xdr:cNvCxnSpPr/>
      </xdr:nvCxnSpPr>
      <xdr:spPr>
        <a:xfrm>
          <a:off x="1130300" y="10334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7"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9"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0"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126110</xdr:rowOff>
    </xdr:from>
    <xdr:ext cx="405111" cy="259045"/>
    <xdr:sp macro="" textlink="">
      <xdr:nvSpPr>
        <xdr:cNvPr id="201" name="n_1mainValue【橋りょう・トンネル】&#10;有形固定資産減価償却率"/>
        <xdr:cNvSpPr txBox="1"/>
      </xdr:nvSpPr>
      <xdr:spPr>
        <a:xfrm>
          <a:off x="3582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202" name="n_2main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3" name="n_3mainValue【橋りょう・トンネル】&#10;有形固定資産減価償却率"/>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204" name="n_4mainValue【橋りょう・トンネル】&#10;有形固定資産減価償却率"/>
        <xdr:cNvSpPr txBox="1"/>
      </xdr:nvSpPr>
      <xdr:spPr>
        <a:xfrm>
          <a:off x="927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162752</xdr:rowOff>
    </xdr:from>
    <xdr:to>
      <xdr:col>50</xdr:col>
      <xdr:colOff>165100</xdr:colOff>
      <xdr:row>63</xdr:row>
      <xdr:rowOff>92902</xdr:rowOff>
    </xdr:to>
    <xdr:sp macro="" textlink="">
      <xdr:nvSpPr>
        <xdr:cNvPr id="235" name="フローチャート: 判断 234"/>
        <xdr:cNvSpPr/>
      </xdr:nvSpPr>
      <xdr:spPr>
        <a:xfrm>
          <a:off x="9588500" y="107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11314</xdr:rowOff>
    </xdr:from>
    <xdr:to>
      <xdr:col>46</xdr:col>
      <xdr:colOff>38100</xdr:colOff>
      <xdr:row>63</xdr:row>
      <xdr:rowOff>112914</xdr:rowOff>
    </xdr:to>
    <xdr:sp macro="" textlink="">
      <xdr:nvSpPr>
        <xdr:cNvPr id="236" name="フローチャート: 判断 235"/>
        <xdr:cNvSpPr/>
      </xdr:nvSpPr>
      <xdr:spPr>
        <a:xfrm>
          <a:off x="8699500" y="1081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22482</xdr:rowOff>
    </xdr:from>
    <xdr:to>
      <xdr:col>41</xdr:col>
      <xdr:colOff>101600</xdr:colOff>
      <xdr:row>63</xdr:row>
      <xdr:rowOff>124082</xdr:rowOff>
    </xdr:to>
    <xdr:sp macro="" textlink="">
      <xdr:nvSpPr>
        <xdr:cNvPr id="237" name="フローチャート: 判断 236"/>
        <xdr:cNvSpPr/>
      </xdr:nvSpPr>
      <xdr:spPr>
        <a:xfrm>
          <a:off x="7810500" y="108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20318</xdr:rowOff>
    </xdr:from>
    <xdr:to>
      <xdr:col>36</xdr:col>
      <xdr:colOff>165100</xdr:colOff>
      <xdr:row>63</xdr:row>
      <xdr:rowOff>121918</xdr:rowOff>
    </xdr:to>
    <xdr:sp macro="" textlink="">
      <xdr:nvSpPr>
        <xdr:cNvPr id="238" name="フローチャート: 判断 237"/>
        <xdr:cNvSpPr/>
      </xdr:nvSpPr>
      <xdr:spPr>
        <a:xfrm>
          <a:off x="6921500" y="1082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65302</xdr:rowOff>
    </xdr:from>
    <xdr:to>
      <xdr:col>55</xdr:col>
      <xdr:colOff>50800</xdr:colOff>
      <xdr:row>63</xdr:row>
      <xdr:rowOff>166902</xdr:rowOff>
    </xdr:to>
    <xdr:sp macro="" textlink="">
      <xdr:nvSpPr>
        <xdr:cNvPr id="244" name="楕円 243"/>
        <xdr:cNvSpPr/>
      </xdr:nvSpPr>
      <xdr:spPr>
        <a:xfrm>
          <a:off x="10426700" y="108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151679</xdr:rowOff>
    </xdr:from>
    <xdr:ext cx="599010" cy="259045"/>
    <xdr:sp macro="" textlink="">
      <xdr:nvSpPr>
        <xdr:cNvPr id="245" name="【橋りょう・トンネル】&#10;一人当たり有形固定資産（償却資産）額該当値テキスト"/>
        <xdr:cNvSpPr txBox="1"/>
      </xdr:nvSpPr>
      <xdr:spPr>
        <a:xfrm>
          <a:off x="10515600" y="1078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70880</xdr:rowOff>
    </xdr:from>
    <xdr:to>
      <xdr:col>50</xdr:col>
      <xdr:colOff>165100</xdr:colOff>
      <xdr:row>64</xdr:row>
      <xdr:rowOff>1030</xdr:rowOff>
    </xdr:to>
    <xdr:sp macro="" textlink="">
      <xdr:nvSpPr>
        <xdr:cNvPr id="246" name="楕円 245"/>
        <xdr:cNvSpPr/>
      </xdr:nvSpPr>
      <xdr:spPr>
        <a:xfrm>
          <a:off x="9588500" y="108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116102</xdr:rowOff>
    </xdr:from>
    <xdr:to>
      <xdr:col>55</xdr:col>
      <xdr:colOff>0</xdr:colOff>
      <xdr:row>63</xdr:row>
      <xdr:rowOff>121680</xdr:rowOff>
    </xdr:to>
    <xdr:cxnSp macro="">
      <xdr:nvCxnSpPr>
        <xdr:cNvPr id="247" name="直線コネクタ 246"/>
        <xdr:cNvCxnSpPr/>
      </xdr:nvCxnSpPr>
      <xdr:spPr>
        <a:xfrm flipV="1">
          <a:off x="9639300" y="10917452"/>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79613</xdr:rowOff>
    </xdr:from>
    <xdr:to>
      <xdr:col>46</xdr:col>
      <xdr:colOff>38100</xdr:colOff>
      <xdr:row>64</xdr:row>
      <xdr:rowOff>9763</xdr:rowOff>
    </xdr:to>
    <xdr:sp macro="" textlink="">
      <xdr:nvSpPr>
        <xdr:cNvPr id="248" name="楕円 247"/>
        <xdr:cNvSpPr/>
      </xdr:nvSpPr>
      <xdr:spPr>
        <a:xfrm>
          <a:off x="8699500" y="108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121680</xdr:rowOff>
    </xdr:from>
    <xdr:to>
      <xdr:col>50</xdr:col>
      <xdr:colOff>114300</xdr:colOff>
      <xdr:row>63</xdr:row>
      <xdr:rowOff>130413</xdr:rowOff>
    </xdr:to>
    <xdr:cxnSp macro="">
      <xdr:nvCxnSpPr>
        <xdr:cNvPr id="249" name="直線コネクタ 248"/>
        <xdr:cNvCxnSpPr/>
      </xdr:nvCxnSpPr>
      <xdr:spPr>
        <a:xfrm flipV="1">
          <a:off x="8750300" y="10923030"/>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83548</xdr:rowOff>
    </xdr:from>
    <xdr:to>
      <xdr:col>41</xdr:col>
      <xdr:colOff>101600</xdr:colOff>
      <xdr:row>64</xdr:row>
      <xdr:rowOff>13698</xdr:rowOff>
    </xdr:to>
    <xdr:sp macro="" textlink="">
      <xdr:nvSpPr>
        <xdr:cNvPr id="250" name="楕円 249"/>
        <xdr:cNvSpPr/>
      </xdr:nvSpPr>
      <xdr:spPr>
        <a:xfrm>
          <a:off x="7810500" y="108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130413</xdr:rowOff>
    </xdr:from>
    <xdr:to>
      <xdr:col>45</xdr:col>
      <xdr:colOff>177800</xdr:colOff>
      <xdr:row>63</xdr:row>
      <xdr:rowOff>134348</xdr:rowOff>
    </xdr:to>
    <xdr:cxnSp macro="">
      <xdr:nvCxnSpPr>
        <xdr:cNvPr id="251" name="直線コネクタ 250"/>
        <xdr:cNvCxnSpPr/>
      </xdr:nvCxnSpPr>
      <xdr:spPr>
        <a:xfrm flipV="1">
          <a:off x="7861300" y="10931763"/>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90195</xdr:rowOff>
    </xdr:from>
    <xdr:to>
      <xdr:col>36</xdr:col>
      <xdr:colOff>165100</xdr:colOff>
      <xdr:row>64</xdr:row>
      <xdr:rowOff>20345</xdr:rowOff>
    </xdr:to>
    <xdr:sp macro="" textlink="">
      <xdr:nvSpPr>
        <xdr:cNvPr id="252" name="楕円 251"/>
        <xdr:cNvSpPr/>
      </xdr:nvSpPr>
      <xdr:spPr>
        <a:xfrm>
          <a:off x="6921500" y="108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134348</xdr:rowOff>
    </xdr:from>
    <xdr:to>
      <xdr:col>41</xdr:col>
      <xdr:colOff>50800</xdr:colOff>
      <xdr:row>63</xdr:row>
      <xdr:rowOff>140995</xdr:rowOff>
    </xdr:to>
    <xdr:cxnSp macro="">
      <xdr:nvCxnSpPr>
        <xdr:cNvPr id="253" name="直線コネクタ 252"/>
        <xdr:cNvCxnSpPr/>
      </xdr:nvCxnSpPr>
      <xdr:spPr>
        <a:xfrm flipV="1">
          <a:off x="6972300" y="10935698"/>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109429</xdr:rowOff>
    </xdr:from>
    <xdr:ext cx="599010" cy="259045"/>
    <xdr:sp macro="" textlink="">
      <xdr:nvSpPr>
        <xdr:cNvPr id="254" name="n_1aveValue【橋りょう・トンネル】&#10;一人当たり有形固定資産（償却資産）額"/>
        <xdr:cNvSpPr txBox="1"/>
      </xdr:nvSpPr>
      <xdr:spPr>
        <a:xfrm>
          <a:off x="9327095" y="105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129441</xdr:rowOff>
    </xdr:from>
    <xdr:ext cx="599010" cy="259045"/>
    <xdr:sp macro="" textlink="">
      <xdr:nvSpPr>
        <xdr:cNvPr id="255" name="n_2aveValue【橋りょう・トンネル】&#10;一人当たり有形固定資産（償却資産）額"/>
        <xdr:cNvSpPr txBox="1"/>
      </xdr:nvSpPr>
      <xdr:spPr>
        <a:xfrm>
          <a:off x="8450795" y="1058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140609</xdr:rowOff>
    </xdr:from>
    <xdr:ext cx="599010" cy="259045"/>
    <xdr:sp macro="" textlink="">
      <xdr:nvSpPr>
        <xdr:cNvPr id="256" name="n_3aveValue【橋りょう・トンネル】&#10;一人当たり有形固定資産（償却資産）額"/>
        <xdr:cNvSpPr txBox="1"/>
      </xdr:nvSpPr>
      <xdr:spPr>
        <a:xfrm>
          <a:off x="7561795" y="1059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138445</xdr:rowOff>
    </xdr:from>
    <xdr:ext cx="599010" cy="259045"/>
    <xdr:sp macro="" textlink="">
      <xdr:nvSpPr>
        <xdr:cNvPr id="257" name="n_4aveValue【橋りょう・トンネル】&#10;一人当たり有形固定資産（償却資産）額"/>
        <xdr:cNvSpPr txBox="1"/>
      </xdr:nvSpPr>
      <xdr:spPr>
        <a:xfrm>
          <a:off x="6672795" y="1059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163607</xdr:rowOff>
    </xdr:from>
    <xdr:ext cx="599010" cy="259045"/>
    <xdr:sp macro="" textlink="">
      <xdr:nvSpPr>
        <xdr:cNvPr id="258" name="n_1mainValue【橋りょう・トンネル】&#10;一人当たり有形固定資産（償却資産）額"/>
        <xdr:cNvSpPr txBox="1"/>
      </xdr:nvSpPr>
      <xdr:spPr>
        <a:xfrm>
          <a:off x="9327095" y="109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890</xdr:rowOff>
    </xdr:from>
    <xdr:ext cx="599010" cy="259045"/>
    <xdr:sp macro="" textlink="">
      <xdr:nvSpPr>
        <xdr:cNvPr id="259" name="n_2mainValue【橋りょう・トンネル】&#10;一人当たり有形固定資産（償却資産）額"/>
        <xdr:cNvSpPr txBox="1"/>
      </xdr:nvSpPr>
      <xdr:spPr>
        <a:xfrm>
          <a:off x="8450795" y="1097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4825</xdr:rowOff>
    </xdr:from>
    <xdr:ext cx="599010" cy="259045"/>
    <xdr:sp macro="" textlink="">
      <xdr:nvSpPr>
        <xdr:cNvPr id="260" name="n_3mainValue【橋りょう・トンネル】&#10;一人当たり有形固定資産（償却資産）額"/>
        <xdr:cNvSpPr txBox="1"/>
      </xdr:nvSpPr>
      <xdr:spPr>
        <a:xfrm>
          <a:off x="7561795" y="109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11472</xdr:rowOff>
    </xdr:from>
    <xdr:ext cx="599010" cy="259045"/>
    <xdr:sp macro="" textlink="">
      <xdr:nvSpPr>
        <xdr:cNvPr id="261" name="n_4mainValue【橋りょう・トンネル】&#10;一人当たり有形固定資産（償却資産）額"/>
        <xdr:cNvSpPr txBox="1"/>
      </xdr:nvSpPr>
      <xdr:spPr>
        <a:xfrm>
          <a:off x="6672795" y="1098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3" name="フローチャート: 判断 292"/>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4" name="フローチャート: 判断 293"/>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302" name="楕円 301"/>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303" name="【公営住宅】&#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304" name="楕円 303"/>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51436</xdr:rowOff>
    </xdr:to>
    <xdr:cxnSp macro="">
      <xdr:nvCxnSpPr>
        <xdr:cNvPr id="305" name="直線コネクタ 304"/>
        <xdr:cNvCxnSpPr/>
      </xdr:nvCxnSpPr>
      <xdr:spPr>
        <a:xfrm>
          <a:off x="3797300" y="142513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306" name="楕円 305"/>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20955</xdr:rowOff>
    </xdr:to>
    <xdr:cxnSp macro="">
      <xdr:nvCxnSpPr>
        <xdr:cNvPr id="307" name="直線コネクタ 306"/>
        <xdr:cNvCxnSpPr/>
      </xdr:nvCxnSpPr>
      <xdr:spPr>
        <a:xfrm>
          <a:off x="2908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08" name="楕円 307"/>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154305</xdr:rowOff>
    </xdr:to>
    <xdr:cxnSp macro="">
      <xdr:nvCxnSpPr>
        <xdr:cNvPr id="309" name="直線コネクタ 308"/>
        <xdr:cNvCxnSpPr/>
      </xdr:nvCxnSpPr>
      <xdr:spPr>
        <a:xfrm>
          <a:off x="2019300" y="1417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0" name="楕円 309"/>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114300</xdr:rowOff>
    </xdr:to>
    <xdr:cxnSp macro="">
      <xdr:nvCxnSpPr>
        <xdr:cNvPr id="311" name="直線コネクタ 310"/>
        <xdr:cNvCxnSpPr/>
      </xdr:nvCxnSpPr>
      <xdr:spPr>
        <a:xfrm>
          <a:off x="1130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2"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3"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16" name="n_1main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7" name="n_2main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8" name="n_3main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main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123637</xdr:rowOff>
    </xdr:from>
    <xdr:to>
      <xdr:col>50</xdr:col>
      <xdr:colOff>165100</xdr:colOff>
      <xdr:row>86</xdr:row>
      <xdr:rowOff>53787</xdr:rowOff>
    </xdr:to>
    <xdr:sp macro="" textlink="">
      <xdr:nvSpPr>
        <xdr:cNvPr id="348" name="フローチャート: 判断 347"/>
        <xdr:cNvSpPr/>
      </xdr:nvSpPr>
      <xdr:spPr>
        <a:xfrm>
          <a:off x="9588500" y="146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124323</xdr:rowOff>
    </xdr:from>
    <xdr:to>
      <xdr:col>46</xdr:col>
      <xdr:colOff>38100</xdr:colOff>
      <xdr:row>86</xdr:row>
      <xdr:rowOff>54473</xdr:rowOff>
    </xdr:to>
    <xdr:sp macro="" textlink="">
      <xdr:nvSpPr>
        <xdr:cNvPr id="349" name="フローチャート: 判断 348"/>
        <xdr:cNvSpPr/>
      </xdr:nvSpPr>
      <xdr:spPr>
        <a:xfrm>
          <a:off x="8699500" y="1469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124552</xdr:rowOff>
    </xdr:from>
    <xdr:to>
      <xdr:col>41</xdr:col>
      <xdr:colOff>101600</xdr:colOff>
      <xdr:row>86</xdr:row>
      <xdr:rowOff>54702</xdr:rowOff>
    </xdr:to>
    <xdr:sp macro="" textlink="">
      <xdr:nvSpPr>
        <xdr:cNvPr id="350" name="フローチャート: 判断 349"/>
        <xdr:cNvSpPr/>
      </xdr:nvSpPr>
      <xdr:spPr>
        <a:xfrm>
          <a:off x="7810500" y="1469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125695</xdr:rowOff>
    </xdr:from>
    <xdr:to>
      <xdr:col>36</xdr:col>
      <xdr:colOff>165100</xdr:colOff>
      <xdr:row>86</xdr:row>
      <xdr:rowOff>55845</xdr:rowOff>
    </xdr:to>
    <xdr:sp macro="" textlink="">
      <xdr:nvSpPr>
        <xdr:cNvPr id="351" name="フローチャート: 判断 350"/>
        <xdr:cNvSpPr/>
      </xdr:nvSpPr>
      <xdr:spPr>
        <a:xfrm>
          <a:off x="6921500" y="146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101281</xdr:rowOff>
    </xdr:from>
    <xdr:to>
      <xdr:col>55</xdr:col>
      <xdr:colOff>50800</xdr:colOff>
      <xdr:row>86</xdr:row>
      <xdr:rowOff>31431</xdr:rowOff>
    </xdr:to>
    <xdr:sp macro="" textlink="">
      <xdr:nvSpPr>
        <xdr:cNvPr id="357" name="楕円 356"/>
        <xdr:cNvSpPr/>
      </xdr:nvSpPr>
      <xdr:spPr>
        <a:xfrm>
          <a:off x="10426700" y="146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101783</xdr:rowOff>
    </xdr:from>
    <xdr:to>
      <xdr:col>50</xdr:col>
      <xdr:colOff>165100</xdr:colOff>
      <xdr:row>86</xdr:row>
      <xdr:rowOff>31933</xdr:rowOff>
    </xdr:to>
    <xdr:sp macro="" textlink="">
      <xdr:nvSpPr>
        <xdr:cNvPr id="359" name="楕円 358"/>
        <xdr:cNvSpPr/>
      </xdr:nvSpPr>
      <xdr:spPr>
        <a:xfrm>
          <a:off x="9588500" y="146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152081</xdr:rowOff>
    </xdr:from>
    <xdr:to>
      <xdr:col>55</xdr:col>
      <xdr:colOff>0</xdr:colOff>
      <xdr:row>85</xdr:row>
      <xdr:rowOff>152583</xdr:rowOff>
    </xdr:to>
    <xdr:cxnSp macro="">
      <xdr:nvCxnSpPr>
        <xdr:cNvPr id="360" name="直線コネクタ 359"/>
        <xdr:cNvCxnSpPr/>
      </xdr:nvCxnSpPr>
      <xdr:spPr>
        <a:xfrm flipV="1">
          <a:off x="9639300" y="14725331"/>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102698</xdr:rowOff>
    </xdr:from>
    <xdr:to>
      <xdr:col>46</xdr:col>
      <xdr:colOff>38100</xdr:colOff>
      <xdr:row>86</xdr:row>
      <xdr:rowOff>32848</xdr:rowOff>
    </xdr:to>
    <xdr:sp macro="" textlink="">
      <xdr:nvSpPr>
        <xdr:cNvPr id="361" name="楕円 360"/>
        <xdr:cNvSpPr/>
      </xdr:nvSpPr>
      <xdr:spPr>
        <a:xfrm>
          <a:off x="8699500" y="146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152583</xdr:rowOff>
    </xdr:from>
    <xdr:to>
      <xdr:col>50</xdr:col>
      <xdr:colOff>114300</xdr:colOff>
      <xdr:row>85</xdr:row>
      <xdr:rowOff>153498</xdr:rowOff>
    </xdr:to>
    <xdr:cxnSp macro="">
      <xdr:nvCxnSpPr>
        <xdr:cNvPr id="362" name="直線コネクタ 361"/>
        <xdr:cNvCxnSpPr/>
      </xdr:nvCxnSpPr>
      <xdr:spPr>
        <a:xfrm flipV="1">
          <a:off x="8750300" y="147258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103612</xdr:rowOff>
    </xdr:from>
    <xdr:to>
      <xdr:col>41</xdr:col>
      <xdr:colOff>101600</xdr:colOff>
      <xdr:row>86</xdr:row>
      <xdr:rowOff>33762</xdr:rowOff>
    </xdr:to>
    <xdr:sp macro="" textlink="">
      <xdr:nvSpPr>
        <xdr:cNvPr id="363" name="楕円 362"/>
        <xdr:cNvSpPr/>
      </xdr:nvSpPr>
      <xdr:spPr>
        <a:xfrm>
          <a:off x="7810500" y="146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153498</xdr:rowOff>
    </xdr:from>
    <xdr:to>
      <xdr:col>45</xdr:col>
      <xdr:colOff>177800</xdr:colOff>
      <xdr:row>85</xdr:row>
      <xdr:rowOff>154412</xdr:rowOff>
    </xdr:to>
    <xdr:cxnSp macro="">
      <xdr:nvCxnSpPr>
        <xdr:cNvPr id="364" name="直線コネクタ 363"/>
        <xdr:cNvCxnSpPr/>
      </xdr:nvCxnSpPr>
      <xdr:spPr>
        <a:xfrm flipV="1">
          <a:off x="7861300" y="1472674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104434</xdr:rowOff>
    </xdr:from>
    <xdr:to>
      <xdr:col>36</xdr:col>
      <xdr:colOff>165100</xdr:colOff>
      <xdr:row>86</xdr:row>
      <xdr:rowOff>34584</xdr:rowOff>
    </xdr:to>
    <xdr:sp macro="" textlink="">
      <xdr:nvSpPr>
        <xdr:cNvPr id="365" name="楕円 364"/>
        <xdr:cNvSpPr/>
      </xdr:nvSpPr>
      <xdr:spPr>
        <a:xfrm>
          <a:off x="6921500" y="146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154412</xdr:rowOff>
    </xdr:from>
    <xdr:to>
      <xdr:col>41</xdr:col>
      <xdr:colOff>50800</xdr:colOff>
      <xdr:row>85</xdr:row>
      <xdr:rowOff>155234</xdr:rowOff>
    </xdr:to>
    <xdr:cxnSp macro="">
      <xdr:nvCxnSpPr>
        <xdr:cNvPr id="366" name="直線コネクタ 365"/>
        <xdr:cNvCxnSpPr/>
      </xdr:nvCxnSpPr>
      <xdr:spPr>
        <a:xfrm flipV="1">
          <a:off x="6972300" y="1472766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44914</xdr:rowOff>
    </xdr:from>
    <xdr:ext cx="469744" cy="259045"/>
    <xdr:sp macro="" textlink="">
      <xdr:nvSpPr>
        <xdr:cNvPr id="367" name="n_1aveValue【公営住宅】&#10;一人当たり面積"/>
        <xdr:cNvSpPr txBox="1"/>
      </xdr:nvSpPr>
      <xdr:spPr>
        <a:xfrm>
          <a:off x="9391727" y="1478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45600</xdr:rowOff>
    </xdr:from>
    <xdr:ext cx="469744" cy="259045"/>
    <xdr:sp macro="" textlink="">
      <xdr:nvSpPr>
        <xdr:cNvPr id="368" name="n_2aveValue【公営住宅】&#10;一人当たり面積"/>
        <xdr:cNvSpPr txBox="1"/>
      </xdr:nvSpPr>
      <xdr:spPr>
        <a:xfrm>
          <a:off x="8515427" y="1479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45829</xdr:rowOff>
    </xdr:from>
    <xdr:ext cx="469744" cy="259045"/>
    <xdr:sp macro="" textlink="">
      <xdr:nvSpPr>
        <xdr:cNvPr id="369" name="n_3aveValue【公営住宅】&#10;一人当たり面積"/>
        <xdr:cNvSpPr txBox="1"/>
      </xdr:nvSpPr>
      <xdr:spPr>
        <a:xfrm>
          <a:off x="7626427" y="1479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46972</xdr:rowOff>
    </xdr:from>
    <xdr:ext cx="469744" cy="259045"/>
    <xdr:sp macro="" textlink="">
      <xdr:nvSpPr>
        <xdr:cNvPr id="370" name="n_4aveValue【公営住宅】&#10;一人当たり面積"/>
        <xdr:cNvSpPr txBox="1"/>
      </xdr:nvSpPr>
      <xdr:spPr>
        <a:xfrm>
          <a:off x="6737427" y="147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48460</xdr:rowOff>
    </xdr:from>
    <xdr:ext cx="469744" cy="259045"/>
    <xdr:sp macro="" textlink="">
      <xdr:nvSpPr>
        <xdr:cNvPr id="371" name="n_1mainValue【公営住宅】&#10;一人当たり面積"/>
        <xdr:cNvSpPr txBox="1"/>
      </xdr:nvSpPr>
      <xdr:spPr>
        <a:xfrm>
          <a:off x="9391727" y="1445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49375</xdr:rowOff>
    </xdr:from>
    <xdr:ext cx="469744" cy="259045"/>
    <xdr:sp macro="" textlink="">
      <xdr:nvSpPr>
        <xdr:cNvPr id="372" name="n_2mainValue【公営住宅】&#10;一人当たり面積"/>
        <xdr:cNvSpPr txBox="1"/>
      </xdr:nvSpPr>
      <xdr:spPr>
        <a:xfrm>
          <a:off x="8515427" y="1445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50289</xdr:rowOff>
    </xdr:from>
    <xdr:ext cx="469744" cy="259045"/>
    <xdr:sp macro="" textlink="">
      <xdr:nvSpPr>
        <xdr:cNvPr id="373" name="n_3mainValue【公営住宅】&#10;一人当たり面積"/>
        <xdr:cNvSpPr txBox="1"/>
      </xdr:nvSpPr>
      <xdr:spPr>
        <a:xfrm>
          <a:off x="7626427" y="1445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51111</xdr:rowOff>
    </xdr:from>
    <xdr:ext cx="469744" cy="259045"/>
    <xdr:sp macro="" textlink="">
      <xdr:nvSpPr>
        <xdr:cNvPr id="374" name="n_4mainValue【公営住宅】&#10;一人当たり面積"/>
        <xdr:cNvSpPr txBox="1"/>
      </xdr:nvSpPr>
      <xdr:spPr>
        <a:xfrm>
          <a:off x="6737427" y="144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30"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2"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434"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5" name="フローチャート: 判断 434"/>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116078</xdr:rowOff>
    </xdr:from>
    <xdr:to>
      <xdr:col>81</xdr:col>
      <xdr:colOff>101600</xdr:colOff>
      <xdr:row>59</xdr:row>
      <xdr:rowOff>46228</xdr:rowOff>
    </xdr:to>
    <xdr:sp macro="" textlink="">
      <xdr:nvSpPr>
        <xdr:cNvPr id="436" name="フローチャート: 判断 435"/>
        <xdr:cNvSpPr/>
      </xdr:nvSpPr>
      <xdr:spPr>
        <a:xfrm>
          <a:off x="15430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37" name="フローチャート: 判断 436"/>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113792</xdr:rowOff>
    </xdr:from>
    <xdr:to>
      <xdr:col>72</xdr:col>
      <xdr:colOff>38100</xdr:colOff>
      <xdr:row>59</xdr:row>
      <xdr:rowOff>43942</xdr:rowOff>
    </xdr:to>
    <xdr:sp macro="" textlink="">
      <xdr:nvSpPr>
        <xdr:cNvPr id="438" name="フローチャート: 判断 437"/>
        <xdr:cNvSpPr/>
      </xdr:nvSpPr>
      <xdr:spPr>
        <a:xfrm>
          <a:off x="13652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74930</xdr:rowOff>
    </xdr:from>
    <xdr:to>
      <xdr:col>67</xdr:col>
      <xdr:colOff>101600</xdr:colOff>
      <xdr:row>59</xdr:row>
      <xdr:rowOff>5080</xdr:rowOff>
    </xdr:to>
    <xdr:sp macro="" textlink="">
      <xdr:nvSpPr>
        <xdr:cNvPr id="439" name="フローチャート: 判断 438"/>
        <xdr:cNvSpPr/>
      </xdr:nvSpPr>
      <xdr:spPr>
        <a:xfrm>
          <a:off x="12763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45212</xdr:rowOff>
    </xdr:from>
    <xdr:to>
      <xdr:col>85</xdr:col>
      <xdr:colOff>177800</xdr:colOff>
      <xdr:row>55</xdr:row>
      <xdr:rowOff>146812</xdr:rowOff>
    </xdr:to>
    <xdr:sp macro="" textlink="">
      <xdr:nvSpPr>
        <xdr:cNvPr id="445" name="楕円 444"/>
        <xdr:cNvSpPr/>
      </xdr:nvSpPr>
      <xdr:spPr>
        <a:xfrm>
          <a:off x="16268700" y="94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131589</xdr:rowOff>
    </xdr:from>
    <xdr:ext cx="405111" cy="259045"/>
    <xdr:sp macro="" textlink="">
      <xdr:nvSpPr>
        <xdr:cNvPr id="446" name="【学校施設】&#10;有形固定資産減価償却率該当値テキスト"/>
        <xdr:cNvSpPr txBox="1"/>
      </xdr:nvSpPr>
      <xdr:spPr>
        <a:xfrm>
          <a:off x="16357600" y="938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104648</xdr:rowOff>
    </xdr:from>
    <xdr:to>
      <xdr:col>81</xdr:col>
      <xdr:colOff>101600</xdr:colOff>
      <xdr:row>56</xdr:row>
      <xdr:rowOff>34798</xdr:rowOff>
    </xdr:to>
    <xdr:sp macro="" textlink="">
      <xdr:nvSpPr>
        <xdr:cNvPr id="447" name="楕円 446"/>
        <xdr:cNvSpPr/>
      </xdr:nvSpPr>
      <xdr:spPr>
        <a:xfrm>
          <a:off x="15430500"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96012</xdr:rowOff>
    </xdr:from>
    <xdr:to>
      <xdr:col>85</xdr:col>
      <xdr:colOff>127000</xdr:colOff>
      <xdr:row>55</xdr:row>
      <xdr:rowOff>155448</xdr:rowOff>
    </xdr:to>
    <xdr:cxnSp macro="">
      <xdr:nvCxnSpPr>
        <xdr:cNvPr id="448" name="直線コネクタ 447"/>
        <xdr:cNvCxnSpPr/>
      </xdr:nvCxnSpPr>
      <xdr:spPr>
        <a:xfrm flipV="1">
          <a:off x="15481300" y="952576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152654</xdr:rowOff>
    </xdr:from>
    <xdr:to>
      <xdr:col>76</xdr:col>
      <xdr:colOff>165100</xdr:colOff>
      <xdr:row>57</xdr:row>
      <xdr:rowOff>82804</xdr:rowOff>
    </xdr:to>
    <xdr:sp macro="" textlink="">
      <xdr:nvSpPr>
        <xdr:cNvPr id="449" name="楕円 448"/>
        <xdr:cNvSpPr/>
      </xdr:nvSpPr>
      <xdr:spPr>
        <a:xfrm>
          <a:off x="14541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155448</xdr:rowOff>
    </xdr:from>
    <xdr:to>
      <xdr:col>81</xdr:col>
      <xdr:colOff>50800</xdr:colOff>
      <xdr:row>57</xdr:row>
      <xdr:rowOff>32004</xdr:rowOff>
    </xdr:to>
    <xdr:cxnSp macro="">
      <xdr:nvCxnSpPr>
        <xdr:cNvPr id="450" name="直線コネクタ 449"/>
        <xdr:cNvCxnSpPr/>
      </xdr:nvCxnSpPr>
      <xdr:spPr>
        <a:xfrm flipV="1">
          <a:off x="14592300" y="958519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129794</xdr:rowOff>
    </xdr:from>
    <xdr:to>
      <xdr:col>72</xdr:col>
      <xdr:colOff>38100</xdr:colOff>
      <xdr:row>58</xdr:row>
      <xdr:rowOff>59944</xdr:rowOff>
    </xdr:to>
    <xdr:sp macro="" textlink="">
      <xdr:nvSpPr>
        <xdr:cNvPr id="451" name="楕円 450"/>
        <xdr:cNvSpPr/>
      </xdr:nvSpPr>
      <xdr:spPr>
        <a:xfrm>
          <a:off x="13652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32004</xdr:rowOff>
    </xdr:from>
    <xdr:to>
      <xdr:col>76</xdr:col>
      <xdr:colOff>114300</xdr:colOff>
      <xdr:row>58</xdr:row>
      <xdr:rowOff>9144</xdr:rowOff>
    </xdr:to>
    <xdr:cxnSp macro="">
      <xdr:nvCxnSpPr>
        <xdr:cNvPr id="452" name="直線コネクタ 451"/>
        <xdr:cNvCxnSpPr/>
      </xdr:nvCxnSpPr>
      <xdr:spPr>
        <a:xfrm flipV="1">
          <a:off x="13703300" y="980465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79502</xdr:rowOff>
    </xdr:from>
    <xdr:to>
      <xdr:col>67</xdr:col>
      <xdr:colOff>101600</xdr:colOff>
      <xdr:row>58</xdr:row>
      <xdr:rowOff>9652</xdr:rowOff>
    </xdr:to>
    <xdr:sp macro="" textlink="">
      <xdr:nvSpPr>
        <xdr:cNvPr id="453" name="楕円 452"/>
        <xdr:cNvSpPr/>
      </xdr:nvSpPr>
      <xdr:spPr>
        <a:xfrm>
          <a:off x="12763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130302</xdr:rowOff>
    </xdr:from>
    <xdr:to>
      <xdr:col>71</xdr:col>
      <xdr:colOff>177800</xdr:colOff>
      <xdr:row>58</xdr:row>
      <xdr:rowOff>9144</xdr:rowOff>
    </xdr:to>
    <xdr:cxnSp macro="">
      <xdr:nvCxnSpPr>
        <xdr:cNvPr id="454" name="直線コネクタ 453"/>
        <xdr:cNvCxnSpPr/>
      </xdr:nvCxnSpPr>
      <xdr:spPr>
        <a:xfrm>
          <a:off x="12814300" y="99029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37355</xdr:rowOff>
    </xdr:from>
    <xdr:ext cx="405111" cy="259045"/>
    <xdr:sp macro="" textlink="">
      <xdr:nvSpPr>
        <xdr:cNvPr id="455" name="n_1aveValue【学校施設】&#10;有形固定資産減価償却率"/>
        <xdr:cNvSpPr txBox="1"/>
      </xdr:nvSpPr>
      <xdr:spPr>
        <a:xfrm>
          <a:off x="152660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456"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35069</xdr:rowOff>
    </xdr:from>
    <xdr:ext cx="405111" cy="259045"/>
    <xdr:sp macro="" textlink="">
      <xdr:nvSpPr>
        <xdr:cNvPr id="457" name="n_3aveValue【学校施設】&#10;有形固定資産減価償却率"/>
        <xdr:cNvSpPr txBox="1"/>
      </xdr:nvSpPr>
      <xdr:spPr>
        <a:xfrm>
          <a:off x="135007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167657</xdr:rowOff>
    </xdr:from>
    <xdr:ext cx="405111" cy="259045"/>
    <xdr:sp macro="" textlink="">
      <xdr:nvSpPr>
        <xdr:cNvPr id="458" name="n_4aveValue【学校施設】&#10;有形固定資産減価償却率"/>
        <xdr:cNvSpPr txBox="1"/>
      </xdr:nvSpPr>
      <xdr:spPr>
        <a:xfrm>
          <a:off x="12611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51325</xdr:rowOff>
    </xdr:from>
    <xdr:ext cx="405111" cy="259045"/>
    <xdr:sp macro="" textlink="">
      <xdr:nvSpPr>
        <xdr:cNvPr id="459" name="n_1mainValue【学校施設】&#10;有形固定資産減価償却率"/>
        <xdr:cNvSpPr txBox="1"/>
      </xdr:nvSpPr>
      <xdr:spPr>
        <a:xfrm>
          <a:off x="15266044" y="930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99331</xdr:rowOff>
    </xdr:from>
    <xdr:ext cx="405111" cy="259045"/>
    <xdr:sp macro="" textlink="">
      <xdr:nvSpPr>
        <xdr:cNvPr id="460" name="n_2mainValue【学校施設】&#10;有形固定資産減価償却率"/>
        <xdr:cNvSpPr txBox="1"/>
      </xdr:nvSpPr>
      <xdr:spPr>
        <a:xfrm>
          <a:off x="143897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76471</xdr:rowOff>
    </xdr:from>
    <xdr:ext cx="405111" cy="259045"/>
    <xdr:sp macro="" textlink="">
      <xdr:nvSpPr>
        <xdr:cNvPr id="461" name="n_3mainValue【学校施設】&#10;有形固定資産減価償却率"/>
        <xdr:cNvSpPr txBox="1"/>
      </xdr:nvSpPr>
      <xdr:spPr>
        <a:xfrm>
          <a:off x="13500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26179</xdr:rowOff>
    </xdr:from>
    <xdr:ext cx="405111" cy="259045"/>
    <xdr:sp macro="" textlink="">
      <xdr:nvSpPr>
        <xdr:cNvPr id="462" name="n_4mainValue【学校施設】&#10;有形固定資産減価償却率"/>
        <xdr:cNvSpPr txBox="1"/>
      </xdr:nvSpPr>
      <xdr:spPr>
        <a:xfrm>
          <a:off x="12611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4" name="テキスト ボックス 48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8" name="直線コネクタ 487"/>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9"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90" name="直線コネクタ 489"/>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91"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2" name="直線コネクタ 491"/>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493"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4" name="フローチャート: 判断 493"/>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105138</xdr:rowOff>
    </xdr:from>
    <xdr:to>
      <xdr:col>112</xdr:col>
      <xdr:colOff>38100</xdr:colOff>
      <xdr:row>63</xdr:row>
      <xdr:rowOff>35288</xdr:rowOff>
    </xdr:to>
    <xdr:sp macro="" textlink="">
      <xdr:nvSpPr>
        <xdr:cNvPr id="495" name="フローチャート: 判断 494"/>
        <xdr:cNvSpPr/>
      </xdr:nvSpPr>
      <xdr:spPr>
        <a:xfrm>
          <a:off x="21272500" y="1073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109383</xdr:rowOff>
    </xdr:from>
    <xdr:to>
      <xdr:col>107</xdr:col>
      <xdr:colOff>101600</xdr:colOff>
      <xdr:row>63</xdr:row>
      <xdr:rowOff>39533</xdr:rowOff>
    </xdr:to>
    <xdr:sp macro="" textlink="">
      <xdr:nvSpPr>
        <xdr:cNvPr id="496" name="フローチャート: 判断 495"/>
        <xdr:cNvSpPr/>
      </xdr:nvSpPr>
      <xdr:spPr>
        <a:xfrm>
          <a:off x="20383500" y="1073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112649</xdr:rowOff>
    </xdr:from>
    <xdr:to>
      <xdr:col>102</xdr:col>
      <xdr:colOff>165100</xdr:colOff>
      <xdr:row>63</xdr:row>
      <xdr:rowOff>42799</xdr:rowOff>
    </xdr:to>
    <xdr:sp macro="" textlink="">
      <xdr:nvSpPr>
        <xdr:cNvPr id="497" name="フローチャート: 判断 496"/>
        <xdr:cNvSpPr/>
      </xdr:nvSpPr>
      <xdr:spPr>
        <a:xfrm>
          <a:off x="19494500" y="1074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113465</xdr:rowOff>
    </xdr:from>
    <xdr:to>
      <xdr:col>98</xdr:col>
      <xdr:colOff>38100</xdr:colOff>
      <xdr:row>63</xdr:row>
      <xdr:rowOff>43615</xdr:rowOff>
    </xdr:to>
    <xdr:sp macro="" textlink="">
      <xdr:nvSpPr>
        <xdr:cNvPr id="498" name="フローチャート: 判断 497"/>
        <xdr:cNvSpPr/>
      </xdr:nvSpPr>
      <xdr:spPr>
        <a:xfrm>
          <a:off x="18605500" y="1074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85544</xdr:rowOff>
    </xdr:from>
    <xdr:to>
      <xdr:col>116</xdr:col>
      <xdr:colOff>114300</xdr:colOff>
      <xdr:row>63</xdr:row>
      <xdr:rowOff>15694</xdr:rowOff>
    </xdr:to>
    <xdr:sp macro="" textlink="">
      <xdr:nvSpPr>
        <xdr:cNvPr id="504" name="楕円 503"/>
        <xdr:cNvSpPr/>
      </xdr:nvSpPr>
      <xdr:spPr>
        <a:xfrm>
          <a:off x="22110700" y="107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63971</xdr:rowOff>
    </xdr:from>
    <xdr:ext cx="469744" cy="259045"/>
    <xdr:sp macro="" textlink="">
      <xdr:nvSpPr>
        <xdr:cNvPr id="505" name="【学校施設】&#10;一人当たり面積該当値テキスト"/>
        <xdr:cNvSpPr txBox="1"/>
      </xdr:nvSpPr>
      <xdr:spPr>
        <a:xfrm>
          <a:off x="22199600" y="106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88319</xdr:rowOff>
    </xdr:from>
    <xdr:to>
      <xdr:col>112</xdr:col>
      <xdr:colOff>38100</xdr:colOff>
      <xdr:row>63</xdr:row>
      <xdr:rowOff>18469</xdr:rowOff>
    </xdr:to>
    <xdr:sp macro="" textlink="">
      <xdr:nvSpPr>
        <xdr:cNvPr id="506" name="楕円 505"/>
        <xdr:cNvSpPr/>
      </xdr:nvSpPr>
      <xdr:spPr>
        <a:xfrm>
          <a:off x="21272500" y="107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136344</xdr:rowOff>
    </xdr:from>
    <xdr:to>
      <xdr:col>116</xdr:col>
      <xdr:colOff>63500</xdr:colOff>
      <xdr:row>62</xdr:row>
      <xdr:rowOff>139119</xdr:rowOff>
    </xdr:to>
    <xdr:cxnSp macro="">
      <xdr:nvCxnSpPr>
        <xdr:cNvPr id="507" name="直線コネクタ 506"/>
        <xdr:cNvCxnSpPr/>
      </xdr:nvCxnSpPr>
      <xdr:spPr>
        <a:xfrm flipV="1">
          <a:off x="21323300" y="10766244"/>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94524</xdr:rowOff>
    </xdr:from>
    <xdr:to>
      <xdr:col>107</xdr:col>
      <xdr:colOff>101600</xdr:colOff>
      <xdr:row>63</xdr:row>
      <xdr:rowOff>24674</xdr:rowOff>
    </xdr:to>
    <xdr:sp macro="" textlink="">
      <xdr:nvSpPr>
        <xdr:cNvPr id="508" name="楕円 507"/>
        <xdr:cNvSpPr/>
      </xdr:nvSpPr>
      <xdr:spPr>
        <a:xfrm>
          <a:off x="20383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139119</xdr:rowOff>
    </xdr:from>
    <xdr:to>
      <xdr:col>111</xdr:col>
      <xdr:colOff>177800</xdr:colOff>
      <xdr:row>62</xdr:row>
      <xdr:rowOff>145324</xdr:rowOff>
    </xdr:to>
    <xdr:cxnSp macro="">
      <xdr:nvCxnSpPr>
        <xdr:cNvPr id="509" name="直線コネクタ 508"/>
        <xdr:cNvCxnSpPr/>
      </xdr:nvCxnSpPr>
      <xdr:spPr>
        <a:xfrm flipV="1">
          <a:off x="20434300" y="1076901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100566</xdr:rowOff>
    </xdr:from>
    <xdr:to>
      <xdr:col>102</xdr:col>
      <xdr:colOff>165100</xdr:colOff>
      <xdr:row>63</xdr:row>
      <xdr:rowOff>30716</xdr:rowOff>
    </xdr:to>
    <xdr:sp macro="" textlink="">
      <xdr:nvSpPr>
        <xdr:cNvPr id="510" name="楕円 509"/>
        <xdr:cNvSpPr/>
      </xdr:nvSpPr>
      <xdr:spPr>
        <a:xfrm>
          <a:off x="19494500" y="107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145324</xdr:rowOff>
    </xdr:from>
    <xdr:to>
      <xdr:col>107</xdr:col>
      <xdr:colOff>50800</xdr:colOff>
      <xdr:row>62</xdr:row>
      <xdr:rowOff>151366</xdr:rowOff>
    </xdr:to>
    <xdr:cxnSp macro="">
      <xdr:nvCxnSpPr>
        <xdr:cNvPr id="511" name="直線コネクタ 510"/>
        <xdr:cNvCxnSpPr/>
      </xdr:nvCxnSpPr>
      <xdr:spPr>
        <a:xfrm flipV="1">
          <a:off x="19545300" y="10775224"/>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105464</xdr:rowOff>
    </xdr:from>
    <xdr:to>
      <xdr:col>98</xdr:col>
      <xdr:colOff>38100</xdr:colOff>
      <xdr:row>63</xdr:row>
      <xdr:rowOff>35614</xdr:rowOff>
    </xdr:to>
    <xdr:sp macro="" textlink="">
      <xdr:nvSpPr>
        <xdr:cNvPr id="512" name="楕円 511"/>
        <xdr:cNvSpPr/>
      </xdr:nvSpPr>
      <xdr:spPr>
        <a:xfrm>
          <a:off x="18605500" y="107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151366</xdr:rowOff>
    </xdr:from>
    <xdr:to>
      <xdr:col>102</xdr:col>
      <xdr:colOff>114300</xdr:colOff>
      <xdr:row>62</xdr:row>
      <xdr:rowOff>156264</xdr:rowOff>
    </xdr:to>
    <xdr:cxnSp macro="">
      <xdr:nvCxnSpPr>
        <xdr:cNvPr id="513" name="直線コネクタ 512"/>
        <xdr:cNvCxnSpPr/>
      </xdr:nvCxnSpPr>
      <xdr:spPr>
        <a:xfrm flipV="1">
          <a:off x="18656300" y="107812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26415</xdr:rowOff>
    </xdr:from>
    <xdr:ext cx="469744" cy="259045"/>
    <xdr:sp macro="" textlink="">
      <xdr:nvSpPr>
        <xdr:cNvPr id="514" name="n_1aveValue【学校施設】&#10;一人当たり面積"/>
        <xdr:cNvSpPr txBox="1"/>
      </xdr:nvSpPr>
      <xdr:spPr>
        <a:xfrm>
          <a:off x="21075727" y="108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30660</xdr:rowOff>
    </xdr:from>
    <xdr:ext cx="469744" cy="259045"/>
    <xdr:sp macro="" textlink="">
      <xdr:nvSpPr>
        <xdr:cNvPr id="515" name="n_2aveValue【学校施設】&#10;一人当たり面積"/>
        <xdr:cNvSpPr txBox="1"/>
      </xdr:nvSpPr>
      <xdr:spPr>
        <a:xfrm>
          <a:off x="20199427" y="1083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33926</xdr:rowOff>
    </xdr:from>
    <xdr:ext cx="469744" cy="259045"/>
    <xdr:sp macro="" textlink="">
      <xdr:nvSpPr>
        <xdr:cNvPr id="516" name="n_3aveValue【学校施設】&#10;一人当たり面積"/>
        <xdr:cNvSpPr txBox="1"/>
      </xdr:nvSpPr>
      <xdr:spPr>
        <a:xfrm>
          <a:off x="193104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34742</xdr:rowOff>
    </xdr:from>
    <xdr:ext cx="469744" cy="259045"/>
    <xdr:sp macro="" textlink="">
      <xdr:nvSpPr>
        <xdr:cNvPr id="517" name="n_4aveValue【学校施設】&#10;一人当たり面積"/>
        <xdr:cNvSpPr txBox="1"/>
      </xdr:nvSpPr>
      <xdr:spPr>
        <a:xfrm>
          <a:off x="18421427" y="108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34996</xdr:rowOff>
    </xdr:from>
    <xdr:ext cx="469744" cy="259045"/>
    <xdr:sp macro="" textlink="">
      <xdr:nvSpPr>
        <xdr:cNvPr id="518" name="n_1mainValue【学校施設】&#10;一人当たり面積"/>
        <xdr:cNvSpPr txBox="1"/>
      </xdr:nvSpPr>
      <xdr:spPr>
        <a:xfrm>
          <a:off x="210757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41201</xdr:rowOff>
    </xdr:from>
    <xdr:ext cx="469744" cy="259045"/>
    <xdr:sp macro="" textlink="">
      <xdr:nvSpPr>
        <xdr:cNvPr id="519" name="n_2mainValue【学校施設】&#10;一人当たり面積"/>
        <xdr:cNvSpPr txBox="1"/>
      </xdr:nvSpPr>
      <xdr:spPr>
        <a:xfrm>
          <a:off x="2019942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47243</xdr:rowOff>
    </xdr:from>
    <xdr:ext cx="469744" cy="259045"/>
    <xdr:sp macro="" textlink="">
      <xdr:nvSpPr>
        <xdr:cNvPr id="520" name="n_3mainValue【学校施設】&#10;一人当たり面積"/>
        <xdr:cNvSpPr txBox="1"/>
      </xdr:nvSpPr>
      <xdr:spPr>
        <a:xfrm>
          <a:off x="19310427" y="10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52141</xdr:rowOff>
    </xdr:from>
    <xdr:ext cx="469744" cy="259045"/>
    <xdr:sp macro="" textlink="">
      <xdr:nvSpPr>
        <xdr:cNvPr id="521" name="n_4mainValue【学校施設】&#10;一人当たり面積"/>
        <xdr:cNvSpPr txBox="1"/>
      </xdr:nvSpPr>
      <xdr:spPr>
        <a:xfrm>
          <a:off x="18421427" y="1051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47" name="直線コネクタ 546"/>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0"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1" name="直線コネクタ 550"/>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552"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553" name="フローチャート: 判断 552"/>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554" name="フローチャート: 判断 553"/>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5" name="フローチャート: 判断 55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556" name="フローチャート: 判断 555"/>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57" name="フローチャート: 判断 556"/>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41184</xdr:rowOff>
    </xdr:from>
    <xdr:to>
      <xdr:col>85</xdr:col>
      <xdr:colOff>177800</xdr:colOff>
      <xdr:row>81</xdr:row>
      <xdr:rowOff>142784</xdr:rowOff>
    </xdr:to>
    <xdr:sp macro="" textlink="">
      <xdr:nvSpPr>
        <xdr:cNvPr id="563" name="楕円 562"/>
        <xdr:cNvSpPr/>
      </xdr:nvSpPr>
      <xdr:spPr>
        <a:xfrm>
          <a:off x="162687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64061</xdr:rowOff>
    </xdr:from>
    <xdr:ext cx="405111" cy="259045"/>
    <xdr:sp macro="" textlink="">
      <xdr:nvSpPr>
        <xdr:cNvPr id="564" name="【児童館】&#10;有形固定資産減価償却率該当値テキスト"/>
        <xdr:cNvSpPr txBox="1"/>
      </xdr:nvSpPr>
      <xdr:spPr>
        <a:xfrm>
          <a:off x="16357600" y="1378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565" name="楕円 564"/>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57694</xdr:rowOff>
    </xdr:from>
    <xdr:to>
      <xdr:col>85</xdr:col>
      <xdr:colOff>127000</xdr:colOff>
      <xdr:row>81</xdr:row>
      <xdr:rowOff>91984</xdr:rowOff>
    </xdr:to>
    <xdr:cxnSp macro="">
      <xdr:nvCxnSpPr>
        <xdr:cNvPr id="566" name="直線コネクタ 565"/>
        <xdr:cNvCxnSpPr/>
      </xdr:nvCxnSpPr>
      <xdr:spPr>
        <a:xfrm>
          <a:off x="15481300" y="139451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567" name="楕円 566"/>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57694</xdr:rowOff>
    </xdr:to>
    <xdr:cxnSp macro="">
      <xdr:nvCxnSpPr>
        <xdr:cNvPr id="568" name="直線コネクタ 567"/>
        <xdr:cNvCxnSpPr/>
      </xdr:nvCxnSpPr>
      <xdr:spPr>
        <a:xfrm>
          <a:off x="14592300" y="139108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109764</xdr:rowOff>
    </xdr:from>
    <xdr:to>
      <xdr:col>72</xdr:col>
      <xdr:colOff>38100</xdr:colOff>
      <xdr:row>81</xdr:row>
      <xdr:rowOff>39914</xdr:rowOff>
    </xdr:to>
    <xdr:sp macro="" textlink="">
      <xdr:nvSpPr>
        <xdr:cNvPr id="569" name="楕円 568"/>
        <xdr:cNvSpPr/>
      </xdr:nvSpPr>
      <xdr:spPr>
        <a:xfrm>
          <a:off x="13652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81</xdr:row>
      <xdr:rowOff>23405</xdr:rowOff>
    </xdr:to>
    <xdr:cxnSp macro="">
      <xdr:nvCxnSpPr>
        <xdr:cNvPr id="570" name="直線コネクタ 569"/>
        <xdr:cNvCxnSpPr/>
      </xdr:nvCxnSpPr>
      <xdr:spPr>
        <a:xfrm>
          <a:off x="13703300" y="138765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73842</xdr:rowOff>
    </xdr:from>
    <xdr:to>
      <xdr:col>67</xdr:col>
      <xdr:colOff>101600</xdr:colOff>
      <xdr:row>81</xdr:row>
      <xdr:rowOff>3992</xdr:rowOff>
    </xdr:to>
    <xdr:sp macro="" textlink="">
      <xdr:nvSpPr>
        <xdr:cNvPr id="571" name="楕円 570"/>
        <xdr:cNvSpPr/>
      </xdr:nvSpPr>
      <xdr:spPr>
        <a:xfrm>
          <a:off x="12763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124642</xdr:rowOff>
    </xdr:from>
    <xdr:to>
      <xdr:col>71</xdr:col>
      <xdr:colOff>177800</xdr:colOff>
      <xdr:row>80</xdr:row>
      <xdr:rowOff>160564</xdr:rowOff>
    </xdr:to>
    <xdr:cxnSp macro="">
      <xdr:nvCxnSpPr>
        <xdr:cNvPr id="572" name="直線コネクタ 571"/>
        <xdr:cNvCxnSpPr/>
      </xdr:nvCxnSpPr>
      <xdr:spPr>
        <a:xfrm>
          <a:off x="12814300" y="138406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573" name="n_1aveValue【児童館】&#10;有形固定資産減価償却率"/>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74" name="n_2aveValue【児童館】&#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575" name="n_3aveValue【児童館】&#10;有形固定資産減価償却率"/>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576"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125021</xdr:rowOff>
    </xdr:from>
    <xdr:ext cx="405111" cy="259045"/>
    <xdr:sp macro="" textlink="">
      <xdr:nvSpPr>
        <xdr:cNvPr id="577" name="n_1mainValue【児童館】&#10;有形固定資産減価償却率"/>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578" name="n_2mainValue【児童館】&#10;有形固定資産減価償却率"/>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56441</xdr:rowOff>
    </xdr:from>
    <xdr:ext cx="405111" cy="259045"/>
    <xdr:sp macro="" textlink="">
      <xdr:nvSpPr>
        <xdr:cNvPr id="579" name="n_3mainValue【児童館】&#10;有形固定資産減価償却率"/>
        <xdr:cNvSpPr txBox="1"/>
      </xdr:nvSpPr>
      <xdr:spPr>
        <a:xfrm>
          <a:off x="13500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20519</xdr:rowOff>
    </xdr:from>
    <xdr:ext cx="405111" cy="259045"/>
    <xdr:sp macro="" textlink="">
      <xdr:nvSpPr>
        <xdr:cNvPr id="580" name="n_4mainValue【児童館】&#10;有形固定資産減価償却率"/>
        <xdr:cNvSpPr txBox="1"/>
      </xdr:nvSpPr>
      <xdr:spPr>
        <a:xfrm>
          <a:off x="12611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06" name="直線コネクタ 605"/>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07"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08" name="直線コネクタ 607"/>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9"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10" name="直線コネクタ 60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11"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12" name="フローチャート: 判断 611"/>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47171</xdr:rowOff>
    </xdr:from>
    <xdr:to>
      <xdr:col>112</xdr:col>
      <xdr:colOff>38100</xdr:colOff>
      <xdr:row>84</xdr:row>
      <xdr:rowOff>148771</xdr:rowOff>
    </xdr:to>
    <xdr:sp macro="" textlink="">
      <xdr:nvSpPr>
        <xdr:cNvPr id="613" name="フローチャート: 判断 612"/>
        <xdr:cNvSpPr/>
      </xdr:nvSpPr>
      <xdr:spPr>
        <a:xfrm>
          <a:off x="21272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14514</xdr:rowOff>
    </xdr:from>
    <xdr:to>
      <xdr:col>107</xdr:col>
      <xdr:colOff>101600</xdr:colOff>
      <xdr:row>84</xdr:row>
      <xdr:rowOff>116114</xdr:rowOff>
    </xdr:to>
    <xdr:sp macro="" textlink="">
      <xdr:nvSpPr>
        <xdr:cNvPr id="614" name="フローチャート: 判断 613"/>
        <xdr:cNvSpPr/>
      </xdr:nvSpPr>
      <xdr:spPr>
        <a:xfrm>
          <a:off x="20383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15" name="フローチャート: 判断 6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xdr:rowOff>
    </xdr:from>
    <xdr:to>
      <xdr:col>98</xdr:col>
      <xdr:colOff>38100</xdr:colOff>
      <xdr:row>84</xdr:row>
      <xdr:rowOff>116114</xdr:rowOff>
    </xdr:to>
    <xdr:sp macro="" textlink="">
      <xdr:nvSpPr>
        <xdr:cNvPr id="616" name="フローチャート: 判断 615"/>
        <xdr:cNvSpPr/>
      </xdr:nvSpPr>
      <xdr:spPr>
        <a:xfrm>
          <a:off x="18605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52614</xdr:rowOff>
    </xdr:from>
    <xdr:to>
      <xdr:col>116</xdr:col>
      <xdr:colOff>114300</xdr:colOff>
      <xdr:row>78</xdr:row>
      <xdr:rowOff>154214</xdr:rowOff>
    </xdr:to>
    <xdr:sp macro="" textlink="">
      <xdr:nvSpPr>
        <xdr:cNvPr id="622" name="楕円 621"/>
        <xdr:cNvSpPr/>
      </xdr:nvSpPr>
      <xdr:spPr>
        <a:xfrm>
          <a:off x="22110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5641</xdr:rowOff>
    </xdr:from>
    <xdr:ext cx="469744" cy="259045"/>
    <xdr:sp macro="" textlink="">
      <xdr:nvSpPr>
        <xdr:cNvPr id="623" name="【児童館】&#10;一人当たり面積該当値テキスト"/>
        <xdr:cNvSpPr txBox="1"/>
      </xdr:nvSpPr>
      <xdr:spPr>
        <a:xfrm>
          <a:off x="22199600"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624" name="楕円 623"/>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103414</xdr:rowOff>
    </xdr:from>
    <xdr:to>
      <xdr:col>116</xdr:col>
      <xdr:colOff>63500</xdr:colOff>
      <xdr:row>78</xdr:row>
      <xdr:rowOff>114300</xdr:rowOff>
    </xdr:to>
    <xdr:cxnSp macro="">
      <xdr:nvCxnSpPr>
        <xdr:cNvPr id="625" name="直線コネクタ 624"/>
        <xdr:cNvCxnSpPr/>
      </xdr:nvCxnSpPr>
      <xdr:spPr>
        <a:xfrm flipV="1">
          <a:off x="21323300" y="134765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85271</xdr:rowOff>
    </xdr:from>
    <xdr:to>
      <xdr:col>107</xdr:col>
      <xdr:colOff>101600</xdr:colOff>
      <xdr:row>79</xdr:row>
      <xdr:rowOff>15421</xdr:rowOff>
    </xdr:to>
    <xdr:sp macro="" textlink="">
      <xdr:nvSpPr>
        <xdr:cNvPr id="626" name="楕円 625"/>
        <xdr:cNvSpPr/>
      </xdr:nvSpPr>
      <xdr:spPr>
        <a:xfrm>
          <a:off x="20383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78</xdr:row>
      <xdr:rowOff>136071</xdr:rowOff>
    </xdr:to>
    <xdr:cxnSp macro="">
      <xdr:nvCxnSpPr>
        <xdr:cNvPr id="627" name="直線コネクタ 626"/>
        <xdr:cNvCxnSpPr/>
      </xdr:nvCxnSpPr>
      <xdr:spPr>
        <a:xfrm flipV="1">
          <a:off x="20434300" y="134874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107043</xdr:rowOff>
    </xdr:from>
    <xdr:to>
      <xdr:col>102</xdr:col>
      <xdr:colOff>165100</xdr:colOff>
      <xdr:row>79</xdr:row>
      <xdr:rowOff>37193</xdr:rowOff>
    </xdr:to>
    <xdr:sp macro="" textlink="">
      <xdr:nvSpPr>
        <xdr:cNvPr id="628" name="楕円 627"/>
        <xdr:cNvSpPr/>
      </xdr:nvSpPr>
      <xdr:spPr>
        <a:xfrm>
          <a:off x="19494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136071</xdr:rowOff>
    </xdr:from>
    <xdr:to>
      <xdr:col>107</xdr:col>
      <xdr:colOff>50800</xdr:colOff>
      <xdr:row>78</xdr:row>
      <xdr:rowOff>157843</xdr:rowOff>
    </xdr:to>
    <xdr:cxnSp macro="">
      <xdr:nvCxnSpPr>
        <xdr:cNvPr id="629" name="直線コネクタ 628"/>
        <xdr:cNvCxnSpPr/>
      </xdr:nvCxnSpPr>
      <xdr:spPr>
        <a:xfrm flipV="1">
          <a:off x="19545300" y="135091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128814</xdr:rowOff>
    </xdr:from>
    <xdr:to>
      <xdr:col>98</xdr:col>
      <xdr:colOff>38100</xdr:colOff>
      <xdr:row>79</xdr:row>
      <xdr:rowOff>58964</xdr:rowOff>
    </xdr:to>
    <xdr:sp macro="" textlink="">
      <xdr:nvSpPr>
        <xdr:cNvPr id="630" name="楕円 629"/>
        <xdr:cNvSpPr/>
      </xdr:nvSpPr>
      <xdr:spPr>
        <a:xfrm>
          <a:off x="18605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157843</xdr:rowOff>
    </xdr:from>
    <xdr:to>
      <xdr:col>102</xdr:col>
      <xdr:colOff>114300</xdr:colOff>
      <xdr:row>79</xdr:row>
      <xdr:rowOff>8164</xdr:rowOff>
    </xdr:to>
    <xdr:cxnSp macro="">
      <xdr:nvCxnSpPr>
        <xdr:cNvPr id="631" name="直線コネクタ 630"/>
        <xdr:cNvCxnSpPr/>
      </xdr:nvCxnSpPr>
      <xdr:spPr>
        <a:xfrm flipV="1">
          <a:off x="18656300" y="135309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139898</xdr:rowOff>
    </xdr:from>
    <xdr:ext cx="469744" cy="259045"/>
    <xdr:sp macro="" textlink="">
      <xdr:nvSpPr>
        <xdr:cNvPr id="632" name="n_1aveValue【児童館】&#10;一人当たり面積"/>
        <xdr:cNvSpPr txBox="1"/>
      </xdr:nvSpPr>
      <xdr:spPr>
        <a:xfrm>
          <a:off x="21075727" y="14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107241</xdr:rowOff>
    </xdr:from>
    <xdr:ext cx="469744" cy="259045"/>
    <xdr:sp macro="" textlink="">
      <xdr:nvSpPr>
        <xdr:cNvPr id="633" name="n_2aveValue【児童館】&#10;一人当たり面積"/>
        <xdr:cNvSpPr txBox="1"/>
      </xdr:nvSpPr>
      <xdr:spPr>
        <a:xfrm>
          <a:off x="201994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34"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107241</xdr:rowOff>
    </xdr:from>
    <xdr:ext cx="469744" cy="259045"/>
    <xdr:sp macro="" textlink="">
      <xdr:nvSpPr>
        <xdr:cNvPr id="635" name="n_4aveValue【児童館】&#10;一人当たり面積"/>
        <xdr:cNvSpPr txBox="1"/>
      </xdr:nvSpPr>
      <xdr:spPr>
        <a:xfrm>
          <a:off x="184214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636" name="n_1mainValue【児童館】&#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31948</xdr:rowOff>
    </xdr:from>
    <xdr:ext cx="469744" cy="259045"/>
    <xdr:sp macro="" textlink="">
      <xdr:nvSpPr>
        <xdr:cNvPr id="637" name="n_2mainValue【児童館】&#10;一人当たり面積"/>
        <xdr:cNvSpPr txBox="1"/>
      </xdr:nvSpPr>
      <xdr:spPr>
        <a:xfrm>
          <a:off x="201994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53720</xdr:rowOff>
    </xdr:from>
    <xdr:ext cx="469744" cy="259045"/>
    <xdr:sp macro="" textlink="">
      <xdr:nvSpPr>
        <xdr:cNvPr id="638" name="n_3mainValue【児童館】&#10;一人当たり面積"/>
        <xdr:cNvSpPr txBox="1"/>
      </xdr:nvSpPr>
      <xdr:spPr>
        <a:xfrm>
          <a:off x="193104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75491</xdr:rowOff>
    </xdr:from>
    <xdr:ext cx="469744" cy="259045"/>
    <xdr:sp macro="" textlink="">
      <xdr:nvSpPr>
        <xdr:cNvPr id="639" name="n_4mainValue【児童館】&#10;一人当たり面積"/>
        <xdr:cNvSpPr txBox="1"/>
      </xdr:nvSpPr>
      <xdr:spPr>
        <a:xfrm>
          <a:off x="18421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64" name="直線コネクタ 663"/>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7"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8" name="直線コネクタ 667"/>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9"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70" name="フローチャート: 判断 66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154939</xdr:rowOff>
    </xdr:from>
    <xdr:to>
      <xdr:col>81</xdr:col>
      <xdr:colOff>101600</xdr:colOff>
      <xdr:row>105</xdr:row>
      <xdr:rowOff>85089</xdr:rowOff>
    </xdr:to>
    <xdr:sp macro="" textlink="">
      <xdr:nvSpPr>
        <xdr:cNvPr id="671" name="フローチャート: 判断 670"/>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672" name="フローチャート: 判断 671"/>
        <xdr:cNvSpPr/>
      </xdr:nvSpPr>
      <xdr:spPr>
        <a:xfrm>
          <a:off x="1454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73" name="フローチャート: 判断 672"/>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95886</xdr:rowOff>
    </xdr:from>
    <xdr:to>
      <xdr:col>67</xdr:col>
      <xdr:colOff>101600</xdr:colOff>
      <xdr:row>105</xdr:row>
      <xdr:rowOff>26036</xdr:rowOff>
    </xdr:to>
    <xdr:sp macro="" textlink="">
      <xdr:nvSpPr>
        <xdr:cNvPr id="674" name="フローチャート: 判断 673"/>
        <xdr:cNvSpPr/>
      </xdr:nvSpPr>
      <xdr:spPr>
        <a:xfrm>
          <a:off x="12763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680" name="楕円 679"/>
        <xdr:cNvSpPr/>
      </xdr:nvSpPr>
      <xdr:spPr>
        <a:xfrm>
          <a:off x="16268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681" name="【公民館】&#10;有形固定資産減価償却率該当値テキスト"/>
        <xdr:cNvSpPr txBox="1"/>
      </xdr:nvSpPr>
      <xdr:spPr>
        <a:xfrm>
          <a:off x="16357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53975</xdr:rowOff>
    </xdr:from>
    <xdr:to>
      <xdr:col>81</xdr:col>
      <xdr:colOff>101600</xdr:colOff>
      <xdr:row>105</xdr:row>
      <xdr:rowOff>155575</xdr:rowOff>
    </xdr:to>
    <xdr:sp macro="" textlink="">
      <xdr:nvSpPr>
        <xdr:cNvPr id="682" name="楕円 681"/>
        <xdr:cNvSpPr/>
      </xdr:nvSpPr>
      <xdr:spPr>
        <a:xfrm>
          <a:off x="15430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104775</xdr:rowOff>
    </xdr:from>
    <xdr:to>
      <xdr:col>85</xdr:col>
      <xdr:colOff>127000</xdr:colOff>
      <xdr:row>105</xdr:row>
      <xdr:rowOff>150495</xdr:rowOff>
    </xdr:to>
    <xdr:cxnSp macro="">
      <xdr:nvCxnSpPr>
        <xdr:cNvPr id="683" name="直線コネクタ 682"/>
        <xdr:cNvCxnSpPr/>
      </xdr:nvCxnSpPr>
      <xdr:spPr>
        <a:xfrm>
          <a:off x="15481300" y="181070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84" name="楕円 683"/>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104775</xdr:rowOff>
    </xdr:to>
    <xdr:cxnSp macro="">
      <xdr:nvCxnSpPr>
        <xdr:cNvPr id="685" name="直線コネクタ 684"/>
        <xdr:cNvCxnSpPr/>
      </xdr:nvCxnSpPr>
      <xdr:spPr>
        <a:xfrm>
          <a:off x="14592300" y="18059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130175</xdr:rowOff>
    </xdr:from>
    <xdr:to>
      <xdr:col>72</xdr:col>
      <xdr:colOff>38100</xdr:colOff>
      <xdr:row>105</xdr:row>
      <xdr:rowOff>60325</xdr:rowOff>
    </xdr:to>
    <xdr:sp macro="" textlink="">
      <xdr:nvSpPr>
        <xdr:cNvPr id="686" name="楕円 685"/>
        <xdr:cNvSpPr/>
      </xdr:nvSpPr>
      <xdr:spPr>
        <a:xfrm>
          <a:off x="13652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xdr:rowOff>
    </xdr:from>
    <xdr:to>
      <xdr:col>76</xdr:col>
      <xdr:colOff>114300</xdr:colOff>
      <xdr:row>105</xdr:row>
      <xdr:rowOff>57150</xdr:rowOff>
    </xdr:to>
    <xdr:cxnSp macro="">
      <xdr:nvCxnSpPr>
        <xdr:cNvPr id="687" name="直線コネクタ 686"/>
        <xdr:cNvCxnSpPr/>
      </xdr:nvCxnSpPr>
      <xdr:spPr>
        <a:xfrm>
          <a:off x="13703300" y="18011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50800</xdr:rowOff>
    </xdr:to>
    <xdr:sp macro="" textlink="">
      <xdr:nvSpPr>
        <xdr:cNvPr id="688" name="楕円 687"/>
        <xdr:cNvSpPr/>
      </xdr:nvSpPr>
      <xdr:spPr>
        <a:xfrm>
          <a:off x="12763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0</xdr:rowOff>
    </xdr:from>
    <xdr:to>
      <xdr:col>71</xdr:col>
      <xdr:colOff>177800</xdr:colOff>
      <xdr:row>105</xdr:row>
      <xdr:rowOff>9525</xdr:rowOff>
    </xdr:to>
    <xdr:cxnSp macro="">
      <xdr:nvCxnSpPr>
        <xdr:cNvPr id="689" name="直線コネクタ 688"/>
        <xdr:cNvCxnSpPr/>
      </xdr:nvCxnSpPr>
      <xdr:spPr>
        <a:xfrm>
          <a:off x="12814300" y="18002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101616</xdr:rowOff>
    </xdr:from>
    <xdr:ext cx="405111" cy="259045"/>
    <xdr:sp macro="" textlink="">
      <xdr:nvSpPr>
        <xdr:cNvPr id="690" name="n_1aveValue【公民館】&#10;有形固定資産減価償却率"/>
        <xdr:cNvSpPr txBox="1"/>
      </xdr:nvSpPr>
      <xdr:spPr>
        <a:xfrm>
          <a:off x="15266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691" name="n_2aveValue【公民館】&#10;有形固定資産減価償却率"/>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2"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42563</xdr:rowOff>
    </xdr:from>
    <xdr:ext cx="405111" cy="259045"/>
    <xdr:sp macro="" textlink="">
      <xdr:nvSpPr>
        <xdr:cNvPr id="693" name="n_4aveValue【公民館】&#10;有形固定資産減価償却率"/>
        <xdr:cNvSpPr txBox="1"/>
      </xdr:nvSpPr>
      <xdr:spPr>
        <a:xfrm>
          <a:off x="12611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146702</xdr:rowOff>
    </xdr:from>
    <xdr:ext cx="405111" cy="259045"/>
    <xdr:sp macro="" textlink="">
      <xdr:nvSpPr>
        <xdr:cNvPr id="694" name="n_1mainValue【公民館】&#10;有形固定資産減価償却率"/>
        <xdr:cNvSpPr txBox="1"/>
      </xdr:nvSpPr>
      <xdr:spPr>
        <a:xfrm>
          <a:off x="152660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695" name="n_2mainValue【公民館】&#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51452</xdr:rowOff>
    </xdr:from>
    <xdr:ext cx="405111" cy="259045"/>
    <xdr:sp macro="" textlink="">
      <xdr:nvSpPr>
        <xdr:cNvPr id="696" name="n_3mainValue【公民館】&#10;有形固定資産減価償却率"/>
        <xdr:cNvSpPr txBox="1"/>
      </xdr:nvSpPr>
      <xdr:spPr>
        <a:xfrm>
          <a:off x="13500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41927</xdr:rowOff>
    </xdr:from>
    <xdr:ext cx="405111" cy="259045"/>
    <xdr:sp macro="" textlink="">
      <xdr:nvSpPr>
        <xdr:cNvPr id="697" name="n_4mainValue【公民館】&#10;有形固定資産減価償却率"/>
        <xdr:cNvSpPr txBox="1"/>
      </xdr:nvSpPr>
      <xdr:spPr>
        <a:xfrm>
          <a:off x="12611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23" name="直線コネクタ 722"/>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5" name="直線コネクタ 72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6"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7" name="直線コネクタ 726"/>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28"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9" name="フローチャート: 判断 728"/>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134801</xdr:rowOff>
    </xdr:from>
    <xdr:to>
      <xdr:col>112</xdr:col>
      <xdr:colOff>38100</xdr:colOff>
      <xdr:row>108</xdr:row>
      <xdr:rowOff>64951</xdr:rowOff>
    </xdr:to>
    <xdr:sp macro="" textlink="">
      <xdr:nvSpPr>
        <xdr:cNvPr id="730" name="フローチャート: 判断 729"/>
        <xdr:cNvSpPr/>
      </xdr:nvSpPr>
      <xdr:spPr>
        <a:xfrm>
          <a:off x="21272500" y="184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119562</xdr:rowOff>
    </xdr:from>
    <xdr:to>
      <xdr:col>107</xdr:col>
      <xdr:colOff>101600</xdr:colOff>
      <xdr:row>108</xdr:row>
      <xdr:rowOff>49712</xdr:rowOff>
    </xdr:to>
    <xdr:sp macro="" textlink="">
      <xdr:nvSpPr>
        <xdr:cNvPr id="731" name="フローチャート: 判断 730"/>
        <xdr:cNvSpPr/>
      </xdr:nvSpPr>
      <xdr:spPr>
        <a:xfrm>
          <a:off x="20383500" y="1846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732" name="フローチャート: 判断 731"/>
        <xdr:cNvSpPr/>
      </xdr:nvSpPr>
      <xdr:spPr>
        <a:xfrm>
          <a:off x="19494500" y="184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733" name="フローチャート: 判断 732"/>
        <xdr:cNvSpPr/>
      </xdr:nvSpPr>
      <xdr:spPr>
        <a:xfrm>
          <a:off x="18605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58601</xdr:rowOff>
    </xdr:from>
    <xdr:to>
      <xdr:col>116</xdr:col>
      <xdr:colOff>114300</xdr:colOff>
      <xdr:row>107</xdr:row>
      <xdr:rowOff>160201</xdr:rowOff>
    </xdr:to>
    <xdr:sp macro="" textlink="">
      <xdr:nvSpPr>
        <xdr:cNvPr id="739" name="楕円 738"/>
        <xdr:cNvSpPr/>
      </xdr:nvSpPr>
      <xdr:spPr>
        <a:xfrm>
          <a:off x="22110700" y="184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81478</xdr:rowOff>
    </xdr:from>
    <xdr:ext cx="469744" cy="259045"/>
    <xdr:sp macro="" textlink="">
      <xdr:nvSpPr>
        <xdr:cNvPr id="740" name="【公民館】&#10;一人当たり面積該当値テキスト"/>
        <xdr:cNvSpPr txBox="1"/>
      </xdr:nvSpPr>
      <xdr:spPr>
        <a:xfrm>
          <a:off x="22199600" y="1825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60779</xdr:rowOff>
    </xdr:from>
    <xdr:to>
      <xdr:col>112</xdr:col>
      <xdr:colOff>38100</xdr:colOff>
      <xdr:row>107</xdr:row>
      <xdr:rowOff>162379</xdr:rowOff>
    </xdr:to>
    <xdr:sp macro="" textlink="">
      <xdr:nvSpPr>
        <xdr:cNvPr id="741" name="楕円 740"/>
        <xdr:cNvSpPr/>
      </xdr:nvSpPr>
      <xdr:spPr>
        <a:xfrm>
          <a:off x="212725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109401</xdr:rowOff>
    </xdr:from>
    <xdr:to>
      <xdr:col>116</xdr:col>
      <xdr:colOff>63500</xdr:colOff>
      <xdr:row>107</xdr:row>
      <xdr:rowOff>111579</xdr:rowOff>
    </xdr:to>
    <xdr:cxnSp macro="">
      <xdr:nvCxnSpPr>
        <xdr:cNvPr id="742" name="直線コネクタ 741"/>
        <xdr:cNvCxnSpPr/>
      </xdr:nvCxnSpPr>
      <xdr:spPr>
        <a:xfrm flipV="1">
          <a:off x="21323300" y="1845455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65132</xdr:rowOff>
    </xdr:from>
    <xdr:to>
      <xdr:col>107</xdr:col>
      <xdr:colOff>101600</xdr:colOff>
      <xdr:row>107</xdr:row>
      <xdr:rowOff>166732</xdr:rowOff>
    </xdr:to>
    <xdr:sp macro="" textlink="">
      <xdr:nvSpPr>
        <xdr:cNvPr id="743" name="楕円 742"/>
        <xdr:cNvSpPr/>
      </xdr:nvSpPr>
      <xdr:spPr>
        <a:xfrm>
          <a:off x="20383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111579</xdr:rowOff>
    </xdr:from>
    <xdr:to>
      <xdr:col>111</xdr:col>
      <xdr:colOff>177800</xdr:colOff>
      <xdr:row>107</xdr:row>
      <xdr:rowOff>115932</xdr:rowOff>
    </xdr:to>
    <xdr:cxnSp macro="">
      <xdr:nvCxnSpPr>
        <xdr:cNvPr id="744" name="直線コネクタ 743"/>
        <xdr:cNvCxnSpPr/>
      </xdr:nvCxnSpPr>
      <xdr:spPr>
        <a:xfrm flipV="1">
          <a:off x="20434300" y="18456729"/>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68399</xdr:rowOff>
    </xdr:from>
    <xdr:to>
      <xdr:col>102</xdr:col>
      <xdr:colOff>165100</xdr:colOff>
      <xdr:row>107</xdr:row>
      <xdr:rowOff>169999</xdr:rowOff>
    </xdr:to>
    <xdr:sp macro="" textlink="">
      <xdr:nvSpPr>
        <xdr:cNvPr id="745" name="楕円 744"/>
        <xdr:cNvSpPr/>
      </xdr:nvSpPr>
      <xdr:spPr>
        <a:xfrm>
          <a:off x="19494500" y="184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115932</xdr:rowOff>
    </xdr:from>
    <xdr:to>
      <xdr:col>107</xdr:col>
      <xdr:colOff>50800</xdr:colOff>
      <xdr:row>107</xdr:row>
      <xdr:rowOff>119199</xdr:rowOff>
    </xdr:to>
    <xdr:cxnSp macro="">
      <xdr:nvCxnSpPr>
        <xdr:cNvPr id="746" name="直線コネクタ 745"/>
        <xdr:cNvCxnSpPr/>
      </xdr:nvCxnSpPr>
      <xdr:spPr>
        <a:xfrm flipV="1">
          <a:off x="19545300" y="184610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53158</xdr:rowOff>
    </xdr:from>
    <xdr:to>
      <xdr:col>98</xdr:col>
      <xdr:colOff>38100</xdr:colOff>
      <xdr:row>107</xdr:row>
      <xdr:rowOff>154758</xdr:rowOff>
    </xdr:to>
    <xdr:sp macro="" textlink="">
      <xdr:nvSpPr>
        <xdr:cNvPr id="747" name="楕円 746"/>
        <xdr:cNvSpPr/>
      </xdr:nvSpPr>
      <xdr:spPr>
        <a:xfrm>
          <a:off x="18605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103958</xdr:rowOff>
    </xdr:from>
    <xdr:to>
      <xdr:col>102</xdr:col>
      <xdr:colOff>114300</xdr:colOff>
      <xdr:row>107</xdr:row>
      <xdr:rowOff>119199</xdr:rowOff>
    </xdr:to>
    <xdr:cxnSp macro="">
      <xdr:nvCxnSpPr>
        <xdr:cNvPr id="748" name="直線コネクタ 747"/>
        <xdr:cNvCxnSpPr/>
      </xdr:nvCxnSpPr>
      <xdr:spPr>
        <a:xfrm>
          <a:off x="18656300" y="1844910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56078</xdr:rowOff>
    </xdr:from>
    <xdr:ext cx="469744" cy="259045"/>
    <xdr:sp macro="" textlink="">
      <xdr:nvSpPr>
        <xdr:cNvPr id="749" name="n_1ave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40839</xdr:rowOff>
    </xdr:from>
    <xdr:ext cx="469744" cy="259045"/>
    <xdr:sp macro="" textlink="">
      <xdr:nvSpPr>
        <xdr:cNvPr id="750" name="n_2aveValue【公民館】&#10;一人当たり面積"/>
        <xdr:cNvSpPr txBox="1"/>
      </xdr:nvSpPr>
      <xdr:spPr>
        <a:xfrm>
          <a:off x="20199427" y="1855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751" name="n_3aveValue【公民館】&#10;一人当たり面積"/>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752" name="n_4aveValue【公民館】&#10;一人当たり面積"/>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7456</xdr:rowOff>
    </xdr:from>
    <xdr:ext cx="469744" cy="259045"/>
    <xdr:sp macro="" textlink="">
      <xdr:nvSpPr>
        <xdr:cNvPr id="753" name="n_1mainValue【公民館】&#10;一人当たり面積"/>
        <xdr:cNvSpPr txBox="1"/>
      </xdr:nvSpPr>
      <xdr:spPr>
        <a:xfrm>
          <a:off x="21075727" y="181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11809</xdr:rowOff>
    </xdr:from>
    <xdr:ext cx="469744" cy="259045"/>
    <xdr:sp macro="" textlink="">
      <xdr:nvSpPr>
        <xdr:cNvPr id="754" name="n_2mainValue【公民館】&#10;一人当たり面積"/>
        <xdr:cNvSpPr txBox="1"/>
      </xdr:nvSpPr>
      <xdr:spPr>
        <a:xfrm>
          <a:off x="201994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15076</xdr:rowOff>
    </xdr:from>
    <xdr:ext cx="469744" cy="259045"/>
    <xdr:sp macro="" textlink="">
      <xdr:nvSpPr>
        <xdr:cNvPr id="755" name="n_3mainValue【公民館】&#10;一人当たり面積"/>
        <xdr:cNvSpPr txBox="1"/>
      </xdr:nvSpPr>
      <xdr:spPr>
        <a:xfrm>
          <a:off x="19310427" y="1818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171285</xdr:rowOff>
    </xdr:from>
    <xdr:ext cx="469744" cy="259045"/>
    <xdr:sp macro="" textlink="">
      <xdr:nvSpPr>
        <xdr:cNvPr id="756" name="n_4mainValue【公民館】&#10;一人当たり面積"/>
        <xdr:cNvSpPr txBox="1"/>
      </xdr:nvSpPr>
      <xdr:spPr>
        <a:xfrm>
          <a:off x="18421427" y="181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類似団体と比較して有形固定資産減価償却率が高くなっている施設は、道路、公営住宅、公民館であり、低くなっている施設は橋りょう、学校</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、児童館である。</a:t>
          </a:r>
          <a:endParaRPr lang="ja-JP" altLang="ja-JP" sz="1400">
            <a:effectLst/>
          </a:endParaRPr>
        </a:p>
        <a:p>
          <a:r>
            <a:rPr kumimoji="1" lang="ja-JP" altLang="ja-JP" sz="1100">
              <a:solidFill>
                <a:schemeClr val="dk1"/>
              </a:solidFill>
              <a:effectLst/>
              <a:latin typeface="+mn-lt"/>
              <a:ea typeface="+mn-ea"/>
              <a:cs typeface="+mn-cs"/>
            </a:rPr>
            <a:t>　道路については、毎年道路更新工事を行っているが、昭和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年度以前供用分が有形固定資産減価償却率の多くを占めているため上昇傾向にある。今後も現在の社会状況に応じた道路改良を計画的に行っていく予定である。公営住宅については、</a:t>
          </a:r>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建てられた住宅も多く、有形固定資産減価償却率が高い水準にある。今後は、人口減少や住宅の地域配分を踏まえた上で適切な必要戸数を見込んだ集約化や既存建物の改修を進めていく。公民館については、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年度より各地区館の建て替えを計画的に行ってきたが、市の財政状況等により全て建て替えが完了していない。令和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年度に完了見込。</a:t>
          </a:r>
          <a:endParaRPr lang="ja-JP" altLang="ja-JP" sz="1400">
            <a:effectLst/>
          </a:endParaRPr>
        </a:p>
        <a:p>
          <a:r>
            <a:rPr kumimoji="1" lang="ja-JP" altLang="ja-JP" sz="1100">
              <a:solidFill>
                <a:schemeClr val="dk1"/>
              </a:solidFill>
              <a:effectLst/>
              <a:latin typeface="+mn-lt"/>
              <a:ea typeface="+mn-ea"/>
              <a:cs typeface="+mn-cs"/>
            </a:rPr>
            <a:t>　橋りょうについては、平成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年度に多久市橋梁長寿命化修繕計画を策定しており、同計画に基づいて改修や修繕を行っているため、有形固定資産減価償却率は低くなっている。学校の値が低くなっている理由は、平成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年度に実施した小中一貫校建設事業の際に大規模改修を行っているためである。児童館についても、平成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年度に改修した学校跡施設を児童館として開館しており、有形固定資産償却率は低くなっている。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18,569
18,390
96.56
15,583,139
14,852,737
557,792
6,378,169
14,220,354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4" name="楕円 73"/>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69142</xdr:rowOff>
    </xdr:from>
    <xdr:ext cx="405111" cy="259045"/>
    <xdr:sp macro="" textlink="">
      <xdr:nvSpPr>
        <xdr:cNvPr id="75" name="【図書館】&#10;有形固定資産減価償却率該当値テキスト"/>
        <xdr:cNvSpPr txBox="1"/>
      </xdr:nvSpPr>
      <xdr:spPr>
        <a:xfrm>
          <a:off x="4673600"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141515</xdr:rowOff>
    </xdr:to>
    <xdr:cxnSp macro="">
      <xdr:nvCxnSpPr>
        <xdr:cNvPr id="77" name="直線コネクタ 76"/>
        <xdr:cNvCxnSpPr/>
      </xdr:nvCxnSpPr>
      <xdr:spPr>
        <a:xfrm>
          <a:off x="3797300" y="696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108857</xdr:rowOff>
    </xdr:to>
    <xdr:cxnSp macro="">
      <xdr:nvCxnSpPr>
        <xdr:cNvPr id="79" name="直線コネクタ 78"/>
        <xdr:cNvCxnSpPr/>
      </xdr:nvCxnSpPr>
      <xdr:spPr>
        <a:xfrm>
          <a:off x="2908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76200</xdr:rowOff>
    </xdr:to>
    <xdr:cxnSp macro="">
      <xdr:nvCxnSpPr>
        <xdr:cNvPr id="81" name="直線コネクタ 80"/>
        <xdr:cNvCxnSpPr/>
      </xdr:nvCxnSpPr>
      <xdr:spPr>
        <a:xfrm>
          <a:off x="2019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43543</xdr:rowOff>
    </xdr:to>
    <xdr:cxnSp macro="">
      <xdr:nvCxnSpPr>
        <xdr:cNvPr id="83" name="直線コネクタ 82"/>
        <xdr:cNvCxnSpPr/>
      </xdr:nvCxnSpPr>
      <xdr:spPr>
        <a:xfrm>
          <a:off x="1130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9" name="n_2mainValue【図書館】&#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109220</xdr:rowOff>
    </xdr:from>
    <xdr:to>
      <xdr:col>41</xdr:col>
      <xdr:colOff>101600</xdr:colOff>
      <xdr:row>41</xdr:row>
      <xdr:rowOff>39370</xdr:rowOff>
    </xdr:to>
    <xdr:sp macro="" textlink="">
      <xdr:nvSpPr>
        <xdr:cNvPr id="124" name="フローチャート: 判断 123"/>
        <xdr:cNvSpPr/>
      </xdr:nvSpPr>
      <xdr:spPr>
        <a:xfrm>
          <a:off x="7810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5" name="フローチャート: 判断 124"/>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97790</xdr:rowOff>
    </xdr:from>
    <xdr:to>
      <xdr:col>55</xdr:col>
      <xdr:colOff>50800</xdr:colOff>
      <xdr:row>42</xdr:row>
      <xdr:rowOff>27940</xdr:rowOff>
    </xdr:to>
    <xdr:sp macro="" textlink="">
      <xdr:nvSpPr>
        <xdr:cNvPr id="131" name="楕円 130"/>
        <xdr:cNvSpPr/>
      </xdr:nvSpPr>
      <xdr:spPr>
        <a:xfrm>
          <a:off x="10426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12717</xdr:rowOff>
    </xdr:from>
    <xdr:ext cx="469744" cy="259045"/>
    <xdr:sp macro="" textlink="">
      <xdr:nvSpPr>
        <xdr:cNvPr id="132" name="【図書館】&#10;一人当たり面積該当値テキスト"/>
        <xdr:cNvSpPr txBox="1"/>
      </xdr:nvSpPr>
      <xdr:spPr>
        <a:xfrm>
          <a:off x="105156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97790</xdr:rowOff>
    </xdr:from>
    <xdr:to>
      <xdr:col>50</xdr:col>
      <xdr:colOff>165100</xdr:colOff>
      <xdr:row>42</xdr:row>
      <xdr:rowOff>27940</xdr:rowOff>
    </xdr:to>
    <xdr:sp macro="" textlink="">
      <xdr:nvSpPr>
        <xdr:cNvPr id="133" name="楕円 132"/>
        <xdr:cNvSpPr/>
      </xdr:nvSpPr>
      <xdr:spPr>
        <a:xfrm>
          <a:off x="9588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148590</xdr:rowOff>
    </xdr:from>
    <xdr:to>
      <xdr:col>55</xdr:col>
      <xdr:colOff>0</xdr:colOff>
      <xdr:row>41</xdr:row>
      <xdr:rowOff>148590</xdr:rowOff>
    </xdr:to>
    <xdr:cxnSp macro="">
      <xdr:nvCxnSpPr>
        <xdr:cNvPr id="134" name="直線コネクタ 133"/>
        <xdr:cNvCxnSpPr/>
      </xdr:nvCxnSpPr>
      <xdr:spPr>
        <a:xfrm>
          <a:off x="96393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97790</xdr:rowOff>
    </xdr:from>
    <xdr:to>
      <xdr:col>46</xdr:col>
      <xdr:colOff>38100</xdr:colOff>
      <xdr:row>42</xdr:row>
      <xdr:rowOff>27940</xdr:rowOff>
    </xdr:to>
    <xdr:sp macro="" textlink="">
      <xdr:nvSpPr>
        <xdr:cNvPr id="135" name="楕円 134"/>
        <xdr:cNvSpPr/>
      </xdr:nvSpPr>
      <xdr:spPr>
        <a:xfrm>
          <a:off x="8699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148590</xdr:rowOff>
    </xdr:from>
    <xdr:to>
      <xdr:col>50</xdr:col>
      <xdr:colOff>114300</xdr:colOff>
      <xdr:row>41</xdr:row>
      <xdr:rowOff>148590</xdr:rowOff>
    </xdr:to>
    <xdr:cxnSp macro="">
      <xdr:nvCxnSpPr>
        <xdr:cNvPr id="136" name="直線コネクタ 135"/>
        <xdr:cNvCxnSpPr/>
      </xdr:nvCxnSpPr>
      <xdr:spPr>
        <a:xfrm>
          <a:off x="87503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97790</xdr:rowOff>
    </xdr:from>
    <xdr:to>
      <xdr:col>41</xdr:col>
      <xdr:colOff>101600</xdr:colOff>
      <xdr:row>42</xdr:row>
      <xdr:rowOff>27940</xdr:rowOff>
    </xdr:to>
    <xdr:sp macro="" textlink="">
      <xdr:nvSpPr>
        <xdr:cNvPr id="137" name="楕円 136"/>
        <xdr:cNvSpPr/>
      </xdr:nvSpPr>
      <xdr:spPr>
        <a:xfrm>
          <a:off x="781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148590</xdr:rowOff>
    </xdr:from>
    <xdr:to>
      <xdr:col>45</xdr:col>
      <xdr:colOff>177800</xdr:colOff>
      <xdr:row>41</xdr:row>
      <xdr:rowOff>148590</xdr:rowOff>
    </xdr:to>
    <xdr:cxnSp macro="">
      <xdr:nvCxnSpPr>
        <xdr:cNvPr id="138" name="直線コネクタ 137"/>
        <xdr:cNvCxnSpPr/>
      </xdr:nvCxnSpPr>
      <xdr:spPr>
        <a:xfrm>
          <a:off x="78613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101600</xdr:rowOff>
    </xdr:from>
    <xdr:to>
      <xdr:col>36</xdr:col>
      <xdr:colOff>165100</xdr:colOff>
      <xdr:row>42</xdr:row>
      <xdr:rowOff>31750</xdr:rowOff>
    </xdr:to>
    <xdr:sp macro="" textlink="">
      <xdr:nvSpPr>
        <xdr:cNvPr id="139" name="楕円 138"/>
        <xdr:cNvSpPr/>
      </xdr:nvSpPr>
      <xdr:spPr>
        <a:xfrm>
          <a:off x="6921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148590</xdr:rowOff>
    </xdr:from>
    <xdr:to>
      <xdr:col>41</xdr:col>
      <xdr:colOff>50800</xdr:colOff>
      <xdr:row>41</xdr:row>
      <xdr:rowOff>152400</xdr:rowOff>
    </xdr:to>
    <xdr:cxnSp macro="">
      <xdr:nvCxnSpPr>
        <xdr:cNvPr id="140" name="直線コネクタ 139"/>
        <xdr:cNvCxnSpPr/>
      </xdr:nvCxnSpPr>
      <xdr:spPr>
        <a:xfrm flipV="1">
          <a:off x="6972300" y="717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55897</xdr:rowOff>
    </xdr:from>
    <xdr:ext cx="469744" cy="259045"/>
    <xdr:sp macro="" textlink="">
      <xdr:nvSpPr>
        <xdr:cNvPr id="143" name="n_3aveValue【図書館】&#10;一人当たり面積"/>
        <xdr:cNvSpPr txBox="1"/>
      </xdr:nvSpPr>
      <xdr:spPr>
        <a:xfrm>
          <a:off x="7626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4"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19067</xdr:rowOff>
    </xdr:from>
    <xdr:ext cx="469744" cy="259045"/>
    <xdr:sp macro="" textlink="">
      <xdr:nvSpPr>
        <xdr:cNvPr id="145" name="n_1mainValue【図書館】&#10;一人当たり面積"/>
        <xdr:cNvSpPr txBox="1"/>
      </xdr:nvSpPr>
      <xdr:spPr>
        <a:xfrm>
          <a:off x="93917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19067</xdr:rowOff>
    </xdr:from>
    <xdr:ext cx="469744" cy="259045"/>
    <xdr:sp macro="" textlink="">
      <xdr:nvSpPr>
        <xdr:cNvPr id="146" name="n_2mainValue【図書館】&#10;一人当たり面積"/>
        <xdr:cNvSpPr txBox="1"/>
      </xdr:nvSpPr>
      <xdr:spPr>
        <a:xfrm>
          <a:off x="8515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19067</xdr:rowOff>
    </xdr:from>
    <xdr:ext cx="469744" cy="259045"/>
    <xdr:sp macro="" textlink="">
      <xdr:nvSpPr>
        <xdr:cNvPr id="147" name="n_3mainValue【図書館】&#10;一人当たり面積"/>
        <xdr:cNvSpPr txBox="1"/>
      </xdr:nvSpPr>
      <xdr:spPr>
        <a:xfrm>
          <a:off x="7626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22877</xdr:rowOff>
    </xdr:from>
    <xdr:ext cx="469744" cy="259045"/>
    <xdr:sp macro="" textlink="">
      <xdr:nvSpPr>
        <xdr:cNvPr id="148" name="n_4mainValue【図書館】&#10;一人当たり面積"/>
        <xdr:cNvSpPr txBox="1"/>
      </xdr:nvSpPr>
      <xdr:spPr>
        <a:xfrm>
          <a:off x="6737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47172</xdr:rowOff>
    </xdr:from>
    <xdr:to>
      <xdr:col>20</xdr:col>
      <xdr:colOff>38100</xdr:colOff>
      <xdr:row>61</xdr:row>
      <xdr:rowOff>148772</xdr:rowOff>
    </xdr:to>
    <xdr:sp macro="" textlink="">
      <xdr:nvSpPr>
        <xdr:cNvPr id="181" name="フローチャート: 判断 180"/>
        <xdr:cNvSpPr/>
      </xdr:nvSpPr>
      <xdr:spPr>
        <a:xfrm>
          <a:off x="3746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55335</xdr:rowOff>
    </xdr:from>
    <xdr:to>
      <xdr:col>15</xdr:col>
      <xdr:colOff>101600</xdr:colOff>
      <xdr:row>61</xdr:row>
      <xdr:rowOff>156935</xdr:rowOff>
    </xdr:to>
    <xdr:sp macro="" textlink="">
      <xdr:nvSpPr>
        <xdr:cNvPr id="182" name="フローチャート: 判断 181"/>
        <xdr:cNvSpPr/>
      </xdr:nvSpPr>
      <xdr:spPr>
        <a:xfrm>
          <a:off x="2857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83" name="フローチャート: 判断 182"/>
        <xdr:cNvSpPr/>
      </xdr:nvSpPr>
      <xdr:spPr>
        <a:xfrm>
          <a:off x="1968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90" name="楕円 189"/>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146793</xdr:rowOff>
    </xdr:from>
    <xdr:ext cx="405111" cy="259045"/>
    <xdr:sp macro="" textlink="">
      <xdr:nvSpPr>
        <xdr:cNvPr id="191" name="【体育館・プール】&#10;有形固定資産減価償却率該当値テキスト"/>
        <xdr:cNvSpPr txBox="1"/>
      </xdr:nvSpPr>
      <xdr:spPr>
        <a:xfrm>
          <a:off x="4673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2" name="楕円 191"/>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89807</xdr:rowOff>
    </xdr:to>
    <xdr:cxnSp macro="">
      <xdr:nvCxnSpPr>
        <xdr:cNvPr id="193" name="直線コネクタ 192"/>
        <xdr:cNvCxnSpPr/>
      </xdr:nvCxnSpPr>
      <xdr:spPr>
        <a:xfrm flipV="1">
          <a:off x="3797300" y="10461716"/>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14515</xdr:rowOff>
    </xdr:from>
    <xdr:to>
      <xdr:col>15</xdr:col>
      <xdr:colOff>101600</xdr:colOff>
      <xdr:row>61</xdr:row>
      <xdr:rowOff>116115</xdr:rowOff>
    </xdr:to>
    <xdr:sp macro="" textlink="">
      <xdr:nvSpPr>
        <xdr:cNvPr id="194" name="楕円 193"/>
        <xdr:cNvSpPr/>
      </xdr:nvSpPr>
      <xdr:spPr>
        <a:xfrm>
          <a:off x="2857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65315</xdr:rowOff>
    </xdr:from>
    <xdr:to>
      <xdr:col>19</xdr:col>
      <xdr:colOff>177800</xdr:colOff>
      <xdr:row>61</xdr:row>
      <xdr:rowOff>89807</xdr:rowOff>
    </xdr:to>
    <xdr:cxnSp macro="">
      <xdr:nvCxnSpPr>
        <xdr:cNvPr id="195" name="直線コネクタ 194"/>
        <xdr:cNvCxnSpPr/>
      </xdr:nvCxnSpPr>
      <xdr:spPr>
        <a:xfrm>
          <a:off x="2908300" y="105237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96" name="楕円 195"/>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65315</xdr:rowOff>
    </xdr:to>
    <xdr:cxnSp macro="">
      <xdr:nvCxnSpPr>
        <xdr:cNvPr id="197" name="直線コネクタ 196"/>
        <xdr:cNvCxnSpPr/>
      </xdr:nvCxnSpPr>
      <xdr:spPr>
        <a:xfrm>
          <a:off x="2019300" y="105025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140244</xdr:rowOff>
    </xdr:from>
    <xdr:to>
      <xdr:col>6</xdr:col>
      <xdr:colOff>38100</xdr:colOff>
      <xdr:row>61</xdr:row>
      <xdr:rowOff>70394</xdr:rowOff>
    </xdr:to>
    <xdr:sp macro="" textlink="">
      <xdr:nvSpPr>
        <xdr:cNvPr id="198" name="楕円 197"/>
        <xdr:cNvSpPr/>
      </xdr:nvSpPr>
      <xdr:spPr>
        <a:xfrm>
          <a:off x="1079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44087</xdr:rowOff>
    </xdr:to>
    <xdr:cxnSp macro="">
      <xdr:nvCxnSpPr>
        <xdr:cNvPr id="199" name="直線コネクタ 198"/>
        <xdr:cNvCxnSpPr/>
      </xdr:nvCxnSpPr>
      <xdr:spPr>
        <a:xfrm>
          <a:off x="1130300" y="104780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139899</xdr:rowOff>
    </xdr:from>
    <xdr:ext cx="405111" cy="259045"/>
    <xdr:sp macro="" textlink="">
      <xdr:nvSpPr>
        <xdr:cNvPr id="200" name="n_1aveValue【体育館・プール】&#10;有形固定資産減価償却率"/>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148062</xdr:rowOff>
    </xdr:from>
    <xdr:ext cx="405111" cy="259045"/>
    <xdr:sp macro="" textlink="">
      <xdr:nvSpPr>
        <xdr:cNvPr id="201" name="n_2aveValue【体育館・プール】&#10;有形固定資産減価償却率"/>
        <xdr:cNvSpPr txBox="1"/>
      </xdr:nvSpPr>
      <xdr:spPr>
        <a:xfrm>
          <a:off x="2705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2" name="n_3aveValue【体育館・プール】&#10;有形固定資産減価償却率"/>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157134</xdr:rowOff>
    </xdr:from>
    <xdr:ext cx="405111" cy="259045"/>
    <xdr:sp macro="" textlink="">
      <xdr:nvSpPr>
        <xdr:cNvPr id="204" name="n_1mainValue【体育館・プール】&#10;有形固定資産減価償却率"/>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132642</xdr:rowOff>
    </xdr:from>
    <xdr:ext cx="405111" cy="259045"/>
    <xdr:sp macro="" textlink="">
      <xdr:nvSpPr>
        <xdr:cNvPr id="205" name="n_2mainValue【体育館・プール】&#10;有形固定資産減価償却率"/>
        <xdr:cNvSpPr txBox="1"/>
      </xdr:nvSpPr>
      <xdr:spPr>
        <a:xfrm>
          <a:off x="27057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206" name="n_3main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61521</xdr:rowOff>
    </xdr:from>
    <xdr:ext cx="405111" cy="259045"/>
    <xdr:sp macro="" textlink="">
      <xdr:nvSpPr>
        <xdr:cNvPr id="207" name="n_4mainValue【体育館・プール】&#10;有形固定資産減価償却率"/>
        <xdr:cNvSpPr txBox="1"/>
      </xdr:nvSpPr>
      <xdr:spPr>
        <a:xfrm>
          <a:off x="927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81026</xdr:rowOff>
    </xdr:from>
    <xdr:to>
      <xdr:col>50</xdr:col>
      <xdr:colOff>165100</xdr:colOff>
      <xdr:row>64</xdr:row>
      <xdr:rowOff>11176</xdr:rowOff>
    </xdr:to>
    <xdr:sp macro="" textlink="">
      <xdr:nvSpPr>
        <xdr:cNvPr id="238" name="フローチャート: 判断 237"/>
        <xdr:cNvSpPr/>
      </xdr:nvSpPr>
      <xdr:spPr>
        <a:xfrm>
          <a:off x="9588500" y="10882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86360</xdr:rowOff>
    </xdr:from>
    <xdr:to>
      <xdr:col>46</xdr:col>
      <xdr:colOff>38100</xdr:colOff>
      <xdr:row>64</xdr:row>
      <xdr:rowOff>16510</xdr:rowOff>
    </xdr:to>
    <xdr:sp macro="" textlink="">
      <xdr:nvSpPr>
        <xdr:cNvPr id="239" name="フローチャート: 判断 238"/>
        <xdr:cNvSpPr/>
      </xdr:nvSpPr>
      <xdr:spPr>
        <a:xfrm>
          <a:off x="8699500" y="108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89789</xdr:rowOff>
    </xdr:from>
    <xdr:to>
      <xdr:col>41</xdr:col>
      <xdr:colOff>101600</xdr:colOff>
      <xdr:row>64</xdr:row>
      <xdr:rowOff>19939</xdr:rowOff>
    </xdr:to>
    <xdr:sp macro="" textlink="">
      <xdr:nvSpPr>
        <xdr:cNvPr id="240" name="フローチャート: 判断 239"/>
        <xdr:cNvSpPr/>
      </xdr:nvSpPr>
      <xdr:spPr>
        <a:xfrm>
          <a:off x="7810500" y="1089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89408</xdr:rowOff>
    </xdr:from>
    <xdr:to>
      <xdr:col>36</xdr:col>
      <xdr:colOff>165100</xdr:colOff>
      <xdr:row>64</xdr:row>
      <xdr:rowOff>19558</xdr:rowOff>
    </xdr:to>
    <xdr:sp macro="" textlink="">
      <xdr:nvSpPr>
        <xdr:cNvPr id="241" name="フローチャート: 判断 240"/>
        <xdr:cNvSpPr/>
      </xdr:nvSpPr>
      <xdr:spPr>
        <a:xfrm>
          <a:off x="6921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39116</xdr:rowOff>
    </xdr:from>
    <xdr:to>
      <xdr:col>55</xdr:col>
      <xdr:colOff>50800</xdr:colOff>
      <xdr:row>63</xdr:row>
      <xdr:rowOff>140716</xdr:rowOff>
    </xdr:to>
    <xdr:sp macro="" textlink="">
      <xdr:nvSpPr>
        <xdr:cNvPr id="247" name="楕円 246"/>
        <xdr:cNvSpPr/>
      </xdr:nvSpPr>
      <xdr:spPr>
        <a:xfrm>
          <a:off x="104267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61993</xdr:rowOff>
    </xdr:from>
    <xdr:ext cx="469744" cy="259045"/>
    <xdr:sp macro="" textlink="">
      <xdr:nvSpPr>
        <xdr:cNvPr id="248" name="【体育館・プール】&#10;一人当たり面積該当値テキスト"/>
        <xdr:cNvSpPr txBox="1"/>
      </xdr:nvSpPr>
      <xdr:spPr>
        <a:xfrm>
          <a:off x="10515600" y="106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40259</xdr:rowOff>
    </xdr:from>
    <xdr:to>
      <xdr:col>50</xdr:col>
      <xdr:colOff>165100</xdr:colOff>
      <xdr:row>63</xdr:row>
      <xdr:rowOff>141859</xdr:rowOff>
    </xdr:to>
    <xdr:sp macro="" textlink="">
      <xdr:nvSpPr>
        <xdr:cNvPr id="249" name="楕円 248"/>
        <xdr:cNvSpPr/>
      </xdr:nvSpPr>
      <xdr:spPr>
        <a:xfrm>
          <a:off x="9588500" y="108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89916</xdr:rowOff>
    </xdr:from>
    <xdr:to>
      <xdr:col>55</xdr:col>
      <xdr:colOff>0</xdr:colOff>
      <xdr:row>63</xdr:row>
      <xdr:rowOff>91059</xdr:rowOff>
    </xdr:to>
    <xdr:cxnSp macro="">
      <xdr:nvCxnSpPr>
        <xdr:cNvPr id="250" name="直線コネクタ 249"/>
        <xdr:cNvCxnSpPr/>
      </xdr:nvCxnSpPr>
      <xdr:spPr>
        <a:xfrm flipV="1">
          <a:off x="9639300" y="1089126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42926</xdr:rowOff>
    </xdr:from>
    <xdr:to>
      <xdr:col>46</xdr:col>
      <xdr:colOff>38100</xdr:colOff>
      <xdr:row>63</xdr:row>
      <xdr:rowOff>144526</xdr:rowOff>
    </xdr:to>
    <xdr:sp macro="" textlink="">
      <xdr:nvSpPr>
        <xdr:cNvPr id="251" name="楕円 250"/>
        <xdr:cNvSpPr/>
      </xdr:nvSpPr>
      <xdr:spPr>
        <a:xfrm>
          <a:off x="8699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91059</xdr:rowOff>
    </xdr:from>
    <xdr:to>
      <xdr:col>50</xdr:col>
      <xdr:colOff>114300</xdr:colOff>
      <xdr:row>63</xdr:row>
      <xdr:rowOff>93726</xdr:rowOff>
    </xdr:to>
    <xdr:cxnSp macro="">
      <xdr:nvCxnSpPr>
        <xdr:cNvPr id="252" name="直線コネクタ 251"/>
        <xdr:cNvCxnSpPr/>
      </xdr:nvCxnSpPr>
      <xdr:spPr>
        <a:xfrm flipV="1">
          <a:off x="8750300" y="1089240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45212</xdr:rowOff>
    </xdr:from>
    <xdr:to>
      <xdr:col>41</xdr:col>
      <xdr:colOff>101600</xdr:colOff>
      <xdr:row>63</xdr:row>
      <xdr:rowOff>146812</xdr:rowOff>
    </xdr:to>
    <xdr:sp macro="" textlink="">
      <xdr:nvSpPr>
        <xdr:cNvPr id="253" name="楕円 252"/>
        <xdr:cNvSpPr/>
      </xdr:nvSpPr>
      <xdr:spPr>
        <a:xfrm>
          <a:off x="7810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93726</xdr:rowOff>
    </xdr:from>
    <xdr:to>
      <xdr:col>45</xdr:col>
      <xdr:colOff>177800</xdr:colOff>
      <xdr:row>63</xdr:row>
      <xdr:rowOff>96012</xdr:rowOff>
    </xdr:to>
    <xdr:cxnSp macro="">
      <xdr:nvCxnSpPr>
        <xdr:cNvPr id="254" name="直線コネクタ 253"/>
        <xdr:cNvCxnSpPr/>
      </xdr:nvCxnSpPr>
      <xdr:spPr>
        <a:xfrm flipV="1">
          <a:off x="7861300" y="108950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152273</xdr:rowOff>
    </xdr:from>
    <xdr:to>
      <xdr:col>36</xdr:col>
      <xdr:colOff>165100</xdr:colOff>
      <xdr:row>64</xdr:row>
      <xdr:rowOff>82423</xdr:rowOff>
    </xdr:to>
    <xdr:sp macro="" textlink="">
      <xdr:nvSpPr>
        <xdr:cNvPr id="255" name="楕円 254"/>
        <xdr:cNvSpPr/>
      </xdr:nvSpPr>
      <xdr:spPr>
        <a:xfrm>
          <a:off x="6921500" y="109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96012</xdr:rowOff>
    </xdr:from>
    <xdr:to>
      <xdr:col>41</xdr:col>
      <xdr:colOff>50800</xdr:colOff>
      <xdr:row>64</xdr:row>
      <xdr:rowOff>31623</xdr:rowOff>
    </xdr:to>
    <xdr:cxnSp macro="">
      <xdr:nvCxnSpPr>
        <xdr:cNvPr id="256" name="直線コネクタ 255"/>
        <xdr:cNvCxnSpPr/>
      </xdr:nvCxnSpPr>
      <xdr:spPr>
        <a:xfrm flipV="1">
          <a:off x="6972300" y="10897362"/>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2303</xdr:rowOff>
    </xdr:from>
    <xdr:ext cx="469744" cy="259045"/>
    <xdr:sp macro="" textlink="">
      <xdr:nvSpPr>
        <xdr:cNvPr id="257" name="n_1aveValue【体育館・プール】&#10;一人当たり面積"/>
        <xdr:cNvSpPr txBox="1"/>
      </xdr:nvSpPr>
      <xdr:spPr>
        <a:xfrm>
          <a:off x="9391727"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7637</xdr:rowOff>
    </xdr:from>
    <xdr:ext cx="469744" cy="259045"/>
    <xdr:sp macro="" textlink="">
      <xdr:nvSpPr>
        <xdr:cNvPr id="258" name="n_2aveValue【体育館・プール】&#10;一人当たり面積"/>
        <xdr:cNvSpPr txBox="1"/>
      </xdr:nvSpPr>
      <xdr:spPr>
        <a:xfrm>
          <a:off x="8515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11066</xdr:rowOff>
    </xdr:from>
    <xdr:ext cx="469744" cy="259045"/>
    <xdr:sp macro="" textlink="">
      <xdr:nvSpPr>
        <xdr:cNvPr id="259" name="n_3aveValue【体育館・プール】&#10;一人当たり面積"/>
        <xdr:cNvSpPr txBox="1"/>
      </xdr:nvSpPr>
      <xdr:spPr>
        <a:xfrm>
          <a:off x="7626427" y="109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36085</xdr:rowOff>
    </xdr:from>
    <xdr:ext cx="469744" cy="259045"/>
    <xdr:sp macro="" textlink="">
      <xdr:nvSpPr>
        <xdr:cNvPr id="260" name="n_4aveValue【体育館・プール】&#10;一人当たり面積"/>
        <xdr:cNvSpPr txBox="1"/>
      </xdr:nvSpPr>
      <xdr:spPr>
        <a:xfrm>
          <a:off x="6737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158386</xdr:rowOff>
    </xdr:from>
    <xdr:ext cx="469744" cy="259045"/>
    <xdr:sp macro="" textlink="">
      <xdr:nvSpPr>
        <xdr:cNvPr id="261" name="n_1mainValue【体育館・プール】&#10;一人当たり面積"/>
        <xdr:cNvSpPr txBox="1"/>
      </xdr:nvSpPr>
      <xdr:spPr>
        <a:xfrm>
          <a:off x="9391727" y="106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161053</xdr:rowOff>
    </xdr:from>
    <xdr:ext cx="469744" cy="259045"/>
    <xdr:sp macro="" textlink="">
      <xdr:nvSpPr>
        <xdr:cNvPr id="262" name="n_2mainValue【体育館・プール】&#10;一人当たり面積"/>
        <xdr:cNvSpPr txBox="1"/>
      </xdr:nvSpPr>
      <xdr:spPr>
        <a:xfrm>
          <a:off x="8515427" y="106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163339</xdr:rowOff>
    </xdr:from>
    <xdr:ext cx="469744" cy="259045"/>
    <xdr:sp macro="" textlink="">
      <xdr:nvSpPr>
        <xdr:cNvPr id="263" name="n_3mainValue【体育館・プール】&#10;一人当たり面積"/>
        <xdr:cNvSpPr txBox="1"/>
      </xdr:nvSpPr>
      <xdr:spPr>
        <a:xfrm>
          <a:off x="76264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73550</xdr:rowOff>
    </xdr:from>
    <xdr:ext cx="469744" cy="259045"/>
    <xdr:sp macro="" textlink="">
      <xdr:nvSpPr>
        <xdr:cNvPr id="264" name="n_4mainValue【体育館・プール】&#10;一人当たり面積"/>
        <xdr:cNvSpPr txBox="1"/>
      </xdr:nvSpPr>
      <xdr:spPr>
        <a:xfrm>
          <a:off x="6737427" y="110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99968</xdr:rowOff>
    </xdr:from>
    <xdr:to>
      <xdr:col>20</xdr:col>
      <xdr:colOff>38100</xdr:colOff>
      <xdr:row>83</xdr:row>
      <xdr:rowOff>30118</xdr:rowOff>
    </xdr:to>
    <xdr:sp macro="" textlink="">
      <xdr:nvSpPr>
        <xdr:cNvPr id="297" name="フローチャート: 判断 296"/>
        <xdr:cNvSpPr/>
      </xdr:nvSpPr>
      <xdr:spPr>
        <a:xfrm>
          <a:off x="3746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95069</xdr:rowOff>
    </xdr:from>
    <xdr:to>
      <xdr:col>15</xdr:col>
      <xdr:colOff>101600</xdr:colOff>
      <xdr:row>83</xdr:row>
      <xdr:rowOff>25219</xdr:rowOff>
    </xdr:to>
    <xdr:sp macro="" textlink="">
      <xdr:nvSpPr>
        <xdr:cNvPr id="298" name="フローチャート: 判断 297"/>
        <xdr:cNvSpPr/>
      </xdr:nvSpPr>
      <xdr:spPr>
        <a:xfrm>
          <a:off x="2857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83638</xdr:rowOff>
    </xdr:from>
    <xdr:to>
      <xdr:col>10</xdr:col>
      <xdr:colOff>165100</xdr:colOff>
      <xdr:row>83</xdr:row>
      <xdr:rowOff>13788</xdr:rowOff>
    </xdr:to>
    <xdr:sp macro="" textlink="">
      <xdr:nvSpPr>
        <xdr:cNvPr id="299" name="フローチャート: 判断 298"/>
        <xdr:cNvSpPr/>
      </xdr:nvSpPr>
      <xdr:spPr>
        <a:xfrm>
          <a:off x="1968500" y="1414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31387</xdr:rowOff>
    </xdr:from>
    <xdr:to>
      <xdr:col>6</xdr:col>
      <xdr:colOff>38100</xdr:colOff>
      <xdr:row>82</xdr:row>
      <xdr:rowOff>132987</xdr:rowOff>
    </xdr:to>
    <xdr:sp macro="" textlink="">
      <xdr:nvSpPr>
        <xdr:cNvPr id="300" name="フローチャート: 判断 299"/>
        <xdr:cNvSpPr/>
      </xdr:nvSpPr>
      <xdr:spPr>
        <a:xfrm>
          <a:off x="1079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163649</xdr:rowOff>
    </xdr:from>
    <xdr:to>
      <xdr:col>24</xdr:col>
      <xdr:colOff>114300</xdr:colOff>
      <xdr:row>86</xdr:row>
      <xdr:rowOff>93799</xdr:rowOff>
    </xdr:to>
    <xdr:sp macro="" textlink="">
      <xdr:nvSpPr>
        <xdr:cNvPr id="306" name="楕円 305"/>
        <xdr:cNvSpPr/>
      </xdr:nvSpPr>
      <xdr:spPr>
        <a:xfrm>
          <a:off x="45847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78576</xdr:rowOff>
    </xdr:from>
    <xdr:ext cx="405111" cy="259045"/>
    <xdr:sp macro="" textlink="">
      <xdr:nvSpPr>
        <xdr:cNvPr id="307" name="【福祉施設】&#10;有形固定資産減価償却率該当値テキスト"/>
        <xdr:cNvSpPr txBox="1"/>
      </xdr:nvSpPr>
      <xdr:spPr>
        <a:xfrm>
          <a:off x="4673600" y="1465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129358</xdr:rowOff>
    </xdr:from>
    <xdr:to>
      <xdr:col>20</xdr:col>
      <xdr:colOff>38100</xdr:colOff>
      <xdr:row>86</xdr:row>
      <xdr:rowOff>59508</xdr:rowOff>
    </xdr:to>
    <xdr:sp macro="" textlink="">
      <xdr:nvSpPr>
        <xdr:cNvPr id="308" name="楕円 307"/>
        <xdr:cNvSpPr/>
      </xdr:nvSpPr>
      <xdr:spPr>
        <a:xfrm>
          <a:off x="3746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8708</xdr:rowOff>
    </xdr:from>
    <xdr:to>
      <xdr:col>24</xdr:col>
      <xdr:colOff>63500</xdr:colOff>
      <xdr:row>86</xdr:row>
      <xdr:rowOff>42999</xdr:rowOff>
    </xdr:to>
    <xdr:cxnSp macro="">
      <xdr:nvCxnSpPr>
        <xdr:cNvPr id="309" name="直線コネクタ 308"/>
        <xdr:cNvCxnSpPr/>
      </xdr:nvCxnSpPr>
      <xdr:spPr>
        <a:xfrm>
          <a:off x="3797300" y="147534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93436</xdr:rowOff>
    </xdr:from>
    <xdr:to>
      <xdr:col>15</xdr:col>
      <xdr:colOff>101600</xdr:colOff>
      <xdr:row>86</xdr:row>
      <xdr:rowOff>23586</xdr:rowOff>
    </xdr:to>
    <xdr:sp macro="" textlink="">
      <xdr:nvSpPr>
        <xdr:cNvPr id="310" name="楕円 309"/>
        <xdr:cNvSpPr/>
      </xdr:nvSpPr>
      <xdr:spPr>
        <a:xfrm>
          <a:off x="2857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144236</xdr:rowOff>
    </xdr:from>
    <xdr:to>
      <xdr:col>19</xdr:col>
      <xdr:colOff>177800</xdr:colOff>
      <xdr:row>86</xdr:row>
      <xdr:rowOff>8708</xdr:rowOff>
    </xdr:to>
    <xdr:cxnSp macro="">
      <xdr:nvCxnSpPr>
        <xdr:cNvPr id="311" name="直線コネクタ 310"/>
        <xdr:cNvCxnSpPr/>
      </xdr:nvCxnSpPr>
      <xdr:spPr>
        <a:xfrm>
          <a:off x="2908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59145</xdr:rowOff>
    </xdr:from>
    <xdr:to>
      <xdr:col>10</xdr:col>
      <xdr:colOff>165100</xdr:colOff>
      <xdr:row>85</xdr:row>
      <xdr:rowOff>160745</xdr:rowOff>
    </xdr:to>
    <xdr:sp macro="" textlink="">
      <xdr:nvSpPr>
        <xdr:cNvPr id="312" name="楕円 311"/>
        <xdr:cNvSpPr/>
      </xdr:nvSpPr>
      <xdr:spPr>
        <a:xfrm>
          <a:off x="1968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109945</xdr:rowOff>
    </xdr:from>
    <xdr:to>
      <xdr:col>15</xdr:col>
      <xdr:colOff>50800</xdr:colOff>
      <xdr:row>85</xdr:row>
      <xdr:rowOff>144236</xdr:rowOff>
    </xdr:to>
    <xdr:cxnSp macro="">
      <xdr:nvCxnSpPr>
        <xdr:cNvPr id="313" name="直線コネクタ 312"/>
        <xdr:cNvCxnSpPr/>
      </xdr:nvCxnSpPr>
      <xdr:spPr>
        <a:xfrm>
          <a:off x="2019300" y="14683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24856</xdr:rowOff>
    </xdr:from>
    <xdr:to>
      <xdr:col>6</xdr:col>
      <xdr:colOff>38100</xdr:colOff>
      <xdr:row>85</xdr:row>
      <xdr:rowOff>126456</xdr:rowOff>
    </xdr:to>
    <xdr:sp macro="" textlink="">
      <xdr:nvSpPr>
        <xdr:cNvPr id="314" name="楕円 313"/>
        <xdr:cNvSpPr/>
      </xdr:nvSpPr>
      <xdr:spPr>
        <a:xfrm>
          <a:off x="1079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75656</xdr:rowOff>
    </xdr:from>
    <xdr:to>
      <xdr:col>10</xdr:col>
      <xdr:colOff>114300</xdr:colOff>
      <xdr:row>85</xdr:row>
      <xdr:rowOff>109945</xdr:rowOff>
    </xdr:to>
    <xdr:cxnSp macro="">
      <xdr:nvCxnSpPr>
        <xdr:cNvPr id="315" name="直線コネクタ 314"/>
        <xdr:cNvCxnSpPr/>
      </xdr:nvCxnSpPr>
      <xdr:spPr>
        <a:xfrm>
          <a:off x="1130300" y="146489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46645</xdr:rowOff>
    </xdr:from>
    <xdr:ext cx="405111" cy="259045"/>
    <xdr:sp macro="" textlink="">
      <xdr:nvSpPr>
        <xdr:cNvPr id="316" name="n_1aveValue【福祉施設】&#10;有形固定資産減価償却率"/>
        <xdr:cNvSpPr txBox="1"/>
      </xdr:nvSpPr>
      <xdr:spPr>
        <a:xfrm>
          <a:off x="35820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41746</xdr:rowOff>
    </xdr:from>
    <xdr:ext cx="405111" cy="259045"/>
    <xdr:sp macro="" textlink="">
      <xdr:nvSpPr>
        <xdr:cNvPr id="317" name="n_2aveValue【福祉施設】&#10;有形固定資産減価償却率"/>
        <xdr:cNvSpPr txBox="1"/>
      </xdr:nvSpPr>
      <xdr:spPr>
        <a:xfrm>
          <a:off x="2705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30315</xdr:rowOff>
    </xdr:from>
    <xdr:ext cx="405111" cy="259045"/>
    <xdr:sp macro="" textlink="">
      <xdr:nvSpPr>
        <xdr:cNvPr id="318" name="n_3aveValue【福祉施設】&#10;有形固定資産減価償却率"/>
        <xdr:cNvSpPr txBox="1"/>
      </xdr:nvSpPr>
      <xdr:spPr>
        <a:xfrm>
          <a:off x="1816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149514</xdr:rowOff>
    </xdr:from>
    <xdr:ext cx="405111" cy="259045"/>
    <xdr:sp macro="" textlink="">
      <xdr:nvSpPr>
        <xdr:cNvPr id="319" name="n_4aveValue【福祉施設】&#10;有形固定資産減価償却率"/>
        <xdr:cNvSpPr txBox="1"/>
      </xdr:nvSpPr>
      <xdr:spPr>
        <a:xfrm>
          <a:off x="927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50635</xdr:rowOff>
    </xdr:from>
    <xdr:ext cx="405111" cy="259045"/>
    <xdr:sp macro="" textlink="">
      <xdr:nvSpPr>
        <xdr:cNvPr id="320" name="n_1mainValue【福祉施設】&#10;有形固定資産減価償却率"/>
        <xdr:cNvSpPr txBox="1"/>
      </xdr:nvSpPr>
      <xdr:spPr>
        <a:xfrm>
          <a:off x="35820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14713</xdr:rowOff>
    </xdr:from>
    <xdr:ext cx="405111" cy="259045"/>
    <xdr:sp macro="" textlink="">
      <xdr:nvSpPr>
        <xdr:cNvPr id="321" name="n_2mainValue【福祉施設】&#10;有形固定資産減価償却率"/>
        <xdr:cNvSpPr txBox="1"/>
      </xdr:nvSpPr>
      <xdr:spPr>
        <a:xfrm>
          <a:off x="2705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151872</xdr:rowOff>
    </xdr:from>
    <xdr:ext cx="405111" cy="259045"/>
    <xdr:sp macro="" textlink="">
      <xdr:nvSpPr>
        <xdr:cNvPr id="322" name="n_3mainValue【福祉施設】&#10;有形固定資産減価償却率"/>
        <xdr:cNvSpPr txBox="1"/>
      </xdr:nvSpPr>
      <xdr:spPr>
        <a:xfrm>
          <a:off x="1816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117583</xdr:rowOff>
    </xdr:from>
    <xdr:ext cx="405111" cy="259045"/>
    <xdr:sp macro="" textlink="">
      <xdr:nvSpPr>
        <xdr:cNvPr id="323" name="n_4mainValue【福祉施設】&#10;有形固定資産減価償却率"/>
        <xdr:cNvSpPr txBox="1"/>
      </xdr:nvSpPr>
      <xdr:spPr>
        <a:xfrm>
          <a:off x="927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61" name="楕円 360"/>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160545</xdr:rowOff>
    </xdr:from>
    <xdr:ext cx="469744" cy="259045"/>
    <xdr:sp macro="" textlink="">
      <xdr:nvSpPr>
        <xdr:cNvPr id="362" name="【福祉施設】&#10;一人当たり面積該当値テキスト"/>
        <xdr:cNvSpPr txBox="1"/>
      </xdr:nvSpPr>
      <xdr:spPr>
        <a:xfrm>
          <a:off x="10515600" y="14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63" name="楕円 362"/>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124968</xdr:rowOff>
    </xdr:to>
    <xdr:cxnSp macro="">
      <xdr:nvCxnSpPr>
        <xdr:cNvPr id="364" name="直線コネクタ 363"/>
        <xdr:cNvCxnSpPr/>
      </xdr:nvCxnSpPr>
      <xdr:spPr>
        <a:xfrm>
          <a:off x="9639300" y="1469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365" name="楕円 364"/>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127254</xdr:rowOff>
    </xdr:to>
    <xdr:cxnSp macro="">
      <xdr:nvCxnSpPr>
        <xdr:cNvPr id="366" name="直線コネクタ 365"/>
        <xdr:cNvCxnSpPr/>
      </xdr:nvCxnSpPr>
      <xdr:spPr>
        <a:xfrm flipV="1">
          <a:off x="8750300" y="146982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67" name="楕円 366"/>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129539</xdr:rowOff>
    </xdr:to>
    <xdr:cxnSp macro="">
      <xdr:nvCxnSpPr>
        <xdr:cNvPr id="368" name="直線コネクタ 367"/>
        <xdr:cNvCxnSpPr/>
      </xdr:nvCxnSpPr>
      <xdr:spPr>
        <a:xfrm flipV="1">
          <a:off x="7861300" y="147005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69" name="楕円 368"/>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129539</xdr:rowOff>
    </xdr:to>
    <xdr:cxnSp macro="">
      <xdr:nvCxnSpPr>
        <xdr:cNvPr id="370" name="直線コネクタ 369"/>
        <xdr:cNvCxnSpPr/>
      </xdr:nvCxnSpPr>
      <xdr:spPr>
        <a:xfrm>
          <a:off x="6972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75" name="n_1mainValue【福祉施設】&#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376" name="n_2mainValue【福祉施設】&#10;一人当たり面積"/>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77"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78" name="n_4mainValue【福祉施設】&#10;一人当たり面積"/>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116839</xdr:rowOff>
    </xdr:from>
    <xdr:to>
      <xdr:col>24</xdr:col>
      <xdr:colOff>114300</xdr:colOff>
      <xdr:row>107</xdr:row>
      <xdr:rowOff>46989</xdr:rowOff>
    </xdr:to>
    <xdr:sp macro="" textlink="">
      <xdr:nvSpPr>
        <xdr:cNvPr id="420" name="楕円 419"/>
        <xdr:cNvSpPr/>
      </xdr:nvSpPr>
      <xdr:spPr>
        <a:xfrm>
          <a:off x="4584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95266</xdr:rowOff>
    </xdr:from>
    <xdr:ext cx="405111" cy="259045"/>
    <xdr:sp macro="" textlink="">
      <xdr:nvSpPr>
        <xdr:cNvPr id="421" name="【市民会館】&#10;有形固定資産減価償却率該当値テキスト"/>
        <xdr:cNvSpPr txBox="1"/>
      </xdr:nvSpPr>
      <xdr:spPr>
        <a:xfrm>
          <a:off x="4673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93980</xdr:rowOff>
    </xdr:from>
    <xdr:to>
      <xdr:col>20</xdr:col>
      <xdr:colOff>38100</xdr:colOff>
      <xdr:row>107</xdr:row>
      <xdr:rowOff>24130</xdr:rowOff>
    </xdr:to>
    <xdr:sp macro="" textlink="">
      <xdr:nvSpPr>
        <xdr:cNvPr id="422" name="楕円 421"/>
        <xdr:cNvSpPr/>
      </xdr:nvSpPr>
      <xdr:spPr>
        <a:xfrm>
          <a:off x="3746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144780</xdr:rowOff>
    </xdr:from>
    <xdr:to>
      <xdr:col>24</xdr:col>
      <xdr:colOff>63500</xdr:colOff>
      <xdr:row>106</xdr:row>
      <xdr:rowOff>167639</xdr:rowOff>
    </xdr:to>
    <xdr:cxnSp macro="">
      <xdr:nvCxnSpPr>
        <xdr:cNvPr id="423" name="直線コネクタ 422"/>
        <xdr:cNvCxnSpPr/>
      </xdr:nvCxnSpPr>
      <xdr:spPr>
        <a:xfrm>
          <a:off x="3797300" y="18318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71120</xdr:rowOff>
    </xdr:from>
    <xdr:to>
      <xdr:col>15</xdr:col>
      <xdr:colOff>101600</xdr:colOff>
      <xdr:row>107</xdr:row>
      <xdr:rowOff>1270</xdr:rowOff>
    </xdr:to>
    <xdr:sp macro="" textlink="">
      <xdr:nvSpPr>
        <xdr:cNvPr id="424" name="楕円 423"/>
        <xdr:cNvSpPr/>
      </xdr:nvSpPr>
      <xdr:spPr>
        <a:xfrm>
          <a:off x="2857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106</xdr:row>
      <xdr:rowOff>144780</xdr:rowOff>
    </xdr:to>
    <xdr:cxnSp macro="">
      <xdr:nvCxnSpPr>
        <xdr:cNvPr id="425" name="直線コネクタ 424"/>
        <xdr:cNvCxnSpPr/>
      </xdr:nvCxnSpPr>
      <xdr:spPr>
        <a:xfrm>
          <a:off x="2908300" y="1829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426" name="楕円 425"/>
        <xdr:cNvSpPr/>
      </xdr:nvSpPr>
      <xdr:spPr>
        <a:xfrm>
          <a:off x="196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99061</xdr:rowOff>
    </xdr:from>
    <xdr:to>
      <xdr:col>15</xdr:col>
      <xdr:colOff>50800</xdr:colOff>
      <xdr:row>106</xdr:row>
      <xdr:rowOff>121920</xdr:rowOff>
    </xdr:to>
    <xdr:cxnSp macro="">
      <xdr:nvCxnSpPr>
        <xdr:cNvPr id="427" name="直線コネクタ 426"/>
        <xdr:cNvCxnSpPr/>
      </xdr:nvCxnSpPr>
      <xdr:spPr>
        <a:xfrm>
          <a:off x="2019300" y="1827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25400</xdr:rowOff>
    </xdr:from>
    <xdr:to>
      <xdr:col>6</xdr:col>
      <xdr:colOff>38100</xdr:colOff>
      <xdr:row>106</xdr:row>
      <xdr:rowOff>127000</xdr:rowOff>
    </xdr:to>
    <xdr:sp macro="" textlink="">
      <xdr:nvSpPr>
        <xdr:cNvPr id="428" name="楕円 427"/>
        <xdr:cNvSpPr/>
      </xdr:nvSpPr>
      <xdr:spPr>
        <a:xfrm>
          <a:off x="107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76200</xdr:rowOff>
    </xdr:from>
    <xdr:to>
      <xdr:col>10</xdr:col>
      <xdr:colOff>114300</xdr:colOff>
      <xdr:row>106</xdr:row>
      <xdr:rowOff>99061</xdr:rowOff>
    </xdr:to>
    <xdr:cxnSp macro="">
      <xdr:nvCxnSpPr>
        <xdr:cNvPr id="429" name="直線コネクタ 428"/>
        <xdr:cNvCxnSpPr/>
      </xdr:nvCxnSpPr>
      <xdr:spPr>
        <a:xfrm>
          <a:off x="1130300" y="18249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15257</xdr:rowOff>
    </xdr:from>
    <xdr:ext cx="405111" cy="259045"/>
    <xdr:sp macro="" textlink="">
      <xdr:nvSpPr>
        <xdr:cNvPr id="434" name="n_1mainValue【市民会館】&#10;有形固定資産減価償却率"/>
        <xdr:cNvSpPr txBox="1"/>
      </xdr:nvSpPr>
      <xdr:spPr>
        <a:xfrm>
          <a:off x="3582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435" name="n_2mainValue【市民会館】&#10;有形固定資産減価償却率"/>
        <xdr:cNvSpPr txBox="1"/>
      </xdr:nvSpPr>
      <xdr:spPr>
        <a:xfrm>
          <a:off x="2705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436" name="n_3mainValue【市民会館】&#10;有形固定資産減価償却率"/>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118127</xdr:rowOff>
    </xdr:from>
    <xdr:ext cx="405111" cy="259045"/>
    <xdr:sp macro="" textlink="">
      <xdr:nvSpPr>
        <xdr:cNvPr id="437" name="n_4mainValue【市民会館】&#10;有形固定資産減価償却率"/>
        <xdr:cNvSpPr txBox="1"/>
      </xdr:nvSpPr>
      <xdr:spPr>
        <a:xfrm>
          <a:off x="927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71120</xdr:rowOff>
    </xdr:from>
    <xdr:to>
      <xdr:col>55</xdr:col>
      <xdr:colOff>50800</xdr:colOff>
      <xdr:row>109</xdr:row>
      <xdr:rowOff>1270</xdr:rowOff>
    </xdr:to>
    <xdr:sp macro="" textlink="">
      <xdr:nvSpPr>
        <xdr:cNvPr id="477" name="楕円 476"/>
        <xdr:cNvSpPr/>
      </xdr:nvSpPr>
      <xdr:spPr>
        <a:xfrm>
          <a:off x="10426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157497</xdr:rowOff>
    </xdr:from>
    <xdr:ext cx="469744" cy="259045"/>
    <xdr:sp macro="" textlink="">
      <xdr:nvSpPr>
        <xdr:cNvPr id="478" name="【市民会館】&#10;一人当たり面積該当値テキスト"/>
        <xdr:cNvSpPr txBox="1"/>
      </xdr:nvSpPr>
      <xdr:spPr>
        <a:xfrm>
          <a:off x="10515600"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71120</xdr:rowOff>
    </xdr:from>
    <xdr:to>
      <xdr:col>50</xdr:col>
      <xdr:colOff>165100</xdr:colOff>
      <xdr:row>109</xdr:row>
      <xdr:rowOff>1270</xdr:rowOff>
    </xdr:to>
    <xdr:sp macro="" textlink="">
      <xdr:nvSpPr>
        <xdr:cNvPr id="479" name="楕円 478"/>
        <xdr:cNvSpPr/>
      </xdr:nvSpPr>
      <xdr:spPr>
        <a:xfrm>
          <a:off x="958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121920</xdr:rowOff>
    </xdr:from>
    <xdr:to>
      <xdr:col>55</xdr:col>
      <xdr:colOff>0</xdr:colOff>
      <xdr:row>108</xdr:row>
      <xdr:rowOff>121920</xdr:rowOff>
    </xdr:to>
    <xdr:cxnSp macro="">
      <xdr:nvCxnSpPr>
        <xdr:cNvPr id="480" name="直線コネクタ 479"/>
        <xdr:cNvCxnSpPr/>
      </xdr:nvCxnSpPr>
      <xdr:spPr>
        <a:xfrm>
          <a:off x="9639300" y="1863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73025</xdr:rowOff>
    </xdr:from>
    <xdr:to>
      <xdr:col>46</xdr:col>
      <xdr:colOff>38100</xdr:colOff>
      <xdr:row>109</xdr:row>
      <xdr:rowOff>3175</xdr:rowOff>
    </xdr:to>
    <xdr:sp macro="" textlink="">
      <xdr:nvSpPr>
        <xdr:cNvPr id="481" name="楕円 480"/>
        <xdr:cNvSpPr/>
      </xdr:nvSpPr>
      <xdr:spPr>
        <a:xfrm>
          <a:off x="8699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121920</xdr:rowOff>
    </xdr:from>
    <xdr:to>
      <xdr:col>50</xdr:col>
      <xdr:colOff>114300</xdr:colOff>
      <xdr:row>108</xdr:row>
      <xdr:rowOff>123825</xdr:rowOff>
    </xdr:to>
    <xdr:cxnSp macro="">
      <xdr:nvCxnSpPr>
        <xdr:cNvPr id="482" name="直線コネクタ 481"/>
        <xdr:cNvCxnSpPr/>
      </xdr:nvCxnSpPr>
      <xdr:spPr>
        <a:xfrm flipV="1">
          <a:off x="8750300" y="18638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73025</xdr:rowOff>
    </xdr:from>
    <xdr:to>
      <xdr:col>41</xdr:col>
      <xdr:colOff>101600</xdr:colOff>
      <xdr:row>109</xdr:row>
      <xdr:rowOff>3175</xdr:rowOff>
    </xdr:to>
    <xdr:sp macro="" textlink="">
      <xdr:nvSpPr>
        <xdr:cNvPr id="483" name="楕円 482"/>
        <xdr:cNvSpPr/>
      </xdr:nvSpPr>
      <xdr:spPr>
        <a:xfrm>
          <a:off x="7810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123825</xdr:rowOff>
    </xdr:from>
    <xdr:to>
      <xdr:col>45</xdr:col>
      <xdr:colOff>177800</xdr:colOff>
      <xdr:row>108</xdr:row>
      <xdr:rowOff>123825</xdr:rowOff>
    </xdr:to>
    <xdr:cxnSp macro="">
      <xdr:nvCxnSpPr>
        <xdr:cNvPr id="484" name="直線コネクタ 483"/>
        <xdr:cNvCxnSpPr/>
      </xdr:nvCxnSpPr>
      <xdr:spPr>
        <a:xfrm>
          <a:off x="7861300" y="18640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73025</xdr:rowOff>
    </xdr:from>
    <xdr:to>
      <xdr:col>36</xdr:col>
      <xdr:colOff>165100</xdr:colOff>
      <xdr:row>109</xdr:row>
      <xdr:rowOff>3175</xdr:rowOff>
    </xdr:to>
    <xdr:sp macro="" textlink="">
      <xdr:nvSpPr>
        <xdr:cNvPr id="485" name="楕円 484"/>
        <xdr:cNvSpPr/>
      </xdr:nvSpPr>
      <xdr:spPr>
        <a:xfrm>
          <a:off x="6921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123825</xdr:rowOff>
    </xdr:from>
    <xdr:to>
      <xdr:col>41</xdr:col>
      <xdr:colOff>50800</xdr:colOff>
      <xdr:row>108</xdr:row>
      <xdr:rowOff>123825</xdr:rowOff>
    </xdr:to>
    <xdr:cxnSp macro="">
      <xdr:nvCxnSpPr>
        <xdr:cNvPr id="486" name="直線コネクタ 485"/>
        <xdr:cNvCxnSpPr/>
      </xdr:nvCxnSpPr>
      <xdr:spPr>
        <a:xfrm>
          <a:off x="6972300" y="18640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163847</xdr:rowOff>
    </xdr:from>
    <xdr:ext cx="469744" cy="259045"/>
    <xdr:sp macro="" textlink="">
      <xdr:nvSpPr>
        <xdr:cNvPr id="491" name="n_1mainValue【市民会館】&#10;一人当たり面積"/>
        <xdr:cNvSpPr txBox="1"/>
      </xdr:nvSpPr>
      <xdr:spPr>
        <a:xfrm>
          <a:off x="9391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165752</xdr:rowOff>
    </xdr:from>
    <xdr:ext cx="469744" cy="259045"/>
    <xdr:sp macro="" textlink="">
      <xdr:nvSpPr>
        <xdr:cNvPr id="492" name="n_2mainValue【市民会館】&#10;一人当たり面積"/>
        <xdr:cNvSpPr txBox="1"/>
      </xdr:nvSpPr>
      <xdr:spPr>
        <a:xfrm>
          <a:off x="8515427" y="186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165752</xdr:rowOff>
    </xdr:from>
    <xdr:ext cx="469744" cy="259045"/>
    <xdr:sp macro="" textlink="">
      <xdr:nvSpPr>
        <xdr:cNvPr id="493" name="n_3mainValue【市民会館】&#10;一人当たり面積"/>
        <xdr:cNvSpPr txBox="1"/>
      </xdr:nvSpPr>
      <xdr:spPr>
        <a:xfrm>
          <a:off x="7626427" y="186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165752</xdr:rowOff>
    </xdr:from>
    <xdr:ext cx="469744" cy="259045"/>
    <xdr:sp macro="" textlink="">
      <xdr:nvSpPr>
        <xdr:cNvPr id="494" name="n_4mainValue【市民会館】&#10;一人当たり面積"/>
        <xdr:cNvSpPr txBox="1"/>
      </xdr:nvSpPr>
      <xdr:spPr>
        <a:xfrm>
          <a:off x="6737427" y="186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7" name="フローチャート: 判断 526"/>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8" name="フローチャート: 判断 527"/>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29" name="フローチャート: 判断 528"/>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30" name="フローチャート: 判断 529"/>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160927</xdr:rowOff>
    </xdr:from>
    <xdr:to>
      <xdr:col>85</xdr:col>
      <xdr:colOff>177800</xdr:colOff>
      <xdr:row>36</xdr:row>
      <xdr:rowOff>91077</xdr:rowOff>
    </xdr:to>
    <xdr:sp macro="" textlink="">
      <xdr:nvSpPr>
        <xdr:cNvPr id="536" name="楕円 535"/>
        <xdr:cNvSpPr/>
      </xdr:nvSpPr>
      <xdr:spPr>
        <a:xfrm>
          <a:off x="16268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12354</xdr:rowOff>
    </xdr:from>
    <xdr:ext cx="405111" cy="259045"/>
    <xdr:sp macro="" textlink="">
      <xdr:nvSpPr>
        <xdr:cNvPr id="537" name="【一般廃棄物処理施設】&#10;有形固定資産減価償却率該当値テキスト"/>
        <xdr:cNvSpPr txBox="1"/>
      </xdr:nvSpPr>
      <xdr:spPr>
        <a:xfrm>
          <a:off x="16357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538" name="楕円 537"/>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40277</xdr:rowOff>
    </xdr:from>
    <xdr:to>
      <xdr:col>85</xdr:col>
      <xdr:colOff>127000</xdr:colOff>
      <xdr:row>36</xdr:row>
      <xdr:rowOff>133350</xdr:rowOff>
    </xdr:to>
    <xdr:cxnSp macro="">
      <xdr:nvCxnSpPr>
        <xdr:cNvPr id="539" name="直線コネクタ 538"/>
        <xdr:cNvCxnSpPr/>
      </xdr:nvCxnSpPr>
      <xdr:spPr>
        <a:xfrm flipV="1">
          <a:off x="15481300" y="6212477"/>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159294</xdr:rowOff>
    </xdr:from>
    <xdr:to>
      <xdr:col>76</xdr:col>
      <xdr:colOff>165100</xdr:colOff>
      <xdr:row>37</xdr:row>
      <xdr:rowOff>89444</xdr:rowOff>
    </xdr:to>
    <xdr:sp macro="" textlink="">
      <xdr:nvSpPr>
        <xdr:cNvPr id="540" name="楕円 539"/>
        <xdr:cNvSpPr/>
      </xdr:nvSpPr>
      <xdr:spPr>
        <a:xfrm>
          <a:off x="14541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38644</xdr:rowOff>
    </xdr:to>
    <xdr:cxnSp macro="">
      <xdr:nvCxnSpPr>
        <xdr:cNvPr id="541" name="直線コネクタ 540"/>
        <xdr:cNvCxnSpPr/>
      </xdr:nvCxnSpPr>
      <xdr:spPr>
        <a:xfrm flipV="1">
          <a:off x="14592300" y="630555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111942</xdr:rowOff>
    </xdr:from>
    <xdr:to>
      <xdr:col>72</xdr:col>
      <xdr:colOff>38100</xdr:colOff>
      <xdr:row>37</xdr:row>
      <xdr:rowOff>42092</xdr:rowOff>
    </xdr:to>
    <xdr:sp macro="" textlink="">
      <xdr:nvSpPr>
        <xdr:cNvPr id="542" name="楕円 541"/>
        <xdr:cNvSpPr/>
      </xdr:nvSpPr>
      <xdr:spPr>
        <a:xfrm>
          <a:off x="13652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162742</xdr:rowOff>
    </xdr:from>
    <xdr:to>
      <xdr:col>76</xdr:col>
      <xdr:colOff>114300</xdr:colOff>
      <xdr:row>37</xdr:row>
      <xdr:rowOff>38644</xdr:rowOff>
    </xdr:to>
    <xdr:cxnSp macro="">
      <xdr:nvCxnSpPr>
        <xdr:cNvPr id="543" name="直線コネクタ 542"/>
        <xdr:cNvCxnSpPr/>
      </xdr:nvCxnSpPr>
      <xdr:spPr>
        <a:xfrm>
          <a:off x="13703300" y="633494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77651</xdr:rowOff>
    </xdr:from>
    <xdr:to>
      <xdr:col>67</xdr:col>
      <xdr:colOff>101600</xdr:colOff>
      <xdr:row>37</xdr:row>
      <xdr:rowOff>7801</xdr:rowOff>
    </xdr:to>
    <xdr:sp macro="" textlink="">
      <xdr:nvSpPr>
        <xdr:cNvPr id="544" name="楕円 543"/>
        <xdr:cNvSpPr/>
      </xdr:nvSpPr>
      <xdr:spPr>
        <a:xfrm>
          <a:off x="12763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128451</xdr:rowOff>
    </xdr:from>
    <xdr:to>
      <xdr:col>71</xdr:col>
      <xdr:colOff>177800</xdr:colOff>
      <xdr:row>36</xdr:row>
      <xdr:rowOff>162742</xdr:rowOff>
    </xdr:to>
    <xdr:cxnSp macro="">
      <xdr:nvCxnSpPr>
        <xdr:cNvPr id="545" name="直線コネクタ 544"/>
        <xdr:cNvCxnSpPr/>
      </xdr:nvCxnSpPr>
      <xdr:spPr>
        <a:xfrm>
          <a:off x="12814300" y="63006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46"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7" name="n_2ave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48"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549" name="n_4aveValue【一般廃棄物処理施設】&#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550" name="n_1mainValue【一般廃棄物処理施設】&#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551" name="n_2mainValue【一般廃棄物処理施設】&#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58619</xdr:rowOff>
    </xdr:from>
    <xdr:ext cx="405111" cy="259045"/>
    <xdr:sp macro="" textlink="">
      <xdr:nvSpPr>
        <xdr:cNvPr id="552" name="n_3mainValue【一般廃棄物処理施設】&#10;有形固定資産減価償却率"/>
        <xdr:cNvSpPr txBox="1"/>
      </xdr:nvSpPr>
      <xdr:spPr>
        <a:xfrm>
          <a:off x="13500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24328</xdr:rowOff>
    </xdr:from>
    <xdr:ext cx="405111" cy="259045"/>
    <xdr:sp macro="" textlink="">
      <xdr:nvSpPr>
        <xdr:cNvPr id="553" name="n_4mainValue【一般廃棄物処理施設】&#10;有形固定資産減価償却率"/>
        <xdr:cNvSpPr txBox="1"/>
      </xdr:nvSpPr>
      <xdr:spPr>
        <a:xfrm>
          <a:off x="12611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145109</xdr:rowOff>
    </xdr:from>
    <xdr:to>
      <xdr:col>112</xdr:col>
      <xdr:colOff>38100</xdr:colOff>
      <xdr:row>39</xdr:row>
      <xdr:rowOff>75259</xdr:rowOff>
    </xdr:to>
    <xdr:sp macro="" textlink="">
      <xdr:nvSpPr>
        <xdr:cNvPr id="582" name="フローチャート: 判断 581"/>
        <xdr:cNvSpPr/>
      </xdr:nvSpPr>
      <xdr:spPr>
        <a:xfrm>
          <a:off x="21272500" y="666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15488</xdr:rowOff>
    </xdr:from>
    <xdr:to>
      <xdr:col>107</xdr:col>
      <xdr:colOff>101600</xdr:colOff>
      <xdr:row>39</xdr:row>
      <xdr:rowOff>117088</xdr:rowOff>
    </xdr:to>
    <xdr:sp macro="" textlink="">
      <xdr:nvSpPr>
        <xdr:cNvPr id="583" name="フローチャート: 判断 582"/>
        <xdr:cNvSpPr/>
      </xdr:nvSpPr>
      <xdr:spPr>
        <a:xfrm>
          <a:off x="20383500" y="6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60540</xdr:rowOff>
    </xdr:from>
    <xdr:to>
      <xdr:col>102</xdr:col>
      <xdr:colOff>165100</xdr:colOff>
      <xdr:row>39</xdr:row>
      <xdr:rowOff>162140</xdr:rowOff>
    </xdr:to>
    <xdr:sp macro="" textlink="">
      <xdr:nvSpPr>
        <xdr:cNvPr id="584" name="フローチャート: 判断 583"/>
        <xdr:cNvSpPr/>
      </xdr:nvSpPr>
      <xdr:spPr>
        <a:xfrm>
          <a:off x="19494500" y="67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82417</xdr:rowOff>
    </xdr:from>
    <xdr:to>
      <xdr:col>98</xdr:col>
      <xdr:colOff>38100</xdr:colOff>
      <xdr:row>40</xdr:row>
      <xdr:rowOff>12567</xdr:rowOff>
    </xdr:to>
    <xdr:sp macro="" textlink="">
      <xdr:nvSpPr>
        <xdr:cNvPr id="585" name="フローチャート: 判断 584"/>
        <xdr:cNvSpPr/>
      </xdr:nvSpPr>
      <xdr:spPr>
        <a:xfrm>
          <a:off x="18605500" y="676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132111</xdr:rowOff>
    </xdr:from>
    <xdr:to>
      <xdr:col>116</xdr:col>
      <xdr:colOff>114300</xdr:colOff>
      <xdr:row>33</xdr:row>
      <xdr:rowOff>62261</xdr:rowOff>
    </xdr:to>
    <xdr:sp macro="" textlink="">
      <xdr:nvSpPr>
        <xdr:cNvPr id="591" name="楕円 590"/>
        <xdr:cNvSpPr/>
      </xdr:nvSpPr>
      <xdr:spPr>
        <a:xfrm>
          <a:off x="22110700" y="56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85138</xdr:rowOff>
    </xdr:from>
    <xdr:ext cx="599010" cy="259045"/>
    <xdr:sp macro="" textlink="">
      <xdr:nvSpPr>
        <xdr:cNvPr id="592" name="【一般廃棄物処理施設】&#10;一人当たり有形固定資産（償却資産）額該当値テキスト"/>
        <xdr:cNvSpPr txBox="1"/>
      </xdr:nvSpPr>
      <xdr:spPr>
        <a:xfrm>
          <a:off x="22199600" y="557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98456</xdr:rowOff>
    </xdr:from>
    <xdr:to>
      <xdr:col>112</xdr:col>
      <xdr:colOff>38100</xdr:colOff>
      <xdr:row>38</xdr:row>
      <xdr:rowOff>28606</xdr:rowOff>
    </xdr:to>
    <xdr:sp macro="" textlink="">
      <xdr:nvSpPr>
        <xdr:cNvPr id="593" name="楕円 592"/>
        <xdr:cNvSpPr/>
      </xdr:nvSpPr>
      <xdr:spPr>
        <a:xfrm>
          <a:off x="21272500" y="64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11461</xdr:rowOff>
    </xdr:from>
    <xdr:to>
      <xdr:col>116</xdr:col>
      <xdr:colOff>63500</xdr:colOff>
      <xdr:row>37</xdr:row>
      <xdr:rowOff>149256</xdr:rowOff>
    </xdr:to>
    <xdr:cxnSp macro="">
      <xdr:nvCxnSpPr>
        <xdr:cNvPr id="594" name="直線コネクタ 593"/>
        <xdr:cNvCxnSpPr/>
      </xdr:nvCxnSpPr>
      <xdr:spPr>
        <a:xfrm flipV="1">
          <a:off x="21323300" y="5669311"/>
          <a:ext cx="838200" cy="8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58337</xdr:rowOff>
    </xdr:from>
    <xdr:to>
      <xdr:col>107</xdr:col>
      <xdr:colOff>101600</xdr:colOff>
      <xdr:row>38</xdr:row>
      <xdr:rowOff>159937</xdr:rowOff>
    </xdr:to>
    <xdr:sp macro="" textlink="">
      <xdr:nvSpPr>
        <xdr:cNvPr id="595" name="楕円 594"/>
        <xdr:cNvSpPr/>
      </xdr:nvSpPr>
      <xdr:spPr>
        <a:xfrm>
          <a:off x="20383500" y="65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149256</xdr:rowOff>
    </xdr:from>
    <xdr:to>
      <xdr:col>111</xdr:col>
      <xdr:colOff>177800</xdr:colOff>
      <xdr:row>38</xdr:row>
      <xdr:rowOff>109137</xdr:rowOff>
    </xdr:to>
    <xdr:cxnSp macro="">
      <xdr:nvCxnSpPr>
        <xdr:cNvPr id="596" name="直線コネクタ 595"/>
        <xdr:cNvCxnSpPr/>
      </xdr:nvCxnSpPr>
      <xdr:spPr>
        <a:xfrm flipV="1">
          <a:off x="20434300" y="6492906"/>
          <a:ext cx="889000" cy="1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67051</xdr:rowOff>
    </xdr:from>
    <xdr:to>
      <xdr:col>102</xdr:col>
      <xdr:colOff>165100</xdr:colOff>
      <xdr:row>38</xdr:row>
      <xdr:rowOff>168651</xdr:rowOff>
    </xdr:to>
    <xdr:sp macro="" textlink="">
      <xdr:nvSpPr>
        <xdr:cNvPr id="597" name="楕円 596"/>
        <xdr:cNvSpPr/>
      </xdr:nvSpPr>
      <xdr:spPr>
        <a:xfrm>
          <a:off x="19494500" y="65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109137</xdr:rowOff>
    </xdr:from>
    <xdr:to>
      <xdr:col>107</xdr:col>
      <xdr:colOff>50800</xdr:colOff>
      <xdr:row>38</xdr:row>
      <xdr:rowOff>117851</xdr:rowOff>
    </xdr:to>
    <xdr:cxnSp macro="">
      <xdr:nvCxnSpPr>
        <xdr:cNvPr id="598" name="直線コネクタ 597"/>
        <xdr:cNvCxnSpPr/>
      </xdr:nvCxnSpPr>
      <xdr:spPr>
        <a:xfrm flipV="1">
          <a:off x="19545300" y="6624237"/>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85137</xdr:rowOff>
    </xdr:from>
    <xdr:to>
      <xdr:col>98</xdr:col>
      <xdr:colOff>38100</xdr:colOff>
      <xdr:row>39</xdr:row>
      <xdr:rowOff>15287</xdr:rowOff>
    </xdr:to>
    <xdr:sp macro="" textlink="">
      <xdr:nvSpPr>
        <xdr:cNvPr id="599" name="楕円 598"/>
        <xdr:cNvSpPr/>
      </xdr:nvSpPr>
      <xdr:spPr>
        <a:xfrm>
          <a:off x="18605500" y="66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117851</xdr:rowOff>
    </xdr:from>
    <xdr:to>
      <xdr:col>102</xdr:col>
      <xdr:colOff>114300</xdr:colOff>
      <xdr:row>38</xdr:row>
      <xdr:rowOff>135937</xdr:rowOff>
    </xdr:to>
    <xdr:cxnSp macro="">
      <xdr:nvCxnSpPr>
        <xdr:cNvPr id="600" name="直線コネクタ 599"/>
        <xdr:cNvCxnSpPr/>
      </xdr:nvCxnSpPr>
      <xdr:spPr>
        <a:xfrm flipV="1">
          <a:off x="18656300" y="6632951"/>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66386</xdr:rowOff>
    </xdr:from>
    <xdr:ext cx="534377" cy="259045"/>
    <xdr:sp macro="" textlink="">
      <xdr:nvSpPr>
        <xdr:cNvPr id="601" name="n_1aveValue【一般廃棄物処理施設】&#10;一人当たり有形固定資産（償却資産）額"/>
        <xdr:cNvSpPr txBox="1"/>
      </xdr:nvSpPr>
      <xdr:spPr>
        <a:xfrm>
          <a:off x="21043411" y="67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108215</xdr:rowOff>
    </xdr:from>
    <xdr:ext cx="534377" cy="259045"/>
    <xdr:sp macro="" textlink="">
      <xdr:nvSpPr>
        <xdr:cNvPr id="602" name="n_2aveValue【一般廃棄物処理施設】&#10;一人当たり有形固定資産（償却資産）額"/>
        <xdr:cNvSpPr txBox="1"/>
      </xdr:nvSpPr>
      <xdr:spPr>
        <a:xfrm>
          <a:off x="20167111" y="67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153267</xdr:rowOff>
    </xdr:from>
    <xdr:ext cx="534377" cy="259045"/>
    <xdr:sp macro="" textlink="">
      <xdr:nvSpPr>
        <xdr:cNvPr id="603" name="n_3aveValue【一般廃棄物処理施設】&#10;一人当たり有形固定資産（償却資産）額"/>
        <xdr:cNvSpPr txBox="1"/>
      </xdr:nvSpPr>
      <xdr:spPr>
        <a:xfrm>
          <a:off x="19278111" y="68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3694</xdr:rowOff>
    </xdr:from>
    <xdr:ext cx="534377" cy="259045"/>
    <xdr:sp macro="" textlink="">
      <xdr:nvSpPr>
        <xdr:cNvPr id="604" name="n_4aveValue【一般廃棄物処理施設】&#10;一人当たり有形固定資産（償却資産）額"/>
        <xdr:cNvSpPr txBox="1"/>
      </xdr:nvSpPr>
      <xdr:spPr>
        <a:xfrm>
          <a:off x="18389111" y="6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45133</xdr:rowOff>
    </xdr:from>
    <xdr:ext cx="599010" cy="259045"/>
    <xdr:sp macro="" textlink="">
      <xdr:nvSpPr>
        <xdr:cNvPr id="605" name="n_1mainValue【一般廃棄物処理施設】&#10;一人当たり有形固定資産（償却資産）額"/>
        <xdr:cNvSpPr txBox="1"/>
      </xdr:nvSpPr>
      <xdr:spPr>
        <a:xfrm>
          <a:off x="21011095" y="621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5014</xdr:rowOff>
    </xdr:from>
    <xdr:ext cx="599010" cy="259045"/>
    <xdr:sp macro="" textlink="">
      <xdr:nvSpPr>
        <xdr:cNvPr id="606" name="n_2mainValue【一般廃棄物処理施設】&#10;一人当たり有形固定資産（償却資産）額"/>
        <xdr:cNvSpPr txBox="1"/>
      </xdr:nvSpPr>
      <xdr:spPr>
        <a:xfrm>
          <a:off x="20134795" y="63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13728</xdr:rowOff>
    </xdr:from>
    <xdr:ext cx="599010" cy="259045"/>
    <xdr:sp macro="" textlink="">
      <xdr:nvSpPr>
        <xdr:cNvPr id="607" name="n_3mainValue【一般廃棄物処理施設】&#10;一人当たり有形固定資産（償却資産）額"/>
        <xdr:cNvSpPr txBox="1"/>
      </xdr:nvSpPr>
      <xdr:spPr>
        <a:xfrm>
          <a:off x="19245795" y="635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31815</xdr:rowOff>
    </xdr:from>
    <xdr:ext cx="599010" cy="259045"/>
    <xdr:sp macro="" textlink="">
      <xdr:nvSpPr>
        <xdr:cNvPr id="608" name="n_4mainValue【一般廃棄物処理施設】&#10;一人当たり有形固定資産（償却資産）額"/>
        <xdr:cNvSpPr txBox="1"/>
      </xdr:nvSpPr>
      <xdr:spPr>
        <a:xfrm>
          <a:off x="18356795" y="637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1" name="フローチャート: 判断 64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2" name="フローチャート: 判断 641"/>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3" name="フローチャート: 判断 642"/>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4" name="フローチャート: 判断 643"/>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110853</xdr:rowOff>
    </xdr:from>
    <xdr:to>
      <xdr:col>85</xdr:col>
      <xdr:colOff>177800</xdr:colOff>
      <xdr:row>59</xdr:row>
      <xdr:rowOff>41003</xdr:rowOff>
    </xdr:to>
    <xdr:sp macro="" textlink="">
      <xdr:nvSpPr>
        <xdr:cNvPr id="650" name="楕円 649"/>
        <xdr:cNvSpPr/>
      </xdr:nvSpPr>
      <xdr:spPr>
        <a:xfrm>
          <a:off x="16268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133730</xdr:rowOff>
    </xdr:from>
    <xdr:ext cx="405111" cy="259045"/>
    <xdr:sp macro="" textlink="">
      <xdr:nvSpPr>
        <xdr:cNvPr id="651" name="【保健センター・保健所】&#10;有形固定資産減価償却率該当値テキスト"/>
        <xdr:cNvSpPr txBox="1"/>
      </xdr:nvSpPr>
      <xdr:spPr>
        <a:xfrm>
          <a:off x="16357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76563</xdr:rowOff>
    </xdr:from>
    <xdr:to>
      <xdr:col>81</xdr:col>
      <xdr:colOff>101600</xdr:colOff>
      <xdr:row>59</xdr:row>
      <xdr:rowOff>6713</xdr:rowOff>
    </xdr:to>
    <xdr:sp macro="" textlink="">
      <xdr:nvSpPr>
        <xdr:cNvPr id="652" name="楕円 651"/>
        <xdr:cNvSpPr/>
      </xdr:nvSpPr>
      <xdr:spPr>
        <a:xfrm>
          <a:off x="15430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127363</xdr:rowOff>
    </xdr:from>
    <xdr:to>
      <xdr:col>85</xdr:col>
      <xdr:colOff>127000</xdr:colOff>
      <xdr:row>58</xdr:row>
      <xdr:rowOff>161653</xdr:rowOff>
    </xdr:to>
    <xdr:cxnSp macro="">
      <xdr:nvCxnSpPr>
        <xdr:cNvPr id="653" name="直線コネクタ 652"/>
        <xdr:cNvCxnSpPr/>
      </xdr:nvCxnSpPr>
      <xdr:spPr>
        <a:xfrm>
          <a:off x="15481300" y="100714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42273</xdr:rowOff>
    </xdr:from>
    <xdr:to>
      <xdr:col>76</xdr:col>
      <xdr:colOff>165100</xdr:colOff>
      <xdr:row>58</xdr:row>
      <xdr:rowOff>143873</xdr:rowOff>
    </xdr:to>
    <xdr:sp macro="" textlink="">
      <xdr:nvSpPr>
        <xdr:cNvPr id="654" name="楕円 653"/>
        <xdr:cNvSpPr/>
      </xdr:nvSpPr>
      <xdr:spPr>
        <a:xfrm>
          <a:off x="14541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93073</xdr:rowOff>
    </xdr:from>
    <xdr:to>
      <xdr:col>81</xdr:col>
      <xdr:colOff>50800</xdr:colOff>
      <xdr:row>58</xdr:row>
      <xdr:rowOff>127363</xdr:rowOff>
    </xdr:to>
    <xdr:cxnSp macro="">
      <xdr:nvCxnSpPr>
        <xdr:cNvPr id="655" name="直線コネクタ 654"/>
        <xdr:cNvCxnSpPr/>
      </xdr:nvCxnSpPr>
      <xdr:spPr>
        <a:xfrm>
          <a:off x="14592300" y="100371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656" name="楕円 655"/>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93073</xdr:rowOff>
    </xdr:to>
    <xdr:cxnSp macro="">
      <xdr:nvCxnSpPr>
        <xdr:cNvPr id="657" name="直線コネクタ 656"/>
        <xdr:cNvCxnSpPr/>
      </xdr:nvCxnSpPr>
      <xdr:spPr>
        <a:xfrm>
          <a:off x="13703300" y="100012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658" name="楕円 657"/>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57150</xdr:rowOff>
    </xdr:to>
    <xdr:cxnSp macro="">
      <xdr:nvCxnSpPr>
        <xdr:cNvPr id="659" name="直線コネクタ 658"/>
        <xdr:cNvCxnSpPr/>
      </xdr:nvCxnSpPr>
      <xdr:spPr>
        <a:xfrm>
          <a:off x="12814300" y="9966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0"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1"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2"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3"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23240</xdr:rowOff>
    </xdr:from>
    <xdr:ext cx="405111" cy="259045"/>
    <xdr:sp macro="" textlink="">
      <xdr:nvSpPr>
        <xdr:cNvPr id="664" name="n_1mainValue【保健センター・保健所】&#10;有形固定資産減価償却率"/>
        <xdr:cNvSpPr txBox="1"/>
      </xdr:nvSpPr>
      <xdr:spPr>
        <a:xfrm>
          <a:off x="15266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160400</xdr:rowOff>
    </xdr:from>
    <xdr:ext cx="405111" cy="259045"/>
    <xdr:sp macro="" textlink="">
      <xdr:nvSpPr>
        <xdr:cNvPr id="665" name="n_2mainValue【保健センター・保健所】&#10;有形固定資産減価償却率"/>
        <xdr:cNvSpPr txBox="1"/>
      </xdr:nvSpPr>
      <xdr:spPr>
        <a:xfrm>
          <a:off x="14389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66" name="n_3mainValue【保健センター・保健所】&#10;有形固定資産減価償却率"/>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667" name="n_4mainValue【保健センター・保健所】&#10;有形固定資産減価償却率"/>
        <xdr:cNvSpPr txBox="1"/>
      </xdr:nvSpPr>
      <xdr:spPr>
        <a:xfrm>
          <a:off x="12611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98" name="フローチャート: 判断 697"/>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99" name="フローチャート: 判断 698"/>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0" name="フローチャート: 判断 699"/>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1" name="フローチャート: 判断 700"/>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707" name="楕円 706"/>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708"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09" name="楕円 708"/>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710" name="直線コネクタ 709"/>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711" name="楕円 710"/>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712" name="直線コネクタ 711"/>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713" name="楕円 712"/>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714" name="直線コネクタ 713"/>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15" name="楕円 714"/>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125730</xdr:rowOff>
    </xdr:to>
    <xdr:cxnSp macro="">
      <xdr:nvCxnSpPr>
        <xdr:cNvPr id="716" name="直線コネクタ 715"/>
        <xdr:cNvCxnSpPr/>
      </xdr:nvCxnSpPr>
      <xdr:spPr>
        <a:xfrm flipV="1">
          <a:off x="18656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17"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18"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19"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0"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21"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722" name="n_2mainValue【保健センター・保健所】&#10;一人当たり面積"/>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723" name="n_3mainValue【保健センター・保健所】&#10;一人当たり面積"/>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24" name="n_4mainValue【保健センター・保健所】&#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153670</xdr:rowOff>
    </xdr:from>
    <xdr:to>
      <xdr:col>81</xdr:col>
      <xdr:colOff>101600</xdr:colOff>
      <xdr:row>82</xdr:row>
      <xdr:rowOff>83820</xdr:rowOff>
    </xdr:to>
    <xdr:sp macro="" textlink="">
      <xdr:nvSpPr>
        <xdr:cNvPr id="755" name="フローチャート: 判断 754"/>
        <xdr:cNvSpPr/>
      </xdr:nvSpPr>
      <xdr:spPr>
        <a:xfrm>
          <a:off x="154305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756" name="フローチャート: 判断 755"/>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91439</xdr:rowOff>
    </xdr:from>
    <xdr:to>
      <xdr:col>72</xdr:col>
      <xdr:colOff>38100</xdr:colOff>
      <xdr:row>82</xdr:row>
      <xdr:rowOff>21589</xdr:rowOff>
    </xdr:to>
    <xdr:sp macro="" textlink="">
      <xdr:nvSpPr>
        <xdr:cNvPr id="757" name="フローチャート: 判断 756"/>
        <xdr:cNvSpPr/>
      </xdr:nvSpPr>
      <xdr:spPr>
        <a:xfrm>
          <a:off x="13652500" y="1397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95250</xdr:rowOff>
    </xdr:from>
    <xdr:to>
      <xdr:col>67</xdr:col>
      <xdr:colOff>101600</xdr:colOff>
      <xdr:row>82</xdr:row>
      <xdr:rowOff>25400</xdr:rowOff>
    </xdr:to>
    <xdr:sp macro="" textlink="">
      <xdr:nvSpPr>
        <xdr:cNvPr id="758" name="フローチャート: 判断 757"/>
        <xdr:cNvSpPr/>
      </xdr:nvSpPr>
      <xdr:spPr>
        <a:xfrm>
          <a:off x="127635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38100</xdr:rowOff>
    </xdr:from>
    <xdr:to>
      <xdr:col>85</xdr:col>
      <xdr:colOff>177800</xdr:colOff>
      <xdr:row>79</xdr:row>
      <xdr:rowOff>139700</xdr:rowOff>
    </xdr:to>
    <xdr:sp macro="" textlink="">
      <xdr:nvSpPr>
        <xdr:cNvPr id="764" name="楕円 763"/>
        <xdr:cNvSpPr/>
      </xdr:nvSpPr>
      <xdr:spPr>
        <a:xfrm>
          <a:off x="162687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60977</xdr:rowOff>
    </xdr:from>
    <xdr:ext cx="405111" cy="259045"/>
    <xdr:sp macro="" textlink="">
      <xdr:nvSpPr>
        <xdr:cNvPr id="765" name="【消防施設】&#10;有形固定資産減価償却率該当値テキスト"/>
        <xdr:cNvSpPr txBox="1"/>
      </xdr:nvSpPr>
      <xdr:spPr>
        <a:xfrm>
          <a:off x="16357600" y="1343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82550</xdr:rowOff>
    </xdr:from>
    <xdr:to>
      <xdr:col>81</xdr:col>
      <xdr:colOff>101600</xdr:colOff>
      <xdr:row>80</xdr:row>
      <xdr:rowOff>12700</xdr:rowOff>
    </xdr:to>
    <xdr:sp macro="" textlink="">
      <xdr:nvSpPr>
        <xdr:cNvPr id="766" name="楕円 765"/>
        <xdr:cNvSpPr/>
      </xdr:nvSpPr>
      <xdr:spPr>
        <a:xfrm>
          <a:off x="15430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88900</xdr:rowOff>
    </xdr:from>
    <xdr:to>
      <xdr:col>85</xdr:col>
      <xdr:colOff>127000</xdr:colOff>
      <xdr:row>79</xdr:row>
      <xdr:rowOff>133350</xdr:rowOff>
    </xdr:to>
    <xdr:cxnSp macro="">
      <xdr:nvCxnSpPr>
        <xdr:cNvPr id="767" name="直線コネクタ 766"/>
        <xdr:cNvCxnSpPr/>
      </xdr:nvCxnSpPr>
      <xdr:spPr>
        <a:xfrm flipV="1">
          <a:off x="15481300" y="1363345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99061</xdr:rowOff>
    </xdr:from>
    <xdr:to>
      <xdr:col>76</xdr:col>
      <xdr:colOff>165100</xdr:colOff>
      <xdr:row>81</xdr:row>
      <xdr:rowOff>29211</xdr:rowOff>
    </xdr:to>
    <xdr:sp macro="" textlink="">
      <xdr:nvSpPr>
        <xdr:cNvPr id="768" name="楕円 767"/>
        <xdr:cNvSpPr/>
      </xdr:nvSpPr>
      <xdr:spPr>
        <a:xfrm>
          <a:off x="145415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80</xdr:row>
      <xdr:rowOff>149861</xdr:rowOff>
    </xdr:to>
    <xdr:cxnSp macro="">
      <xdr:nvCxnSpPr>
        <xdr:cNvPr id="769" name="直線コネクタ 768"/>
        <xdr:cNvCxnSpPr/>
      </xdr:nvCxnSpPr>
      <xdr:spPr>
        <a:xfrm flipV="1">
          <a:off x="14592300" y="13677900"/>
          <a:ext cx="889000" cy="18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72389</xdr:rowOff>
    </xdr:from>
    <xdr:to>
      <xdr:col>72</xdr:col>
      <xdr:colOff>38100</xdr:colOff>
      <xdr:row>81</xdr:row>
      <xdr:rowOff>2539</xdr:rowOff>
    </xdr:to>
    <xdr:sp macro="" textlink="">
      <xdr:nvSpPr>
        <xdr:cNvPr id="770" name="楕円 769"/>
        <xdr:cNvSpPr/>
      </xdr:nvSpPr>
      <xdr:spPr>
        <a:xfrm>
          <a:off x="136525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123189</xdr:rowOff>
    </xdr:from>
    <xdr:to>
      <xdr:col>76</xdr:col>
      <xdr:colOff>114300</xdr:colOff>
      <xdr:row>80</xdr:row>
      <xdr:rowOff>149861</xdr:rowOff>
    </xdr:to>
    <xdr:cxnSp macro="">
      <xdr:nvCxnSpPr>
        <xdr:cNvPr id="771" name="直線コネクタ 770"/>
        <xdr:cNvCxnSpPr/>
      </xdr:nvCxnSpPr>
      <xdr:spPr>
        <a:xfrm>
          <a:off x="13703300" y="13839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45720</xdr:rowOff>
    </xdr:from>
    <xdr:to>
      <xdr:col>67</xdr:col>
      <xdr:colOff>101600</xdr:colOff>
      <xdr:row>80</xdr:row>
      <xdr:rowOff>147320</xdr:rowOff>
    </xdr:to>
    <xdr:sp macro="" textlink="">
      <xdr:nvSpPr>
        <xdr:cNvPr id="772" name="楕円 771"/>
        <xdr:cNvSpPr/>
      </xdr:nvSpPr>
      <xdr:spPr>
        <a:xfrm>
          <a:off x="127635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96520</xdr:rowOff>
    </xdr:from>
    <xdr:to>
      <xdr:col>71</xdr:col>
      <xdr:colOff>177800</xdr:colOff>
      <xdr:row>80</xdr:row>
      <xdr:rowOff>123189</xdr:rowOff>
    </xdr:to>
    <xdr:cxnSp macro="">
      <xdr:nvCxnSpPr>
        <xdr:cNvPr id="773" name="直線コネクタ 772"/>
        <xdr:cNvCxnSpPr/>
      </xdr:nvCxnSpPr>
      <xdr:spPr>
        <a:xfrm>
          <a:off x="12814300" y="13812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74947</xdr:rowOff>
    </xdr:from>
    <xdr:ext cx="405111" cy="259045"/>
    <xdr:sp macro="" textlink="">
      <xdr:nvSpPr>
        <xdr:cNvPr id="774" name="n_1aveValue【消防施設】&#10;有形固定資産減価償却率"/>
        <xdr:cNvSpPr txBox="1"/>
      </xdr:nvSpPr>
      <xdr:spPr>
        <a:xfrm>
          <a:off x="15266044"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775" name="n_2aveValue【消防施設】&#10;有形固定資産減価償却率"/>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12716</xdr:rowOff>
    </xdr:from>
    <xdr:ext cx="405111" cy="259045"/>
    <xdr:sp macro="" textlink="">
      <xdr:nvSpPr>
        <xdr:cNvPr id="776" name="n_3aveValue【消防施設】&#10;有形固定資産減価償却率"/>
        <xdr:cNvSpPr txBox="1"/>
      </xdr:nvSpPr>
      <xdr:spPr>
        <a:xfrm>
          <a:off x="13500744" y="1407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16527</xdr:rowOff>
    </xdr:from>
    <xdr:ext cx="405111" cy="259045"/>
    <xdr:sp macro="" textlink="">
      <xdr:nvSpPr>
        <xdr:cNvPr id="777" name="n_4aveValue【消防施設】&#10;有形固定資産減価償却率"/>
        <xdr:cNvSpPr txBox="1"/>
      </xdr:nvSpPr>
      <xdr:spPr>
        <a:xfrm>
          <a:off x="12611744" y="1407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29227</xdr:rowOff>
    </xdr:from>
    <xdr:ext cx="405111" cy="259045"/>
    <xdr:sp macro="" textlink="">
      <xdr:nvSpPr>
        <xdr:cNvPr id="778" name="n_1mainValue【消防施設】&#10;有形固定資産減価償却率"/>
        <xdr:cNvSpPr txBox="1"/>
      </xdr:nvSpPr>
      <xdr:spPr>
        <a:xfrm>
          <a:off x="15266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45738</xdr:rowOff>
    </xdr:from>
    <xdr:ext cx="405111" cy="259045"/>
    <xdr:sp macro="" textlink="">
      <xdr:nvSpPr>
        <xdr:cNvPr id="779" name="n_2mainValue【消防施設】&#10;有形固定資産減価償却率"/>
        <xdr:cNvSpPr txBox="1"/>
      </xdr:nvSpPr>
      <xdr:spPr>
        <a:xfrm>
          <a:off x="143897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19066</xdr:rowOff>
    </xdr:from>
    <xdr:ext cx="405111" cy="259045"/>
    <xdr:sp macro="" textlink="">
      <xdr:nvSpPr>
        <xdr:cNvPr id="780" name="n_3mainValue【消防施設】&#10;有形固定資産減価償却率"/>
        <xdr:cNvSpPr txBox="1"/>
      </xdr:nvSpPr>
      <xdr:spPr>
        <a:xfrm>
          <a:off x="13500744" y="1356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163847</xdr:rowOff>
    </xdr:from>
    <xdr:ext cx="405111" cy="259045"/>
    <xdr:sp macro="" textlink="">
      <xdr:nvSpPr>
        <xdr:cNvPr id="781" name="n_4mainValue【消防施設】&#10;有形固定資産減価償却率"/>
        <xdr:cNvSpPr txBox="1"/>
      </xdr:nvSpPr>
      <xdr:spPr>
        <a:xfrm>
          <a:off x="1261174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63024</xdr:rowOff>
    </xdr:from>
    <xdr:to>
      <xdr:col>112</xdr:col>
      <xdr:colOff>38100</xdr:colOff>
      <xdr:row>86</xdr:row>
      <xdr:rowOff>164624</xdr:rowOff>
    </xdr:to>
    <xdr:sp macro="" textlink="">
      <xdr:nvSpPr>
        <xdr:cNvPr id="812" name="フローチャート: 判断 811"/>
        <xdr:cNvSpPr/>
      </xdr:nvSpPr>
      <xdr:spPr>
        <a:xfrm>
          <a:off x="21272500" y="1480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63054</xdr:rowOff>
    </xdr:from>
    <xdr:to>
      <xdr:col>107</xdr:col>
      <xdr:colOff>101600</xdr:colOff>
      <xdr:row>86</xdr:row>
      <xdr:rowOff>164654</xdr:rowOff>
    </xdr:to>
    <xdr:sp macro="" textlink="">
      <xdr:nvSpPr>
        <xdr:cNvPr id="813" name="フローチャート: 判断 812"/>
        <xdr:cNvSpPr/>
      </xdr:nvSpPr>
      <xdr:spPr>
        <a:xfrm>
          <a:off x="20383500" y="148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63058</xdr:rowOff>
    </xdr:from>
    <xdr:to>
      <xdr:col>102</xdr:col>
      <xdr:colOff>165100</xdr:colOff>
      <xdr:row>86</xdr:row>
      <xdr:rowOff>164658</xdr:rowOff>
    </xdr:to>
    <xdr:sp macro="" textlink="">
      <xdr:nvSpPr>
        <xdr:cNvPr id="814" name="フローチャート: 判断 813"/>
        <xdr:cNvSpPr/>
      </xdr:nvSpPr>
      <xdr:spPr>
        <a:xfrm>
          <a:off x="19494500" y="1480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63050</xdr:rowOff>
    </xdr:from>
    <xdr:to>
      <xdr:col>98</xdr:col>
      <xdr:colOff>38100</xdr:colOff>
      <xdr:row>86</xdr:row>
      <xdr:rowOff>164650</xdr:rowOff>
    </xdr:to>
    <xdr:sp macro="" textlink="">
      <xdr:nvSpPr>
        <xdr:cNvPr id="815" name="フローチャート: 判断 814"/>
        <xdr:cNvSpPr/>
      </xdr:nvSpPr>
      <xdr:spPr>
        <a:xfrm>
          <a:off x="18605500" y="1480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63191</xdr:rowOff>
    </xdr:from>
    <xdr:to>
      <xdr:col>116</xdr:col>
      <xdr:colOff>114300</xdr:colOff>
      <xdr:row>86</xdr:row>
      <xdr:rowOff>164791</xdr:rowOff>
    </xdr:to>
    <xdr:sp macro="" textlink="">
      <xdr:nvSpPr>
        <xdr:cNvPr id="821" name="楕円 820"/>
        <xdr:cNvSpPr/>
      </xdr:nvSpPr>
      <xdr:spPr>
        <a:xfrm>
          <a:off x="22110700" y="148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63019</xdr:rowOff>
    </xdr:from>
    <xdr:to>
      <xdr:col>112</xdr:col>
      <xdr:colOff>38100</xdr:colOff>
      <xdr:row>86</xdr:row>
      <xdr:rowOff>164619</xdr:rowOff>
    </xdr:to>
    <xdr:sp macro="" textlink="">
      <xdr:nvSpPr>
        <xdr:cNvPr id="823" name="楕円 822"/>
        <xdr:cNvSpPr/>
      </xdr:nvSpPr>
      <xdr:spPr>
        <a:xfrm>
          <a:off x="21272500" y="148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113819</xdr:rowOff>
    </xdr:from>
    <xdr:to>
      <xdr:col>116</xdr:col>
      <xdr:colOff>63500</xdr:colOff>
      <xdr:row>86</xdr:row>
      <xdr:rowOff>113991</xdr:rowOff>
    </xdr:to>
    <xdr:cxnSp macro="">
      <xdr:nvCxnSpPr>
        <xdr:cNvPr id="824" name="直線コネクタ 823"/>
        <xdr:cNvCxnSpPr/>
      </xdr:nvCxnSpPr>
      <xdr:spPr>
        <a:xfrm>
          <a:off x="21323300" y="14858519"/>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63131</xdr:rowOff>
    </xdr:from>
    <xdr:to>
      <xdr:col>107</xdr:col>
      <xdr:colOff>101600</xdr:colOff>
      <xdr:row>86</xdr:row>
      <xdr:rowOff>164731</xdr:rowOff>
    </xdr:to>
    <xdr:sp macro="" textlink="">
      <xdr:nvSpPr>
        <xdr:cNvPr id="825" name="楕円 824"/>
        <xdr:cNvSpPr/>
      </xdr:nvSpPr>
      <xdr:spPr>
        <a:xfrm>
          <a:off x="20383500" y="148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113819</xdr:rowOff>
    </xdr:from>
    <xdr:to>
      <xdr:col>111</xdr:col>
      <xdr:colOff>177800</xdr:colOff>
      <xdr:row>86</xdr:row>
      <xdr:rowOff>113931</xdr:rowOff>
    </xdr:to>
    <xdr:cxnSp macro="">
      <xdr:nvCxnSpPr>
        <xdr:cNvPr id="826" name="直線コネクタ 825"/>
        <xdr:cNvCxnSpPr/>
      </xdr:nvCxnSpPr>
      <xdr:spPr>
        <a:xfrm flipV="1">
          <a:off x="20434300" y="14858519"/>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63145</xdr:rowOff>
    </xdr:from>
    <xdr:to>
      <xdr:col>102</xdr:col>
      <xdr:colOff>165100</xdr:colOff>
      <xdr:row>86</xdr:row>
      <xdr:rowOff>164745</xdr:rowOff>
    </xdr:to>
    <xdr:sp macro="" textlink="">
      <xdr:nvSpPr>
        <xdr:cNvPr id="827" name="楕円 826"/>
        <xdr:cNvSpPr/>
      </xdr:nvSpPr>
      <xdr:spPr>
        <a:xfrm>
          <a:off x="19494500" y="148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113931</xdr:rowOff>
    </xdr:from>
    <xdr:to>
      <xdr:col>107</xdr:col>
      <xdr:colOff>50800</xdr:colOff>
      <xdr:row>86</xdr:row>
      <xdr:rowOff>113945</xdr:rowOff>
    </xdr:to>
    <xdr:cxnSp macro="">
      <xdr:nvCxnSpPr>
        <xdr:cNvPr id="828" name="直線コネクタ 827"/>
        <xdr:cNvCxnSpPr/>
      </xdr:nvCxnSpPr>
      <xdr:spPr>
        <a:xfrm flipV="1">
          <a:off x="19545300" y="1485863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63150</xdr:rowOff>
    </xdr:from>
    <xdr:to>
      <xdr:col>98</xdr:col>
      <xdr:colOff>38100</xdr:colOff>
      <xdr:row>86</xdr:row>
      <xdr:rowOff>164750</xdr:rowOff>
    </xdr:to>
    <xdr:sp macro="" textlink="">
      <xdr:nvSpPr>
        <xdr:cNvPr id="829" name="楕円 828"/>
        <xdr:cNvSpPr/>
      </xdr:nvSpPr>
      <xdr:spPr>
        <a:xfrm>
          <a:off x="18605500" y="148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113945</xdr:rowOff>
    </xdr:from>
    <xdr:to>
      <xdr:col>102</xdr:col>
      <xdr:colOff>114300</xdr:colOff>
      <xdr:row>86</xdr:row>
      <xdr:rowOff>113950</xdr:rowOff>
    </xdr:to>
    <xdr:cxnSp macro="">
      <xdr:nvCxnSpPr>
        <xdr:cNvPr id="830" name="直線コネクタ 829"/>
        <xdr:cNvCxnSpPr/>
      </xdr:nvCxnSpPr>
      <xdr:spPr>
        <a:xfrm flipV="1">
          <a:off x="18656300" y="1485864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155751</xdr:rowOff>
    </xdr:from>
    <xdr:ext cx="469744" cy="259045"/>
    <xdr:sp macro="" textlink="">
      <xdr:nvSpPr>
        <xdr:cNvPr id="831" name="n_1aveValue【消防施設】&#10;一人当たり面積"/>
        <xdr:cNvSpPr txBox="1"/>
      </xdr:nvSpPr>
      <xdr:spPr>
        <a:xfrm>
          <a:off x="210757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9731</xdr:rowOff>
    </xdr:from>
    <xdr:ext cx="469744" cy="259045"/>
    <xdr:sp macro="" textlink="">
      <xdr:nvSpPr>
        <xdr:cNvPr id="832" name="n_2aveValue【消防施設】&#10;一人当たり面積"/>
        <xdr:cNvSpPr txBox="1"/>
      </xdr:nvSpPr>
      <xdr:spPr>
        <a:xfrm>
          <a:off x="20199427" y="1458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9735</xdr:rowOff>
    </xdr:from>
    <xdr:ext cx="469744" cy="259045"/>
    <xdr:sp macro="" textlink="">
      <xdr:nvSpPr>
        <xdr:cNvPr id="833" name="n_3aveValue【消防施設】&#10;一人当たり面積"/>
        <xdr:cNvSpPr txBox="1"/>
      </xdr:nvSpPr>
      <xdr:spPr>
        <a:xfrm>
          <a:off x="19310427" y="145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9727</xdr:rowOff>
    </xdr:from>
    <xdr:ext cx="469744" cy="259045"/>
    <xdr:sp macro="" textlink="">
      <xdr:nvSpPr>
        <xdr:cNvPr id="834" name="n_4aveValue【消防施設】&#10;一人当たり面積"/>
        <xdr:cNvSpPr txBox="1"/>
      </xdr:nvSpPr>
      <xdr:spPr>
        <a:xfrm>
          <a:off x="18421427" y="145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9696</xdr:rowOff>
    </xdr:from>
    <xdr:ext cx="469744" cy="259045"/>
    <xdr:sp macro="" textlink="">
      <xdr:nvSpPr>
        <xdr:cNvPr id="835" name="n_1mainValue【消防施設】&#10;一人当たり面積"/>
        <xdr:cNvSpPr txBox="1"/>
      </xdr:nvSpPr>
      <xdr:spPr>
        <a:xfrm>
          <a:off x="21075727" y="1458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155858</xdr:rowOff>
    </xdr:from>
    <xdr:ext cx="469744" cy="259045"/>
    <xdr:sp macro="" textlink="">
      <xdr:nvSpPr>
        <xdr:cNvPr id="836" name="n_2mainValue【消防施設】&#10;一人当たり面積"/>
        <xdr:cNvSpPr txBox="1"/>
      </xdr:nvSpPr>
      <xdr:spPr>
        <a:xfrm>
          <a:off x="20199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155872</xdr:rowOff>
    </xdr:from>
    <xdr:ext cx="469744" cy="259045"/>
    <xdr:sp macro="" textlink="">
      <xdr:nvSpPr>
        <xdr:cNvPr id="837" name="n_3mainValue【消防施設】&#10;一人当たり面積"/>
        <xdr:cNvSpPr txBox="1"/>
      </xdr:nvSpPr>
      <xdr:spPr>
        <a:xfrm>
          <a:off x="19310427" y="149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155877</xdr:rowOff>
    </xdr:from>
    <xdr:ext cx="469744" cy="259045"/>
    <xdr:sp macro="" textlink="">
      <xdr:nvSpPr>
        <xdr:cNvPr id="838" name="n_4mainValue【消防施設】&#10;一人当たり面積"/>
        <xdr:cNvSpPr txBox="1"/>
      </xdr:nvSpPr>
      <xdr:spPr>
        <a:xfrm>
          <a:off x="18421427" y="149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1" name="フローチャート: 判断 870"/>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2" name="フローチャート: 判断 871"/>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74" name="フローチャート: 判断 873"/>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129902</xdr:rowOff>
    </xdr:from>
    <xdr:to>
      <xdr:col>85</xdr:col>
      <xdr:colOff>177800</xdr:colOff>
      <xdr:row>108</xdr:row>
      <xdr:rowOff>60052</xdr:rowOff>
    </xdr:to>
    <xdr:sp macro="" textlink="">
      <xdr:nvSpPr>
        <xdr:cNvPr id="880" name="楕円 879"/>
        <xdr:cNvSpPr/>
      </xdr:nvSpPr>
      <xdr:spPr>
        <a:xfrm>
          <a:off x="16268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108329</xdr:rowOff>
    </xdr:from>
    <xdr:ext cx="405111" cy="259045"/>
    <xdr:sp macro="" textlink="">
      <xdr:nvSpPr>
        <xdr:cNvPr id="881" name="【庁舎】&#10;有形固定資産減価償却率該当値テキスト"/>
        <xdr:cNvSpPr txBox="1"/>
      </xdr:nvSpPr>
      <xdr:spPr>
        <a:xfrm>
          <a:off x="16357600"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95613</xdr:rowOff>
    </xdr:from>
    <xdr:to>
      <xdr:col>81</xdr:col>
      <xdr:colOff>101600</xdr:colOff>
      <xdr:row>108</xdr:row>
      <xdr:rowOff>25763</xdr:rowOff>
    </xdr:to>
    <xdr:sp macro="" textlink="">
      <xdr:nvSpPr>
        <xdr:cNvPr id="882" name="楕円 881"/>
        <xdr:cNvSpPr/>
      </xdr:nvSpPr>
      <xdr:spPr>
        <a:xfrm>
          <a:off x="1543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146413</xdr:rowOff>
    </xdr:from>
    <xdr:to>
      <xdr:col>85</xdr:col>
      <xdr:colOff>127000</xdr:colOff>
      <xdr:row>108</xdr:row>
      <xdr:rowOff>9252</xdr:rowOff>
    </xdr:to>
    <xdr:cxnSp macro="">
      <xdr:nvCxnSpPr>
        <xdr:cNvPr id="883" name="直線コネクタ 882"/>
        <xdr:cNvCxnSpPr/>
      </xdr:nvCxnSpPr>
      <xdr:spPr>
        <a:xfrm>
          <a:off x="15481300" y="184915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62956</xdr:rowOff>
    </xdr:from>
    <xdr:to>
      <xdr:col>76</xdr:col>
      <xdr:colOff>165100</xdr:colOff>
      <xdr:row>107</xdr:row>
      <xdr:rowOff>164556</xdr:rowOff>
    </xdr:to>
    <xdr:sp macro="" textlink="">
      <xdr:nvSpPr>
        <xdr:cNvPr id="884" name="楕円 883"/>
        <xdr:cNvSpPr/>
      </xdr:nvSpPr>
      <xdr:spPr>
        <a:xfrm>
          <a:off x="14541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107</xdr:row>
      <xdr:rowOff>146413</xdr:rowOff>
    </xdr:to>
    <xdr:cxnSp macro="">
      <xdr:nvCxnSpPr>
        <xdr:cNvPr id="885" name="直線コネクタ 884"/>
        <xdr:cNvCxnSpPr/>
      </xdr:nvCxnSpPr>
      <xdr:spPr>
        <a:xfrm>
          <a:off x="14592300" y="18458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886" name="楕円 885"/>
        <xdr:cNvSpPr/>
      </xdr:nvSpPr>
      <xdr:spPr>
        <a:xfrm>
          <a:off x="1365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107</xdr:row>
      <xdr:rowOff>113756</xdr:rowOff>
    </xdr:to>
    <xdr:cxnSp macro="">
      <xdr:nvCxnSpPr>
        <xdr:cNvPr id="887" name="直線コネクタ 886"/>
        <xdr:cNvCxnSpPr/>
      </xdr:nvCxnSpPr>
      <xdr:spPr>
        <a:xfrm>
          <a:off x="13703300" y="18422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888" name="楕円 887"/>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77832</xdr:rowOff>
    </xdr:to>
    <xdr:cxnSp macro="">
      <xdr:nvCxnSpPr>
        <xdr:cNvPr id="889" name="直線コネクタ 888"/>
        <xdr:cNvCxnSpPr/>
      </xdr:nvCxnSpPr>
      <xdr:spPr>
        <a:xfrm>
          <a:off x="12814300" y="183837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0"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1"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2"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3"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16890</xdr:rowOff>
    </xdr:from>
    <xdr:ext cx="405111" cy="259045"/>
    <xdr:sp macro="" textlink="">
      <xdr:nvSpPr>
        <xdr:cNvPr id="894" name="n_1mainValue【庁舎】&#10;有形固定資産減価償却率"/>
        <xdr:cNvSpPr txBox="1"/>
      </xdr:nvSpPr>
      <xdr:spPr>
        <a:xfrm>
          <a:off x="15266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155683</xdr:rowOff>
    </xdr:from>
    <xdr:ext cx="405111" cy="259045"/>
    <xdr:sp macro="" textlink="">
      <xdr:nvSpPr>
        <xdr:cNvPr id="895" name="n_2mainValue【庁舎】&#10;有形固定資産減価償却率"/>
        <xdr:cNvSpPr txBox="1"/>
      </xdr:nvSpPr>
      <xdr:spPr>
        <a:xfrm>
          <a:off x="143897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896" name="n_3mainValue【庁舎】&#10;有形固定資産減価償却率"/>
        <xdr:cNvSpPr txBox="1"/>
      </xdr:nvSpPr>
      <xdr:spPr>
        <a:xfrm>
          <a:off x="13500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897" name="n_4mainValue【庁舎】&#10;有形固定資産減価償却率"/>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30" name="フローチャート: 判断 929"/>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931" name="フローチャート: 判断 930"/>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932" name="フローチャート: 判断 931"/>
        <xdr:cNvSpPr/>
      </xdr:nvSpPr>
      <xdr:spPr>
        <a:xfrm>
          <a:off x="19494500" y="1826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933" name="フローチャート: 判断 932"/>
        <xdr:cNvSpPr/>
      </xdr:nvSpPr>
      <xdr:spPr>
        <a:xfrm>
          <a:off x="18605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30299</xdr:rowOff>
    </xdr:from>
    <xdr:to>
      <xdr:col>116</xdr:col>
      <xdr:colOff>114300</xdr:colOff>
      <xdr:row>105</xdr:row>
      <xdr:rowOff>131899</xdr:rowOff>
    </xdr:to>
    <xdr:sp macro="" textlink="">
      <xdr:nvSpPr>
        <xdr:cNvPr id="939" name="楕円 938"/>
        <xdr:cNvSpPr/>
      </xdr:nvSpPr>
      <xdr:spPr>
        <a:xfrm>
          <a:off x="22110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53176</xdr:rowOff>
    </xdr:from>
    <xdr:ext cx="469744" cy="259045"/>
    <xdr:sp macro="" textlink="">
      <xdr:nvSpPr>
        <xdr:cNvPr id="940" name="【庁舎】&#10;一人当たり面積該当値テキスト"/>
        <xdr:cNvSpPr txBox="1"/>
      </xdr:nvSpPr>
      <xdr:spPr>
        <a:xfrm>
          <a:off x="22199600" y="178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35198</xdr:rowOff>
    </xdr:from>
    <xdr:to>
      <xdr:col>112</xdr:col>
      <xdr:colOff>38100</xdr:colOff>
      <xdr:row>105</xdr:row>
      <xdr:rowOff>136798</xdr:rowOff>
    </xdr:to>
    <xdr:sp macro="" textlink="">
      <xdr:nvSpPr>
        <xdr:cNvPr id="941" name="楕円 940"/>
        <xdr:cNvSpPr/>
      </xdr:nvSpPr>
      <xdr:spPr>
        <a:xfrm>
          <a:off x="2127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85998</xdr:rowOff>
    </xdr:to>
    <xdr:cxnSp macro="">
      <xdr:nvCxnSpPr>
        <xdr:cNvPr id="942" name="直線コネクタ 941"/>
        <xdr:cNvCxnSpPr/>
      </xdr:nvCxnSpPr>
      <xdr:spPr>
        <a:xfrm flipV="1">
          <a:off x="21323300" y="1808334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44994</xdr:rowOff>
    </xdr:from>
    <xdr:to>
      <xdr:col>107</xdr:col>
      <xdr:colOff>101600</xdr:colOff>
      <xdr:row>105</xdr:row>
      <xdr:rowOff>146594</xdr:rowOff>
    </xdr:to>
    <xdr:sp macro="" textlink="">
      <xdr:nvSpPr>
        <xdr:cNvPr id="943" name="楕円 942"/>
        <xdr:cNvSpPr/>
      </xdr:nvSpPr>
      <xdr:spPr>
        <a:xfrm>
          <a:off x="2038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85998</xdr:rowOff>
    </xdr:from>
    <xdr:to>
      <xdr:col>111</xdr:col>
      <xdr:colOff>177800</xdr:colOff>
      <xdr:row>105</xdr:row>
      <xdr:rowOff>95794</xdr:rowOff>
    </xdr:to>
    <xdr:cxnSp macro="">
      <xdr:nvCxnSpPr>
        <xdr:cNvPr id="944" name="直線コネクタ 943"/>
        <xdr:cNvCxnSpPr/>
      </xdr:nvCxnSpPr>
      <xdr:spPr>
        <a:xfrm flipV="1">
          <a:off x="20434300" y="1808824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54792</xdr:rowOff>
    </xdr:from>
    <xdr:to>
      <xdr:col>102</xdr:col>
      <xdr:colOff>165100</xdr:colOff>
      <xdr:row>105</xdr:row>
      <xdr:rowOff>156392</xdr:rowOff>
    </xdr:to>
    <xdr:sp macro="" textlink="">
      <xdr:nvSpPr>
        <xdr:cNvPr id="945" name="楕円 944"/>
        <xdr:cNvSpPr/>
      </xdr:nvSpPr>
      <xdr:spPr>
        <a:xfrm>
          <a:off x="19494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95794</xdr:rowOff>
    </xdr:from>
    <xdr:to>
      <xdr:col>107</xdr:col>
      <xdr:colOff>50800</xdr:colOff>
      <xdr:row>105</xdr:row>
      <xdr:rowOff>105592</xdr:rowOff>
    </xdr:to>
    <xdr:cxnSp macro="">
      <xdr:nvCxnSpPr>
        <xdr:cNvPr id="946" name="直線コネクタ 945"/>
        <xdr:cNvCxnSpPr/>
      </xdr:nvCxnSpPr>
      <xdr:spPr>
        <a:xfrm flipV="1">
          <a:off x="19545300" y="180980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64588</xdr:rowOff>
    </xdr:from>
    <xdr:to>
      <xdr:col>98</xdr:col>
      <xdr:colOff>38100</xdr:colOff>
      <xdr:row>105</xdr:row>
      <xdr:rowOff>166188</xdr:rowOff>
    </xdr:to>
    <xdr:sp macro="" textlink="">
      <xdr:nvSpPr>
        <xdr:cNvPr id="947" name="楕円 946"/>
        <xdr:cNvSpPr/>
      </xdr:nvSpPr>
      <xdr:spPr>
        <a:xfrm>
          <a:off x="18605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105592</xdr:rowOff>
    </xdr:from>
    <xdr:to>
      <xdr:col>102</xdr:col>
      <xdr:colOff>114300</xdr:colOff>
      <xdr:row>105</xdr:row>
      <xdr:rowOff>115388</xdr:rowOff>
    </xdr:to>
    <xdr:cxnSp macro="">
      <xdr:nvCxnSpPr>
        <xdr:cNvPr id="948" name="直線コネクタ 947"/>
        <xdr:cNvCxnSpPr/>
      </xdr:nvCxnSpPr>
      <xdr:spPr>
        <a:xfrm flipV="1">
          <a:off x="18656300" y="181078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949" name="n_1aveValue【庁舎】&#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950" name="n_2ave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951" name="n_3aveValue【庁舎】&#10;一人当たり面積"/>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21789</xdr:rowOff>
    </xdr:from>
    <xdr:ext cx="469744" cy="259045"/>
    <xdr:sp macro="" textlink="">
      <xdr:nvSpPr>
        <xdr:cNvPr id="952" name="n_4aveValue【庁舎】&#10;一人当たり面積"/>
        <xdr:cNvSpPr txBox="1"/>
      </xdr:nvSpPr>
      <xdr:spPr>
        <a:xfrm>
          <a:off x="18421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153325</xdr:rowOff>
    </xdr:from>
    <xdr:ext cx="469744" cy="259045"/>
    <xdr:sp macro="" textlink="">
      <xdr:nvSpPr>
        <xdr:cNvPr id="953" name="n_1mainValue【庁舎】&#10;一人当たり面積"/>
        <xdr:cNvSpPr txBox="1"/>
      </xdr:nvSpPr>
      <xdr:spPr>
        <a:xfrm>
          <a:off x="21075727" y="1781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163121</xdr:rowOff>
    </xdr:from>
    <xdr:ext cx="469744" cy="259045"/>
    <xdr:sp macro="" textlink="">
      <xdr:nvSpPr>
        <xdr:cNvPr id="954" name="n_2mainValue【庁舎】&#10;一人当たり面積"/>
        <xdr:cNvSpPr txBox="1"/>
      </xdr:nvSpPr>
      <xdr:spPr>
        <a:xfrm>
          <a:off x="20199427" y="178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1469</xdr:rowOff>
    </xdr:from>
    <xdr:ext cx="469744" cy="259045"/>
    <xdr:sp macro="" textlink="">
      <xdr:nvSpPr>
        <xdr:cNvPr id="955" name="n_3mainValue【庁舎】&#10;一人当たり面積"/>
        <xdr:cNvSpPr txBox="1"/>
      </xdr:nvSpPr>
      <xdr:spPr>
        <a:xfrm>
          <a:off x="193104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11265</xdr:rowOff>
    </xdr:from>
    <xdr:ext cx="469744" cy="259045"/>
    <xdr:sp macro="" textlink="">
      <xdr:nvSpPr>
        <xdr:cNvPr id="956" name="n_4mainValue【庁舎】&#10;一人当たり面積"/>
        <xdr:cNvSpPr txBox="1"/>
      </xdr:nvSpPr>
      <xdr:spPr>
        <a:xfrm>
          <a:off x="18421427" y="178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類似団体と比較して高くなっている施設は、図書館、福祉施設、市民会館、庁舎であり、低くなっている施設は、体育館・プール、一般廃棄物処理施設、保健センター、消防施設である。</a:t>
          </a:r>
          <a:endParaRPr lang="ja-JP" altLang="ja-JP" sz="1400">
            <a:effectLst/>
          </a:endParaRPr>
        </a:p>
        <a:p>
          <a:r>
            <a:rPr kumimoji="1" lang="ja-JP" altLang="ja-JP" sz="1100">
              <a:solidFill>
                <a:schemeClr val="dk1"/>
              </a:solidFill>
              <a:effectLst/>
              <a:latin typeface="+mn-lt"/>
              <a:ea typeface="+mn-ea"/>
              <a:cs typeface="+mn-cs"/>
            </a:rPr>
            <a:t>　高くなっている原因は、それぞれの施設の耐用年数が経過しているためである。</a:t>
          </a:r>
          <a:endParaRPr lang="ja-JP" altLang="ja-JP" sz="1400">
            <a:effectLst/>
          </a:endParaRPr>
        </a:p>
        <a:p>
          <a:r>
            <a:rPr kumimoji="1" lang="ja-JP" altLang="ja-JP" sz="1100">
              <a:solidFill>
                <a:schemeClr val="dk1"/>
              </a:solidFill>
              <a:effectLst/>
              <a:latin typeface="+mn-lt"/>
              <a:ea typeface="+mn-ea"/>
              <a:cs typeface="+mn-cs"/>
            </a:rPr>
            <a:t>　図書館については、現在構想を練っているところであり、福祉施設は現在使用しておらず今後は解体も視野に入れた利用方法も検討をしていくこととしている。市民会館は既に耐用年数を経過しているが、国の登録文化財であるために補修等を行うには国の指導が必要である。今後も補修を行う場合は国と協議を行いながら進めていく必要がある。庁舎については、他の公共施設の補修等を優先しているために老朽化が進んでいる。　体育館・プールについては今後、利用状況、地域配分等に応じて施設の統廃合の検討が必要である。一般廃棄物処理施設については令和２年度から新清掃センターが稼働しており、保健センター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年に増築・改修工事を行っているため類似団体内平均値より低くなっている。消防施設は消防団の車庫等であるが、老朽化に伴い補修・更新を続けているため類似団体平均より低くなっている。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18,569
18,390
96.56
15,583,139
14,852,737
557,792
6,378,169
14,220,354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財政力指数については昨年度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、地方税全体で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。また、類似団体平均と比較すると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今年度は同程度であるが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、引き続き企業誘致による雇用拡大や定住奨励金制度による人口増での税収増を図りつつ、緊急に必要な事業を峻別して投資的経費を抑制するなど、歳出削減にも取り組んで財政基盤の強化に努める。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97790</xdr:rowOff>
    </xdr:to>
    <xdr:cxnSp macro="">
      <xdr:nvCxnSpPr>
        <xdr:cNvPr id="67" name="直線コネクタ 66"/>
        <xdr:cNvCxnSpPr/>
      </xdr:nvCxnSpPr>
      <xdr:spPr>
        <a:xfrm>
          <a:off x="4114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73660</xdr:rowOff>
    </xdr:to>
    <xdr:cxnSp macro="">
      <xdr:nvCxnSpPr>
        <xdr:cNvPr id="70" name="直線コネクタ 69"/>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78740</xdr:rowOff>
    </xdr:from>
    <xdr:to>
      <xdr:col>19</xdr:col>
      <xdr:colOff>184150</xdr:colOff>
      <xdr:row>40</xdr:row>
      <xdr:rowOff>8890</xdr:rowOff>
    </xdr:to>
    <xdr:sp macro="" textlink="">
      <xdr:nvSpPr>
        <xdr:cNvPr id="71" name="フローチャート: 判断 70"/>
        <xdr:cNvSpPr/>
      </xdr:nvSpPr>
      <xdr:spPr>
        <a:xfrm>
          <a:off x="4064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72" name="テキスト ボックス 71"/>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78740</xdr:rowOff>
    </xdr:from>
    <xdr:to>
      <xdr:col>15</xdr:col>
      <xdr:colOff>133350</xdr:colOff>
      <xdr:row>40</xdr:row>
      <xdr:rowOff>8890</xdr:rowOff>
    </xdr:to>
    <xdr:sp macro="" textlink="">
      <xdr:nvSpPr>
        <xdr:cNvPr id="74" name="フローチャート: 判断 73"/>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75" name="テキスト ボックス 74"/>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97790</xdr:rowOff>
    </xdr:to>
    <xdr:cxnSp macro="">
      <xdr:nvCxnSpPr>
        <xdr:cNvPr id="76" name="直線コネクタ 75"/>
        <xdr:cNvCxnSpPr/>
      </xdr:nvCxnSpPr>
      <xdr:spPr>
        <a:xfrm flipV="1">
          <a:off x="1447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54610</xdr:rowOff>
    </xdr:from>
    <xdr:to>
      <xdr:col>11</xdr:col>
      <xdr:colOff>82550</xdr:colOff>
      <xdr:row>39</xdr:row>
      <xdr:rowOff>156210</xdr:rowOff>
    </xdr:to>
    <xdr:sp macro="" textlink="">
      <xdr:nvSpPr>
        <xdr:cNvPr id="77" name="フローチャート: 判断 76"/>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78" name="テキスト ボックス 77"/>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79" name="フローチャート: 判断 78"/>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80" name="テキスト ボックス 79"/>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6" name="楕円 85"/>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19067</xdr:rowOff>
    </xdr:from>
    <xdr:ext cx="762000" cy="259045"/>
    <xdr:sp macro="" textlink="">
      <xdr:nvSpPr>
        <xdr:cNvPr id="87" name="財政力該当値テキスト"/>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経常一般財源は、歳入は地方税全体の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があったが、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地方特例交付金や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地方消費税交付金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になったこともあり、増となった。一方歳出は補助費等が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や物件費の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により経常収支比率は昨年度に比べ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。今後も地方債発行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に伴う公債費の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が見込まれるため、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行政評価に伴う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事業の見直しを進めるとともに、第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次多久市行政改革大綱に掲げたとおり、適切な定員管理に取り組み経常経費の削減に努める。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63</xdr:row>
      <xdr:rowOff>17780</xdr:rowOff>
    </xdr:to>
    <xdr:cxnSp macro="">
      <xdr:nvCxnSpPr>
        <xdr:cNvPr id="130" name="直線コネクタ 129"/>
        <xdr:cNvCxnSpPr/>
      </xdr:nvCxnSpPr>
      <xdr:spPr>
        <a:xfrm flipV="1">
          <a:off x="4114800" y="10441094"/>
          <a:ext cx="8382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138430</xdr:rowOff>
    </xdr:to>
    <xdr:cxnSp macro="">
      <xdr:nvCxnSpPr>
        <xdr:cNvPr id="133" name="直線コネクタ 132"/>
        <xdr:cNvCxnSpPr/>
      </xdr:nvCxnSpPr>
      <xdr:spPr>
        <a:xfrm flipV="1">
          <a:off x="3225800" y="1081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138430</xdr:rowOff>
    </xdr:to>
    <xdr:cxnSp macro="">
      <xdr:nvCxnSpPr>
        <xdr:cNvPr id="136" name="直線コネクタ 135"/>
        <xdr:cNvCxnSpPr/>
      </xdr:nvCxnSpPr>
      <xdr:spPr>
        <a:xfrm>
          <a:off x="2336800" y="1086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38" name="テキスト ボックス 137"/>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66040</xdr:rowOff>
    </xdr:to>
    <xdr:cxnSp macro="">
      <xdr:nvCxnSpPr>
        <xdr:cNvPr id="139" name="直線コネクタ 138"/>
        <xdr:cNvCxnSpPr/>
      </xdr:nvCxnSpPr>
      <xdr:spPr>
        <a:xfrm>
          <a:off x="1447800" y="1077489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41" name="テキスト ボックス 140"/>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42" name="フローチャート: 判断 141"/>
        <xdr:cNvSpPr/>
      </xdr:nvSpPr>
      <xdr:spPr>
        <a:xfrm>
          <a:off x="1397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43" name="テキスト ボックス 142"/>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49" name="楕円 148"/>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75371</xdr:rowOff>
    </xdr:from>
    <xdr:ext cx="762000" cy="259045"/>
    <xdr:sp macro="" textlink="">
      <xdr:nvSpPr>
        <xdr:cNvPr id="150" name="財政構造の弾力性該当値テキスト"/>
        <xdr:cNvSpPr txBox="1"/>
      </xdr:nvSpPr>
      <xdr:spPr>
        <a:xfrm>
          <a:off x="5041900" y="1036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1" name="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2" name="テキスト ボックス 151"/>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4" name="テキスト ボックス 153"/>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5" name="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6" name="テキスト ボックス 155"/>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57" name="楕円 156"/>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58" name="テキスト ボックス 157"/>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数値である。要因としては、人件費は退職者数の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による退職手当の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であり、物件費は主に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ふるさと応援寄附関係業務の減額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137334</xdr:rowOff>
    </xdr:from>
    <xdr:to>
      <xdr:col>23</xdr:col>
      <xdr:colOff>133350</xdr:colOff>
      <xdr:row>82</xdr:row>
      <xdr:rowOff>138968</xdr:rowOff>
    </xdr:to>
    <xdr:cxnSp macro="">
      <xdr:nvCxnSpPr>
        <xdr:cNvPr id="192" name="直線コネクタ 191"/>
        <xdr:cNvCxnSpPr/>
      </xdr:nvCxnSpPr>
      <xdr:spPr>
        <a:xfrm>
          <a:off x="4114800" y="141962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128456</xdr:rowOff>
    </xdr:from>
    <xdr:to>
      <xdr:col>19</xdr:col>
      <xdr:colOff>133350</xdr:colOff>
      <xdr:row>82</xdr:row>
      <xdr:rowOff>137334</xdr:rowOff>
    </xdr:to>
    <xdr:cxnSp macro="">
      <xdr:nvCxnSpPr>
        <xdr:cNvPr id="195" name="直線コネクタ 194"/>
        <xdr:cNvCxnSpPr/>
      </xdr:nvCxnSpPr>
      <xdr:spPr>
        <a:xfrm>
          <a:off x="3225800" y="14187356"/>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14946</xdr:rowOff>
    </xdr:from>
    <xdr:to>
      <xdr:col>19</xdr:col>
      <xdr:colOff>184150</xdr:colOff>
      <xdr:row>82</xdr:row>
      <xdr:rowOff>116546</xdr:rowOff>
    </xdr:to>
    <xdr:sp macro="" textlink="">
      <xdr:nvSpPr>
        <xdr:cNvPr id="196" name="フローチャート: 判断 195"/>
        <xdr:cNvSpPr/>
      </xdr:nvSpPr>
      <xdr:spPr>
        <a:xfrm>
          <a:off x="4064000" y="1407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126723</xdr:rowOff>
    </xdr:from>
    <xdr:ext cx="736600" cy="259045"/>
    <xdr:sp macro="" textlink="">
      <xdr:nvSpPr>
        <xdr:cNvPr id="197" name="テキスト ボックス 196"/>
        <xdr:cNvSpPr txBox="1"/>
      </xdr:nvSpPr>
      <xdr:spPr>
        <a:xfrm>
          <a:off x="3733800" y="138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70168</xdr:rowOff>
    </xdr:from>
    <xdr:to>
      <xdr:col>15</xdr:col>
      <xdr:colOff>82550</xdr:colOff>
      <xdr:row>82</xdr:row>
      <xdr:rowOff>128456</xdr:rowOff>
    </xdr:to>
    <xdr:cxnSp macro="">
      <xdr:nvCxnSpPr>
        <xdr:cNvPr id="198" name="直線コネクタ 197"/>
        <xdr:cNvCxnSpPr/>
      </xdr:nvCxnSpPr>
      <xdr:spPr>
        <a:xfrm>
          <a:off x="2336800" y="14129068"/>
          <a:ext cx="889000" cy="5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153039</xdr:rowOff>
    </xdr:from>
    <xdr:to>
      <xdr:col>15</xdr:col>
      <xdr:colOff>133350</xdr:colOff>
      <xdr:row>82</xdr:row>
      <xdr:rowOff>83189</xdr:rowOff>
    </xdr:to>
    <xdr:sp macro="" textlink="">
      <xdr:nvSpPr>
        <xdr:cNvPr id="199" name="フローチャート: 判断 198"/>
        <xdr:cNvSpPr/>
      </xdr:nvSpPr>
      <xdr:spPr>
        <a:xfrm>
          <a:off x="3175000" y="1404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93366</xdr:rowOff>
    </xdr:from>
    <xdr:ext cx="762000" cy="259045"/>
    <xdr:sp macro="" textlink="">
      <xdr:nvSpPr>
        <xdr:cNvPr id="200" name="テキスト ボックス 199"/>
        <xdr:cNvSpPr txBox="1"/>
      </xdr:nvSpPr>
      <xdr:spPr>
        <a:xfrm>
          <a:off x="2844800" y="1380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51553</xdr:rowOff>
    </xdr:from>
    <xdr:to>
      <xdr:col>11</xdr:col>
      <xdr:colOff>31750</xdr:colOff>
      <xdr:row>82</xdr:row>
      <xdr:rowOff>70168</xdr:rowOff>
    </xdr:to>
    <xdr:cxnSp macro="">
      <xdr:nvCxnSpPr>
        <xdr:cNvPr id="201" name="直線コネクタ 200"/>
        <xdr:cNvCxnSpPr/>
      </xdr:nvCxnSpPr>
      <xdr:spPr>
        <a:xfrm>
          <a:off x="1447800" y="1411045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142449</xdr:rowOff>
    </xdr:from>
    <xdr:to>
      <xdr:col>11</xdr:col>
      <xdr:colOff>82550</xdr:colOff>
      <xdr:row>82</xdr:row>
      <xdr:rowOff>72599</xdr:rowOff>
    </xdr:to>
    <xdr:sp macro="" textlink="">
      <xdr:nvSpPr>
        <xdr:cNvPr id="202" name="フローチャート: 判断 201"/>
        <xdr:cNvSpPr/>
      </xdr:nvSpPr>
      <xdr:spPr>
        <a:xfrm>
          <a:off x="2286000" y="1402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82776</xdr:rowOff>
    </xdr:from>
    <xdr:ext cx="762000" cy="259045"/>
    <xdr:sp macro="" textlink="">
      <xdr:nvSpPr>
        <xdr:cNvPr id="203" name="テキスト ボックス 202"/>
        <xdr:cNvSpPr txBox="1"/>
      </xdr:nvSpPr>
      <xdr:spPr>
        <a:xfrm>
          <a:off x="1955800" y="1379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147712</xdr:rowOff>
    </xdr:from>
    <xdr:to>
      <xdr:col>7</xdr:col>
      <xdr:colOff>31750</xdr:colOff>
      <xdr:row>82</xdr:row>
      <xdr:rowOff>77862</xdr:rowOff>
    </xdr:to>
    <xdr:sp macro="" textlink="">
      <xdr:nvSpPr>
        <xdr:cNvPr id="204" name="フローチャート: 判断 203"/>
        <xdr:cNvSpPr/>
      </xdr:nvSpPr>
      <xdr:spPr>
        <a:xfrm>
          <a:off x="1397000" y="1403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88039</xdr:rowOff>
    </xdr:from>
    <xdr:ext cx="762000" cy="259045"/>
    <xdr:sp macro="" textlink="">
      <xdr:nvSpPr>
        <xdr:cNvPr id="205" name="テキスト ボックス 204"/>
        <xdr:cNvSpPr txBox="1"/>
      </xdr:nvSpPr>
      <xdr:spPr>
        <a:xfrm>
          <a:off x="1066800" y="1380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88168</xdr:rowOff>
    </xdr:from>
    <xdr:to>
      <xdr:col>23</xdr:col>
      <xdr:colOff>184150</xdr:colOff>
      <xdr:row>83</xdr:row>
      <xdr:rowOff>18318</xdr:rowOff>
    </xdr:to>
    <xdr:sp macro="" textlink="">
      <xdr:nvSpPr>
        <xdr:cNvPr id="211" name="楕円 210"/>
        <xdr:cNvSpPr/>
      </xdr:nvSpPr>
      <xdr:spPr>
        <a:xfrm>
          <a:off x="4902200" y="141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104695</xdr:rowOff>
    </xdr:from>
    <xdr:ext cx="762000" cy="259045"/>
    <xdr:sp macro="" textlink="">
      <xdr:nvSpPr>
        <xdr:cNvPr id="212" name="人件費・物件費等の状況該当値テキスト"/>
        <xdr:cNvSpPr txBox="1"/>
      </xdr:nvSpPr>
      <xdr:spPr>
        <a:xfrm>
          <a:off x="5041900" y="1399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86534</xdr:rowOff>
    </xdr:from>
    <xdr:to>
      <xdr:col>19</xdr:col>
      <xdr:colOff>184150</xdr:colOff>
      <xdr:row>83</xdr:row>
      <xdr:rowOff>16684</xdr:rowOff>
    </xdr:to>
    <xdr:sp macro="" textlink="">
      <xdr:nvSpPr>
        <xdr:cNvPr id="213" name="楕円 212"/>
        <xdr:cNvSpPr/>
      </xdr:nvSpPr>
      <xdr:spPr>
        <a:xfrm>
          <a:off x="4064000" y="14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1461</xdr:rowOff>
    </xdr:from>
    <xdr:ext cx="736600" cy="259045"/>
    <xdr:sp macro="" textlink="">
      <xdr:nvSpPr>
        <xdr:cNvPr id="214" name="テキスト ボックス 213"/>
        <xdr:cNvSpPr txBox="1"/>
      </xdr:nvSpPr>
      <xdr:spPr>
        <a:xfrm>
          <a:off x="3733800" y="1423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77656</xdr:rowOff>
    </xdr:from>
    <xdr:to>
      <xdr:col>15</xdr:col>
      <xdr:colOff>133350</xdr:colOff>
      <xdr:row>83</xdr:row>
      <xdr:rowOff>7806</xdr:rowOff>
    </xdr:to>
    <xdr:sp macro="" textlink="">
      <xdr:nvSpPr>
        <xdr:cNvPr id="215" name="楕円 214"/>
        <xdr:cNvSpPr/>
      </xdr:nvSpPr>
      <xdr:spPr>
        <a:xfrm>
          <a:off x="3175000" y="141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164033</xdr:rowOff>
    </xdr:from>
    <xdr:ext cx="762000" cy="259045"/>
    <xdr:sp macro="" textlink="">
      <xdr:nvSpPr>
        <xdr:cNvPr id="216" name="テキスト ボックス 215"/>
        <xdr:cNvSpPr txBox="1"/>
      </xdr:nvSpPr>
      <xdr:spPr>
        <a:xfrm>
          <a:off x="2844800" y="1422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19368</xdr:rowOff>
    </xdr:from>
    <xdr:to>
      <xdr:col>11</xdr:col>
      <xdr:colOff>82550</xdr:colOff>
      <xdr:row>82</xdr:row>
      <xdr:rowOff>120968</xdr:rowOff>
    </xdr:to>
    <xdr:sp macro="" textlink="">
      <xdr:nvSpPr>
        <xdr:cNvPr id="217" name="楕円 216"/>
        <xdr:cNvSpPr/>
      </xdr:nvSpPr>
      <xdr:spPr>
        <a:xfrm>
          <a:off x="2286000" y="140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105745</xdr:rowOff>
    </xdr:from>
    <xdr:ext cx="762000" cy="259045"/>
    <xdr:sp macro="" textlink="">
      <xdr:nvSpPr>
        <xdr:cNvPr id="218" name="テキスト ボックス 217"/>
        <xdr:cNvSpPr txBox="1"/>
      </xdr:nvSpPr>
      <xdr:spPr>
        <a:xfrm>
          <a:off x="1955800" y="1416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753</xdr:rowOff>
    </xdr:from>
    <xdr:to>
      <xdr:col>7</xdr:col>
      <xdr:colOff>31750</xdr:colOff>
      <xdr:row>82</xdr:row>
      <xdr:rowOff>102353</xdr:rowOff>
    </xdr:to>
    <xdr:sp macro="" textlink="">
      <xdr:nvSpPr>
        <xdr:cNvPr id="219" name="楕円 218"/>
        <xdr:cNvSpPr/>
      </xdr:nvSpPr>
      <xdr:spPr>
        <a:xfrm>
          <a:off x="1397000" y="140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87130</xdr:rowOff>
    </xdr:from>
    <xdr:ext cx="762000" cy="259045"/>
    <xdr:sp macro="" textlink="">
      <xdr:nvSpPr>
        <xdr:cNvPr id="220" name="テキスト ボックス 219"/>
        <xdr:cNvSpPr txBox="1"/>
      </xdr:nvSpPr>
      <xdr:spPr>
        <a:xfrm>
          <a:off x="1066800" y="1414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ポイント上回っているが昨年度より差は縮まっている。高齢層の職員の割合が類似団体より高いため、数値を押し上げている状況である。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今後も業務量を勘案しながら総人件費の抑制に努める。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4" name="直線コネクタ 253"/>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50800</xdr:rowOff>
    </xdr:to>
    <xdr:cxnSp macro="">
      <xdr:nvCxnSpPr>
        <xdr:cNvPr id="257" name="直線コネクタ 256"/>
        <xdr:cNvCxnSpPr/>
      </xdr:nvCxnSpPr>
      <xdr:spPr>
        <a:xfrm flipV="1">
          <a:off x="15290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8" name="フローチャート: 判断 257"/>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59" name="テキスト ボックス 258"/>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0" name="直線コネクタ 259"/>
        <xdr:cNvCxnSpPr/>
      </xdr:nvCxnSpPr>
      <xdr:spPr>
        <a:xfrm flipV="1">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131234</xdr:rowOff>
    </xdr:to>
    <xdr:cxnSp macro="">
      <xdr:nvCxnSpPr>
        <xdr:cNvPr id="263" name="直線コネクタ 262"/>
        <xdr:cNvCxnSpPr/>
      </xdr:nvCxnSpPr>
      <xdr:spPr>
        <a:xfrm>
          <a:off x="13512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4" name="フローチャート: 判断 263"/>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65" name="テキスト ボックス 264"/>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67" name="テキスト ボックス 266"/>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3" name="楕円 272"/>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4"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5" name="楕円 274"/>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6" name="テキスト ボックス 275"/>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7" name="楕円 276"/>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8" name="テキスト ボックス 277"/>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79" name="楕円 278"/>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0" name="テキスト ボックス 279"/>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1" name="楕円 280"/>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2" name="テキスト ボックス 281"/>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多久市人口が昨年度と比べて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人当たりの職員数は当市の昨年度と比べて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今後も定住奨励制度等による人口の増加や行政改革の推進を図り、適正な管理に努める。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92045</xdr:rowOff>
    </xdr:from>
    <xdr:to>
      <xdr:col>81</xdr:col>
      <xdr:colOff>44450</xdr:colOff>
      <xdr:row>60</xdr:row>
      <xdr:rowOff>101237</xdr:rowOff>
    </xdr:to>
    <xdr:cxnSp macro="">
      <xdr:nvCxnSpPr>
        <xdr:cNvPr id="319" name="直線コネクタ 318"/>
        <xdr:cNvCxnSpPr/>
      </xdr:nvCxnSpPr>
      <xdr:spPr>
        <a:xfrm>
          <a:off x="16179800" y="1037904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79405</xdr:rowOff>
    </xdr:from>
    <xdr:to>
      <xdr:col>77</xdr:col>
      <xdr:colOff>44450</xdr:colOff>
      <xdr:row>60</xdr:row>
      <xdr:rowOff>92045</xdr:rowOff>
    </xdr:to>
    <xdr:cxnSp macro="">
      <xdr:nvCxnSpPr>
        <xdr:cNvPr id="322" name="直線コネクタ 321"/>
        <xdr:cNvCxnSpPr/>
      </xdr:nvCxnSpPr>
      <xdr:spPr>
        <a:xfrm>
          <a:off x="15290800" y="1036640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56424</xdr:rowOff>
    </xdr:from>
    <xdr:to>
      <xdr:col>77</xdr:col>
      <xdr:colOff>95250</xdr:colOff>
      <xdr:row>59</xdr:row>
      <xdr:rowOff>158024</xdr:rowOff>
    </xdr:to>
    <xdr:sp macro="" textlink="">
      <xdr:nvSpPr>
        <xdr:cNvPr id="323" name="フローチャート: 判断 322"/>
        <xdr:cNvSpPr/>
      </xdr:nvSpPr>
      <xdr:spPr>
        <a:xfrm>
          <a:off x="16129000" y="101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168201</xdr:rowOff>
    </xdr:from>
    <xdr:ext cx="736600" cy="259045"/>
    <xdr:sp macro="" textlink="">
      <xdr:nvSpPr>
        <xdr:cNvPr id="324" name="テキスト ボックス 323"/>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62170</xdr:rowOff>
    </xdr:from>
    <xdr:to>
      <xdr:col>72</xdr:col>
      <xdr:colOff>203200</xdr:colOff>
      <xdr:row>60</xdr:row>
      <xdr:rowOff>79405</xdr:rowOff>
    </xdr:to>
    <xdr:cxnSp macro="">
      <xdr:nvCxnSpPr>
        <xdr:cNvPr id="325" name="直線コネクタ 324"/>
        <xdr:cNvCxnSpPr/>
      </xdr:nvCxnSpPr>
      <xdr:spPr>
        <a:xfrm>
          <a:off x="14401800" y="1034917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31145</xdr:rowOff>
    </xdr:from>
    <xdr:to>
      <xdr:col>73</xdr:col>
      <xdr:colOff>44450</xdr:colOff>
      <xdr:row>59</xdr:row>
      <xdr:rowOff>132745</xdr:rowOff>
    </xdr:to>
    <xdr:sp macro="" textlink="">
      <xdr:nvSpPr>
        <xdr:cNvPr id="326" name="フローチャート: 判断 325"/>
        <xdr:cNvSpPr/>
      </xdr:nvSpPr>
      <xdr:spPr>
        <a:xfrm>
          <a:off x="15240000" y="1014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142922</xdr:rowOff>
    </xdr:from>
    <xdr:ext cx="762000" cy="259045"/>
    <xdr:sp macro="" textlink="">
      <xdr:nvSpPr>
        <xdr:cNvPr id="327" name="テキスト ボックス 326"/>
        <xdr:cNvSpPr txBox="1"/>
      </xdr:nvSpPr>
      <xdr:spPr>
        <a:xfrm>
          <a:off x="14909800" y="991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50679</xdr:rowOff>
    </xdr:from>
    <xdr:to>
      <xdr:col>68</xdr:col>
      <xdr:colOff>152400</xdr:colOff>
      <xdr:row>60</xdr:row>
      <xdr:rowOff>62170</xdr:rowOff>
    </xdr:to>
    <xdr:cxnSp macro="">
      <xdr:nvCxnSpPr>
        <xdr:cNvPr id="328" name="直線コネクタ 327"/>
        <xdr:cNvCxnSpPr/>
      </xdr:nvCxnSpPr>
      <xdr:spPr>
        <a:xfrm>
          <a:off x="13512800" y="1033767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5866</xdr:rowOff>
    </xdr:from>
    <xdr:to>
      <xdr:col>68</xdr:col>
      <xdr:colOff>203200</xdr:colOff>
      <xdr:row>59</xdr:row>
      <xdr:rowOff>107466</xdr:rowOff>
    </xdr:to>
    <xdr:sp macro="" textlink="">
      <xdr:nvSpPr>
        <xdr:cNvPr id="329" name="フローチャート: 判断 328"/>
        <xdr:cNvSpPr/>
      </xdr:nvSpPr>
      <xdr:spPr>
        <a:xfrm>
          <a:off x="14351000" y="101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117643</xdr:rowOff>
    </xdr:from>
    <xdr:ext cx="762000" cy="259045"/>
    <xdr:sp macro="" textlink="">
      <xdr:nvSpPr>
        <xdr:cNvPr id="330" name="テキスト ボックス 329"/>
        <xdr:cNvSpPr txBox="1"/>
      </xdr:nvSpPr>
      <xdr:spPr>
        <a:xfrm>
          <a:off x="14020800" y="98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xdr:rowOff>
    </xdr:from>
    <xdr:to>
      <xdr:col>64</xdr:col>
      <xdr:colOff>152400</xdr:colOff>
      <xdr:row>59</xdr:row>
      <xdr:rowOff>101721</xdr:rowOff>
    </xdr:to>
    <xdr:sp macro="" textlink="">
      <xdr:nvSpPr>
        <xdr:cNvPr id="331" name="フローチャート: 判断 330"/>
        <xdr:cNvSpPr/>
      </xdr:nvSpPr>
      <xdr:spPr>
        <a:xfrm>
          <a:off x="13462000" y="10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111898</xdr:rowOff>
    </xdr:from>
    <xdr:ext cx="762000" cy="259045"/>
    <xdr:sp macro="" textlink="">
      <xdr:nvSpPr>
        <xdr:cNvPr id="332" name="テキスト ボックス 331"/>
        <xdr:cNvSpPr txBox="1"/>
      </xdr:nvSpPr>
      <xdr:spPr>
        <a:xfrm>
          <a:off x="13131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38" name="楕円 337"/>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66964</xdr:rowOff>
    </xdr:from>
    <xdr:ext cx="762000" cy="259045"/>
    <xdr:sp macro="" textlink="">
      <xdr:nvSpPr>
        <xdr:cNvPr id="339"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41245</xdr:rowOff>
    </xdr:from>
    <xdr:to>
      <xdr:col>77</xdr:col>
      <xdr:colOff>95250</xdr:colOff>
      <xdr:row>60</xdr:row>
      <xdr:rowOff>142845</xdr:rowOff>
    </xdr:to>
    <xdr:sp macro="" textlink="">
      <xdr:nvSpPr>
        <xdr:cNvPr id="340" name="楕円 339"/>
        <xdr:cNvSpPr/>
      </xdr:nvSpPr>
      <xdr:spPr>
        <a:xfrm>
          <a:off x="16129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127622</xdr:rowOff>
    </xdr:from>
    <xdr:ext cx="736600" cy="259045"/>
    <xdr:sp macro="" textlink="">
      <xdr:nvSpPr>
        <xdr:cNvPr id="341" name="テキスト ボックス 340"/>
        <xdr:cNvSpPr txBox="1"/>
      </xdr:nvSpPr>
      <xdr:spPr>
        <a:xfrm>
          <a:off x="15798800" y="1041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28605</xdr:rowOff>
    </xdr:from>
    <xdr:to>
      <xdr:col>73</xdr:col>
      <xdr:colOff>44450</xdr:colOff>
      <xdr:row>60</xdr:row>
      <xdr:rowOff>130205</xdr:rowOff>
    </xdr:to>
    <xdr:sp macro="" textlink="">
      <xdr:nvSpPr>
        <xdr:cNvPr id="342" name="楕円 341"/>
        <xdr:cNvSpPr/>
      </xdr:nvSpPr>
      <xdr:spPr>
        <a:xfrm>
          <a:off x="15240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114982</xdr:rowOff>
    </xdr:from>
    <xdr:ext cx="762000" cy="259045"/>
    <xdr:sp macro="" textlink="">
      <xdr:nvSpPr>
        <xdr:cNvPr id="343" name="テキスト ボックス 342"/>
        <xdr:cNvSpPr txBox="1"/>
      </xdr:nvSpPr>
      <xdr:spPr>
        <a:xfrm>
          <a:off x="14909800" y="1040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11370</xdr:rowOff>
    </xdr:from>
    <xdr:to>
      <xdr:col>68</xdr:col>
      <xdr:colOff>203200</xdr:colOff>
      <xdr:row>60</xdr:row>
      <xdr:rowOff>112970</xdr:rowOff>
    </xdr:to>
    <xdr:sp macro="" textlink="">
      <xdr:nvSpPr>
        <xdr:cNvPr id="344" name="楕円 343"/>
        <xdr:cNvSpPr/>
      </xdr:nvSpPr>
      <xdr:spPr>
        <a:xfrm>
          <a:off x="143510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97747</xdr:rowOff>
    </xdr:from>
    <xdr:ext cx="762000" cy="259045"/>
    <xdr:sp macro="" textlink="">
      <xdr:nvSpPr>
        <xdr:cNvPr id="345" name="テキスト ボックス 344"/>
        <xdr:cNvSpPr txBox="1"/>
      </xdr:nvSpPr>
      <xdr:spPr>
        <a:xfrm>
          <a:off x="14020800" y="103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171329</xdr:rowOff>
    </xdr:from>
    <xdr:to>
      <xdr:col>64</xdr:col>
      <xdr:colOff>152400</xdr:colOff>
      <xdr:row>60</xdr:row>
      <xdr:rowOff>101479</xdr:rowOff>
    </xdr:to>
    <xdr:sp macro="" textlink="">
      <xdr:nvSpPr>
        <xdr:cNvPr id="346" name="楕円 345"/>
        <xdr:cNvSpPr/>
      </xdr:nvSpPr>
      <xdr:spPr>
        <a:xfrm>
          <a:off x="13462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86256</xdr:rowOff>
    </xdr:from>
    <xdr:ext cx="762000" cy="259045"/>
    <xdr:sp macro="" textlink="">
      <xdr:nvSpPr>
        <xdr:cNvPr id="347" name="テキスト ボックス 346"/>
        <xdr:cNvSpPr txBox="1"/>
      </xdr:nvSpPr>
      <xdr:spPr>
        <a:xfrm>
          <a:off x="131318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実質公債費比率は昨年度と比べて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ポイント増となっており、類似団体平均と比較しても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今後も温泉保養宿泊施設整備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ごみ処理施設整備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、マテリアルセンター</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等に係る償還がピークを迎えることにより実質公債費比率の上昇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予想され、また今後も公民館建設や新公立病院整備などの大型事業もあることから、補助事業（補助金）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を有効活用し、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地方債に頼らない財政運営に努める。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72284</xdr:rowOff>
    </xdr:to>
    <xdr:cxnSp macro="">
      <xdr:nvCxnSpPr>
        <xdr:cNvPr id="381" name="直線コネクタ 380"/>
        <xdr:cNvCxnSpPr/>
      </xdr:nvCxnSpPr>
      <xdr:spPr>
        <a:xfrm>
          <a:off x="16179800" y="641191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60219</xdr:rowOff>
    </xdr:from>
    <xdr:to>
      <xdr:col>77</xdr:col>
      <xdr:colOff>44450</xdr:colOff>
      <xdr:row>37</xdr:row>
      <xdr:rowOff>68263</xdr:rowOff>
    </xdr:to>
    <xdr:cxnSp macro="">
      <xdr:nvCxnSpPr>
        <xdr:cNvPr id="384" name="直線コネクタ 383"/>
        <xdr:cNvCxnSpPr/>
      </xdr:nvCxnSpPr>
      <xdr:spPr>
        <a:xfrm>
          <a:off x="15290800" y="64038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130598</xdr:rowOff>
    </xdr:from>
    <xdr:to>
      <xdr:col>77</xdr:col>
      <xdr:colOff>95250</xdr:colOff>
      <xdr:row>37</xdr:row>
      <xdr:rowOff>60748</xdr:rowOff>
    </xdr:to>
    <xdr:sp macro="" textlink="">
      <xdr:nvSpPr>
        <xdr:cNvPr id="385" name="フローチャート: 判断 384"/>
        <xdr:cNvSpPr/>
      </xdr:nvSpPr>
      <xdr:spPr>
        <a:xfrm>
          <a:off x="16129000" y="630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70925</xdr:rowOff>
    </xdr:from>
    <xdr:ext cx="736600" cy="259045"/>
    <xdr:sp macro="" textlink="">
      <xdr:nvSpPr>
        <xdr:cNvPr id="386" name="テキスト ボックス 385"/>
        <xdr:cNvSpPr txBox="1"/>
      </xdr:nvSpPr>
      <xdr:spPr>
        <a:xfrm>
          <a:off x="15798800" y="607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60219</xdr:rowOff>
    </xdr:to>
    <xdr:cxnSp macro="">
      <xdr:nvCxnSpPr>
        <xdr:cNvPr id="387" name="直線コネクタ 386"/>
        <xdr:cNvCxnSpPr/>
      </xdr:nvCxnSpPr>
      <xdr:spPr>
        <a:xfrm>
          <a:off x="14401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88" name="フローチャート: 判断 387"/>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89" name="テキスト ボックス 388"/>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56197</xdr:rowOff>
    </xdr:from>
    <xdr:to>
      <xdr:col>68</xdr:col>
      <xdr:colOff>152400</xdr:colOff>
      <xdr:row>37</xdr:row>
      <xdr:rowOff>58208</xdr:rowOff>
    </xdr:to>
    <xdr:cxnSp macro="">
      <xdr:nvCxnSpPr>
        <xdr:cNvPr id="390" name="直線コネクタ 389"/>
        <xdr:cNvCxnSpPr/>
      </xdr:nvCxnSpPr>
      <xdr:spPr>
        <a:xfrm>
          <a:off x="13512800" y="63998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1" name="フローチャート: 判断 390"/>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2" name="テキスト ボックス 391"/>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393" name="フローチャート: 判断 392"/>
        <xdr:cNvSpPr/>
      </xdr:nvSpPr>
      <xdr:spPr>
        <a:xfrm>
          <a:off x="13462000" y="63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394" name="テキスト ボックス 393"/>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21484</xdr:rowOff>
    </xdr:from>
    <xdr:to>
      <xdr:col>81</xdr:col>
      <xdr:colOff>95250</xdr:colOff>
      <xdr:row>37</xdr:row>
      <xdr:rowOff>123084</xdr:rowOff>
    </xdr:to>
    <xdr:sp macro="" textlink="">
      <xdr:nvSpPr>
        <xdr:cNvPr id="400" name="楕円 399"/>
        <xdr:cNvSpPr/>
      </xdr:nvSpPr>
      <xdr:spPr>
        <a:xfrm>
          <a:off x="169672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165011</xdr:rowOff>
    </xdr:from>
    <xdr:ext cx="762000" cy="259045"/>
    <xdr:sp macro="" textlink="">
      <xdr:nvSpPr>
        <xdr:cNvPr id="401" name="公債費負担の状況該当値テキスト"/>
        <xdr:cNvSpPr txBox="1"/>
      </xdr:nvSpPr>
      <xdr:spPr>
        <a:xfrm>
          <a:off x="17106900" y="633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17463</xdr:rowOff>
    </xdr:from>
    <xdr:to>
      <xdr:col>77</xdr:col>
      <xdr:colOff>95250</xdr:colOff>
      <xdr:row>37</xdr:row>
      <xdr:rowOff>119063</xdr:rowOff>
    </xdr:to>
    <xdr:sp macro="" textlink="">
      <xdr:nvSpPr>
        <xdr:cNvPr id="402" name="楕円 401"/>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103840</xdr:rowOff>
    </xdr:from>
    <xdr:ext cx="736600" cy="259045"/>
    <xdr:sp macro="" textlink="">
      <xdr:nvSpPr>
        <xdr:cNvPr id="403" name="テキスト ボックス 402"/>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4" name="楕円 403"/>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05" name="テキスト ボックス 404"/>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06" name="楕円 405"/>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93785</xdr:rowOff>
    </xdr:from>
    <xdr:ext cx="762000" cy="259045"/>
    <xdr:sp macro="" textlink="">
      <xdr:nvSpPr>
        <xdr:cNvPr id="407" name="テキスト ボックス 406"/>
        <xdr:cNvSpPr txBox="1"/>
      </xdr:nvSpPr>
      <xdr:spPr>
        <a:xfrm>
          <a:off x="14020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5397</xdr:rowOff>
    </xdr:from>
    <xdr:to>
      <xdr:col>64</xdr:col>
      <xdr:colOff>152400</xdr:colOff>
      <xdr:row>37</xdr:row>
      <xdr:rowOff>106997</xdr:rowOff>
    </xdr:to>
    <xdr:sp macro="" textlink="">
      <xdr:nvSpPr>
        <xdr:cNvPr id="408" name="楕円 407"/>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91774</xdr:rowOff>
    </xdr:from>
    <xdr:ext cx="762000" cy="259045"/>
    <xdr:sp macro="" textlink="">
      <xdr:nvSpPr>
        <xdr:cNvPr id="409" name="テキスト ボックス 408"/>
        <xdr:cNvSpPr txBox="1"/>
      </xdr:nvSpPr>
      <xdr:spPr>
        <a:xfrm>
          <a:off x="13131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地方債現在高は減少、充当可能基金は増額となっており、昨年度同様に算定なしとなった。しかしながら、充当可能基金の大半を占めているのは、鉱害復旧施設基金に代表される特定目的基金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となっており、今後も新規・既存事業の見直しや新規発行地方債の抑制等に努める。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8560</xdr:rowOff>
    </xdr:from>
    <xdr:to>
      <xdr:col>77</xdr:col>
      <xdr:colOff>95250</xdr:colOff>
      <xdr:row>15</xdr:row>
      <xdr:rowOff>110160</xdr:rowOff>
    </xdr:to>
    <xdr:sp macro="" textlink="">
      <xdr:nvSpPr>
        <xdr:cNvPr id="443" name="フローチャート: 判断 442"/>
        <xdr:cNvSpPr/>
      </xdr:nvSpPr>
      <xdr:spPr>
        <a:xfrm>
          <a:off x="16129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120337</xdr:rowOff>
    </xdr:from>
    <xdr:ext cx="736600" cy="259045"/>
    <xdr:sp macro="" textlink="">
      <xdr:nvSpPr>
        <xdr:cNvPr id="444" name="テキスト ボックス 443"/>
        <xdr:cNvSpPr txBox="1"/>
      </xdr:nvSpPr>
      <xdr:spPr>
        <a:xfrm>
          <a:off x="15798800" y="23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68402</xdr:rowOff>
    </xdr:from>
    <xdr:to>
      <xdr:col>73</xdr:col>
      <xdr:colOff>44450</xdr:colOff>
      <xdr:row>15</xdr:row>
      <xdr:rowOff>170002</xdr:rowOff>
    </xdr:to>
    <xdr:sp macro="" textlink="">
      <xdr:nvSpPr>
        <xdr:cNvPr id="445" name="フローチャート: 判断 444"/>
        <xdr:cNvSpPr/>
      </xdr:nvSpPr>
      <xdr:spPr>
        <a:xfrm>
          <a:off x="15240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8729</xdr:rowOff>
    </xdr:from>
    <xdr:ext cx="762000" cy="259045"/>
    <xdr:sp macro="" textlink="">
      <xdr:nvSpPr>
        <xdr:cNvPr id="446" name="テキスト ボックス 445"/>
        <xdr:cNvSpPr txBox="1"/>
      </xdr:nvSpPr>
      <xdr:spPr>
        <a:xfrm>
          <a:off x="14909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82880</xdr:rowOff>
    </xdr:from>
    <xdr:to>
      <xdr:col>68</xdr:col>
      <xdr:colOff>203200</xdr:colOff>
      <xdr:row>16</xdr:row>
      <xdr:rowOff>13030</xdr:rowOff>
    </xdr:to>
    <xdr:sp macro="" textlink="">
      <xdr:nvSpPr>
        <xdr:cNvPr id="447" name="フローチャート: 判断 446"/>
        <xdr:cNvSpPr/>
      </xdr:nvSpPr>
      <xdr:spPr>
        <a:xfrm>
          <a:off x="14351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23207</xdr:rowOff>
    </xdr:from>
    <xdr:ext cx="762000" cy="259045"/>
    <xdr:sp macro="" textlink="">
      <xdr:nvSpPr>
        <xdr:cNvPr id="448" name="テキスト ボックス 447"/>
        <xdr:cNvSpPr txBox="1"/>
      </xdr:nvSpPr>
      <xdr:spPr>
        <a:xfrm>
          <a:off x="14020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95910</xdr:rowOff>
    </xdr:from>
    <xdr:to>
      <xdr:col>64</xdr:col>
      <xdr:colOff>152400</xdr:colOff>
      <xdr:row>16</xdr:row>
      <xdr:rowOff>26060</xdr:rowOff>
    </xdr:to>
    <xdr:sp macro="" textlink="">
      <xdr:nvSpPr>
        <xdr:cNvPr id="449" name="フローチャート: 判断 448"/>
        <xdr:cNvSpPr/>
      </xdr:nvSpPr>
      <xdr:spPr>
        <a:xfrm>
          <a:off x="13462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36237</xdr:rowOff>
    </xdr:from>
    <xdr:ext cx="762000" cy="259045"/>
    <xdr:sp macro="" textlink="">
      <xdr:nvSpPr>
        <xdr:cNvPr id="450" name="テキスト ボックス 449"/>
        <xdr:cNvSpPr txBox="1"/>
      </xdr:nvSpPr>
      <xdr:spPr>
        <a:xfrm>
          <a:off x="13131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18,569
18,390
96.56
15,583,139
14,852,737
557,792
6,378,169
14,220,354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。退職手当は退職者の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今後も適正な定員管理を行い、人件費の抑制に努める。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37</xdr:row>
      <xdr:rowOff>31750</xdr:rowOff>
    </xdr:to>
    <xdr:cxnSp macro="">
      <xdr:nvCxnSpPr>
        <xdr:cNvPr id="66" name="直線コネクタ 65"/>
        <xdr:cNvCxnSpPr/>
      </xdr:nvCxnSpPr>
      <xdr:spPr>
        <a:xfrm flipV="1">
          <a:off x="3987800" y="61544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168910</xdr:rowOff>
    </xdr:to>
    <xdr:cxnSp macro="">
      <xdr:nvCxnSpPr>
        <xdr:cNvPr id="69" name="直線コネクタ 68"/>
        <xdr:cNvCxnSpPr/>
      </xdr:nvCxnSpPr>
      <xdr:spPr>
        <a:xfrm flipV="1">
          <a:off x="3098800" y="637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152400</xdr:rowOff>
    </xdr:from>
    <xdr:to>
      <xdr:col>20</xdr:col>
      <xdr:colOff>38100</xdr:colOff>
      <xdr:row>37</xdr:row>
      <xdr:rowOff>82550</xdr:rowOff>
    </xdr:to>
    <xdr:sp macro="" textlink="">
      <xdr:nvSpPr>
        <xdr:cNvPr id="70" name="フローチャート: 判断 69"/>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71" name="テキスト ボックス 70"/>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12700</xdr:rowOff>
    </xdr:to>
    <xdr:cxnSp macro="">
      <xdr:nvCxnSpPr>
        <xdr:cNvPr id="72" name="直線コネクタ 71"/>
        <xdr:cNvCxnSpPr/>
      </xdr:nvCxnSpPr>
      <xdr:spPr>
        <a:xfrm flipV="1">
          <a:off x="2209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12700</xdr:rowOff>
    </xdr:to>
    <xdr:cxnSp macro="">
      <xdr:nvCxnSpPr>
        <xdr:cNvPr id="75" name="直線コネクタ 74"/>
        <xdr:cNvCxnSpPr/>
      </xdr:nvCxnSpPr>
      <xdr:spPr>
        <a:xfrm>
          <a:off x="1320800" y="648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ここ数年は類似団体平均よりも低い数値で推移しており、当市の昨年度と比べると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ふるさと応援寄附や新型コロナウイルス感染症対応地方創生臨時交付金事業が減と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なったことが主な要因である。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16</xdr:row>
      <xdr:rowOff>127000</xdr:rowOff>
    </xdr:to>
    <xdr:cxnSp macro="">
      <xdr:nvCxnSpPr>
        <xdr:cNvPr id="127" name="直線コネクタ 126"/>
        <xdr:cNvCxnSpPr/>
      </xdr:nvCxnSpPr>
      <xdr:spPr>
        <a:xfrm flipV="1">
          <a:off x="15671800" y="2654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107950</xdr:rowOff>
    </xdr:to>
    <xdr:cxnSp macro="">
      <xdr:nvCxnSpPr>
        <xdr:cNvPr id="130" name="直線コネクタ 129"/>
        <xdr:cNvCxnSpPr/>
      </xdr:nvCxnSpPr>
      <xdr:spPr>
        <a:xfrm flipV="1">
          <a:off x="14782800" y="287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1" name="フローチャート: 判断 130"/>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2" name="テキスト ボックス 131"/>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107950</xdr:rowOff>
    </xdr:to>
    <xdr:cxnSp macro="">
      <xdr:nvCxnSpPr>
        <xdr:cNvPr id="133" name="直線コネクタ 132"/>
        <xdr:cNvCxnSpPr/>
      </xdr:nvCxnSpPr>
      <xdr:spPr>
        <a:xfrm>
          <a:off x="13893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95250</xdr:rowOff>
    </xdr:from>
    <xdr:to>
      <xdr:col>74</xdr:col>
      <xdr:colOff>31750</xdr:colOff>
      <xdr:row>20</xdr:row>
      <xdr:rowOff>25400</xdr:rowOff>
    </xdr:to>
    <xdr:sp macro="" textlink="">
      <xdr:nvSpPr>
        <xdr:cNvPr id="134" name="フローチャート: 判断 133"/>
        <xdr:cNvSpPr/>
      </xdr:nvSpPr>
      <xdr:spPr>
        <a:xfrm>
          <a:off x="14732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35" name="テキスト ボックス 134"/>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17</xdr:row>
      <xdr:rowOff>31750</xdr:rowOff>
    </xdr:to>
    <xdr:cxnSp macro="">
      <xdr:nvCxnSpPr>
        <xdr:cNvPr id="136" name="直線コネクタ 135"/>
        <xdr:cNvCxnSpPr/>
      </xdr:nvCxnSpPr>
      <xdr:spPr>
        <a:xfrm>
          <a:off x="13004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44450</xdr:rowOff>
    </xdr:from>
    <xdr:to>
      <xdr:col>69</xdr:col>
      <xdr:colOff>142875</xdr:colOff>
      <xdr:row>19</xdr:row>
      <xdr:rowOff>146050</xdr:rowOff>
    </xdr:to>
    <xdr:sp macro="" textlink="">
      <xdr:nvSpPr>
        <xdr:cNvPr id="137" name="フローチャート: 判断 136"/>
        <xdr:cNvSpPr/>
      </xdr:nvSpPr>
      <xdr:spPr>
        <a:xfrm>
          <a:off x="13843000" y="330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130827</xdr:rowOff>
    </xdr:from>
    <xdr:ext cx="762000" cy="259045"/>
    <xdr:sp macro="" textlink="">
      <xdr:nvSpPr>
        <xdr:cNvPr id="138" name="テキスト ボックス 137"/>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39" name="フローチャート: 判断 138"/>
        <xdr:cNvSpPr/>
      </xdr:nvSpPr>
      <xdr:spPr>
        <a:xfrm>
          <a:off x="12954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40" name="テキスト ボックス 139"/>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31750</xdr:rowOff>
    </xdr:from>
    <xdr:to>
      <xdr:col>82</xdr:col>
      <xdr:colOff>158750</xdr:colOff>
      <xdr:row>15</xdr:row>
      <xdr:rowOff>133350</xdr:rowOff>
    </xdr:to>
    <xdr:sp macro="" textlink="">
      <xdr:nvSpPr>
        <xdr:cNvPr id="146" name="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当市の昨年度と比べて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ポイント減少しているが、類似団体平均と比べると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低所得子育て世帯への臨時特別給付金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31750</xdr:rowOff>
    </xdr:to>
    <xdr:cxnSp macro="">
      <xdr:nvCxnSpPr>
        <xdr:cNvPr id="188" name="直線コネクタ 187"/>
        <xdr:cNvCxnSpPr/>
      </xdr:nvCxnSpPr>
      <xdr:spPr>
        <a:xfrm flipV="1">
          <a:off x="3987800" y="999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82550</xdr:rowOff>
    </xdr:to>
    <xdr:cxnSp macro="">
      <xdr:nvCxnSpPr>
        <xdr:cNvPr id="191" name="直線コネクタ 190"/>
        <xdr:cNvCxnSpPr/>
      </xdr:nvCxnSpPr>
      <xdr:spPr>
        <a:xfrm flipV="1">
          <a:off x="3098800" y="1014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2" name="フローチャート: 判断 191"/>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3" name="テキスト ボックス 192"/>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59</xdr:row>
      <xdr:rowOff>82550</xdr:rowOff>
    </xdr:to>
    <xdr:cxnSp macro="">
      <xdr:nvCxnSpPr>
        <xdr:cNvPr id="194" name="直線コネクタ 193"/>
        <xdr:cNvCxnSpPr/>
      </xdr:nvCxnSpPr>
      <xdr:spPr>
        <a:xfrm>
          <a:off x="2209800" y="1013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5" name="フローチャート: 判断 194"/>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6" name="テキスト ボックス 195"/>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19050</xdr:rowOff>
    </xdr:from>
    <xdr:to>
      <xdr:col>11</xdr:col>
      <xdr:colOff>9525</xdr:colOff>
      <xdr:row>60</xdr:row>
      <xdr:rowOff>12700</xdr:rowOff>
    </xdr:to>
    <xdr:cxnSp macro="">
      <xdr:nvCxnSpPr>
        <xdr:cNvPr id="197" name="直線コネクタ 196"/>
        <xdr:cNvCxnSpPr/>
      </xdr:nvCxnSpPr>
      <xdr:spPr>
        <a:xfrm flipV="1">
          <a:off x="1320800" y="10134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9" name="テキスト ボックス 198"/>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1" name="楕円 210"/>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2" name="テキスト ボックス 211"/>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3" name="楕円 212"/>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4" name="テキスト ボックス 213"/>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当市の昨年度に比べて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ポイント減少しているが、類似団体平均と比較すると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としては、特別会計への繰出金が大きな割合を占めており昨年度に比べ減少したものの高い数値となっている。公共下水道事業及び農業集落排水事業においては、今後も引き続き維持管理費等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57</xdr:row>
      <xdr:rowOff>95976</xdr:rowOff>
    </xdr:to>
    <xdr:cxnSp macro="">
      <xdr:nvCxnSpPr>
        <xdr:cNvPr id="251" name="直線コネクタ 250"/>
        <xdr:cNvCxnSpPr/>
      </xdr:nvCxnSpPr>
      <xdr:spPr>
        <a:xfrm flipV="1">
          <a:off x="15671800" y="9698809"/>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135165</xdr:rowOff>
    </xdr:to>
    <xdr:cxnSp macro="">
      <xdr:nvCxnSpPr>
        <xdr:cNvPr id="254" name="直線コネクタ 253"/>
        <xdr:cNvCxnSpPr/>
      </xdr:nvCxnSpPr>
      <xdr:spPr>
        <a:xfrm flipV="1">
          <a:off x="14782800" y="98686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61504</xdr:rowOff>
    </xdr:from>
    <xdr:to>
      <xdr:col>78</xdr:col>
      <xdr:colOff>120650</xdr:colOff>
      <xdr:row>55</xdr:row>
      <xdr:rowOff>163104</xdr:rowOff>
    </xdr:to>
    <xdr:sp macro="" textlink="">
      <xdr:nvSpPr>
        <xdr:cNvPr id="255" name="フローチャート: 判断 254"/>
        <xdr:cNvSpPr/>
      </xdr:nvSpPr>
      <xdr:spPr>
        <a:xfrm>
          <a:off x="15621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56" name="テキスト ボックス 255"/>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135165</xdr:rowOff>
    </xdr:to>
    <xdr:cxnSp macro="">
      <xdr:nvCxnSpPr>
        <xdr:cNvPr id="257" name="直線コネクタ 256"/>
        <xdr:cNvCxnSpPr/>
      </xdr:nvCxnSpPr>
      <xdr:spPr>
        <a:xfrm>
          <a:off x="13893800" y="98686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1088</xdr:rowOff>
    </xdr:from>
    <xdr:to>
      <xdr:col>74</xdr:col>
      <xdr:colOff>31750</xdr:colOff>
      <xdr:row>56</xdr:row>
      <xdr:rowOff>102688</xdr:rowOff>
    </xdr:to>
    <xdr:sp macro="" textlink="">
      <xdr:nvSpPr>
        <xdr:cNvPr id="258" name="フローチャート: 判断 257"/>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59" name="テキスト ボックス 258"/>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95976</xdr:rowOff>
    </xdr:to>
    <xdr:cxnSp macro="">
      <xdr:nvCxnSpPr>
        <xdr:cNvPr id="260" name="直線コネクタ 259"/>
        <xdr:cNvCxnSpPr/>
      </xdr:nvCxnSpPr>
      <xdr:spPr>
        <a:xfrm>
          <a:off x="13004800" y="9822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72934</xdr:rowOff>
    </xdr:from>
    <xdr:to>
      <xdr:col>65</xdr:col>
      <xdr:colOff>53975</xdr:colOff>
      <xdr:row>57</xdr:row>
      <xdr:rowOff>3084</xdr:rowOff>
    </xdr:to>
    <xdr:sp macro="" textlink="">
      <xdr:nvSpPr>
        <xdr:cNvPr id="263" name="フローチャート: 判断 262"/>
        <xdr:cNvSpPr/>
      </xdr:nvSpPr>
      <xdr:spPr>
        <a:xfrm>
          <a:off x="12954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13261</xdr:rowOff>
    </xdr:from>
    <xdr:ext cx="762000" cy="259045"/>
    <xdr:sp macro="" textlink="">
      <xdr:nvSpPr>
        <xdr:cNvPr id="264" name="テキスト ボックス 263"/>
        <xdr:cNvSpPr txBox="1"/>
      </xdr:nvSpPr>
      <xdr:spPr>
        <a:xfrm>
          <a:off x="12623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70" name="楕円 269"/>
        <xdr:cNvSpPr/>
      </xdr:nvSpPr>
      <xdr:spPr>
        <a:xfrm>
          <a:off x="164592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18886</xdr:rowOff>
    </xdr:from>
    <xdr:ext cx="762000" cy="259045"/>
    <xdr:sp macro="" textlink="">
      <xdr:nvSpPr>
        <xdr:cNvPr id="271" name="その他該当値テキスト"/>
        <xdr:cNvSpPr txBox="1"/>
      </xdr:nvSpPr>
      <xdr:spPr>
        <a:xfrm>
          <a:off x="16598900" y="962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2" name="楕円 271"/>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3" name="テキスト ボックス 272"/>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4" name="楕円 273"/>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5" name="テキスト ボックス 274"/>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45176</xdr:rowOff>
    </xdr:from>
    <xdr:to>
      <xdr:col>69</xdr:col>
      <xdr:colOff>142875</xdr:colOff>
      <xdr:row>57</xdr:row>
      <xdr:rowOff>146776</xdr:rowOff>
    </xdr:to>
    <xdr:sp macro="" textlink="">
      <xdr:nvSpPr>
        <xdr:cNvPr id="276" name="楕円 275"/>
        <xdr:cNvSpPr/>
      </xdr:nvSpPr>
      <xdr:spPr>
        <a:xfrm>
          <a:off x="13843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131553</xdr:rowOff>
    </xdr:from>
    <xdr:ext cx="762000" cy="259045"/>
    <xdr:sp macro="" textlink="">
      <xdr:nvSpPr>
        <xdr:cNvPr id="277" name="テキスト ボックス 276"/>
        <xdr:cNvSpPr txBox="1"/>
      </xdr:nvSpPr>
      <xdr:spPr>
        <a:xfrm>
          <a:off x="13512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170906</xdr:rowOff>
    </xdr:from>
    <xdr:to>
      <xdr:col>65</xdr:col>
      <xdr:colOff>53975</xdr:colOff>
      <xdr:row>57</xdr:row>
      <xdr:rowOff>101056</xdr:rowOff>
    </xdr:to>
    <xdr:sp macro="" textlink="">
      <xdr:nvSpPr>
        <xdr:cNvPr id="278" name="楕円 277"/>
        <xdr:cNvSpPr/>
      </xdr:nvSpPr>
      <xdr:spPr>
        <a:xfrm>
          <a:off x="12954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85833</xdr:rowOff>
    </xdr:from>
    <xdr:ext cx="762000" cy="259045"/>
    <xdr:sp macro="" textlink="">
      <xdr:nvSpPr>
        <xdr:cNvPr id="279" name="テキスト ボックス 278"/>
        <xdr:cNvSpPr txBox="1"/>
      </xdr:nvSpPr>
      <xdr:spPr>
        <a:xfrm>
          <a:off x="12623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特別定額給付金や新型コロナウイルス感染症対応地方創生臨時交付金事業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により、当市の昨年度と比べると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経常的な補助金や市が出資する法人等各種団体への補助金の見直しを行い削減に努める。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83566</xdr:rowOff>
    </xdr:to>
    <xdr:cxnSp macro="">
      <xdr:nvCxnSpPr>
        <xdr:cNvPr id="309" name="直線コネクタ 308"/>
        <xdr:cNvCxnSpPr/>
      </xdr:nvCxnSpPr>
      <xdr:spPr>
        <a:xfrm flipV="1">
          <a:off x="15671800" y="6386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83566</xdr:rowOff>
    </xdr:to>
    <xdr:cxnSp macro="">
      <xdr:nvCxnSpPr>
        <xdr:cNvPr id="312" name="直線コネクタ 311"/>
        <xdr:cNvCxnSpPr/>
      </xdr:nvCxnSpPr>
      <xdr:spPr>
        <a:xfrm>
          <a:off x="14782800" y="6340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36</xdr:row>
      <xdr:rowOff>168148</xdr:rowOff>
    </xdr:to>
    <xdr:cxnSp macro="">
      <xdr:nvCxnSpPr>
        <xdr:cNvPr id="315" name="直線コネクタ 314"/>
        <xdr:cNvCxnSpPr/>
      </xdr:nvCxnSpPr>
      <xdr:spPr>
        <a:xfrm>
          <a:off x="13893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163576</xdr:rowOff>
    </xdr:to>
    <xdr:cxnSp macro="">
      <xdr:nvCxnSpPr>
        <xdr:cNvPr id="318" name="直線コネクタ 317"/>
        <xdr:cNvCxnSpPr/>
      </xdr:nvCxnSpPr>
      <xdr:spPr>
        <a:xfrm>
          <a:off x="13004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8" name="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0" name="楕円 329"/>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1" name="テキスト ボックス 330"/>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2" name="楕円 331"/>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33" name="テキスト ボックス 332"/>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4" name="楕円 333"/>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5" name="テキスト ボックス 334"/>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7" name="テキスト ボックス 336"/>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今年度は元金分で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113,804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となり、公債費全体で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113,804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となったため、昨年度と比べて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しかし、今後も大型事業に係る償還がピークを迎えることにより実質公債費比率の上昇も予想され、また、今後も公民館建設や新公立病院整備等の借入を予定していることから慎重な財政運営を実施して公債費の縮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19558</xdr:rowOff>
    </xdr:from>
    <xdr:to>
      <xdr:col>24</xdr:col>
      <xdr:colOff>25400</xdr:colOff>
      <xdr:row>76</xdr:row>
      <xdr:rowOff>21844</xdr:rowOff>
    </xdr:to>
    <xdr:cxnSp macro="">
      <xdr:nvCxnSpPr>
        <xdr:cNvPr id="367" name="直線コネクタ 366"/>
        <xdr:cNvCxnSpPr/>
      </xdr:nvCxnSpPr>
      <xdr:spPr>
        <a:xfrm flipV="1">
          <a:off x="3987800" y="130497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42418</xdr:rowOff>
    </xdr:to>
    <xdr:cxnSp macro="">
      <xdr:nvCxnSpPr>
        <xdr:cNvPr id="370" name="直線コネクタ 369"/>
        <xdr:cNvCxnSpPr/>
      </xdr:nvCxnSpPr>
      <xdr:spPr>
        <a:xfrm flipV="1">
          <a:off x="3098800" y="130520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69342</xdr:rowOff>
    </xdr:from>
    <xdr:to>
      <xdr:col>20</xdr:col>
      <xdr:colOff>38100</xdr:colOff>
      <xdr:row>75</xdr:row>
      <xdr:rowOff>170942</xdr:rowOff>
    </xdr:to>
    <xdr:sp macro="" textlink="">
      <xdr:nvSpPr>
        <xdr:cNvPr id="371" name="フローチャート: 判断 370"/>
        <xdr:cNvSpPr/>
      </xdr:nvSpPr>
      <xdr:spPr>
        <a:xfrm>
          <a:off x="3937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72" name="テキスト ボックス 371"/>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37846</xdr:rowOff>
    </xdr:from>
    <xdr:to>
      <xdr:col>15</xdr:col>
      <xdr:colOff>98425</xdr:colOff>
      <xdr:row>76</xdr:row>
      <xdr:rowOff>42418</xdr:rowOff>
    </xdr:to>
    <xdr:cxnSp macro="">
      <xdr:nvCxnSpPr>
        <xdr:cNvPr id="373" name="直線コネクタ 372"/>
        <xdr:cNvCxnSpPr/>
      </xdr:nvCxnSpPr>
      <xdr:spPr>
        <a:xfrm>
          <a:off x="2209800" y="130680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69342</xdr:rowOff>
    </xdr:from>
    <xdr:to>
      <xdr:col>15</xdr:col>
      <xdr:colOff>149225</xdr:colOff>
      <xdr:row>75</xdr:row>
      <xdr:rowOff>170942</xdr:rowOff>
    </xdr:to>
    <xdr:sp macro="" textlink="">
      <xdr:nvSpPr>
        <xdr:cNvPr id="374" name="フローチャート: 判断 373"/>
        <xdr:cNvSpPr/>
      </xdr:nvSpPr>
      <xdr:spPr>
        <a:xfrm>
          <a:off x="3048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75" name="テキスト ボックス 374"/>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19558</xdr:rowOff>
    </xdr:from>
    <xdr:to>
      <xdr:col>11</xdr:col>
      <xdr:colOff>9525</xdr:colOff>
      <xdr:row>76</xdr:row>
      <xdr:rowOff>37846</xdr:rowOff>
    </xdr:to>
    <xdr:cxnSp macro="">
      <xdr:nvCxnSpPr>
        <xdr:cNvPr id="376" name="直線コネクタ 375"/>
        <xdr:cNvCxnSpPr/>
      </xdr:nvCxnSpPr>
      <xdr:spPr>
        <a:xfrm>
          <a:off x="1320800" y="130497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64770</xdr:rowOff>
    </xdr:from>
    <xdr:to>
      <xdr:col>11</xdr:col>
      <xdr:colOff>60325</xdr:colOff>
      <xdr:row>75</xdr:row>
      <xdr:rowOff>166370</xdr:rowOff>
    </xdr:to>
    <xdr:sp macro="" textlink="">
      <xdr:nvSpPr>
        <xdr:cNvPr id="377" name="フローチャート: 判断 376"/>
        <xdr:cNvSpPr/>
      </xdr:nvSpPr>
      <xdr:spPr>
        <a:xfrm>
          <a:off x="2159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78" name="テキスト ボックス 377"/>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71628</xdr:rowOff>
    </xdr:from>
    <xdr:to>
      <xdr:col>6</xdr:col>
      <xdr:colOff>171450</xdr:colOff>
      <xdr:row>76</xdr:row>
      <xdr:rowOff>1778</xdr:rowOff>
    </xdr:to>
    <xdr:sp macro="" textlink="">
      <xdr:nvSpPr>
        <xdr:cNvPr id="379" name="フローチャート: 判断 378"/>
        <xdr:cNvSpPr/>
      </xdr:nvSpPr>
      <xdr:spPr>
        <a:xfrm>
          <a:off x="1270000" y="129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11955</xdr:rowOff>
    </xdr:from>
    <xdr:ext cx="762000" cy="259045"/>
    <xdr:sp macro="" textlink="">
      <xdr:nvSpPr>
        <xdr:cNvPr id="380" name="テキスト ボックス 379"/>
        <xdr:cNvSpPr txBox="1"/>
      </xdr:nvSpPr>
      <xdr:spPr>
        <a:xfrm>
          <a:off x="939800"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140208</xdr:rowOff>
    </xdr:from>
    <xdr:to>
      <xdr:col>24</xdr:col>
      <xdr:colOff>76200</xdr:colOff>
      <xdr:row>76</xdr:row>
      <xdr:rowOff>70358</xdr:rowOff>
    </xdr:to>
    <xdr:sp macro="" textlink="">
      <xdr:nvSpPr>
        <xdr:cNvPr id="386" name="楕円 385"/>
        <xdr:cNvSpPr/>
      </xdr:nvSpPr>
      <xdr:spPr>
        <a:xfrm>
          <a:off x="47752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112285</xdr:rowOff>
    </xdr:from>
    <xdr:ext cx="762000" cy="259045"/>
    <xdr:sp macro="" textlink="">
      <xdr:nvSpPr>
        <xdr:cNvPr id="387" name="公債費該当値テキスト"/>
        <xdr:cNvSpPr txBox="1"/>
      </xdr:nvSpPr>
      <xdr:spPr>
        <a:xfrm>
          <a:off x="4914900" y="129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8" name="楕円 387"/>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57421</xdr:rowOff>
    </xdr:from>
    <xdr:ext cx="736600" cy="259045"/>
    <xdr:sp macro="" textlink="">
      <xdr:nvSpPr>
        <xdr:cNvPr id="389" name="テキスト ボックス 388"/>
        <xdr:cNvSpPr txBox="1"/>
      </xdr:nvSpPr>
      <xdr:spPr>
        <a:xfrm>
          <a:off x="3606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163068</xdr:rowOff>
    </xdr:from>
    <xdr:to>
      <xdr:col>15</xdr:col>
      <xdr:colOff>149225</xdr:colOff>
      <xdr:row>76</xdr:row>
      <xdr:rowOff>93218</xdr:rowOff>
    </xdr:to>
    <xdr:sp macro="" textlink="">
      <xdr:nvSpPr>
        <xdr:cNvPr id="390" name="楕円 389"/>
        <xdr:cNvSpPr/>
      </xdr:nvSpPr>
      <xdr:spPr>
        <a:xfrm>
          <a:off x="30480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77995</xdr:rowOff>
    </xdr:from>
    <xdr:ext cx="762000" cy="259045"/>
    <xdr:sp macro="" textlink="">
      <xdr:nvSpPr>
        <xdr:cNvPr id="391" name="テキスト ボックス 390"/>
        <xdr:cNvSpPr txBox="1"/>
      </xdr:nvSpPr>
      <xdr:spPr>
        <a:xfrm>
          <a:off x="2717800" y="1310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158496</xdr:rowOff>
    </xdr:from>
    <xdr:to>
      <xdr:col>11</xdr:col>
      <xdr:colOff>60325</xdr:colOff>
      <xdr:row>76</xdr:row>
      <xdr:rowOff>88646</xdr:rowOff>
    </xdr:to>
    <xdr:sp macro="" textlink="">
      <xdr:nvSpPr>
        <xdr:cNvPr id="392" name="楕円 391"/>
        <xdr:cNvSpPr/>
      </xdr:nvSpPr>
      <xdr:spPr>
        <a:xfrm>
          <a:off x="21590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73423</xdr:rowOff>
    </xdr:from>
    <xdr:ext cx="762000" cy="259045"/>
    <xdr:sp macro="" textlink="">
      <xdr:nvSpPr>
        <xdr:cNvPr id="393" name="テキスト ボックス 392"/>
        <xdr:cNvSpPr txBox="1"/>
      </xdr:nvSpPr>
      <xdr:spPr>
        <a:xfrm>
          <a:off x="1828800" y="1310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140208</xdr:rowOff>
    </xdr:from>
    <xdr:to>
      <xdr:col>6</xdr:col>
      <xdr:colOff>171450</xdr:colOff>
      <xdr:row>76</xdr:row>
      <xdr:rowOff>70358</xdr:rowOff>
    </xdr:to>
    <xdr:sp macro="" textlink="">
      <xdr:nvSpPr>
        <xdr:cNvPr id="394" name="楕円 393"/>
        <xdr:cNvSpPr/>
      </xdr:nvSpPr>
      <xdr:spPr>
        <a:xfrm>
          <a:off x="1270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55135</xdr:rowOff>
    </xdr:from>
    <xdr:ext cx="762000" cy="259045"/>
    <xdr:sp macro="" textlink="">
      <xdr:nvSpPr>
        <xdr:cNvPr id="395" name="テキスト ボックス 394"/>
        <xdr:cNvSpPr txBox="1"/>
      </xdr:nvSpPr>
      <xdr:spPr>
        <a:xfrm>
          <a:off x="939800" y="1308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公債費以外に係る経常収支比率は、当市の昨年度と比べると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減の主な要因は、補助費等以外が昨年度に比べると減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各分析にも掲げているとおり、今後も経常経費の軽減に向けて努める。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81</xdr:row>
      <xdr:rowOff>78994</xdr:rowOff>
    </xdr:to>
    <xdr:cxnSp macro="">
      <xdr:nvCxnSpPr>
        <xdr:cNvPr id="426" name="直線コネクタ 425"/>
        <xdr:cNvCxnSpPr/>
      </xdr:nvCxnSpPr>
      <xdr:spPr>
        <a:xfrm flipV="1">
          <a:off x="15671800" y="13541248"/>
          <a:ext cx="8382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78994</xdr:rowOff>
    </xdr:from>
    <xdr:to>
      <xdr:col>78</xdr:col>
      <xdr:colOff>69850</xdr:colOff>
      <xdr:row>82</xdr:row>
      <xdr:rowOff>3556</xdr:rowOff>
    </xdr:to>
    <xdr:cxnSp macro="">
      <xdr:nvCxnSpPr>
        <xdr:cNvPr id="429" name="直線コネクタ 428"/>
        <xdr:cNvCxnSpPr/>
      </xdr:nvCxnSpPr>
      <xdr:spPr>
        <a:xfrm flipV="1">
          <a:off x="14782800" y="139664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92202</xdr:rowOff>
    </xdr:from>
    <xdr:to>
      <xdr:col>78</xdr:col>
      <xdr:colOff>120650</xdr:colOff>
      <xdr:row>80</xdr:row>
      <xdr:rowOff>22352</xdr:rowOff>
    </xdr:to>
    <xdr:sp macro="" textlink="">
      <xdr:nvSpPr>
        <xdr:cNvPr id="430" name="フローチャート: 判断 429"/>
        <xdr:cNvSpPr/>
      </xdr:nvSpPr>
      <xdr:spPr>
        <a:xfrm>
          <a:off x="15621000" y="1363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32529</xdr:rowOff>
    </xdr:from>
    <xdr:ext cx="736600" cy="259045"/>
    <xdr:sp macro="" textlink="">
      <xdr:nvSpPr>
        <xdr:cNvPr id="431" name="テキスト ボックス 430"/>
        <xdr:cNvSpPr txBox="1"/>
      </xdr:nvSpPr>
      <xdr:spPr>
        <a:xfrm>
          <a:off x="15290800" y="1340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101854</xdr:rowOff>
    </xdr:from>
    <xdr:to>
      <xdr:col>73</xdr:col>
      <xdr:colOff>180975</xdr:colOff>
      <xdr:row>82</xdr:row>
      <xdr:rowOff>3556</xdr:rowOff>
    </xdr:to>
    <xdr:cxnSp macro="">
      <xdr:nvCxnSpPr>
        <xdr:cNvPr id="432" name="直線コネクタ 431"/>
        <xdr:cNvCxnSpPr/>
      </xdr:nvCxnSpPr>
      <xdr:spPr>
        <a:xfrm>
          <a:off x="13893800" y="139893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142494</xdr:rowOff>
    </xdr:from>
    <xdr:to>
      <xdr:col>74</xdr:col>
      <xdr:colOff>31750</xdr:colOff>
      <xdr:row>80</xdr:row>
      <xdr:rowOff>72644</xdr:rowOff>
    </xdr:to>
    <xdr:sp macro="" textlink="">
      <xdr:nvSpPr>
        <xdr:cNvPr id="433" name="フローチャート: 判断 432"/>
        <xdr:cNvSpPr/>
      </xdr:nvSpPr>
      <xdr:spPr>
        <a:xfrm>
          <a:off x="14732000" y="136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82821</xdr:rowOff>
    </xdr:from>
    <xdr:ext cx="762000" cy="259045"/>
    <xdr:sp macro="" textlink="">
      <xdr:nvSpPr>
        <xdr:cNvPr id="434" name="テキスト ボックス 433"/>
        <xdr:cNvSpPr txBox="1"/>
      </xdr:nvSpPr>
      <xdr:spPr>
        <a:xfrm>
          <a:off x="14401800" y="134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33274</xdr:rowOff>
    </xdr:from>
    <xdr:to>
      <xdr:col>69</xdr:col>
      <xdr:colOff>92075</xdr:colOff>
      <xdr:row>81</xdr:row>
      <xdr:rowOff>101854</xdr:rowOff>
    </xdr:to>
    <xdr:cxnSp macro="">
      <xdr:nvCxnSpPr>
        <xdr:cNvPr id="435" name="直線コネクタ 434"/>
        <xdr:cNvCxnSpPr/>
      </xdr:nvCxnSpPr>
      <xdr:spPr>
        <a:xfrm>
          <a:off x="13004800" y="139207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119635</xdr:rowOff>
    </xdr:from>
    <xdr:to>
      <xdr:col>69</xdr:col>
      <xdr:colOff>142875</xdr:colOff>
      <xdr:row>80</xdr:row>
      <xdr:rowOff>49785</xdr:rowOff>
    </xdr:to>
    <xdr:sp macro="" textlink="">
      <xdr:nvSpPr>
        <xdr:cNvPr id="436" name="フローチャート: 判断 435"/>
        <xdr:cNvSpPr/>
      </xdr:nvSpPr>
      <xdr:spPr>
        <a:xfrm>
          <a:off x="13843000" y="136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59962</xdr:rowOff>
    </xdr:from>
    <xdr:ext cx="762000" cy="259045"/>
    <xdr:sp macro="" textlink="">
      <xdr:nvSpPr>
        <xdr:cNvPr id="437" name="テキスト ボックス 436"/>
        <xdr:cNvSpPr txBox="1"/>
      </xdr:nvSpPr>
      <xdr:spPr>
        <a:xfrm>
          <a:off x="13512800" y="1343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38" name="フローチャート: 判断 437"/>
        <xdr:cNvSpPr/>
      </xdr:nvSpPr>
      <xdr:spPr>
        <a:xfrm>
          <a:off x="12954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50816</xdr:rowOff>
    </xdr:from>
    <xdr:ext cx="762000" cy="259045"/>
    <xdr:sp macro="" textlink="">
      <xdr:nvSpPr>
        <xdr:cNvPr id="439" name="テキスト ボックス 438"/>
        <xdr:cNvSpPr txBox="1"/>
      </xdr:nvSpPr>
      <xdr:spPr>
        <a:xfrm>
          <a:off x="12623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5" name="楕円 444"/>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6"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28194</xdr:rowOff>
    </xdr:from>
    <xdr:to>
      <xdr:col>78</xdr:col>
      <xdr:colOff>120650</xdr:colOff>
      <xdr:row>81</xdr:row>
      <xdr:rowOff>129794</xdr:rowOff>
    </xdr:to>
    <xdr:sp macro="" textlink="">
      <xdr:nvSpPr>
        <xdr:cNvPr id="447" name="楕円 446"/>
        <xdr:cNvSpPr/>
      </xdr:nvSpPr>
      <xdr:spPr>
        <a:xfrm>
          <a:off x="15621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114571</xdr:rowOff>
    </xdr:from>
    <xdr:ext cx="736600" cy="259045"/>
    <xdr:sp macro="" textlink="">
      <xdr:nvSpPr>
        <xdr:cNvPr id="448" name="テキスト ボックス 447"/>
        <xdr:cNvSpPr txBox="1"/>
      </xdr:nvSpPr>
      <xdr:spPr>
        <a:xfrm>
          <a:off x="15290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124206</xdr:rowOff>
    </xdr:from>
    <xdr:to>
      <xdr:col>74</xdr:col>
      <xdr:colOff>31750</xdr:colOff>
      <xdr:row>82</xdr:row>
      <xdr:rowOff>54356</xdr:rowOff>
    </xdr:to>
    <xdr:sp macro="" textlink="">
      <xdr:nvSpPr>
        <xdr:cNvPr id="449" name="楕円 448"/>
        <xdr:cNvSpPr/>
      </xdr:nvSpPr>
      <xdr:spPr>
        <a:xfrm>
          <a:off x="14732000" y="140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39133</xdr:rowOff>
    </xdr:from>
    <xdr:ext cx="762000" cy="259045"/>
    <xdr:sp macro="" textlink="">
      <xdr:nvSpPr>
        <xdr:cNvPr id="450" name="テキスト ボックス 449"/>
        <xdr:cNvSpPr txBox="1"/>
      </xdr:nvSpPr>
      <xdr:spPr>
        <a:xfrm>
          <a:off x="14401800" y="1409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51054</xdr:rowOff>
    </xdr:from>
    <xdr:to>
      <xdr:col>69</xdr:col>
      <xdr:colOff>142875</xdr:colOff>
      <xdr:row>81</xdr:row>
      <xdr:rowOff>152654</xdr:rowOff>
    </xdr:to>
    <xdr:sp macro="" textlink="">
      <xdr:nvSpPr>
        <xdr:cNvPr id="451" name="楕円 450"/>
        <xdr:cNvSpPr/>
      </xdr:nvSpPr>
      <xdr:spPr>
        <a:xfrm>
          <a:off x="13843000" y="139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137431</xdr:rowOff>
    </xdr:from>
    <xdr:ext cx="762000" cy="259045"/>
    <xdr:sp macro="" textlink="">
      <xdr:nvSpPr>
        <xdr:cNvPr id="452" name="テキスト ボックス 451"/>
        <xdr:cNvSpPr txBox="1"/>
      </xdr:nvSpPr>
      <xdr:spPr>
        <a:xfrm>
          <a:off x="13512800" y="1402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153924</xdr:rowOff>
    </xdr:from>
    <xdr:to>
      <xdr:col>65</xdr:col>
      <xdr:colOff>53975</xdr:colOff>
      <xdr:row>81</xdr:row>
      <xdr:rowOff>84074</xdr:rowOff>
    </xdr:to>
    <xdr:sp macro="" textlink="">
      <xdr:nvSpPr>
        <xdr:cNvPr id="453" name="楕円 452"/>
        <xdr:cNvSpPr/>
      </xdr:nvSpPr>
      <xdr:spPr>
        <a:xfrm>
          <a:off x="12954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68851</xdr:rowOff>
    </xdr:from>
    <xdr:ext cx="762000" cy="259045"/>
    <xdr:sp macro="" textlink="">
      <xdr:nvSpPr>
        <xdr:cNvPr id="454" name="テキスト ボックス 453"/>
        <xdr:cNvSpPr txBox="1"/>
      </xdr:nvSpPr>
      <xdr:spPr>
        <a:xfrm>
          <a:off x="12623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128384</xdr:rowOff>
    </xdr:from>
    <xdr:to>
      <xdr:col>29</xdr:col>
      <xdr:colOff>127000</xdr:colOff>
      <xdr:row>17</xdr:row>
      <xdr:rowOff>5207</xdr:rowOff>
    </xdr:to>
    <xdr:cxnSp macro="">
      <xdr:nvCxnSpPr>
        <xdr:cNvPr id="50" name="直線コネクタ 49"/>
        <xdr:cNvCxnSpPr/>
      </xdr:nvCxnSpPr>
      <xdr:spPr bwMode="auto">
        <a:xfrm flipV="1">
          <a:off x="5003800" y="2919209"/>
          <a:ext cx="647700" cy="4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103442</xdr:rowOff>
    </xdr:from>
    <xdr:to>
      <xdr:col>26</xdr:col>
      <xdr:colOff>50800</xdr:colOff>
      <xdr:row>17</xdr:row>
      <xdr:rowOff>5207</xdr:rowOff>
    </xdr:to>
    <xdr:cxnSp macro="">
      <xdr:nvCxnSpPr>
        <xdr:cNvPr id="53" name="直線コネクタ 52"/>
        <xdr:cNvCxnSpPr/>
      </xdr:nvCxnSpPr>
      <xdr:spPr bwMode="auto">
        <a:xfrm>
          <a:off x="4305300" y="2894267"/>
          <a:ext cx="698500" cy="7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137541</xdr:rowOff>
    </xdr:from>
    <xdr:to>
      <xdr:col>26</xdr:col>
      <xdr:colOff>101600</xdr:colOff>
      <xdr:row>18</xdr:row>
      <xdr:rowOff>67691</xdr:rowOff>
    </xdr:to>
    <xdr:sp macro="" textlink="">
      <xdr:nvSpPr>
        <xdr:cNvPr id="54" name="フローチャート: 判断 53"/>
        <xdr:cNvSpPr/>
      </xdr:nvSpPr>
      <xdr:spPr bwMode="auto">
        <a:xfrm>
          <a:off x="4953000" y="3099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52468</xdr:rowOff>
    </xdr:from>
    <xdr:ext cx="736600" cy="259045"/>
    <xdr:sp macro="" textlink="">
      <xdr:nvSpPr>
        <xdr:cNvPr id="55" name="テキスト ボックス 54"/>
        <xdr:cNvSpPr txBox="1"/>
      </xdr:nvSpPr>
      <xdr:spPr>
        <a:xfrm>
          <a:off x="4622800" y="318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103442</xdr:rowOff>
    </xdr:from>
    <xdr:to>
      <xdr:col>22</xdr:col>
      <xdr:colOff>114300</xdr:colOff>
      <xdr:row>16</xdr:row>
      <xdr:rowOff>145390</xdr:rowOff>
    </xdr:to>
    <xdr:cxnSp macro="">
      <xdr:nvCxnSpPr>
        <xdr:cNvPr id="56" name="直線コネクタ 55"/>
        <xdr:cNvCxnSpPr/>
      </xdr:nvCxnSpPr>
      <xdr:spPr bwMode="auto">
        <a:xfrm flipV="1">
          <a:off x="3606800" y="2894267"/>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28181</xdr:rowOff>
    </xdr:from>
    <xdr:to>
      <xdr:col>22</xdr:col>
      <xdr:colOff>165100</xdr:colOff>
      <xdr:row>18</xdr:row>
      <xdr:rowOff>129781</xdr:rowOff>
    </xdr:to>
    <xdr:sp macro="" textlink="">
      <xdr:nvSpPr>
        <xdr:cNvPr id="57" name="フローチャート: 判断 56"/>
        <xdr:cNvSpPr/>
      </xdr:nvSpPr>
      <xdr:spPr bwMode="auto">
        <a:xfrm>
          <a:off x="4254500" y="316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114558</xdr:rowOff>
    </xdr:from>
    <xdr:ext cx="762000" cy="259045"/>
    <xdr:sp macro="" textlink="">
      <xdr:nvSpPr>
        <xdr:cNvPr id="58" name="テキスト ボックス 57"/>
        <xdr:cNvSpPr txBox="1"/>
      </xdr:nvSpPr>
      <xdr:spPr>
        <a:xfrm>
          <a:off x="3924300" y="324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145390</xdr:rowOff>
    </xdr:from>
    <xdr:to>
      <xdr:col>18</xdr:col>
      <xdr:colOff>177800</xdr:colOff>
      <xdr:row>17</xdr:row>
      <xdr:rowOff>8395</xdr:rowOff>
    </xdr:to>
    <xdr:cxnSp macro="">
      <xdr:nvCxnSpPr>
        <xdr:cNvPr id="59" name="直線コネクタ 58"/>
        <xdr:cNvCxnSpPr/>
      </xdr:nvCxnSpPr>
      <xdr:spPr bwMode="auto">
        <a:xfrm flipV="1">
          <a:off x="2908300" y="2936215"/>
          <a:ext cx="698500" cy="3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47282</xdr:rowOff>
    </xdr:from>
    <xdr:to>
      <xdr:col>19</xdr:col>
      <xdr:colOff>38100</xdr:colOff>
      <xdr:row>18</xdr:row>
      <xdr:rowOff>148882</xdr:rowOff>
    </xdr:to>
    <xdr:sp macro="" textlink="">
      <xdr:nvSpPr>
        <xdr:cNvPr id="60" name="フローチャート: 判断 59"/>
        <xdr:cNvSpPr/>
      </xdr:nvSpPr>
      <xdr:spPr bwMode="auto">
        <a:xfrm>
          <a:off x="3556000" y="3181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133659</xdr:rowOff>
    </xdr:from>
    <xdr:ext cx="762000" cy="259045"/>
    <xdr:sp macro="" textlink="">
      <xdr:nvSpPr>
        <xdr:cNvPr id="61" name="テキスト ボックス 60"/>
        <xdr:cNvSpPr txBox="1"/>
      </xdr:nvSpPr>
      <xdr:spPr>
        <a:xfrm>
          <a:off x="3225800" y="326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58788</xdr:rowOff>
    </xdr:from>
    <xdr:to>
      <xdr:col>15</xdr:col>
      <xdr:colOff>101600</xdr:colOff>
      <xdr:row>18</xdr:row>
      <xdr:rowOff>160388</xdr:rowOff>
    </xdr:to>
    <xdr:sp macro="" textlink="">
      <xdr:nvSpPr>
        <xdr:cNvPr id="62" name="フローチャート: 判断 61"/>
        <xdr:cNvSpPr/>
      </xdr:nvSpPr>
      <xdr:spPr bwMode="auto">
        <a:xfrm>
          <a:off x="2857500" y="3192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145165</xdr:rowOff>
    </xdr:from>
    <xdr:ext cx="762000" cy="259045"/>
    <xdr:sp macro="" textlink="">
      <xdr:nvSpPr>
        <xdr:cNvPr id="63" name="テキスト ボックス 62"/>
        <xdr:cNvSpPr txBox="1"/>
      </xdr:nvSpPr>
      <xdr:spPr>
        <a:xfrm>
          <a:off x="2527300" y="327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77584</xdr:rowOff>
    </xdr:from>
    <xdr:to>
      <xdr:col>29</xdr:col>
      <xdr:colOff>177800</xdr:colOff>
      <xdr:row>17</xdr:row>
      <xdr:rowOff>7734</xdr:rowOff>
    </xdr:to>
    <xdr:sp macro="" textlink="">
      <xdr:nvSpPr>
        <xdr:cNvPr id="69" name="楕円 68"/>
        <xdr:cNvSpPr/>
      </xdr:nvSpPr>
      <xdr:spPr bwMode="auto">
        <a:xfrm>
          <a:off x="5600700" y="286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49661</xdr:rowOff>
    </xdr:from>
    <xdr:ext cx="762000" cy="259045"/>
    <xdr:sp macro="" textlink="">
      <xdr:nvSpPr>
        <xdr:cNvPr id="70" name="人口1人当たり決算額の推移該当値テキスト130"/>
        <xdr:cNvSpPr txBox="1"/>
      </xdr:nvSpPr>
      <xdr:spPr>
        <a:xfrm>
          <a:off x="5740400" y="284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125857</xdr:rowOff>
    </xdr:from>
    <xdr:to>
      <xdr:col>26</xdr:col>
      <xdr:colOff>101600</xdr:colOff>
      <xdr:row>17</xdr:row>
      <xdr:rowOff>56007</xdr:rowOff>
    </xdr:to>
    <xdr:sp macro="" textlink="">
      <xdr:nvSpPr>
        <xdr:cNvPr id="71" name="楕円 70"/>
        <xdr:cNvSpPr/>
      </xdr:nvSpPr>
      <xdr:spPr bwMode="auto">
        <a:xfrm>
          <a:off x="4953000" y="291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66184</xdr:rowOff>
    </xdr:from>
    <xdr:ext cx="736600" cy="259045"/>
    <xdr:sp macro="" textlink="">
      <xdr:nvSpPr>
        <xdr:cNvPr id="72" name="テキスト ボックス 71"/>
        <xdr:cNvSpPr txBox="1"/>
      </xdr:nvSpPr>
      <xdr:spPr>
        <a:xfrm>
          <a:off x="4622800" y="268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52642</xdr:rowOff>
    </xdr:from>
    <xdr:to>
      <xdr:col>22</xdr:col>
      <xdr:colOff>165100</xdr:colOff>
      <xdr:row>16</xdr:row>
      <xdr:rowOff>154242</xdr:rowOff>
    </xdr:to>
    <xdr:sp macro="" textlink="">
      <xdr:nvSpPr>
        <xdr:cNvPr id="73" name="楕円 72"/>
        <xdr:cNvSpPr/>
      </xdr:nvSpPr>
      <xdr:spPr bwMode="auto">
        <a:xfrm>
          <a:off x="4254500" y="284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164419</xdr:rowOff>
    </xdr:from>
    <xdr:ext cx="762000" cy="259045"/>
    <xdr:sp macro="" textlink="">
      <xdr:nvSpPr>
        <xdr:cNvPr id="74" name="テキスト ボックス 73"/>
        <xdr:cNvSpPr txBox="1"/>
      </xdr:nvSpPr>
      <xdr:spPr>
        <a:xfrm>
          <a:off x="3924300" y="261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94590</xdr:rowOff>
    </xdr:from>
    <xdr:to>
      <xdr:col>19</xdr:col>
      <xdr:colOff>38100</xdr:colOff>
      <xdr:row>17</xdr:row>
      <xdr:rowOff>24740</xdr:rowOff>
    </xdr:to>
    <xdr:sp macro="" textlink="">
      <xdr:nvSpPr>
        <xdr:cNvPr id="75" name="楕円 74"/>
        <xdr:cNvSpPr/>
      </xdr:nvSpPr>
      <xdr:spPr bwMode="auto">
        <a:xfrm>
          <a:off x="3556000" y="288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34917</xdr:rowOff>
    </xdr:from>
    <xdr:ext cx="762000" cy="259045"/>
    <xdr:sp macro="" textlink="">
      <xdr:nvSpPr>
        <xdr:cNvPr id="76" name="テキスト ボックス 75"/>
        <xdr:cNvSpPr txBox="1"/>
      </xdr:nvSpPr>
      <xdr:spPr>
        <a:xfrm>
          <a:off x="3225800" y="265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129045</xdr:rowOff>
    </xdr:from>
    <xdr:to>
      <xdr:col>15</xdr:col>
      <xdr:colOff>101600</xdr:colOff>
      <xdr:row>17</xdr:row>
      <xdr:rowOff>59195</xdr:rowOff>
    </xdr:to>
    <xdr:sp macro="" textlink="">
      <xdr:nvSpPr>
        <xdr:cNvPr id="77" name="楕円 76"/>
        <xdr:cNvSpPr/>
      </xdr:nvSpPr>
      <xdr:spPr bwMode="auto">
        <a:xfrm>
          <a:off x="2857500" y="291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69372</xdr:rowOff>
    </xdr:from>
    <xdr:ext cx="762000" cy="259045"/>
    <xdr:sp macro="" textlink="">
      <xdr:nvSpPr>
        <xdr:cNvPr id="78" name="テキスト ボックス 77"/>
        <xdr:cNvSpPr txBox="1"/>
      </xdr:nvSpPr>
      <xdr:spPr>
        <a:xfrm>
          <a:off x="2527300" y="268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304203</xdr:rowOff>
    </xdr:from>
    <xdr:to>
      <xdr:col>29</xdr:col>
      <xdr:colOff>127000</xdr:colOff>
      <xdr:row>37</xdr:row>
      <xdr:rowOff>313206</xdr:rowOff>
    </xdr:to>
    <xdr:cxnSp macro="">
      <xdr:nvCxnSpPr>
        <xdr:cNvPr id="112" name="直線コネクタ 111"/>
        <xdr:cNvCxnSpPr/>
      </xdr:nvCxnSpPr>
      <xdr:spPr bwMode="auto">
        <a:xfrm flipV="1">
          <a:off x="5003800" y="7428903"/>
          <a:ext cx="647700" cy="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288981</xdr:rowOff>
    </xdr:from>
    <xdr:ext cx="762000" cy="259045"/>
    <xdr:sp macro="" textlink="">
      <xdr:nvSpPr>
        <xdr:cNvPr id="113" name="人口1人当たり決算額の推移平均値テキスト445"/>
        <xdr:cNvSpPr txBox="1"/>
      </xdr:nvSpPr>
      <xdr:spPr>
        <a:xfrm>
          <a:off x="5740400" y="7413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313206</xdr:rowOff>
    </xdr:from>
    <xdr:to>
      <xdr:col>26</xdr:col>
      <xdr:colOff>50800</xdr:colOff>
      <xdr:row>37</xdr:row>
      <xdr:rowOff>314737</xdr:rowOff>
    </xdr:to>
    <xdr:cxnSp macro="">
      <xdr:nvCxnSpPr>
        <xdr:cNvPr id="115" name="直線コネクタ 114"/>
        <xdr:cNvCxnSpPr/>
      </xdr:nvCxnSpPr>
      <xdr:spPr bwMode="auto">
        <a:xfrm flipV="1">
          <a:off x="4305300" y="7437906"/>
          <a:ext cx="698500" cy="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302122</xdr:rowOff>
    </xdr:from>
    <xdr:to>
      <xdr:col>26</xdr:col>
      <xdr:colOff>101600</xdr:colOff>
      <xdr:row>38</xdr:row>
      <xdr:rowOff>60822</xdr:rowOff>
    </xdr:to>
    <xdr:sp macro="" textlink="">
      <xdr:nvSpPr>
        <xdr:cNvPr id="116" name="フローチャート: 判断 115"/>
        <xdr:cNvSpPr/>
      </xdr:nvSpPr>
      <xdr:spPr bwMode="auto">
        <a:xfrm>
          <a:off x="4953000" y="7426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45599</xdr:rowOff>
    </xdr:from>
    <xdr:ext cx="736600" cy="259045"/>
    <xdr:sp macro="" textlink="">
      <xdr:nvSpPr>
        <xdr:cNvPr id="117" name="テキスト ボックス 116"/>
        <xdr:cNvSpPr txBox="1"/>
      </xdr:nvSpPr>
      <xdr:spPr>
        <a:xfrm>
          <a:off x="4622800" y="751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314737</xdr:rowOff>
    </xdr:from>
    <xdr:to>
      <xdr:col>22</xdr:col>
      <xdr:colOff>114300</xdr:colOff>
      <xdr:row>37</xdr:row>
      <xdr:rowOff>325177</xdr:rowOff>
    </xdr:to>
    <xdr:cxnSp macro="">
      <xdr:nvCxnSpPr>
        <xdr:cNvPr id="118" name="直線コネクタ 117"/>
        <xdr:cNvCxnSpPr/>
      </xdr:nvCxnSpPr>
      <xdr:spPr bwMode="auto">
        <a:xfrm flipV="1">
          <a:off x="3606800" y="7439437"/>
          <a:ext cx="698500" cy="1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300007</xdr:rowOff>
    </xdr:from>
    <xdr:to>
      <xdr:col>22</xdr:col>
      <xdr:colOff>165100</xdr:colOff>
      <xdr:row>38</xdr:row>
      <xdr:rowOff>58707</xdr:rowOff>
    </xdr:to>
    <xdr:sp macro="" textlink="">
      <xdr:nvSpPr>
        <xdr:cNvPr id="119" name="フローチャート: 判断 118"/>
        <xdr:cNvSpPr/>
      </xdr:nvSpPr>
      <xdr:spPr bwMode="auto">
        <a:xfrm>
          <a:off x="4254500" y="7424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43484</xdr:rowOff>
    </xdr:from>
    <xdr:ext cx="762000" cy="259045"/>
    <xdr:sp macro="" textlink="">
      <xdr:nvSpPr>
        <xdr:cNvPr id="120" name="テキスト ボックス 119"/>
        <xdr:cNvSpPr txBox="1"/>
      </xdr:nvSpPr>
      <xdr:spPr>
        <a:xfrm>
          <a:off x="3924300" y="751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325177</xdr:rowOff>
    </xdr:from>
    <xdr:to>
      <xdr:col>18</xdr:col>
      <xdr:colOff>177800</xdr:colOff>
      <xdr:row>37</xdr:row>
      <xdr:rowOff>333472</xdr:rowOff>
    </xdr:to>
    <xdr:cxnSp macro="">
      <xdr:nvCxnSpPr>
        <xdr:cNvPr id="121" name="直線コネクタ 120"/>
        <xdr:cNvCxnSpPr/>
      </xdr:nvCxnSpPr>
      <xdr:spPr bwMode="auto">
        <a:xfrm flipV="1">
          <a:off x="2908300" y="7449877"/>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300689</xdr:rowOff>
    </xdr:from>
    <xdr:to>
      <xdr:col>19</xdr:col>
      <xdr:colOff>38100</xdr:colOff>
      <xdr:row>38</xdr:row>
      <xdr:rowOff>59389</xdr:rowOff>
    </xdr:to>
    <xdr:sp macro="" textlink="">
      <xdr:nvSpPr>
        <xdr:cNvPr id="122" name="フローチャート: 判断 121"/>
        <xdr:cNvSpPr/>
      </xdr:nvSpPr>
      <xdr:spPr bwMode="auto">
        <a:xfrm>
          <a:off x="3556000" y="7425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44166</xdr:rowOff>
    </xdr:from>
    <xdr:ext cx="762000" cy="259045"/>
    <xdr:sp macro="" textlink="">
      <xdr:nvSpPr>
        <xdr:cNvPr id="123" name="テキスト ボックス 122"/>
        <xdr:cNvSpPr txBox="1"/>
      </xdr:nvSpPr>
      <xdr:spPr>
        <a:xfrm>
          <a:off x="3225800" y="751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297877</xdr:rowOff>
    </xdr:from>
    <xdr:to>
      <xdr:col>15</xdr:col>
      <xdr:colOff>101600</xdr:colOff>
      <xdr:row>38</xdr:row>
      <xdr:rowOff>56577</xdr:rowOff>
    </xdr:to>
    <xdr:sp macro="" textlink="">
      <xdr:nvSpPr>
        <xdr:cNvPr id="124" name="フローチャート: 判断 123"/>
        <xdr:cNvSpPr/>
      </xdr:nvSpPr>
      <xdr:spPr bwMode="auto">
        <a:xfrm>
          <a:off x="2857500" y="7422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41354</xdr:rowOff>
    </xdr:from>
    <xdr:ext cx="762000" cy="259045"/>
    <xdr:sp macro="" textlink="">
      <xdr:nvSpPr>
        <xdr:cNvPr id="125" name="テキスト ボックス 124"/>
        <xdr:cNvSpPr txBox="1"/>
      </xdr:nvSpPr>
      <xdr:spPr>
        <a:xfrm>
          <a:off x="2527300" y="75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253403</xdr:rowOff>
    </xdr:from>
    <xdr:to>
      <xdr:col>29</xdr:col>
      <xdr:colOff>177800</xdr:colOff>
      <xdr:row>38</xdr:row>
      <xdr:rowOff>12103</xdr:rowOff>
    </xdr:to>
    <xdr:sp macro="" textlink="">
      <xdr:nvSpPr>
        <xdr:cNvPr id="131" name="楕円 130"/>
        <xdr:cNvSpPr/>
      </xdr:nvSpPr>
      <xdr:spPr bwMode="auto">
        <a:xfrm>
          <a:off x="5600700" y="737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98480</xdr:rowOff>
    </xdr:from>
    <xdr:ext cx="762000" cy="259045"/>
    <xdr:sp macro="" textlink="">
      <xdr:nvSpPr>
        <xdr:cNvPr id="132" name="人口1人当たり決算額の推移該当値テキスト445"/>
        <xdr:cNvSpPr txBox="1"/>
      </xdr:nvSpPr>
      <xdr:spPr>
        <a:xfrm>
          <a:off x="5740400" y="72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262406</xdr:rowOff>
    </xdr:from>
    <xdr:to>
      <xdr:col>26</xdr:col>
      <xdr:colOff>101600</xdr:colOff>
      <xdr:row>38</xdr:row>
      <xdr:rowOff>21106</xdr:rowOff>
    </xdr:to>
    <xdr:sp macro="" textlink="">
      <xdr:nvSpPr>
        <xdr:cNvPr id="133" name="楕円 132"/>
        <xdr:cNvSpPr/>
      </xdr:nvSpPr>
      <xdr:spPr bwMode="auto">
        <a:xfrm>
          <a:off x="4953000" y="738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31283</xdr:rowOff>
    </xdr:from>
    <xdr:ext cx="736600" cy="259045"/>
    <xdr:sp macro="" textlink="">
      <xdr:nvSpPr>
        <xdr:cNvPr id="134" name="テキスト ボックス 133"/>
        <xdr:cNvSpPr txBox="1"/>
      </xdr:nvSpPr>
      <xdr:spPr>
        <a:xfrm>
          <a:off x="4622800" y="715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263937</xdr:rowOff>
    </xdr:from>
    <xdr:to>
      <xdr:col>22</xdr:col>
      <xdr:colOff>165100</xdr:colOff>
      <xdr:row>38</xdr:row>
      <xdr:rowOff>22637</xdr:rowOff>
    </xdr:to>
    <xdr:sp macro="" textlink="">
      <xdr:nvSpPr>
        <xdr:cNvPr id="135" name="楕円 134"/>
        <xdr:cNvSpPr/>
      </xdr:nvSpPr>
      <xdr:spPr bwMode="auto">
        <a:xfrm>
          <a:off x="4254500" y="738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32814</xdr:rowOff>
    </xdr:from>
    <xdr:ext cx="762000" cy="259045"/>
    <xdr:sp macro="" textlink="">
      <xdr:nvSpPr>
        <xdr:cNvPr id="136" name="テキスト ボックス 135"/>
        <xdr:cNvSpPr txBox="1"/>
      </xdr:nvSpPr>
      <xdr:spPr>
        <a:xfrm>
          <a:off x="3924300" y="715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274377</xdr:rowOff>
    </xdr:from>
    <xdr:to>
      <xdr:col>19</xdr:col>
      <xdr:colOff>38100</xdr:colOff>
      <xdr:row>38</xdr:row>
      <xdr:rowOff>33077</xdr:rowOff>
    </xdr:to>
    <xdr:sp macro="" textlink="">
      <xdr:nvSpPr>
        <xdr:cNvPr id="137" name="楕円 136"/>
        <xdr:cNvSpPr/>
      </xdr:nvSpPr>
      <xdr:spPr bwMode="auto">
        <a:xfrm>
          <a:off x="3556000" y="739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43254</xdr:rowOff>
    </xdr:from>
    <xdr:ext cx="762000" cy="259045"/>
    <xdr:sp macro="" textlink="">
      <xdr:nvSpPr>
        <xdr:cNvPr id="138" name="テキスト ボックス 137"/>
        <xdr:cNvSpPr txBox="1"/>
      </xdr:nvSpPr>
      <xdr:spPr>
        <a:xfrm>
          <a:off x="3225800" y="71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282672</xdr:rowOff>
    </xdr:from>
    <xdr:to>
      <xdr:col>15</xdr:col>
      <xdr:colOff>101600</xdr:colOff>
      <xdr:row>38</xdr:row>
      <xdr:rowOff>41372</xdr:rowOff>
    </xdr:to>
    <xdr:sp macro="" textlink="">
      <xdr:nvSpPr>
        <xdr:cNvPr id="139" name="楕円 138"/>
        <xdr:cNvSpPr/>
      </xdr:nvSpPr>
      <xdr:spPr bwMode="auto">
        <a:xfrm>
          <a:off x="2857500" y="740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51549</xdr:rowOff>
    </xdr:from>
    <xdr:ext cx="762000" cy="259045"/>
    <xdr:sp macro="" textlink="">
      <xdr:nvSpPr>
        <xdr:cNvPr id="140" name="テキスト ボックス 139"/>
        <xdr:cNvSpPr txBox="1"/>
      </xdr:nvSpPr>
      <xdr:spPr>
        <a:xfrm>
          <a:off x="2527300" y="717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18,569
18,390
96.56
15,583,139
14,852,737
557,792
6,378,169
14,220,354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41123</xdr:rowOff>
    </xdr:from>
    <xdr:to>
      <xdr:col>24</xdr:col>
      <xdr:colOff>63500</xdr:colOff>
      <xdr:row>36</xdr:row>
      <xdr:rowOff>77457</xdr:rowOff>
    </xdr:to>
    <xdr:cxnSp macro="">
      <xdr:nvCxnSpPr>
        <xdr:cNvPr id="61" name="直線コネクタ 60"/>
        <xdr:cNvCxnSpPr/>
      </xdr:nvCxnSpPr>
      <xdr:spPr>
        <a:xfrm>
          <a:off x="3797300" y="6213323"/>
          <a:ext cx="8382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41123</xdr:rowOff>
    </xdr:from>
    <xdr:to>
      <xdr:col>19</xdr:col>
      <xdr:colOff>177800</xdr:colOff>
      <xdr:row>36</xdr:row>
      <xdr:rowOff>152832</xdr:rowOff>
    </xdr:to>
    <xdr:cxnSp macro="">
      <xdr:nvCxnSpPr>
        <xdr:cNvPr id="64" name="直線コネクタ 63"/>
        <xdr:cNvCxnSpPr/>
      </xdr:nvCxnSpPr>
      <xdr:spPr>
        <a:xfrm flipV="1">
          <a:off x="2908300" y="6213323"/>
          <a:ext cx="889000" cy="1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38430</xdr:rowOff>
    </xdr:from>
    <xdr:to>
      <xdr:col>20</xdr:col>
      <xdr:colOff>38100</xdr:colOff>
      <xdr:row>37</xdr:row>
      <xdr:rowOff>140030</xdr:rowOff>
    </xdr:to>
    <xdr:sp macro="" textlink="">
      <xdr:nvSpPr>
        <xdr:cNvPr id="65" name="フローチャート: 判断 64"/>
        <xdr:cNvSpPr/>
      </xdr:nvSpPr>
      <xdr:spPr>
        <a:xfrm>
          <a:off x="3746500" y="63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131157</xdr:rowOff>
    </xdr:from>
    <xdr:ext cx="534377" cy="259045"/>
    <xdr:sp macro="" textlink="">
      <xdr:nvSpPr>
        <xdr:cNvPr id="66" name="テキスト ボックス 65"/>
        <xdr:cNvSpPr txBox="1"/>
      </xdr:nvSpPr>
      <xdr:spPr>
        <a:xfrm>
          <a:off x="3530111" y="64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152832</xdr:rowOff>
    </xdr:from>
    <xdr:to>
      <xdr:col>15</xdr:col>
      <xdr:colOff>50800</xdr:colOff>
      <xdr:row>37</xdr:row>
      <xdr:rowOff>31826</xdr:rowOff>
    </xdr:to>
    <xdr:cxnSp macro="">
      <xdr:nvCxnSpPr>
        <xdr:cNvPr id="67" name="直線コネクタ 66"/>
        <xdr:cNvCxnSpPr/>
      </xdr:nvCxnSpPr>
      <xdr:spPr>
        <a:xfrm flipV="1">
          <a:off x="2019300" y="6325032"/>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30099</xdr:rowOff>
    </xdr:from>
    <xdr:to>
      <xdr:col>15</xdr:col>
      <xdr:colOff>101600</xdr:colOff>
      <xdr:row>38</xdr:row>
      <xdr:rowOff>131699</xdr:rowOff>
    </xdr:to>
    <xdr:sp macro="" textlink="">
      <xdr:nvSpPr>
        <xdr:cNvPr id="68" name="フローチャート: 判断 67"/>
        <xdr:cNvSpPr/>
      </xdr:nvSpPr>
      <xdr:spPr>
        <a:xfrm>
          <a:off x="2857500" y="654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122826</xdr:rowOff>
    </xdr:from>
    <xdr:ext cx="534377" cy="259045"/>
    <xdr:sp macro="" textlink="">
      <xdr:nvSpPr>
        <xdr:cNvPr id="69" name="テキスト ボックス 68"/>
        <xdr:cNvSpPr txBox="1"/>
      </xdr:nvSpPr>
      <xdr:spPr>
        <a:xfrm>
          <a:off x="2641111" y="66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15329</xdr:rowOff>
    </xdr:from>
    <xdr:to>
      <xdr:col>10</xdr:col>
      <xdr:colOff>114300</xdr:colOff>
      <xdr:row>37</xdr:row>
      <xdr:rowOff>31826</xdr:rowOff>
    </xdr:to>
    <xdr:cxnSp macro="">
      <xdr:nvCxnSpPr>
        <xdr:cNvPr id="70" name="直線コネクタ 69"/>
        <xdr:cNvCxnSpPr/>
      </xdr:nvCxnSpPr>
      <xdr:spPr>
        <a:xfrm>
          <a:off x="1130300" y="6358979"/>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43841</xdr:rowOff>
    </xdr:from>
    <xdr:to>
      <xdr:col>10</xdr:col>
      <xdr:colOff>165100</xdr:colOff>
      <xdr:row>38</xdr:row>
      <xdr:rowOff>145441</xdr:rowOff>
    </xdr:to>
    <xdr:sp macro="" textlink="">
      <xdr:nvSpPr>
        <xdr:cNvPr id="71" name="フローチャート: 判断 70"/>
        <xdr:cNvSpPr/>
      </xdr:nvSpPr>
      <xdr:spPr>
        <a:xfrm>
          <a:off x="1968500" y="65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136568</xdr:rowOff>
    </xdr:from>
    <xdr:ext cx="534377" cy="259045"/>
    <xdr:sp macro="" textlink="">
      <xdr:nvSpPr>
        <xdr:cNvPr id="72" name="テキスト ボックス 71"/>
        <xdr:cNvSpPr txBox="1"/>
      </xdr:nvSpPr>
      <xdr:spPr>
        <a:xfrm>
          <a:off x="1752111" y="66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50800</xdr:rowOff>
    </xdr:from>
    <xdr:to>
      <xdr:col>6</xdr:col>
      <xdr:colOff>38100</xdr:colOff>
      <xdr:row>38</xdr:row>
      <xdr:rowOff>152400</xdr:rowOff>
    </xdr:to>
    <xdr:sp macro="" textlink="">
      <xdr:nvSpPr>
        <xdr:cNvPr id="73" name="フローチャート: 判断 72"/>
        <xdr:cNvSpPr/>
      </xdr:nvSpPr>
      <xdr:spPr>
        <a:xfrm>
          <a:off x="107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143527</xdr:rowOff>
    </xdr:from>
    <xdr:ext cx="534377" cy="259045"/>
    <xdr:sp macro="" textlink="">
      <xdr:nvSpPr>
        <xdr:cNvPr id="74" name="テキスト ボックス 73"/>
        <xdr:cNvSpPr txBox="1"/>
      </xdr:nvSpPr>
      <xdr:spPr>
        <a:xfrm>
          <a:off x="863111" y="66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26657</xdr:rowOff>
    </xdr:from>
    <xdr:to>
      <xdr:col>24</xdr:col>
      <xdr:colOff>114300</xdr:colOff>
      <xdr:row>36</xdr:row>
      <xdr:rowOff>128257</xdr:rowOff>
    </xdr:to>
    <xdr:sp macro="" textlink="">
      <xdr:nvSpPr>
        <xdr:cNvPr id="80" name="楕円 79"/>
        <xdr:cNvSpPr/>
      </xdr:nvSpPr>
      <xdr:spPr>
        <a:xfrm>
          <a:off x="4584700" y="61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5084</xdr:rowOff>
    </xdr:from>
    <xdr:ext cx="534377" cy="259045"/>
    <xdr:sp macro="" textlink="">
      <xdr:nvSpPr>
        <xdr:cNvPr id="81" name="人件費該当値テキスト"/>
        <xdr:cNvSpPr txBox="1"/>
      </xdr:nvSpPr>
      <xdr:spPr>
        <a:xfrm>
          <a:off x="4686300" y="617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161773</xdr:rowOff>
    </xdr:from>
    <xdr:to>
      <xdr:col>20</xdr:col>
      <xdr:colOff>38100</xdr:colOff>
      <xdr:row>36</xdr:row>
      <xdr:rowOff>91923</xdr:rowOff>
    </xdr:to>
    <xdr:sp macro="" textlink="">
      <xdr:nvSpPr>
        <xdr:cNvPr id="82" name="楕円 81"/>
        <xdr:cNvSpPr/>
      </xdr:nvSpPr>
      <xdr:spPr>
        <a:xfrm>
          <a:off x="3746500" y="61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108450</xdr:rowOff>
    </xdr:from>
    <xdr:ext cx="599010" cy="259045"/>
    <xdr:sp macro="" textlink="">
      <xdr:nvSpPr>
        <xdr:cNvPr id="83" name="テキスト ボックス 82"/>
        <xdr:cNvSpPr txBox="1"/>
      </xdr:nvSpPr>
      <xdr:spPr>
        <a:xfrm>
          <a:off x="3497795" y="593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102032</xdr:rowOff>
    </xdr:from>
    <xdr:to>
      <xdr:col>15</xdr:col>
      <xdr:colOff>101600</xdr:colOff>
      <xdr:row>37</xdr:row>
      <xdr:rowOff>32182</xdr:rowOff>
    </xdr:to>
    <xdr:sp macro="" textlink="">
      <xdr:nvSpPr>
        <xdr:cNvPr id="84" name="楕円 83"/>
        <xdr:cNvSpPr/>
      </xdr:nvSpPr>
      <xdr:spPr>
        <a:xfrm>
          <a:off x="2857500" y="62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48709</xdr:rowOff>
    </xdr:from>
    <xdr:ext cx="534377" cy="259045"/>
    <xdr:sp macro="" textlink="">
      <xdr:nvSpPr>
        <xdr:cNvPr id="85" name="テキスト ボックス 84"/>
        <xdr:cNvSpPr txBox="1"/>
      </xdr:nvSpPr>
      <xdr:spPr>
        <a:xfrm>
          <a:off x="2641111" y="60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152476</xdr:rowOff>
    </xdr:from>
    <xdr:to>
      <xdr:col>10</xdr:col>
      <xdr:colOff>165100</xdr:colOff>
      <xdr:row>37</xdr:row>
      <xdr:rowOff>82626</xdr:rowOff>
    </xdr:to>
    <xdr:sp macro="" textlink="">
      <xdr:nvSpPr>
        <xdr:cNvPr id="86" name="楕円 85"/>
        <xdr:cNvSpPr/>
      </xdr:nvSpPr>
      <xdr:spPr>
        <a:xfrm>
          <a:off x="1968500" y="63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99153</xdr:rowOff>
    </xdr:from>
    <xdr:ext cx="534377" cy="259045"/>
    <xdr:sp macro="" textlink="">
      <xdr:nvSpPr>
        <xdr:cNvPr id="87" name="テキスト ボックス 86"/>
        <xdr:cNvSpPr txBox="1"/>
      </xdr:nvSpPr>
      <xdr:spPr>
        <a:xfrm>
          <a:off x="1752111" y="609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135979</xdr:rowOff>
    </xdr:from>
    <xdr:to>
      <xdr:col>6</xdr:col>
      <xdr:colOff>38100</xdr:colOff>
      <xdr:row>37</xdr:row>
      <xdr:rowOff>66129</xdr:rowOff>
    </xdr:to>
    <xdr:sp macro="" textlink="">
      <xdr:nvSpPr>
        <xdr:cNvPr id="88" name="楕円 87"/>
        <xdr:cNvSpPr/>
      </xdr:nvSpPr>
      <xdr:spPr>
        <a:xfrm>
          <a:off x="1079500" y="63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82656</xdr:rowOff>
    </xdr:from>
    <xdr:ext cx="534377" cy="259045"/>
    <xdr:sp macro="" textlink="">
      <xdr:nvSpPr>
        <xdr:cNvPr id="89" name="テキスト ボックス 88"/>
        <xdr:cNvSpPr txBox="1"/>
      </xdr:nvSpPr>
      <xdr:spPr>
        <a:xfrm>
          <a:off x="863111" y="60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88443</xdr:rowOff>
    </xdr:from>
    <xdr:to>
      <xdr:col>24</xdr:col>
      <xdr:colOff>63500</xdr:colOff>
      <xdr:row>57</xdr:row>
      <xdr:rowOff>92663</xdr:rowOff>
    </xdr:to>
    <xdr:cxnSp macro="">
      <xdr:nvCxnSpPr>
        <xdr:cNvPr id="116" name="直線コネクタ 115"/>
        <xdr:cNvCxnSpPr/>
      </xdr:nvCxnSpPr>
      <xdr:spPr>
        <a:xfrm>
          <a:off x="3797300" y="9861093"/>
          <a:ext cx="8382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80026</xdr:rowOff>
    </xdr:from>
    <xdr:to>
      <xdr:col>19</xdr:col>
      <xdr:colOff>177800</xdr:colOff>
      <xdr:row>57</xdr:row>
      <xdr:rowOff>88443</xdr:rowOff>
    </xdr:to>
    <xdr:cxnSp macro="">
      <xdr:nvCxnSpPr>
        <xdr:cNvPr id="119" name="直線コネクタ 118"/>
        <xdr:cNvCxnSpPr/>
      </xdr:nvCxnSpPr>
      <xdr:spPr>
        <a:xfrm>
          <a:off x="2908300" y="9852676"/>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91499</xdr:rowOff>
    </xdr:from>
    <xdr:to>
      <xdr:col>20</xdr:col>
      <xdr:colOff>38100</xdr:colOff>
      <xdr:row>58</xdr:row>
      <xdr:rowOff>21649</xdr:rowOff>
    </xdr:to>
    <xdr:sp macro="" textlink="">
      <xdr:nvSpPr>
        <xdr:cNvPr id="120" name="フローチャート: 判断 119"/>
        <xdr:cNvSpPr/>
      </xdr:nvSpPr>
      <xdr:spPr>
        <a:xfrm>
          <a:off x="3746500" y="986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12776</xdr:rowOff>
    </xdr:from>
    <xdr:ext cx="534377" cy="259045"/>
    <xdr:sp macro="" textlink="">
      <xdr:nvSpPr>
        <xdr:cNvPr id="121" name="テキスト ボックス 120"/>
        <xdr:cNvSpPr txBox="1"/>
      </xdr:nvSpPr>
      <xdr:spPr>
        <a:xfrm>
          <a:off x="3530111" y="99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80026</xdr:rowOff>
    </xdr:from>
    <xdr:to>
      <xdr:col>15</xdr:col>
      <xdr:colOff>50800</xdr:colOff>
      <xdr:row>57</xdr:row>
      <xdr:rowOff>138802</xdr:rowOff>
    </xdr:to>
    <xdr:cxnSp macro="">
      <xdr:nvCxnSpPr>
        <xdr:cNvPr id="122" name="直線コネクタ 121"/>
        <xdr:cNvCxnSpPr/>
      </xdr:nvCxnSpPr>
      <xdr:spPr>
        <a:xfrm flipV="1">
          <a:off x="2019300" y="9852676"/>
          <a:ext cx="889000" cy="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93134</xdr:rowOff>
    </xdr:from>
    <xdr:to>
      <xdr:col>15</xdr:col>
      <xdr:colOff>101600</xdr:colOff>
      <xdr:row>58</xdr:row>
      <xdr:rowOff>23284</xdr:rowOff>
    </xdr:to>
    <xdr:sp macro="" textlink="">
      <xdr:nvSpPr>
        <xdr:cNvPr id="123" name="フローチャート: 判断 122"/>
        <xdr:cNvSpPr/>
      </xdr:nvSpPr>
      <xdr:spPr>
        <a:xfrm>
          <a:off x="2857500" y="98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14411</xdr:rowOff>
    </xdr:from>
    <xdr:ext cx="534377" cy="259045"/>
    <xdr:sp macro="" textlink="">
      <xdr:nvSpPr>
        <xdr:cNvPr id="124" name="テキスト ボックス 123"/>
        <xdr:cNvSpPr txBox="1"/>
      </xdr:nvSpPr>
      <xdr:spPr>
        <a:xfrm>
          <a:off x="2641111" y="99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138802</xdr:rowOff>
    </xdr:from>
    <xdr:to>
      <xdr:col>10</xdr:col>
      <xdr:colOff>114300</xdr:colOff>
      <xdr:row>57</xdr:row>
      <xdr:rowOff>159845</xdr:rowOff>
    </xdr:to>
    <xdr:cxnSp macro="">
      <xdr:nvCxnSpPr>
        <xdr:cNvPr id="125" name="直線コネクタ 124"/>
        <xdr:cNvCxnSpPr/>
      </xdr:nvCxnSpPr>
      <xdr:spPr>
        <a:xfrm flipV="1">
          <a:off x="1130300" y="9911452"/>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103108</xdr:rowOff>
    </xdr:from>
    <xdr:to>
      <xdr:col>10</xdr:col>
      <xdr:colOff>165100</xdr:colOff>
      <xdr:row>58</xdr:row>
      <xdr:rowOff>33258</xdr:rowOff>
    </xdr:to>
    <xdr:sp macro="" textlink="">
      <xdr:nvSpPr>
        <xdr:cNvPr id="126" name="フローチャート: 判断 125"/>
        <xdr:cNvSpPr/>
      </xdr:nvSpPr>
      <xdr:spPr>
        <a:xfrm>
          <a:off x="1968500" y="987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24385</xdr:rowOff>
    </xdr:from>
    <xdr:ext cx="534377" cy="259045"/>
    <xdr:sp macro="" textlink="">
      <xdr:nvSpPr>
        <xdr:cNvPr id="127" name="テキスト ボックス 126"/>
        <xdr:cNvSpPr txBox="1"/>
      </xdr:nvSpPr>
      <xdr:spPr>
        <a:xfrm>
          <a:off x="1752111" y="996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99427</xdr:rowOff>
    </xdr:from>
    <xdr:to>
      <xdr:col>6</xdr:col>
      <xdr:colOff>38100</xdr:colOff>
      <xdr:row>58</xdr:row>
      <xdr:rowOff>29577</xdr:rowOff>
    </xdr:to>
    <xdr:sp macro="" textlink="">
      <xdr:nvSpPr>
        <xdr:cNvPr id="128" name="フローチャート: 判断 127"/>
        <xdr:cNvSpPr/>
      </xdr:nvSpPr>
      <xdr:spPr>
        <a:xfrm>
          <a:off x="1079500" y="98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46104</xdr:rowOff>
    </xdr:from>
    <xdr:ext cx="534377" cy="259045"/>
    <xdr:sp macro="" textlink="">
      <xdr:nvSpPr>
        <xdr:cNvPr id="129" name="テキスト ボックス 128"/>
        <xdr:cNvSpPr txBox="1"/>
      </xdr:nvSpPr>
      <xdr:spPr>
        <a:xfrm>
          <a:off x="863111" y="96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41863</xdr:rowOff>
    </xdr:from>
    <xdr:to>
      <xdr:col>24</xdr:col>
      <xdr:colOff>114300</xdr:colOff>
      <xdr:row>57</xdr:row>
      <xdr:rowOff>143463</xdr:rowOff>
    </xdr:to>
    <xdr:sp macro="" textlink="">
      <xdr:nvSpPr>
        <xdr:cNvPr id="135" name="楕円 134"/>
        <xdr:cNvSpPr/>
      </xdr:nvSpPr>
      <xdr:spPr>
        <a:xfrm>
          <a:off x="4584700" y="98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37643</xdr:rowOff>
    </xdr:from>
    <xdr:to>
      <xdr:col>20</xdr:col>
      <xdr:colOff>38100</xdr:colOff>
      <xdr:row>57</xdr:row>
      <xdr:rowOff>139243</xdr:rowOff>
    </xdr:to>
    <xdr:sp macro="" textlink="">
      <xdr:nvSpPr>
        <xdr:cNvPr id="137" name="楕円 136"/>
        <xdr:cNvSpPr/>
      </xdr:nvSpPr>
      <xdr:spPr>
        <a:xfrm>
          <a:off x="3746500" y="98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155770</xdr:rowOff>
    </xdr:from>
    <xdr:ext cx="534377" cy="259045"/>
    <xdr:sp macro="" textlink="">
      <xdr:nvSpPr>
        <xdr:cNvPr id="138" name="テキスト ボックス 137"/>
        <xdr:cNvSpPr txBox="1"/>
      </xdr:nvSpPr>
      <xdr:spPr>
        <a:xfrm>
          <a:off x="3530111" y="95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29226</xdr:rowOff>
    </xdr:from>
    <xdr:to>
      <xdr:col>15</xdr:col>
      <xdr:colOff>101600</xdr:colOff>
      <xdr:row>57</xdr:row>
      <xdr:rowOff>130826</xdr:rowOff>
    </xdr:to>
    <xdr:sp macro="" textlink="">
      <xdr:nvSpPr>
        <xdr:cNvPr id="139" name="楕円 138"/>
        <xdr:cNvSpPr/>
      </xdr:nvSpPr>
      <xdr:spPr>
        <a:xfrm>
          <a:off x="2857500" y="98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147353</xdr:rowOff>
    </xdr:from>
    <xdr:ext cx="599010" cy="259045"/>
    <xdr:sp macro="" textlink="">
      <xdr:nvSpPr>
        <xdr:cNvPr id="140" name="テキスト ボックス 139"/>
        <xdr:cNvSpPr txBox="1"/>
      </xdr:nvSpPr>
      <xdr:spPr>
        <a:xfrm>
          <a:off x="2608795" y="957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88002</xdr:rowOff>
    </xdr:from>
    <xdr:to>
      <xdr:col>10</xdr:col>
      <xdr:colOff>165100</xdr:colOff>
      <xdr:row>58</xdr:row>
      <xdr:rowOff>18152</xdr:rowOff>
    </xdr:to>
    <xdr:sp macro="" textlink="">
      <xdr:nvSpPr>
        <xdr:cNvPr id="141" name="楕円 140"/>
        <xdr:cNvSpPr/>
      </xdr:nvSpPr>
      <xdr:spPr>
        <a:xfrm>
          <a:off x="1968500" y="98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34679</xdr:rowOff>
    </xdr:from>
    <xdr:ext cx="534377" cy="259045"/>
    <xdr:sp macro="" textlink="">
      <xdr:nvSpPr>
        <xdr:cNvPr id="142" name="テキスト ボックス 141"/>
        <xdr:cNvSpPr txBox="1"/>
      </xdr:nvSpPr>
      <xdr:spPr>
        <a:xfrm>
          <a:off x="1752111" y="963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109045</xdr:rowOff>
    </xdr:from>
    <xdr:to>
      <xdr:col>6</xdr:col>
      <xdr:colOff>38100</xdr:colOff>
      <xdr:row>58</xdr:row>
      <xdr:rowOff>39195</xdr:rowOff>
    </xdr:to>
    <xdr:sp macro="" textlink="">
      <xdr:nvSpPr>
        <xdr:cNvPr id="143" name="楕円 142"/>
        <xdr:cNvSpPr/>
      </xdr:nvSpPr>
      <xdr:spPr>
        <a:xfrm>
          <a:off x="1079500" y="98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30322</xdr:rowOff>
    </xdr:from>
    <xdr:ext cx="534377" cy="259045"/>
    <xdr:sp macro="" textlink="">
      <xdr:nvSpPr>
        <xdr:cNvPr id="144" name="テキスト ボックス 143"/>
        <xdr:cNvSpPr txBox="1"/>
      </xdr:nvSpPr>
      <xdr:spPr>
        <a:xfrm>
          <a:off x="863111" y="99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157335</xdr:rowOff>
    </xdr:from>
    <xdr:to>
      <xdr:col>24</xdr:col>
      <xdr:colOff>63500</xdr:colOff>
      <xdr:row>78</xdr:row>
      <xdr:rowOff>165777</xdr:rowOff>
    </xdr:to>
    <xdr:cxnSp macro="">
      <xdr:nvCxnSpPr>
        <xdr:cNvPr id="175" name="直線コネクタ 174"/>
        <xdr:cNvCxnSpPr/>
      </xdr:nvCxnSpPr>
      <xdr:spPr>
        <a:xfrm>
          <a:off x="3797300" y="13530435"/>
          <a:ext cx="8382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157335</xdr:rowOff>
    </xdr:from>
    <xdr:to>
      <xdr:col>19</xdr:col>
      <xdr:colOff>177800</xdr:colOff>
      <xdr:row>78</xdr:row>
      <xdr:rowOff>157547</xdr:rowOff>
    </xdr:to>
    <xdr:cxnSp macro="">
      <xdr:nvCxnSpPr>
        <xdr:cNvPr id="178" name="直線コネクタ 177"/>
        <xdr:cNvCxnSpPr/>
      </xdr:nvCxnSpPr>
      <xdr:spPr>
        <a:xfrm flipV="1">
          <a:off x="2908300" y="13530435"/>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87365</xdr:rowOff>
    </xdr:from>
    <xdr:to>
      <xdr:col>20</xdr:col>
      <xdr:colOff>38100</xdr:colOff>
      <xdr:row>79</xdr:row>
      <xdr:rowOff>17515</xdr:rowOff>
    </xdr:to>
    <xdr:sp macro="" textlink="">
      <xdr:nvSpPr>
        <xdr:cNvPr id="179" name="フローチャート: 判断 178"/>
        <xdr:cNvSpPr/>
      </xdr:nvSpPr>
      <xdr:spPr>
        <a:xfrm>
          <a:off x="3746500" y="134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34042</xdr:rowOff>
    </xdr:from>
    <xdr:ext cx="469744" cy="259045"/>
    <xdr:sp macro="" textlink="">
      <xdr:nvSpPr>
        <xdr:cNvPr id="180" name="テキスト ボックス 179"/>
        <xdr:cNvSpPr txBox="1"/>
      </xdr:nvSpPr>
      <xdr:spPr>
        <a:xfrm>
          <a:off x="3562428" y="13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157547</xdr:rowOff>
    </xdr:from>
    <xdr:to>
      <xdr:col>15</xdr:col>
      <xdr:colOff>50800</xdr:colOff>
      <xdr:row>78</xdr:row>
      <xdr:rowOff>158429</xdr:rowOff>
    </xdr:to>
    <xdr:cxnSp macro="">
      <xdr:nvCxnSpPr>
        <xdr:cNvPr id="181" name="直線コネクタ 180"/>
        <xdr:cNvCxnSpPr/>
      </xdr:nvCxnSpPr>
      <xdr:spPr>
        <a:xfrm flipV="1">
          <a:off x="2019300" y="1353064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136351</xdr:rowOff>
    </xdr:from>
    <xdr:to>
      <xdr:col>15</xdr:col>
      <xdr:colOff>101600</xdr:colOff>
      <xdr:row>79</xdr:row>
      <xdr:rowOff>66501</xdr:rowOff>
    </xdr:to>
    <xdr:sp macro="" textlink="">
      <xdr:nvSpPr>
        <xdr:cNvPr id="182" name="フローチャート: 判断 181"/>
        <xdr:cNvSpPr/>
      </xdr:nvSpPr>
      <xdr:spPr>
        <a:xfrm>
          <a:off x="2857500" y="1350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57628</xdr:rowOff>
    </xdr:from>
    <xdr:ext cx="469744" cy="259045"/>
    <xdr:sp macro="" textlink="">
      <xdr:nvSpPr>
        <xdr:cNvPr id="183" name="テキスト ボックス 182"/>
        <xdr:cNvSpPr txBox="1"/>
      </xdr:nvSpPr>
      <xdr:spPr>
        <a:xfrm>
          <a:off x="2673428" y="1360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158429</xdr:rowOff>
    </xdr:from>
    <xdr:to>
      <xdr:col>10</xdr:col>
      <xdr:colOff>114300</xdr:colOff>
      <xdr:row>78</xdr:row>
      <xdr:rowOff>160634</xdr:rowOff>
    </xdr:to>
    <xdr:cxnSp macro="">
      <xdr:nvCxnSpPr>
        <xdr:cNvPr id="184" name="直線コネクタ 183"/>
        <xdr:cNvCxnSpPr/>
      </xdr:nvCxnSpPr>
      <xdr:spPr>
        <a:xfrm flipV="1">
          <a:off x="1130300" y="13531529"/>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128481</xdr:rowOff>
    </xdr:from>
    <xdr:to>
      <xdr:col>10</xdr:col>
      <xdr:colOff>165100</xdr:colOff>
      <xdr:row>79</xdr:row>
      <xdr:rowOff>58631</xdr:rowOff>
    </xdr:to>
    <xdr:sp macro="" textlink="">
      <xdr:nvSpPr>
        <xdr:cNvPr id="185" name="フローチャート: 判断 184"/>
        <xdr:cNvSpPr/>
      </xdr:nvSpPr>
      <xdr:spPr>
        <a:xfrm>
          <a:off x="1968500" y="135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49758</xdr:rowOff>
    </xdr:from>
    <xdr:ext cx="469744" cy="259045"/>
    <xdr:sp macro="" textlink="">
      <xdr:nvSpPr>
        <xdr:cNvPr id="186" name="テキスト ボックス 185"/>
        <xdr:cNvSpPr txBox="1"/>
      </xdr:nvSpPr>
      <xdr:spPr>
        <a:xfrm>
          <a:off x="1784428" y="1359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101833</xdr:rowOff>
    </xdr:from>
    <xdr:to>
      <xdr:col>6</xdr:col>
      <xdr:colOff>38100</xdr:colOff>
      <xdr:row>79</xdr:row>
      <xdr:rowOff>31983</xdr:rowOff>
    </xdr:to>
    <xdr:sp macro="" textlink="">
      <xdr:nvSpPr>
        <xdr:cNvPr id="187" name="フローチャート: 判断 186"/>
        <xdr:cNvSpPr/>
      </xdr:nvSpPr>
      <xdr:spPr>
        <a:xfrm>
          <a:off x="1079500" y="134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48510</xdr:rowOff>
    </xdr:from>
    <xdr:ext cx="469744" cy="259045"/>
    <xdr:sp macro="" textlink="">
      <xdr:nvSpPr>
        <xdr:cNvPr id="188" name="テキスト ボックス 187"/>
        <xdr:cNvSpPr txBox="1"/>
      </xdr:nvSpPr>
      <xdr:spPr>
        <a:xfrm>
          <a:off x="895428" y="1325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114977</xdr:rowOff>
    </xdr:from>
    <xdr:to>
      <xdr:col>24</xdr:col>
      <xdr:colOff>114300</xdr:colOff>
      <xdr:row>79</xdr:row>
      <xdr:rowOff>45127</xdr:rowOff>
    </xdr:to>
    <xdr:sp macro="" textlink="">
      <xdr:nvSpPr>
        <xdr:cNvPr id="194" name="楕円 193"/>
        <xdr:cNvSpPr/>
      </xdr:nvSpPr>
      <xdr:spPr>
        <a:xfrm>
          <a:off x="4584700" y="134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29904</xdr:rowOff>
    </xdr:from>
    <xdr:ext cx="469744" cy="259045"/>
    <xdr:sp macro="" textlink="">
      <xdr:nvSpPr>
        <xdr:cNvPr id="195" name="維持補修費該当値テキスト"/>
        <xdr:cNvSpPr txBox="1"/>
      </xdr:nvSpPr>
      <xdr:spPr>
        <a:xfrm>
          <a:off x="4686300" y="134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106535</xdr:rowOff>
    </xdr:from>
    <xdr:to>
      <xdr:col>20</xdr:col>
      <xdr:colOff>38100</xdr:colOff>
      <xdr:row>79</xdr:row>
      <xdr:rowOff>36685</xdr:rowOff>
    </xdr:to>
    <xdr:sp macro="" textlink="">
      <xdr:nvSpPr>
        <xdr:cNvPr id="196" name="楕円 195"/>
        <xdr:cNvSpPr/>
      </xdr:nvSpPr>
      <xdr:spPr>
        <a:xfrm>
          <a:off x="3746500" y="134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27812</xdr:rowOff>
    </xdr:from>
    <xdr:ext cx="469744" cy="259045"/>
    <xdr:sp macro="" textlink="">
      <xdr:nvSpPr>
        <xdr:cNvPr id="197" name="テキスト ボックス 196"/>
        <xdr:cNvSpPr txBox="1"/>
      </xdr:nvSpPr>
      <xdr:spPr>
        <a:xfrm>
          <a:off x="3562428" y="1357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106747</xdr:rowOff>
    </xdr:from>
    <xdr:to>
      <xdr:col>15</xdr:col>
      <xdr:colOff>101600</xdr:colOff>
      <xdr:row>79</xdr:row>
      <xdr:rowOff>36897</xdr:rowOff>
    </xdr:to>
    <xdr:sp macro="" textlink="">
      <xdr:nvSpPr>
        <xdr:cNvPr id="198" name="楕円 197"/>
        <xdr:cNvSpPr/>
      </xdr:nvSpPr>
      <xdr:spPr>
        <a:xfrm>
          <a:off x="2857500" y="134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53424</xdr:rowOff>
    </xdr:from>
    <xdr:ext cx="469744" cy="259045"/>
    <xdr:sp macro="" textlink="">
      <xdr:nvSpPr>
        <xdr:cNvPr id="199" name="テキスト ボックス 198"/>
        <xdr:cNvSpPr txBox="1"/>
      </xdr:nvSpPr>
      <xdr:spPr>
        <a:xfrm>
          <a:off x="2673428" y="1325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107629</xdr:rowOff>
    </xdr:from>
    <xdr:to>
      <xdr:col>10</xdr:col>
      <xdr:colOff>165100</xdr:colOff>
      <xdr:row>79</xdr:row>
      <xdr:rowOff>37779</xdr:rowOff>
    </xdr:to>
    <xdr:sp macro="" textlink="">
      <xdr:nvSpPr>
        <xdr:cNvPr id="200" name="楕円 199"/>
        <xdr:cNvSpPr/>
      </xdr:nvSpPr>
      <xdr:spPr>
        <a:xfrm>
          <a:off x="1968500" y="134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54306</xdr:rowOff>
    </xdr:from>
    <xdr:ext cx="469744" cy="259045"/>
    <xdr:sp macro="" textlink="">
      <xdr:nvSpPr>
        <xdr:cNvPr id="201" name="テキスト ボックス 200"/>
        <xdr:cNvSpPr txBox="1"/>
      </xdr:nvSpPr>
      <xdr:spPr>
        <a:xfrm>
          <a:off x="1784428" y="1325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109834</xdr:rowOff>
    </xdr:from>
    <xdr:to>
      <xdr:col>6</xdr:col>
      <xdr:colOff>38100</xdr:colOff>
      <xdr:row>79</xdr:row>
      <xdr:rowOff>39984</xdr:rowOff>
    </xdr:to>
    <xdr:sp macro="" textlink="">
      <xdr:nvSpPr>
        <xdr:cNvPr id="202" name="楕円 201"/>
        <xdr:cNvSpPr/>
      </xdr:nvSpPr>
      <xdr:spPr>
        <a:xfrm>
          <a:off x="1079500" y="134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31111</xdr:rowOff>
    </xdr:from>
    <xdr:ext cx="469744" cy="259045"/>
    <xdr:sp macro="" textlink="">
      <xdr:nvSpPr>
        <xdr:cNvPr id="203" name="テキスト ボックス 202"/>
        <xdr:cNvSpPr txBox="1"/>
      </xdr:nvSpPr>
      <xdr:spPr>
        <a:xfrm>
          <a:off x="895428" y="1357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110027</xdr:rowOff>
    </xdr:from>
    <xdr:to>
      <xdr:col>24</xdr:col>
      <xdr:colOff>63500</xdr:colOff>
      <xdr:row>95</xdr:row>
      <xdr:rowOff>154978</xdr:rowOff>
    </xdr:to>
    <xdr:cxnSp macro="">
      <xdr:nvCxnSpPr>
        <xdr:cNvPr id="233" name="直線コネクタ 232"/>
        <xdr:cNvCxnSpPr/>
      </xdr:nvCxnSpPr>
      <xdr:spPr>
        <a:xfrm flipV="1">
          <a:off x="3797300" y="16226327"/>
          <a:ext cx="838200" cy="21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154978</xdr:rowOff>
    </xdr:from>
    <xdr:to>
      <xdr:col>19</xdr:col>
      <xdr:colOff>177800</xdr:colOff>
      <xdr:row>95</xdr:row>
      <xdr:rowOff>165387</xdr:rowOff>
    </xdr:to>
    <xdr:cxnSp macro="">
      <xdr:nvCxnSpPr>
        <xdr:cNvPr id="236" name="直線コネクタ 235"/>
        <xdr:cNvCxnSpPr/>
      </xdr:nvCxnSpPr>
      <xdr:spPr>
        <a:xfrm flipV="1">
          <a:off x="2908300" y="16442728"/>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80480</xdr:rowOff>
    </xdr:from>
    <xdr:to>
      <xdr:col>20</xdr:col>
      <xdr:colOff>38100</xdr:colOff>
      <xdr:row>98</xdr:row>
      <xdr:rowOff>10630</xdr:rowOff>
    </xdr:to>
    <xdr:sp macro="" textlink="">
      <xdr:nvSpPr>
        <xdr:cNvPr id="237" name="フローチャート: 判断 236"/>
        <xdr:cNvSpPr/>
      </xdr:nvSpPr>
      <xdr:spPr>
        <a:xfrm>
          <a:off x="3746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1757</xdr:rowOff>
    </xdr:from>
    <xdr:ext cx="534377" cy="259045"/>
    <xdr:sp macro="" textlink="">
      <xdr:nvSpPr>
        <xdr:cNvPr id="238" name="テキスト ボックス 237"/>
        <xdr:cNvSpPr txBox="1"/>
      </xdr:nvSpPr>
      <xdr:spPr>
        <a:xfrm>
          <a:off x="3530111" y="168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165387</xdr:rowOff>
    </xdr:from>
    <xdr:to>
      <xdr:col>15</xdr:col>
      <xdr:colOff>50800</xdr:colOff>
      <xdr:row>96</xdr:row>
      <xdr:rowOff>22078</xdr:rowOff>
    </xdr:to>
    <xdr:cxnSp macro="">
      <xdr:nvCxnSpPr>
        <xdr:cNvPr id="239" name="直線コネクタ 238"/>
        <xdr:cNvCxnSpPr/>
      </xdr:nvCxnSpPr>
      <xdr:spPr>
        <a:xfrm flipV="1">
          <a:off x="2019300" y="16453137"/>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91537</xdr:rowOff>
    </xdr:from>
    <xdr:to>
      <xdr:col>15</xdr:col>
      <xdr:colOff>101600</xdr:colOff>
      <xdr:row>98</xdr:row>
      <xdr:rowOff>21687</xdr:rowOff>
    </xdr:to>
    <xdr:sp macro="" textlink="">
      <xdr:nvSpPr>
        <xdr:cNvPr id="240" name="フローチャート: 判断 239"/>
        <xdr:cNvSpPr/>
      </xdr:nvSpPr>
      <xdr:spPr>
        <a:xfrm>
          <a:off x="2857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12814</xdr:rowOff>
    </xdr:from>
    <xdr:ext cx="534377" cy="259045"/>
    <xdr:sp macro="" textlink="">
      <xdr:nvSpPr>
        <xdr:cNvPr id="241" name="テキスト ボックス 240"/>
        <xdr:cNvSpPr txBox="1"/>
      </xdr:nvSpPr>
      <xdr:spPr>
        <a:xfrm>
          <a:off x="2641111" y="168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170073</xdr:rowOff>
    </xdr:from>
    <xdr:to>
      <xdr:col>10</xdr:col>
      <xdr:colOff>114300</xdr:colOff>
      <xdr:row>96</xdr:row>
      <xdr:rowOff>22078</xdr:rowOff>
    </xdr:to>
    <xdr:cxnSp macro="">
      <xdr:nvCxnSpPr>
        <xdr:cNvPr id="242" name="直線コネクタ 241"/>
        <xdr:cNvCxnSpPr/>
      </xdr:nvCxnSpPr>
      <xdr:spPr>
        <a:xfrm>
          <a:off x="1130300" y="16457823"/>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121636</xdr:rowOff>
    </xdr:from>
    <xdr:to>
      <xdr:col>10</xdr:col>
      <xdr:colOff>165100</xdr:colOff>
      <xdr:row>98</xdr:row>
      <xdr:rowOff>51786</xdr:rowOff>
    </xdr:to>
    <xdr:sp macro="" textlink="">
      <xdr:nvSpPr>
        <xdr:cNvPr id="243" name="フローチャート: 判断 242"/>
        <xdr:cNvSpPr/>
      </xdr:nvSpPr>
      <xdr:spPr>
        <a:xfrm>
          <a:off x="1968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42913</xdr:rowOff>
    </xdr:from>
    <xdr:ext cx="534377" cy="259045"/>
    <xdr:sp macro="" textlink="">
      <xdr:nvSpPr>
        <xdr:cNvPr id="244" name="テキスト ボックス 243"/>
        <xdr:cNvSpPr txBox="1"/>
      </xdr:nvSpPr>
      <xdr:spPr>
        <a:xfrm>
          <a:off x="1752111" y="168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116453</xdr:rowOff>
    </xdr:from>
    <xdr:to>
      <xdr:col>6</xdr:col>
      <xdr:colOff>38100</xdr:colOff>
      <xdr:row>98</xdr:row>
      <xdr:rowOff>46603</xdr:rowOff>
    </xdr:to>
    <xdr:sp macro="" textlink="">
      <xdr:nvSpPr>
        <xdr:cNvPr id="245" name="フローチャート: 判断 244"/>
        <xdr:cNvSpPr/>
      </xdr:nvSpPr>
      <xdr:spPr>
        <a:xfrm>
          <a:off x="1079500" y="1674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37730</xdr:rowOff>
    </xdr:from>
    <xdr:ext cx="534377" cy="259045"/>
    <xdr:sp macro="" textlink="">
      <xdr:nvSpPr>
        <xdr:cNvPr id="246" name="テキスト ボックス 245"/>
        <xdr:cNvSpPr txBox="1"/>
      </xdr:nvSpPr>
      <xdr:spPr>
        <a:xfrm>
          <a:off x="863111" y="168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59227</xdr:rowOff>
    </xdr:from>
    <xdr:to>
      <xdr:col>24</xdr:col>
      <xdr:colOff>114300</xdr:colOff>
      <xdr:row>94</xdr:row>
      <xdr:rowOff>160827</xdr:rowOff>
    </xdr:to>
    <xdr:sp macro="" textlink="">
      <xdr:nvSpPr>
        <xdr:cNvPr id="252" name="楕円 251"/>
        <xdr:cNvSpPr/>
      </xdr:nvSpPr>
      <xdr:spPr>
        <a:xfrm>
          <a:off x="4584700" y="161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82104</xdr:rowOff>
    </xdr:from>
    <xdr:ext cx="599010" cy="259045"/>
    <xdr:sp macro="" textlink="">
      <xdr:nvSpPr>
        <xdr:cNvPr id="253" name="扶助費該当値テキスト"/>
        <xdr:cNvSpPr txBox="1"/>
      </xdr:nvSpPr>
      <xdr:spPr>
        <a:xfrm>
          <a:off x="4686300" y="1602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104178</xdr:rowOff>
    </xdr:from>
    <xdr:to>
      <xdr:col>20</xdr:col>
      <xdr:colOff>38100</xdr:colOff>
      <xdr:row>96</xdr:row>
      <xdr:rowOff>34328</xdr:rowOff>
    </xdr:to>
    <xdr:sp macro="" textlink="">
      <xdr:nvSpPr>
        <xdr:cNvPr id="254" name="楕円 253"/>
        <xdr:cNvSpPr/>
      </xdr:nvSpPr>
      <xdr:spPr>
        <a:xfrm>
          <a:off x="3746500" y="163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50855</xdr:rowOff>
    </xdr:from>
    <xdr:ext cx="599010" cy="259045"/>
    <xdr:sp macro="" textlink="">
      <xdr:nvSpPr>
        <xdr:cNvPr id="255" name="テキスト ボックス 254"/>
        <xdr:cNvSpPr txBox="1"/>
      </xdr:nvSpPr>
      <xdr:spPr>
        <a:xfrm>
          <a:off x="3497795" y="161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114587</xdr:rowOff>
    </xdr:from>
    <xdr:to>
      <xdr:col>15</xdr:col>
      <xdr:colOff>101600</xdr:colOff>
      <xdr:row>96</xdr:row>
      <xdr:rowOff>44737</xdr:rowOff>
    </xdr:to>
    <xdr:sp macro="" textlink="">
      <xdr:nvSpPr>
        <xdr:cNvPr id="256" name="楕円 255"/>
        <xdr:cNvSpPr/>
      </xdr:nvSpPr>
      <xdr:spPr>
        <a:xfrm>
          <a:off x="2857500" y="164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61264</xdr:rowOff>
    </xdr:from>
    <xdr:ext cx="599010" cy="259045"/>
    <xdr:sp macro="" textlink="">
      <xdr:nvSpPr>
        <xdr:cNvPr id="257" name="テキスト ボックス 256"/>
        <xdr:cNvSpPr txBox="1"/>
      </xdr:nvSpPr>
      <xdr:spPr>
        <a:xfrm>
          <a:off x="2608795" y="161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142728</xdr:rowOff>
    </xdr:from>
    <xdr:to>
      <xdr:col>10</xdr:col>
      <xdr:colOff>165100</xdr:colOff>
      <xdr:row>96</xdr:row>
      <xdr:rowOff>72878</xdr:rowOff>
    </xdr:to>
    <xdr:sp macro="" textlink="">
      <xdr:nvSpPr>
        <xdr:cNvPr id="258" name="楕円 257"/>
        <xdr:cNvSpPr/>
      </xdr:nvSpPr>
      <xdr:spPr>
        <a:xfrm>
          <a:off x="1968500" y="164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89405</xdr:rowOff>
    </xdr:from>
    <xdr:ext cx="599010" cy="259045"/>
    <xdr:sp macro="" textlink="">
      <xdr:nvSpPr>
        <xdr:cNvPr id="259" name="テキスト ボックス 258"/>
        <xdr:cNvSpPr txBox="1"/>
      </xdr:nvSpPr>
      <xdr:spPr>
        <a:xfrm>
          <a:off x="1719795" y="162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119273</xdr:rowOff>
    </xdr:from>
    <xdr:to>
      <xdr:col>6</xdr:col>
      <xdr:colOff>38100</xdr:colOff>
      <xdr:row>96</xdr:row>
      <xdr:rowOff>49423</xdr:rowOff>
    </xdr:to>
    <xdr:sp macro="" textlink="">
      <xdr:nvSpPr>
        <xdr:cNvPr id="260" name="楕円 259"/>
        <xdr:cNvSpPr/>
      </xdr:nvSpPr>
      <xdr:spPr>
        <a:xfrm>
          <a:off x="1079500" y="1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65950</xdr:rowOff>
    </xdr:from>
    <xdr:ext cx="599010" cy="259045"/>
    <xdr:sp macro="" textlink="">
      <xdr:nvSpPr>
        <xdr:cNvPr id="261" name="テキスト ボックス 260"/>
        <xdr:cNvSpPr txBox="1"/>
      </xdr:nvSpPr>
      <xdr:spPr>
        <a:xfrm>
          <a:off x="830795" y="1618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18820</xdr:rowOff>
    </xdr:from>
    <xdr:to>
      <xdr:col>55</xdr:col>
      <xdr:colOff>0</xdr:colOff>
      <xdr:row>37</xdr:row>
      <xdr:rowOff>78824</xdr:rowOff>
    </xdr:to>
    <xdr:cxnSp macro="">
      <xdr:nvCxnSpPr>
        <xdr:cNvPr id="290" name="直線コネクタ 289"/>
        <xdr:cNvCxnSpPr/>
      </xdr:nvCxnSpPr>
      <xdr:spPr>
        <a:xfrm>
          <a:off x="9639300" y="6019570"/>
          <a:ext cx="838200" cy="40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18820</xdr:rowOff>
    </xdr:from>
    <xdr:to>
      <xdr:col>50</xdr:col>
      <xdr:colOff>114300</xdr:colOff>
      <xdr:row>36</xdr:row>
      <xdr:rowOff>112035</xdr:rowOff>
    </xdr:to>
    <xdr:cxnSp macro="">
      <xdr:nvCxnSpPr>
        <xdr:cNvPr id="293" name="直線コネクタ 292"/>
        <xdr:cNvCxnSpPr/>
      </xdr:nvCxnSpPr>
      <xdr:spPr>
        <a:xfrm flipV="1">
          <a:off x="8750300" y="6019570"/>
          <a:ext cx="889000" cy="2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143482</xdr:rowOff>
    </xdr:from>
    <xdr:to>
      <xdr:col>50</xdr:col>
      <xdr:colOff>165100</xdr:colOff>
      <xdr:row>35</xdr:row>
      <xdr:rowOff>73632</xdr:rowOff>
    </xdr:to>
    <xdr:sp macro="" textlink="">
      <xdr:nvSpPr>
        <xdr:cNvPr id="294" name="フローチャート: 判断 293"/>
        <xdr:cNvSpPr/>
      </xdr:nvSpPr>
      <xdr:spPr>
        <a:xfrm>
          <a:off x="95885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64759</xdr:rowOff>
    </xdr:from>
    <xdr:ext cx="599010" cy="259045"/>
    <xdr:sp macro="" textlink="">
      <xdr:nvSpPr>
        <xdr:cNvPr id="295" name="テキスト ボックス 294"/>
        <xdr:cNvSpPr txBox="1"/>
      </xdr:nvSpPr>
      <xdr:spPr>
        <a:xfrm>
          <a:off x="9339795" y="60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112035</xdr:rowOff>
    </xdr:from>
    <xdr:to>
      <xdr:col>45</xdr:col>
      <xdr:colOff>177800</xdr:colOff>
      <xdr:row>37</xdr:row>
      <xdr:rowOff>70606</xdr:rowOff>
    </xdr:to>
    <xdr:cxnSp macro="">
      <xdr:nvCxnSpPr>
        <xdr:cNvPr id="296" name="直線コネクタ 295"/>
        <xdr:cNvCxnSpPr/>
      </xdr:nvCxnSpPr>
      <xdr:spPr>
        <a:xfrm flipV="1">
          <a:off x="7861300" y="6284235"/>
          <a:ext cx="889000" cy="13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77017</xdr:rowOff>
    </xdr:from>
    <xdr:to>
      <xdr:col>46</xdr:col>
      <xdr:colOff>38100</xdr:colOff>
      <xdr:row>38</xdr:row>
      <xdr:rowOff>7167</xdr:rowOff>
    </xdr:to>
    <xdr:sp macro="" textlink="">
      <xdr:nvSpPr>
        <xdr:cNvPr id="297" name="フローチャート: 判断 296"/>
        <xdr:cNvSpPr/>
      </xdr:nvSpPr>
      <xdr:spPr>
        <a:xfrm>
          <a:off x="8699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169743</xdr:rowOff>
    </xdr:from>
    <xdr:ext cx="534377" cy="259045"/>
    <xdr:sp macro="" textlink="">
      <xdr:nvSpPr>
        <xdr:cNvPr id="298" name="テキスト ボックス 297"/>
        <xdr:cNvSpPr txBox="1"/>
      </xdr:nvSpPr>
      <xdr:spPr>
        <a:xfrm>
          <a:off x="8483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70606</xdr:rowOff>
    </xdr:from>
    <xdr:to>
      <xdr:col>41</xdr:col>
      <xdr:colOff>50800</xdr:colOff>
      <xdr:row>37</xdr:row>
      <xdr:rowOff>104252</xdr:rowOff>
    </xdr:to>
    <xdr:cxnSp macro="">
      <xdr:nvCxnSpPr>
        <xdr:cNvPr id="299" name="直線コネクタ 298"/>
        <xdr:cNvCxnSpPr/>
      </xdr:nvCxnSpPr>
      <xdr:spPr>
        <a:xfrm flipV="1">
          <a:off x="6972300" y="6414256"/>
          <a:ext cx="8890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100848</xdr:rowOff>
    </xdr:from>
    <xdr:to>
      <xdr:col>41</xdr:col>
      <xdr:colOff>101600</xdr:colOff>
      <xdr:row>38</xdr:row>
      <xdr:rowOff>30998</xdr:rowOff>
    </xdr:to>
    <xdr:sp macro="" textlink="">
      <xdr:nvSpPr>
        <xdr:cNvPr id="300" name="フローチャート: 判断 299"/>
        <xdr:cNvSpPr/>
      </xdr:nvSpPr>
      <xdr:spPr>
        <a:xfrm>
          <a:off x="7810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22125</xdr:rowOff>
    </xdr:from>
    <xdr:ext cx="534377" cy="259045"/>
    <xdr:sp macro="" textlink="">
      <xdr:nvSpPr>
        <xdr:cNvPr id="301" name="テキスト ボックス 300"/>
        <xdr:cNvSpPr txBox="1"/>
      </xdr:nvSpPr>
      <xdr:spPr>
        <a:xfrm>
          <a:off x="7594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112000</xdr:rowOff>
    </xdr:from>
    <xdr:to>
      <xdr:col>36</xdr:col>
      <xdr:colOff>165100</xdr:colOff>
      <xdr:row>38</xdr:row>
      <xdr:rowOff>42150</xdr:rowOff>
    </xdr:to>
    <xdr:sp macro="" textlink="">
      <xdr:nvSpPr>
        <xdr:cNvPr id="302" name="フローチャート: 判断 301"/>
        <xdr:cNvSpPr/>
      </xdr:nvSpPr>
      <xdr:spPr>
        <a:xfrm>
          <a:off x="6921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33277</xdr:rowOff>
    </xdr:from>
    <xdr:ext cx="534377" cy="259045"/>
    <xdr:sp macro="" textlink="">
      <xdr:nvSpPr>
        <xdr:cNvPr id="303" name="テキスト ボックス 302"/>
        <xdr:cNvSpPr txBox="1"/>
      </xdr:nvSpPr>
      <xdr:spPr>
        <a:xfrm>
          <a:off x="6705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28024</xdr:rowOff>
    </xdr:from>
    <xdr:to>
      <xdr:col>55</xdr:col>
      <xdr:colOff>50800</xdr:colOff>
      <xdr:row>37</xdr:row>
      <xdr:rowOff>129624</xdr:rowOff>
    </xdr:to>
    <xdr:sp macro="" textlink="">
      <xdr:nvSpPr>
        <xdr:cNvPr id="309" name="楕円 308"/>
        <xdr:cNvSpPr/>
      </xdr:nvSpPr>
      <xdr:spPr>
        <a:xfrm>
          <a:off x="10426700" y="63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6451</xdr:rowOff>
    </xdr:from>
    <xdr:ext cx="534377" cy="259045"/>
    <xdr:sp macro="" textlink="">
      <xdr:nvSpPr>
        <xdr:cNvPr id="310" name="補助費等該当値テキスト"/>
        <xdr:cNvSpPr txBox="1"/>
      </xdr:nvSpPr>
      <xdr:spPr>
        <a:xfrm>
          <a:off x="10528300" y="63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139470</xdr:rowOff>
    </xdr:from>
    <xdr:to>
      <xdr:col>50</xdr:col>
      <xdr:colOff>165100</xdr:colOff>
      <xdr:row>35</xdr:row>
      <xdr:rowOff>69620</xdr:rowOff>
    </xdr:to>
    <xdr:sp macro="" textlink="">
      <xdr:nvSpPr>
        <xdr:cNvPr id="311" name="楕円 310"/>
        <xdr:cNvSpPr/>
      </xdr:nvSpPr>
      <xdr:spPr>
        <a:xfrm>
          <a:off x="9588500" y="59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86147</xdr:rowOff>
    </xdr:from>
    <xdr:ext cx="599010" cy="259045"/>
    <xdr:sp macro="" textlink="">
      <xdr:nvSpPr>
        <xdr:cNvPr id="312" name="テキスト ボックス 311"/>
        <xdr:cNvSpPr txBox="1"/>
      </xdr:nvSpPr>
      <xdr:spPr>
        <a:xfrm>
          <a:off x="9339795" y="574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61235</xdr:rowOff>
    </xdr:from>
    <xdr:to>
      <xdr:col>46</xdr:col>
      <xdr:colOff>38100</xdr:colOff>
      <xdr:row>36</xdr:row>
      <xdr:rowOff>162835</xdr:rowOff>
    </xdr:to>
    <xdr:sp macro="" textlink="">
      <xdr:nvSpPr>
        <xdr:cNvPr id="313" name="楕円 312"/>
        <xdr:cNvSpPr/>
      </xdr:nvSpPr>
      <xdr:spPr>
        <a:xfrm>
          <a:off x="8699500" y="62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7912</xdr:rowOff>
    </xdr:from>
    <xdr:ext cx="599010" cy="259045"/>
    <xdr:sp macro="" textlink="">
      <xdr:nvSpPr>
        <xdr:cNvPr id="314" name="テキスト ボックス 313"/>
        <xdr:cNvSpPr txBox="1"/>
      </xdr:nvSpPr>
      <xdr:spPr>
        <a:xfrm>
          <a:off x="8450795" y="600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19806</xdr:rowOff>
    </xdr:from>
    <xdr:to>
      <xdr:col>41</xdr:col>
      <xdr:colOff>101600</xdr:colOff>
      <xdr:row>37</xdr:row>
      <xdr:rowOff>121406</xdr:rowOff>
    </xdr:to>
    <xdr:sp macro="" textlink="">
      <xdr:nvSpPr>
        <xdr:cNvPr id="315" name="楕円 314"/>
        <xdr:cNvSpPr/>
      </xdr:nvSpPr>
      <xdr:spPr>
        <a:xfrm>
          <a:off x="7810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137933</xdr:rowOff>
    </xdr:from>
    <xdr:ext cx="534377" cy="259045"/>
    <xdr:sp macro="" textlink="">
      <xdr:nvSpPr>
        <xdr:cNvPr id="316" name="テキスト ボックス 315"/>
        <xdr:cNvSpPr txBox="1"/>
      </xdr:nvSpPr>
      <xdr:spPr>
        <a:xfrm>
          <a:off x="7594111" y="613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53452</xdr:rowOff>
    </xdr:from>
    <xdr:to>
      <xdr:col>36</xdr:col>
      <xdr:colOff>165100</xdr:colOff>
      <xdr:row>37</xdr:row>
      <xdr:rowOff>155052</xdr:rowOff>
    </xdr:to>
    <xdr:sp macro="" textlink="">
      <xdr:nvSpPr>
        <xdr:cNvPr id="317" name="楕円 316"/>
        <xdr:cNvSpPr/>
      </xdr:nvSpPr>
      <xdr:spPr>
        <a:xfrm>
          <a:off x="6921500" y="63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xdr:rowOff>
    </xdr:from>
    <xdr:ext cx="534377" cy="259045"/>
    <xdr:sp macro="" textlink="">
      <xdr:nvSpPr>
        <xdr:cNvPr id="318" name="テキスト ボックス 317"/>
        <xdr:cNvSpPr txBox="1"/>
      </xdr:nvSpPr>
      <xdr:spPr>
        <a:xfrm>
          <a:off x="6705111" y="61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60833</xdr:rowOff>
    </xdr:from>
    <xdr:to>
      <xdr:col>55</xdr:col>
      <xdr:colOff>0</xdr:colOff>
      <xdr:row>56</xdr:row>
      <xdr:rowOff>81988</xdr:rowOff>
    </xdr:to>
    <xdr:cxnSp macro="">
      <xdr:nvCxnSpPr>
        <xdr:cNvPr id="345" name="直線コネクタ 344"/>
        <xdr:cNvCxnSpPr/>
      </xdr:nvCxnSpPr>
      <xdr:spPr>
        <a:xfrm>
          <a:off x="9639300" y="9662033"/>
          <a:ext cx="8382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60833</xdr:rowOff>
    </xdr:from>
    <xdr:to>
      <xdr:col>50</xdr:col>
      <xdr:colOff>114300</xdr:colOff>
      <xdr:row>56</xdr:row>
      <xdr:rowOff>167347</xdr:rowOff>
    </xdr:to>
    <xdr:cxnSp macro="">
      <xdr:nvCxnSpPr>
        <xdr:cNvPr id="348" name="直線コネクタ 347"/>
        <xdr:cNvCxnSpPr/>
      </xdr:nvCxnSpPr>
      <xdr:spPr>
        <a:xfrm flipV="1">
          <a:off x="8750300" y="9662033"/>
          <a:ext cx="889000" cy="10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9" name="フローチャート: 判断 348"/>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4018</xdr:rowOff>
    </xdr:from>
    <xdr:ext cx="534377" cy="259045"/>
    <xdr:sp macro="" textlink="">
      <xdr:nvSpPr>
        <xdr:cNvPr id="350" name="テキスト ボックス 349"/>
        <xdr:cNvSpPr txBox="1"/>
      </xdr:nvSpPr>
      <xdr:spPr>
        <a:xfrm>
          <a:off x="9372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104450</xdr:rowOff>
    </xdr:from>
    <xdr:to>
      <xdr:col>45</xdr:col>
      <xdr:colOff>177800</xdr:colOff>
      <xdr:row>56</xdr:row>
      <xdr:rowOff>167347</xdr:rowOff>
    </xdr:to>
    <xdr:cxnSp macro="">
      <xdr:nvCxnSpPr>
        <xdr:cNvPr id="351" name="直線コネクタ 350"/>
        <xdr:cNvCxnSpPr/>
      </xdr:nvCxnSpPr>
      <xdr:spPr>
        <a:xfrm>
          <a:off x="7861300" y="9705650"/>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90815</xdr:rowOff>
    </xdr:from>
    <xdr:to>
      <xdr:col>46</xdr:col>
      <xdr:colOff>38100</xdr:colOff>
      <xdr:row>57</xdr:row>
      <xdr:rowOff>20965</xdr:rowOff>
    </xdr:to>
    <xdr:sp macro="" textlink="">
      <xdr:nvSpPr>
        <xdr:cNvPr id="352" name="フローチャート: 判断 351"/>
        <xdr:cNvSpPr/>
      </xdr:nvSpPr>
      <xdr:spPr>
        <a:xfrm>
          <a:off x="8699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37492</xdr:rowOff>
    </xdr:from>
    <xdr:ext cx="534377" cy="259045"/>
    <xdr:sp macro="" textlink="">
      <xdr:nvSpPr>
        <xdr:cNvPr id="353" name="テキスト ボックス 352"/>
        <xdr:cNvSpPr txBox="1"/>
      </xdr:nvSpPr>
      <xdr:spPr>
        <a:xfrm>
          <a:off x="8483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107883</xdr:rowOff>
    </xdr:from>
    <xdr:to>
      <xdr:col>41</xdr:col>
      <xdr:colOff>50800</xdr:colOff>
      <xdr:row>56</xdr:row>
      <xdr:rowOff>104450</xdr:rowOff>
    </xdr:to>
    <xdr:cxnSp macro="">
      <xdr:nvCxnSpPr>
        <xdr:cNvPr id="354" name="直線コネクタ 353"/>
        <xdr:cNvCxnSpPr/>
      </xdr:nvCxnSpPr>
      <xdr:spPr>
        <a:xfrm>
          <a:off x="6972300" y="9537633"/>
          <a:ext cx="889000" cy="16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112999</xdr:rowOff>
    </xdr:from>
    <xdr:to>
      <xdr:col>41</xdr:col>
      <xdr:colOff>101600</xdr:colOff>
      <xdr:row>57</xdr:row>
      <xdr:rowOff>43149</xdr:rowOff>
    </xdr:to>
    <xdr:sp macro="" textlink="">
      <xdr:nvSpPr>
        <xdr:cNvPr id="355" name="フローチャート: 判断 354"/>
        <xdr:cNvSpPr/>
      </xdr:nvSpPr>
      <xdr:spPr>
        <a:xfrm>
          <a:off x="7810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34276</xdr:rowOff>
    </xdr:from>
    <xdr:ext cx="534377" cy="259045"/>
    <xdr:sp macro="" textlink="">
      <xdr:nvSpPr>
        <xdr:cNvPr id="356" name="テキスト ボックス 355"/>
        <xdr:cNvSpPr txBox="1"/>
      </xdr:nvSpPr>
      <xdr:spPr>
        <a:xfrm>
          <a:off x="7594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118764</xdr:rowOff>
    </xdr:from>
    <xdr:to>
      <xdr:col>36</xdr:col>
      <xdr:colOff>165100</xdr:colOff>
      <xdr:row>57</xdr:row>
      <xdr:rowOff>48914</xdr:rowOff>
    </xdr:to>
    <xdr:sp macro="" textlink="">
      <xdr:nvSpPr>
        <xdr:cNvPr id="357" name="フローチャート: 判断 356"/>
        <xdr:cNvSpPr/>
      </xdr:nvSpPr>
      <xdr:spPr>
        <a:xfrm>
          <a:off x="6921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40041</xdr:rowOff>
    </xdr:from>
    <xdr:ext cx="534377" cy="259045"/>
    <xdr:sp macro="" textlink="">
      <xdr:nvSpPr>
        <xdr:cNvPr id="358" name="テキスト ボックス 357"/>
        <xdr:cNvSpPr txBox="1"/>
      </xdr:nvSpPr>
      <xdr:spPr>
        <a:xfrm>
          <a:off x="6705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31188</xdr:rowOff>
    </xdr:from>
    <xdr:to>
      <xdr:col>55</xdr:col>
      <xdr:colOff>50800</xdr:colOff>
      <xdr:row>56</xdr:row>
      <xdr:rowOff>132788</xdr:rowOff>
    </xdr:to>
    <xdr:sp macro="" textlink="">
      <xdr:nvSpPr>
        <xdr:cNvPr id="364" name="楕円 363"/>
        <xdr:cNvSpPr/>
      </xdr:nvSpPr>
      <xdr:spPr>
        <a:xfrm>
          <a:off x="10426700" y="96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9615</xdr:rowOff>
    </xdr:from>
    <xdr:ext cx="534377" cy="259045"/>
    <xdr:sp macro="" textlink="">
      <xdr:nvSpPr>
        <xdr:cNvPr id="365" name="普通建設事業費該当値テキスト"/>
        <xdr:cNvSpPr txBox="1"/>
      </xdr:nvSpPr>
      <xdr:spPr>
        <a:xfrm>
          <a:off x="10528300" y="96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10033</xdr:rowOff>
    </xdr:from>
    <xdr:to>
      <xdr:col>50</xdr:col>
      <xdr:colOff>165100</xdr:colOff>
      <xdr:row>56</xdr:row>
      <xdr:rowOff>111633</xdr:rowOff>
    </xdr:to>
    <xdr:sp macro="" textlink="">
      <xdr:nvSpPr>
        <xdr:cNvPr id="366" name="楕円 365"/>
        <xdr:cNvSpPr/>
      </xdr:nvSpPr>
      <xdr:spPr>
        <a:xfrm>
          <a:off x="9588500" y="96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128160</xdr:rowOff>
    </xdr:from>
    <xdr:ext cx="534377" cy="259045"/>
    <xdr:sp macro="" textlink="">
      <xdr:nvSpPr>
        <xdr:cNvPr id="367" name="テキスト ボックス 366"/>
        <xdr:cNvSpPr txBox="1"/>
      </xdr:nvSpPr>
      <xdr:spPr>
        <a:xfrm>
          <a:off x="9372111" y="93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116547</xdr:rowOff>
    </xdr:from>
    <xdr:to>
      <xdr:col>46</xdr:col>
      <xdr:colOff>38100</xdr:colOff>
      <xdr:row>57</xdr:row>
      <xdr:rowOff>46697</xdr:rowOff>
    </xdr:to>
    <xdr:sp macro="" textlink="">
      <xdr:nvSpPr>
        <xdr:cNvPr id="368" name="楕円 367"/>
        <xdr:cNvSpPr/>
      </xdr:nvSpPr>
      <xdr:spPr>
        <a:xfrm>
          <a:off x="8699500" y="97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37824</xdr:rowOff>
    </xdr:from>
    <xdr:ext cx="534377" cy="259045"/>
    <xdr:sp macro="" textlink="">
      <xdr:nvSpPr>
        <xdr:cNvPr id="369" name="テキスト ボックス 368"/>
        <xdr:cNvSpPr txBox="1"/>
      </xdr:nvSpPr>
      <xdr:spPr>
        <a:xfrm>
          <a:off x="8483111" y="98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53650</xdr:rowOff>
    </xdr:from>
    <xdr:to>
      <xdr:col>41</xdr:col>
      <xdr:colOff>101600</xdr:colOff>
      <xdr:row>56</xdr:row>
      <xdr:rowOff>155250</xdr:rowOff>
    </xdr:to>
    <xdr:sp macro="" textlink="">
      <xdr:nvSpPr>
        <xdr:cNvPr id="370" name="楕円 369"/>
        <xdr:cNvSpPr/>
      </xdr:nvSpPr>
      <xdr:spPr>
        <a:xfrm>
          <a:off x="7810500" y="96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327</xdr:rowOff>
    </xdr:from>
    <xdr:ext cx="534377" cy="259045"/>
    <xdr:sp macro="" textlink="">
      <xdr:nvSpPr>
        <xdr:cNvPr id="371" name="テキスト ボックス 370"/>
        <xdr:cNvSpPr txBox="1"/>
      </xdr:nvSpPr>
      <xdr:spPr>
        <a:xfrm>
          <a:off x="7594111" y="94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57083</xdr:rowOff>
    </xdr:from>
    <xdr:to>
      <xdr:col>36</xdr:col>
      <xdr:colOff>165100</xdr:colOff>
      <xdr:row>55</xdr:row>
      <xdr:rowOff>158683</xdr:rowOff>
    </xdr:to>
    <xdr:sp macro="" textlink="">
      <xdr:nvSpPr>
        <xdr:cNvPr id="372" name="楕円 371"/>
        <xdr:cNvSpPr/>
      </xdr:nvSpPr>
      <xdr:spPr>
        <a:xfrm>
          <a:off x="6921500" y="94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3760</xdr:rowOff>
    </xdr:from>
    <xdr:ext cx="599010" cy="259045"/>
    <xdr:sp macro="" textlink="">
      <xdr:nvSpPr>
        <xdr:cNvPr id="373" name="テキスト ボックス 372"/>
        <xdr:cNvSpPr txBox="1"/>
      </xdr:nvSpPr>
      <xdr:spPr>
        <a:xfrm>
          <a:off x="6672795" y="92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127395</xdr:rowOff>
    </xdr:from>
    <xdr:to>
      <xdr:col>55</xdr:col>
      <xdr:colOff>0</xdr:colOff>
      <xdr:row>77</xdr:row>
      <xdr:rowOff>59706</xdr:rowOff>
    </xdr:to>
    <xdr:cxnSp macro="">
      <xdr:nvCxnSpPr>
        <xdr:cNvPr id="398" name="直線コネクタ 397"/>
        <xdr:cNvCxnSpPr/>
      </xdr:nvCxnSpPr>
      <xdr:spPr>
        <a:xfrm flipV="1">
          <a:off x="9639300" y="13157595"/>
          <a:ext cx="838200" cy="10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59706</xdr:rowOff>
    </xdr:from>
    <xdr:to>
      <xdr:col>50</xdr:col>
      <xdr:colOff>114300</xdr:colOff>
      <xdr:row>77</xdr:row>
      <xdr:rowOff>165709</xdr:rowOff>
    </xdr:to>
    <xdr:cxnSp macro="">
      <xdr:nvCxnSpPr>
        <xdr:cNvPr id="401" name="直線コネクタ 400"/>
        <xdr:cNvCxnSpPr/>
      </xdr:nvCxnSpPr>
      <xdr:spPr>
        <a:xfrm flipV="1">
          <a:off x="8750300" y="13261356"/>
          <a:ext cx="889000" cy="10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23234</xdr:rowOff>
    </xdr:from>
    <xdr:to>
      <xdr:col>50</xdr:col>
      <xdr:colOff>165100</xdr:colOff>
      <xdr:row>77</xdr:row>
      <xdr:rowOff>124834</xdr:rowOff>
    </xdr:to>
    <xdr:sp macro="" textlink="">
      <xdr:nvSpPr>
        <xdr:cNvPr id="402" name="フローチャート: 判断 401"/>
        <xdr:cNvSpPr/>
      </xdr:nvSpPr>
      <xdr:spPr>
        <a:xfrm>
          <a:off x="9588500" y="132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115961</xdr:rowOff>
    </xdr:from>
    <xdr:ext cx="534377" cy="259045"/>
    <xdr:sp macro="" textlink="">
      <xdr:nvSpPr>
        <xdr:cNvPr id="403" name="テキスト ボックス 402"/>
        <xdr:cNvSpPr txBox="1"/>
      </xdr:nvSpPr>
      <xdr:spPr>
        <a:xfrm>
          <a:off x="9372111" y="133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155108</xdr:rowOff>
    </xdr:from>
    <xdr:to>
      <xdr:col>45</xdr:col>
      <xdr:colOff>177800</xdr:colOff>
      <xdr:row>77</xdr:row>
      <xdr:rowOff>165709</xdr:rowOff>
    </xdr:to>
    <xdr:cxnSp macro="">
      <xdr:nvCxnSpPr>
        <xdr:cNvPr id="404" name="直線コネクタ 403"/>
        <xdr:cNvCxnSpPr/>
      </xdr:nvCxnSpPr>
      <xdr:spPr>
        <a:xfrm>
          <a:off x="7861300" y="13185308"/>
          <a:ext cx="889000" cy="18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27372</xdr:rowOff>
    </xdr:from>
    <xdr:to>
      <xdr:col>46</xdr:col>
      <xdr:colOff>38100</xdr:colOff>
      <xdr:row>77</xdr:row>
      <xdr:rowOff>128972</xdr:rowOff>
    </xdr:to>
    <xdr:sp macro="" textlink="">
      <xdr:nvSpPr>
        <xdr:cNvPr id="405" name="フローチャート: 判断 404"/>
        <xdr:cNvSpPr/>
      </xdr:nvSpPr>
      <xdr:spPr>
        <a:xfrm>
          <a:off x="8699500" y="1322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145499</xdr:rowOff>
    </xdr:from>
    <xdr:ext cx="534377" cy="259045"/>
    <xdr:sp macro="" textlink="">
      <xdr:nvSpPr>
        <xdr:cNvPr id="406" name="テキスト ボックス 405"/>
        <xdr:cNvSpPr txBox="1"/>
      </xdr:nvSpPr>
      <xdr:spPr>
        <a:xfrm>
          <a:off x="8483111" y="130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155108</xdr:rowOff>
    </xdr:from>
    <xdr:to>
      <xdr:col>41</xdr:col>
      <xdr:colOff>50800</xdr:colOff>
      <xdr:row>77</xdr:row>
      <xdr:rowOff>135220</xdr:rowOff>
    </xdr:to>
    <xdr:cxnSp macro="">
      <xdr:nvCxnSpPr>
        <xdr:cNvPr id="407" name="直線コネクタ 406"/>
        <xdr:cNvCxnSpPr/>
      </xdr:nvCxnSpPr>
      <xdr:spPr>
        <a:xfrm flipV="1">
          <a:off x="6972300" y="13185308"/>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28978</xdr:rowOff>
    </xdr:from>
    <xdr:to>
      <xdr:col>41</xdr:col>
      <xdr:colOff>101600</xdr:colOff>
      <xdr:row>77</xdr:row>
      <xdr:rowOff>130578</xdr:rowOff>
    </xdr:to>
    <xdr:sp macro="" textlink="">
      <xdr:nvSpPr>
        <xdr:cNvPr id="408" name="フローチャート: 判断 407"/>
        <xdr:cNvSpPr/>
      </xdr:nvSpPr>
      <xdr:spPr>
        <a:xfrm>
          <a:off x="7810500" y="132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121705</xdr:rowOff>
    </xdr:from>
    <xdr:ext cx="534377" cy="259045"/>
    <xdr:sp macro="" textlink="">
      <xdr:nvSpPr>
        <xdr:cNvPr id="409" name="テキスト ボックス 408"/>
        <xdr:cNvSpPr txBox="1"/>
      </xdr:nvSpPr>
      <xdr:spPr>
        <a:xfrm>
          <a:off x="7594111" y="133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9051</xdr:rowOff>
    </xdr:from>
    <xdr:to>
      <xdr:col>36</xdr:col>
      <xdr:colOff>165100</xdr:colOff>
      <xdr:row>77</xdr:row>
      <xdr:rowOff>110651</xdr:rowOff>
    </xdr:to>
    <xdr:sp macro="" textlink="">
      <xdr:nvSpPr>
        <xdr:cNvPr id="410" name="フローチャート: 判断 409"/>
        <xdr:cNvSpPr/>
      </xdr:nvSpPr>
      <xdr:spPr>
        <a:xfrm>
          <a:off x="6921500" y="1321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127178</xdr:rowOff>
    </xdr:from>
    <xdr:ext cx="534377" cy="259045"/>
    <xdr:sp macro="" textlink="">
      <xdr:nvSpPr>
        <xdr:cNvPr id="411" name="テキスト ボックス 410"/>
        <xdr:cNvSpPr txBox="1"/>
      </xdr:nvSpPr>
      <xdr:spPr>
        <a:xfrm>
          <a:off x="6705111" y="1298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76595</xdr:rowOff>
    </xdr:from>
    <xdr:to>
      <xdr:col>55</xdr:col>
      <xdr:colOff>50800</xdr:colOff>
      <xdr:row>77</xdr:row>
      <xdr:rowOff>6745</xdr:rowOff>
    </xdr:to>
    <xdr:sp macro="" textlink="">
      <xdr:nvSpPr>
        <xdr:cNvPr id="417" name="楕円 416"/>
        <xdr:cNvSpPr/>
      </xdr:nvSpPr>
      <xdr:spPr>
        <a:xfrm>
          <a:off x="10426700" y="13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99472</xdr:rowOff>
    </xdr:from>
    <xdr:ext cx="534377" cy="259045"/>
    <xdr:sp macro="" textlink="">
      <xdr:nvSpPr>
        <xdr:cNvPr id="418" name="普通建設事業費 （ うち新規整備　）該当値テキスト"/>
        <xdr:cNvSpPr txBox="1"/>
      </xdr:nvSpPr>
      <xdr:spPr>
        <a:xfrm>
          <a:off x="10528300" y="129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8906</xdr:rowOff>
    </xdr:from>
    <xdr:to>
      <xdr:col>50</xdr:col>
      <xdr:colOff>165100</xdr:colOff>
      <xdr:row>77</xdr:row>
      <xdr:rowOff>110506</xdr:rowOff>
    </xdr:to>
    <xdr:sp macro="" textlink="">
      <xdr:nvSpPr>
        <xdr:cNvPr id="419" name="楕円 418"/>
        <xdr:cNvSpPr/>
      </xdr:nvSpPr>
      <xdr:spPr>
        <a:xfrm>
          <a:off x="9588500" y="132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127033</xdr:rowOff>
    </xdr:from>
    <xdr:ext cx="534377" cy="259045"/>
    <xdr:sp macro="" textlink="">
      <xdr:nvSpPr>
        <xdr:cNvPr id="420" name="テキスト ボックス 419"/>
        <xdr:cNvSpPr txBox="1"/>
      </xdr:nvSpPr>
      <xdr:spPr>
        <a:xfrm>
          <a:off x="9372111" y="129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114909</xdr:rowOff>
    </xdr:from>
    <xdr:to>
      <xdr:col>46</xdr:col>
      <xdr:colOff>38100</xdr:colOff>
      <xdr:row>78</xdr:row>
      <xdr:rowOff>45059</xdr:rowOff>
    </xdr:to>
    <xdr:sp macro="" textlink="">
      <xdr:nvSpPr>
        <xdr:cNvPr id="421" name="楕円 420"/>
        <xdr:cNvSpPr/>
      </xdr:nvSpPr>
      <xdr:spPr>
        <a:xfrm>
          <a:off x="8699500" y="133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36186</xdr:rowOff>
    </xdr:from>
    <xdr:ext cx="469744" cy="259045"/>
    <xdr:sp macro="" textlink="">
      <xdr:nvSpPr>
        <xdr:cNvPr id="422" name="テキスト ボックス 421"/>
        <xdr:cNvSpPr txBox="1"/>
      </xdr:nvSpPr>
      <xdr:spPr>
        <a:xfrm>
          <a:off x="8515428" y="134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104308</xdr:rowOff>
    </xdr:from>
    <xdr:to>
      <xdr:col>41</xdr:col>
      <xdr:colOff>101600</xdr:colOff>
      <xdr:row>77</xdr:row>
      <xdr:rowOff>34458</xdr:rowOff>
    </xdr:to>
    <xdr:sp macro="" textlink="">
      <xdr:nvSpPr>
        <xdr:cNvPr id="423" name="楕円 422"/>
        <xdr:cNvSpPr/>
      </xdr:nvSpPr>
      <xdr:spPr>
        <a:xfrm>
          <a:off x="7810500" y="131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50985</xdr:rowOff>
    </xdr:from>
    <xdr:ext cx="534377" cy="259045"/>
    <xdr:sp macro="" textlink="">
      <xdr:nvSpPr>
        <xdr:cNvPr id="424" name="テキスト ボックス 423"/>
        <xdr:cNvSpPr txBox="1"/>
      </xdr:nvSpPr>
      <xdr:spPr>
        <a:xfrm>
          <a:off x="7594111" y="1290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84420</xdr:rowOff>
    </xdr:from>
    <xdr:to>
      <xdr:col>36</xdr:col>
      <xdr:colOff>165100</xdr:colOff>
      <xdr:row>78</xdr:row>
      <xdr:rowOff>14570</xdr:rowOff>
    </xdr:to>
    <xdr:sp macro="" textlink="">
      <xdr:nvSpPr>
        <xdr:cNvPr id="425" name="楕円 424"/>
        <xdr:cNvSpPr/>
      </xdr:nvSpPr>
      <xdr:spPr>
        <a:xfrm>
          <a:off x="6921500" y="132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5697</xdr:rowOff>
    </xdr:from>
    <xdr:ext cx="534377" cy="259045"/>
    <xdr:sp macro="" textlink="">
      <xdr:nvSpPr>
        <xdr:cNvPr id="426" name="テキスト ボックス 425"/>
        <xdr:cNvSpPr txBox="1"/>
      </xdr:nvSpPr>
      <xdr:spPr>
        <a:xfrm>
          <a:off x="6705111" y="1337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33835</xdr:rowOff>
    </xdr:from>
    <xdr:to>
      <xdr:col>55</xdr:col>
      <xdr:colOff>0</xdr:colOff>
      <xdr:row>97</xdr:row>
      <xdr:rowOff>125225</xdr:rowOff>
    </xdr:to>
    <xdr:cxnSp macro="">
      <xdr:nvCxnSpPr>
        <xdr:cNvPr id="453" name="直線コネクタ 452"/>
        <xdr:cNvCxnSpPr/>
      </xdr:nvCxnSpPr>
      <xdr:spPr>
        <a:xfrm>
          <a:off x="9639300" y="16664485"/>
          <a:ext cx="8382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33835</xdr:rowOff>
    </xdr:from>
    <xdr:to>
      <xdr:col>50</xdr:col>
      <xdr:colOff>114300</xdr:colOff>
      <xdr:row>97</xdr:row>
      <xdr:rowOff>126121</xdr:rowOff>
    </xdr:to>
    <xdr:cxnSp macro="">
      <xdr:nvCxnSpPr>
        <xdr:cNvPr id="456" name="直線コネクタ 455"/>
        <xdr:cNvCxnSpPr/>
      </xdr:nvCxnSpPr>
      <xdr:spPr>
        <a:xfrm flipV="1">
          <a:off x="8750300" y="16664485"/>
          <a:ext cx="889000" cy="9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57" name="フローチャート: 判断 456"/>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155069</xdr:rowOff>
    </xdr:from>
    <xdr:ext cx="534377" cy="259045"/>
    <xdr:sp macro="" textlink="">
      <xdr:nvSpPr>
        <xdr:cNvPr id="458" name="テキスト ボックス 457"/>
        <xdr:cNvSpPr txBox="1"/>
      </xdr:nvSpPr>
      <xdr:spPr>
        <a:xfrm>
          <a:off x="9372111" y="167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126121</xdr:rowOff>
    </xdr:from>
    <xdr:to>
      <xdr:col>45</xdr:col>
      <xdr:colOff>177800</xdr:colOff>
      <xdr:row>97</xdr:row>
      <xdr:rowOff>148025</xdr:rowOff>
    </xdr:to>
    <xdr:cxnSp macro="">
      <xdr:nvCxnSpPr>
        <xdr:cNvPr id="459" name="直線コネクタ 458"/>
        <xdr:cNvCxnSpPr/>
      </xdr:nvCxnSpPr>
      <xdr:spPr>
        <a:xfrm flipV="1">
          <a:off x="7861300" y="16756771"/>
          <a:ext cx="889000" cy="2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63233</xdr:rowOff>
    </xdr:from>
    <xdr:to>
      <xdr:col>46</xdr:col>
      <xdr:colOff>38100</xdr:colOff>
      <xdr:row>97</xdr:row>
      <xdr:rowOff>164833</xdr:rowOff>
    </xdr:to>
    <xdr:sp macro="" textlink="">
      <xdr:nvSpPr>
        <xdr:cNvPr id="460" name="フローチャート: 判断 459"/>
        <xdr:cNvSpPr/>
      </xdr:nvSpPr>
      <xdr:spPr>
        <a:xfrm>
          <a:off x="8699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9910</xdr:rowOff>
    </xdr:from>
    <xdr:ext cx="534377" cy="259045"/>
    <xdr:sp macro="" textlink="">
      <xdr:nvSpPr>
        <xdr:cNvPr id="461" name="テキスト ボックス 460"/>
        <xdr:cNvSpPr txBox="1"/>
      </xdr:nvSpPr>
      <xdr:spPr>
        <a:xfrm>
          <a:off x="8483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18802</xdr:rowOff>
    </xdr:from>
    <xdr:to>
      <xdr:col>41</xdr:col>
      <xdr:colOff>50800</xdr:colOff>
      <xdr:row>97</xdr:row>
      <xdr:rowOff>148025</xdr:rowOff>
    </xdr:to>
    <xdr:cxnSp macro="">
      <xdr:nvCxnSpPr>
        <xdr:cNvPr id="462" name="直線コネクタ 461"/>
        <xdr:cNvCxnSpPr/>
      </xdr:nvCxnSpPr>
      <xdr:spPr>
        <a:xfrm>
          <a:off x="6972300" y="16478002"/>
          <a:ext cx="889000" cy="3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86348</xdr:rowOff>
    </xdr:from>
    <xdr:to>
      <xdr:col>41</xdr:col>
      <xdr:colOff>101600</xdr:colOff>
      <xdr:row>98</xdr:row>
      <xdr:rowOff>16498</xdr:rowOff>
    </xdr:to>
    <xdr:sp macro="" textlink="">
      <xdr:nvSpPr>
        <xdr:cNvPr id="463" name="フローチャート: 判断 462"/>
        <xdr:cNvSpPr/>
      </xdr:nvSpPr>
      <xdr:spPr>
        <a:xfrm>
          <a:off x="7810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33025</xdr:rowOff>
    </xdr:from>
    <xdr:ext cx="534377" cy="259045"/>
    <xdr:sp macro="" textlink="">
      <xdr:nvSpPr>
        <xdr:cNvPr id="464" name="テキスト ボックス 463"/>
        <xdr:cNvSpPr txBox="1"/>
      </xdr:nvSpPr>
      <xdr:spPr>
        <a:xfrm>
          <a:off x="7594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109387</xdr:rowOff>
    </xdr:from>
    <xdr:to>
      <xdr:col>36</xdr:col>
      <xdr:colOff>165100</xdr:colOff>
      <xdr:row>98</xdr:row>
      <xdr:rowOff>39537</xdr:rowOff>
    </xdr:to>
    <xdr:sp macro="" textlink="">
      <xdr:nvSpPr>
        <xdr:cNvPr id="465" name="フローチャート: 判断 464"/>
        <xdr:cNvSpPr/>
      </xdr:nvSpPr>
      <xdr:spPr>
        <a:xfrm>
          <a:off x="69215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30664</xdr:rowOff>
    </xdr:from>
    <xdr:ext cx="534377" cy="259045"/>
    <xdr:sp macro="" textlink="">
      <xdr:nvSpPr>
        <xdr:cNvPr id="466" name="テキスト ボックス 465"/>
        <xdr:cNvSpPr txBox="1"/>
      </xdr:nvSpPr>
      <xdr:spPr>
        <a:xfrm>
          <a:off x="6705111" y="168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74425</xdr:rowOff>
    </xdr:from>
    <xdr:to>
      <xdr:col>55</xdr:col>
      <xdr:colOff>50800</xdr:colOff>
      <xdr:row>98</xdr:row>
      <xdr:rowOff>4575</xdr:rowOff>
    </xdr:to>
    <xdr:sp macro="" textlink="">
      <xdr:nvSpPr>
        <xdr:cNvPr id="472" name="楕円 471"/>
        <xdr:cNvSpPr/>
      </xdr:nvSpPr>
      <xdr:spPr>
        <a:xfrm>
          <a:off x="10426700" y="167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52852</xdr:rowOff>
    </xdr:from>
    <xdr:ext cx="534377" cy="259045"/>
    <xdr:sp macro="" textlink="">
      <xdr:nvSpPr>
        <xdr:cNvPr id="473" name="普通建設事業費 （ うち更新整備　）該当値テキスト"/>
        <xdr:cNvSpPr txBox="1"/>
      </xdr:nvSpPr>
      <xdr:spPr>
        <a:xfrm>
          <a:off x="10528300" y="166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154485</xdr:rowOff>
    </xdr:from>
    <xdr:to>
      <xdr:col>50</xdr:col>
      <xdr:colOff>165100</xdr:colOff>
      <xdr:row>97</xdr:row>
      <xdr:rowOff>84635</xdr:rowOff>
    </xdr:to>
    <xdr:sp macro="" textlink="">
      <xdr:nvSpPr>
        <xdr:cNvPr id="474" name="楕円 473"/>
        <xdr:cNvSpPr/>
      </xdr:nvSpPr>
      <xdr:spPr>
        <a:xfrm>
          <a:off x="9588500" y="166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101162</xdr:rowOff>
    </xdr:from>
    <xdr:ext cx="534377" cy="259045"/>
    <xdr:sp macro="" textlink="">
      <xdr:nvSpPr>
        <xdr:cNvPr id="475" name="テキスト ボックス 474"/>
        <xdr:cNvSpPr txBox="1"/>
      </xdr:nvSpPr>
      <xdr:spPr>
        <a:xfrm>
          <a:off x="9372111" y="163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75321</xdr:rowOff>
    </xdr:from>
    <xdr:to>
      <xdr:col>46</xdr:col>
      <xdr:colOff>38100</xdr:colOff>
      <xdr:row>98</xdr:row>
      <xdr:rowOff>5471</xdr:rowOff>
    </xdr:to>
    <xdr:sp macro="" textlink="">
      <xdr:nvSpPr>
        <xdr:cNvPr id="476" name="楕円 475"/>
        <xdr:cNvSpPr/>
      </xdr:nvSpPr>
      <xdr:spPr>
        <a:xfrm>
          <a:off x="8699500" y="167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168048</xdr:rowOff>
    </xdr:from>
    <xdr:ext cx="534377" cy="259045"/>
    <xdr:sp macro="" textlink="">
      <xdr:nvSpPr>
        <xdr:cNvPr id="477" name="テキスト ボックス 476"/>
        <xdr:cNvSpPr txBox="1"/>
      </xdr:nvSpPr>
      <xdr:spPr>
        <a:xfrm>
          <a:off x="8483111" y="167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97225</xdr:rowOff>
    </xdr:from>
    <xdr:to>
      <xdr:col>41</xdr:col>
      <xdr:colOff>101600</xdr:colOff>
      <xdr:row>98</xdr:row>
      <xdr:rowOff>27375</xdr:rowOff>
    </xdr:to>
    <xdr:sp macro="" textlink="">
      <xdr:nvSpPr>
        <xdr:cNvPr id="478" name="楕円 477"/>
        <xdr:cNvSpPr/>
      </xdr:nvSpPr>
      <xdr:spPr>
        <a:xfrm>
          <a:off x="7810500" y="167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18502</xdr:rowOff>
    </xdr:from>
    <xdr:ext cx="534377" cy="259045"/>
    <xdr:sp macro="" textlink="">
      <xdr:nvSpPr>
        <xdr:cNvPr id="479" name="テキスト ボックス 478"/>
        <xdr:cNvSpPr txBox="1"/>
      </xdr:nvSpPr>
      <xdr:spPr>
        <a:xfrm>
          <a:off x="7594111" y="168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139452</xdr:rowOff>
    </xdr:from>
    <xdr:to>
      <xdr:col>36</xdr:col>
      <xdr:colOff>165100</xdr:colOff>
      <xdr:row>96</xdr:row>
      <xdr:rowOff>69602</xdr:rowOff>
    </xdr:to>
    <xdr:sp macro="" textlink="">
      <xdr:nvSpPr>
        <xdr:cNvPr id="480" name="楕円 479"/>
        <xdr:cNvSpPr/>
      </xdr:nvSpPr>
      <xdr:spPr>
        <a:xfrm>
          <a:off x="6921500" y="164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86129</xdr:rowOff>
    </xdr:from>
    <xdr:ext cx="599010" cy="259045"/>
    <xdr:sp macro="" textlink="">
      <xdr:nvSpPr>
        <xdr:cNvPr id="481" name="テキスト ボックス 480"/>
        <xdr:cNvSpPr txBox="1"/>
      </xdr:nvSpPr>
      <xdr:spPr>
        <a:xfrm>
          <a:off x="6672795" y="1620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135991</xdr:rowOff>
    </xdr:from>
    <xdr:to>
      <xdr:col>85</xdr:col>
      <xdr:colOff>127000</xdr:colOff>
      <xdr:row>35</xdr:row>
      <xdr:rowOff>157582</xdr:rowOff>
    </xdr:to>
    <xdr:cxnSp macro="">
      <xdr:nvCxnSpPr>
        <xdr:cNvPr id="506" name="直線コネクタ 505"/>
        <xdr:cNvCxnSpPr/>
      </xdr:nvCxnSpPr>
      <xdr:spPr>
        <a:xfrm>
          <a:off x="15481300" y="6136741"/>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135991</xdr:rowOff>
    </xdr:from>
    <xdr:to>
      <xdr:col>81</xdr:col>
      <xdr:colOff>50800</xdr:colOff>
      <xdr:row>36</xdr:row>
      <xdr:rowOff>151273</xdr:rowOff>
    </xdr:to>
    <xdr:cxnSp macro="">
      <xdr:nvCxnSpPr>
        <xdr:cNvPr id="509" name="直線コネクタ 508"/>
        <xdr:cNvCxnSpPr/>
      </xdr:nvCxnSpPr>
      <xdr:spPr>
        <a:xfrm flipV="1">
          <a:off x="14592300" y="6136741"/>
          <a:ext cx="889000" cy="18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109205</xdr:rowOff>
    </xdr:from>
    <xdr:to>
      <xdr:col>81</xdr:col>
      <xdr:colOff>101600</xdr:colOff>
      <xdr:row>38</xdr:row>
      <xdr:rowOff>39356</xdr:rowOff>
    </xdr:to>
    <xdr:sp macro="" textlink="">
      <xdr:nvSpPr>
        <xdr:cNvPr id="510" name="フローチャート: 判断 509"/>
        <xdr:cNvSpPr/>
      </xdr:nvSpPr>
      <xdr:spPr>
        <a:xfrm>
          <a:off x="15430500" y="6452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30483</xdr:rowOff>
    </xdr:from>
    <xdr:ext cx="469744" cy="259045"/>
    <xdr:sp macro="" textlink="">
      <xdr:nvSpPr>
        <xdr:cNvPr id="511" name="テキスト ボックス 510"/>
        <xdr:cNvSpPr txBox="1"/>
      </xdr:nvSpPr>
      <xdr:spPr>
        <a:xfrm>
          <a:off x="15246428" y="65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151273</xdr:rowOff>
    </xdr:from>
    <xdr:to>
      <xdr:col>76</xdr:col>
      <xdr:colOff>114300</xdr:colOff>
      <xdr:row>37</xdr:row>
      <xdr:rowOff>157445</xdr:rowOff>
    </xdr:to>
    <xdr:cxnSp macro="">
      <xdr:nvCxnSpPr>
        <xdr:cNvPr id="512" name="直線コネクタ 511"/>
        <xdr:cNvCxnSpPr/>
      </xdr:nvCxnSpPr>
      <xdr:spPr>
        <a:xfrm flipV="1">
          <a:off x="13703300" y="6323473"/>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109417</xdr:rowOff>
    </xdr:from>
    <xdr:to>
      <xdr:col>76</xdr:col>
      <xdr:colOff>165100</xdr:colOff>
      <xdr:row>38</xdr:row>
      <xdr:rowOff>39567</xdr:rowOff>
    </xdr:to>
    <xdr:sp macro="" textlink="">
      <xdr:nvSpPr>
        <xdr:cNvPr id="513" name="フローチャート: 判断 512"/>
        <xdr:cNvSpPr/>
      </xdr:nvSpPr>
      <xdr:spPr>
        <a:xfrm>
          <a:off x="145415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30694</xdr:rowOff>
    </xdr:from>
    <xdr:ext cx="469744" cy="259045"/>
    <xdr:sp macro="" textlink="">
      <xdr:nvSpPr>
        <xdr:cNvPr id="514" name="テキスト ボックス 513"/>
        <xdr:cNvSpPr txBox="1"/>
      </xdr:nvSpPr>
      <xdr:spPr>
        <a:xfrm>
          <a:off x="14357428" y="654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157445</xdr:rowOff>
    </xdr:from>
    <xdr:to>
      <xdr:col>71</xdr:col>
      <xdr:colOff>177800</xdr:colOff>
      <xdr:row>37</xdr:row>
      <xdr:rowOff>164012</xdr:rowOff>
    </xdr:to>
    <xdr:cxnSp macro="">
      <xdr:nvCxnSpPr>
        <xdr:cNvPr id="515" name="直線コネクタ 514"/>
        <xdr:cNvCxnSpPr/>
      </xdr:nvCxnSpPr>
      <xdr:spPr>
        <a:xfrm flipV="1">
          <a:off x="12814300" y="6501095"/>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113663</xdr:rowOff>
    </xdr:from>
    <xdr:to>
      <xdr:col>72</xdr:col>
      <xdr:colOff>38100</xdr:colOff>
      <xdr:row>38</xdr:row>
      <xdr:rowOff>43813</xdr:rowOff>
    </xdr:to>
    <xdr:sp macro="" textlink="">
      <xdr:nvSpPr>
        <xdr:cNvPr id="516" name="フローチャート: 判断 515"/>
        <xdr:cNvSpPr/>
      </xdr:nvSpPr>
      <xdr:spPr>
        <a:xfrm>
          <a:off x="13652500" y="645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34940</xdr:rowOff>
    </xdr:from>
    <xdr:ext cx="469744" cy="259045"/>
    <xdr:sp macro="" textlink="">
      <xdr:nvSpPr>
        <xdr:cNvPr id="517" name="テキスト ボックス 516"/>
        <xdr:cNvSpPr txBox="1"/>
      </xdr:nvSpPr>
      <xdr:spPr>
        <a:xfrm>
          <a:off x="13468428" y="65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120001</xdr:rowOff>
    </xdr:from>
    <xdr:to>
      <xdr:col>67</xdr:col>
      <xdr:colOff>101600</xdr:colOff>
      <xdr:row>38</xdr:row>
      <xdr:rowOff>50151</xdr:rowOff>
    </xdr:to>
    <xdr:sp macro="" textlink="">
      <xdr:nvSpPr>
        <xdr:cNvPr id="518" name="フローチャート: 判断 517"/>
        <xdr:cNvSpPr/>
      </xdr:nvSpPr>
      <xdr:spPr>
        <a:xfrm>
          <a:off x="127635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41278</xdr:rowOff>
    </xdr:from>
    <xdr:ext cx="469744" cy="259045"/>
    <xdr:sp macro="" textlink="">
      <xdr:nvSpPr>
        <xdr:cNvPr id="519" name="テキスト ボックス 518"/>
        <xdr:cNvSpPr txBox="1"/>
      </xdr:nvSpPr>
      <xdr:spPr>
        <a:xfrm>
          <a:off x="12579428" y="655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106782</xdr:rowOff>
    </xdr:from>
    <xdr:to>
      <xdr:col>85</xdr:col>
      <xdr:colOff>177800</xdr:colOff>
      <xdr:row>36</xdr:row>
      <xdr:rowOff>36932</xdr:rowOff>
    </xdr:to>
    <xdr:sp macro="" textlink="">
      <xdr:nvSpPr>
        <xdr:cNvPr id="525" name="楕円 524"/>
        <xdr:cNvSpPr/>
      </xdr:nvSpPr>
      <xdr:spPr>
        <a:xfrm>
          <a:off x="16268700" y="61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129659</xdr:rowOff>
    </xdr:from>
    <xdr:ext cx="534377" cy="259045"/>
    <xdr:sp macro="" textlink="">
      <xdr:nvSpPr>
        <xdr:cNvPr id="526" name="災害復旧事業費該当値テキスト"/>
        <xdr:cNvSpPr txBox="1"/>
      </xdr:nvSpPr>
      <xdr:spPr>
        <a:xfrm>
          <a:off x="16370300" y="59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85191</xdr:rowOff>
    </xdr:from>
    <xdr:to>
      <xdr:col>81</xdr:col>
      <xdr:colOff>101600</xdr:colOff>
      <xdr:row>36</xdr:row>
      <xdr:rowOff>15341</xdr:rowOff>
    </xdr:to>
    <xdr:sp macro="" textlink="">
      <xdr:nvSpPr>
        <xdr:cNvPr id="527" name="楕円 526"/>
        <xdr:cNvSpPr/>
      </xdr:nvSpPr>
      <xdr:spPr>
        <a:xfrm>
          <a:off x="15430500" y="60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31868</xdr:rowOff>
    </xdr:from>
    <xdr:ext cx="534377" cy="259045"/>
    <xdr:sp macro="" textlink="">
      <xdr:nvSpPr>
        <xdr:cNvPr id="528" name="テキスト ボックス 527"/>
        <xdr:cNvSpPr txBox="1"/>
      </xdr:nvSpPr>
      <xdr:spPr>
        <a:xfrm>
          <a:off x="15214111" y="58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100473</xdr:rowOff>
    </xdr:from>
    <xdr:to>
      <xdr:col>76</xdr:col>
      <xdr:colOff>165100</xdr:colOff>
      <xdr:row>37</xdr:row>
      <xdr:rowOff>30623</xdr:rowOff>
    </xdr:to>
    <xdr:sp macro="" textlink="">
      <xdr:nvSpPr>
        <xdr:cNvPr id="529" name="楕円 528"/>
        <xdr:cNvSpPr/>
      </xdr:nvSpPr>
      <xdr:spPr>
        <a:xfrm>
          <a:off x="14541500" y="62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47150</xdr:rowOff>
    </xdr:from>
    <xdr:ext cx="534377" cy="259045"/>
    <xdr:sp macro="" textlink="">
      <xdr:nvSpPr>
        <xdr:cNvPr id="530" name="テキスト ボックス 529"/>
        <xdr:cNvSpPr txBox="1"/>
      </xdr:nvSpPr>
      <xdr:spPr>
        <a:xfrm>
          <a:off x="14325111" y="604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106645</xdr:rowOff>
    </xdr:from>
    <xdr:to>
      <xdr:col>72</xdr:col>
      <xdr:colOff>38100</xdr:colOff>
      <xdr:row>38</xdr:row>
      <xdr:rowOff>36795</xdr:rowOff>
    </xdr:to>
    <xdr:sp macro="" textlink="">
      <xdr:nvSpPr>
        <xdr:cNvPr id="531" name="楕円 530"/>
        <xdr:cNvSpPr/>
      </xdr:nvSpPr>
      <xdr:spPr>
        <a:xfrm>
          <a:off x="13652500" y="64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53322</xdr:rowOff>
    </xdr:from>
    <xdr:ext cx="469744" cy="259045"/>
    <xdr:sp macro="" textlink="">
      <xdr:nvSpPr>
        <xdr:cNvPr id="532" name="テキスト ボックス 531"/>
        <xdr:cNvSpPr txBox="1"/>
      </xdr:nvSpPr>
      <xdr:spPr>
        <a:xfrm>
          <a:off x="13468428" y="622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113212</xdr:rowOff>
    </xdr:from>
    <xdr:to>
      <xdr:col>67</xdr:col>
      <xdr:colOff>101600</xdr:colOff>
      <xdr:row>38</xdr:row>
      <xdr:rowOff>43362</xdr:rowOff>
    </xdr:to>
    <xdr:sp macro="" textlink="">
      <xdr:nvSpPr>
        <xdr:cNvPr id="533" name="楕円 532"/>
        <xdr:cNvSpPr/>
      </xdr:nvSpPr>
      <xdr:spPr>
        <a:xfrm>
          <a:off x="12763500" y="64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59889</xdr:rowOff>
    </xdr:from>
    <xdr:ext cx="469744" cy="259045"/>
    <xdr:sp macro="" textlink="">
      <xdr:nvSpPr>
        <xdr:cNvPr id="534" name="テキスト ボックス 533"/>
        <xdr:cNvSpPr txBox="1"/>
      </xdr:nvSpPr>
      <xdr:spPr>
        <a:xfrm>
          <a:off x="12579428" y="623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27749</xdr:rowOff>
    </xdr:from>
    <xdr:to>
      <xdr:col>85</xdr:col>
      <xdr:colOff>127000</xdr:colOff>
      <xdr:row>78</xdr:row>
      <xdr:rowOff>47796</xdr:rowOff>
    </xdr:to>
    <xdr:cxnSp macro="">
      <xdr:nvCxnSpPr>
        <xdr:cNvPr id="614" name="直線コネクタ 613"/>
        <xdr:cNvCxnSpPr/>
      </xdr:nvCxnSpPr>
      <xdr:spPr>
        <a:xfrm flipV="1">
          <a:off x="15481300" y="13400849"/>
          <a:ext cx="8382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44968</xdr:rowOff>
    </xdr:from>
    <xdr:to>
      <xdr:col>81</xdr:col>
      <xdr:colOff>50800</xdr:colOff>
      <xdr:row>78</xdr:row>
      <xdr:rowOff>47796</xdr:rowOff>
    </xdr:to>
    <xdr:cxnSp macro="">
      <xdr:nvCxnSpPr>
        <xdr:cNvPr id="617" name="直線コネクタ 616"/>
        <xdr:cNvCxnSpPr/>
      </xdr:nvCxnSpPr>
      <xdr:spPr>
        <a:xfrm>
          <a:off x="14592300" y="13418068"/>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40382</xdr:rowOff>
    </xdr:from>
    <xdr:to>
      <xdr:col>81</xdr:col>
      <xdr:colOff>101600</xdr:colOff>
      <xdr:row>78</xdr:row>
      <xdr:rowOff>141982</xdr:rowOff>
    </xdr:to>
    <xdr:sp macro="" textlink="">
      <xdr:nvSpPr>
        <xdr:cNvPr id="618" name="フローチャート: 判断 617"/>
        <xdr:cNvSpPr/>
      </xdr:nvSpPr>
      <xdr:spPr>
        <a:xfrm>
          <a:off x="15430500" y="134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133109</xdr:rowOff>
    </xdr:from>
    <xdr:ext cx="534377" cy="259045"/>
    <xdr:sp macro="" textlink="">
      <xdr:nvSpPr>
        <xdr:cNvPr id="619" name="テキスト ボックス 618"/>
        <xdr:cNvSpPr txBox="1"/>
      </xdr:nvSpPr>
      <xdr:spPr>
        <a:xfrm>
          <a:off x="15214111" y="135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44968</xdr:rowOff>
    </xdr:from>
    <xdr:to>
      <xdr:col>76</xdr:col>
      <xdr:colOff>114300</xdr:colOff>
      <xdr:row>78</xdr:row>
      <xdr:rowOff>51898</xdr:rowOff>
    </xdr:to>
    <xdr:cxnSp macro="">
      <xdr:nvCxnSpPr>
        <xdr:cNvPr id="620" name="直線コネクタ 619"/>
        <xdr:cNvCxnSpPr/>
      </xdr:nvCxnSpPr>
      <xdr:spPr>
        <a:xfrm flipV="1">
          <a:off x="13703300" y="13418068"/>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51332</xdr:rowOff>
    </xdr:from>
    <xdr:to>
      <xdr:col>76</xdr:col>
      <xdr:colOff>165100</xdr:colOff>
      <xdr:row>78</xdr:row>
      <xdr:rowOff>152932</xdr:rowOff>
    </xdr:to>
    <xdr:sp macro="" textlink="">
      <xdr:nvSpPr>
        <xdr:cNvPr id="621" name="フローチャート: 判断 620"/>
        <xdr:cNvSpPr/>
      </xdr:nvSpPr>
      <xdr:spPr>
        <a:xfrm>
          <a:off x="14541500" y="1342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144059</xdr:rowOff>
    </xdr:from>
    <xdr:ext cx="534377" cy="259045"/>
    <xdr:sp macro="" textlink="">
      <xdr:nvSpPr>
        <xdr:cNvPr id="622" name="テキスト ボックス 621"/>
        <xdr:cNvSpPr txBox="1"/>
      </xdr:nvSpPr>
      <xdr:spPr>
        <a:xfrm>
          <a:off x="14325111" y="135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51898</xdr:rowOff>
    </xdr:from>
    <xdr:to>
      <xdr:col>71</xdr:col>
      <xdr:colOff>177800</xdr:colOff>
      <xdr:row>78</xdr:row>
      <xdr:rowOff>58004</xdr:rowOff>
    </xdr:to>
    <xdr:cxnSp macro="">
      <xdr:nvCxnSpPr>
        <xdr:cNvPr id="623" name="直線コネクタ 622"/>
        <xdr:cNvCxnSpPr/>
      </xdr:nvCxnSpPr>
      <xdr:spPr>
        <a:xfrm flipV="1">
          <a:off x="12814300" y="13424998"/>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55063</xdr:rowOff>
    </xdr:from>
    <xdr:to>
      <xdr:col>72</xdr:col>
      <xdr:colOff>38100</xdr:colOff>
      <xdr:row>78</xdr:row>
      <xdr:rowOff>156663</xdr:rowOff>
    </xdr:to>
    <xdr:sp macro="" textlink="">
      <xdr:nvSpPr>
        <xdr:cNvPr id="624" name="フローチャート: 判断 623"/>
        <xdr:cNvSpPr/>
      </xdr:nvSpPr>
      <xdr:spPr>
        <a:xfrm>
          <a:off x="13652500" y="1342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147790</xdr:rowOff>
    </xdr:from>
    <xdr:ext cx="534377" cy="259045"/>
    <xdr:sp macro="" textlink="">
      <xdr:nvSpPr>
        <xdr:cNvPr id="625" name="テキスト ボックス 624"/>
        <xdr:cNvSpPr txBox="1"/>
      </xdr:nvSpPr>
      <xdr:spPr>
        <a:xfrm>
          <a:off x="13436111" y="1352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53232</xdr:rowOff>
    </xdr:from>
    <xdr:to>
      <xdr:col>67</xdr:col>
      <xdr:colOff>101600</xdr:colOff>
      <xdr:row>78</xdr:row>
      <xdr:rowOff>154832</xdr:rowOff>
    </xdr:to>
    <xdr:sp macro="" textlink="">
      <xdr:nvSpPr>
        <xdr:cNvPr id="626" name="フローチャート: 判断 625"/>
        <xdr:cNvSpPr/>
      </xdr:nvSpPr>
      <xdr:spPr>
        <a:xfrm>
          <a:off x="12763500" y="1342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145959</xdr:rowOff>
    </xdr:from>
    <xdr:ext cx="534377" cy="259045"/>
    <xdr:sp macro="" textlink="">
      <xdr:nvSpPr>
        <xdr:cNvPr id="627" name="テキスト ボックス 626"/>
        <xdr:cNvSpPr txBox="1"/>
      </xdr:nvSpPr>
      <xdr:spPr>
        <a:xfrm>
          <a:off x="12547111" y="135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148399</xdr:rowOff>
    </xdr:from>
    <xdr:to>
      <xdr:col>85</xdr:col>
      <xdr:colOff>177800</xdr:colOff>
      <xdr:row>78</xdr:row>
      <xdr:rowOff>78549</xdr:rowOff>
    </xdr:to>
    <xdr:sp macro="" textlink="">
      <xdr:nvSpPr>
        <xdr:cNvPr id="633" name="楕円 632"/>
        <xdr:cNvSpPr/>
      </xdr:nvSpPr>
      <xdr:spPr>
        <a:xfrm>
          <a:off x="16268700" y="133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126826</xdr:rowOff>
    </xdr:from>
    <xdr:ext cx="534377" cy="259045"/>
    <xdr:sp macro="" textlink="">
      <xdr:nvSpPr>
        <xdr:cNvPr id="634" name="公債費該当値テキスト"/>
        <xdr:cNvSpPr txBox="1"/>
      </xdr:nvSpPr>
      <xdr:spPr>
        <a:xfrm>
          <a:off x="16370300" y="133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168446</xdr:rowOff>
    </xdr:from>
    <xdr:to>
      <xdr:col>81</xdr:col>
      <xdr:colOff>101600</xdr:colOff>
      <xdr:row>78</xdr:row>
      <xdr:rowOff>98596</xdr:rowOff>
    </xdr:to>
    <xdr:sp macro="" textlink="">
      <xdr:nvSpPr>
        <xdr:cNvPr id="635" name="楕円 634"/>
        <xdr:cNvSpPr/>
      </xdr:nvSpPr>
      <xdr:spPr>
        <a:xfrm>
          <a:off x="15430500" y="1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115123</xdr:rowOff>
    </xdr:from>
    <xdr:ext cx="534377" cy="259045"/>
    <xdr:sp macro="" textlink="">
      <xdr:nvSpPr>
        <xdr:cNvPr id="636" name="テキスト ボックス 635"/>
        <xdr:cNvSpPr txBox="1"/>
      </xdr:nvSpPr>
      <xdr:spPr>
        <a:xfrm>
          <a:off x="15214111" y="131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165618</xdr:rowOff>
    </xdr:from>
    <xdr:to>
      <xdr:col>76</xdr:col>
      <xdr:colOff>165100</xdr:colOff>
      <xdr:row>78</xdr:row>
      <xdr:rowOff>95768</xdr:rowOff>
    </xdr:to>
    <xdr:sp macro="" textlink="">
      <xdr:nvSpPr>
        <xdr:cNvPr id="637" name="楕円 636"/>
        <xdr:cNvSpPr/>
      </xdr:nvSpPr>
      <xdr:spPr>
        <a:xfrm>
          <a:off x="14541500" y="13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112295</xdr:rowOff>
    </xdr:from>
    <xdr:ext cx="534377" cy="259045"/>
    <xdr:sp macro="" textlink="">
      <xdr:nvSpPr>
        <xdr:cNvPr id="638" name="テキスト ボックス 637"/>
        <xdr:cNvSpPr txBox="1"/>
      </xdr:nvSpPr>
      <xdr:spPr>
        <a:xfrm>
          <a:off x="14325111" y="131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1098</xdr:rowOff>
    </xdr:from>
    <xdr:to>
      <xdr:col>72</xdr:col>
      <xdr:colOff>38100</xdr:colOff>
      <xdr:row>78</xdr:row>
      <xdr:rowOff>102698</xdr:rowOff>
    </xdr:to>
    <xdr:sp macro="" textlink="">
      <xdr:nvSpPr>
        <xdr:cNvPr id="639" name="楕円 638"/>
        <xdr:cNvSpPr/>
      </xdr:nvSpPr>
      <xdr:spPr>
        <a:xfrm>
          <a:off x="13652500" y="133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119225</xdr:rowOff>
    </xdr:from>
    <xdr:ext cx="534377" cy="259045"/>
    <xdr:sp macro="" textlink="">
      <xdr:nvSpPr>
        <xdr:cNvPr id="640" name="テキスト ボックス 639"/>
        <xdr:cNvSpPr txBox="1"/>
      </xdr:nvSpPr>
      <xdr:spPr>
        <a:xfrm>
          <a:off x="13436111" y="131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7204</xdr:rowOff>
    </xdr:from>
    <xdr:to>
      <xdr:col>67</xdr:col>
      <xdr:colOff>101600</xdr:colOff>
      <xdr:row>78</xdr:row>
      <xdr:rowOff>108804</xdr:rowOff>
    </xdr:to>
    <xdr:sp macro="" textlink="">
      <xdr:nvSpPr>
        <xdr:cNvPr id="641" name="楕円 640"/>
        <xdr:cNvSpPr/>
      </xdr:nvSpPr>
      <xdr:spPr>
        <a:xfrm>
          <a:off x="12763500" y="133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125331</xdr:rowOff>
    </xdr:from>
    <xdr:ext cx="534377" cy="259045"/>
    <xdr:sp macro="" textlink="">
      <xdr:nvSpPr>
        <xdr:cNvPr id="642" name="テキスト ボックス 641"/>
        <xdr:cNvSpPr txBox="1"/>
      </xdr:nvSpPr>
      <xdr:spPr>
        <a:xfrm>
          <a:off x="12547111" y="131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165635</xdr:rowOff>
    </xdr:from>
    <xdr:to>
      <xdr:col>85</xdr:col>
      <xdr:colOff>127000</xdr:colOff>
      <xdr:row>98</xdr:row>
      <xdr:rowOff>26812</xdr:rowOff>
    </xdr:to>
    <xdr:cxnSp macro="">
      <xdr:nvCxnSpPr>
        <xdr:cNvPr id="669" name="直線コネクタ 668"/>
        <xdr:cNvCxnSpPr/>
      </xdr:nvCxnSpPr>
      <xdr:spPr>
        <a:xfrm flipV="1">
          <a:off x="15481300" y="16796285"/>
          <a:ext cx="838200" cy="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0"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23631</xdr:rowOff>
    </xdr:from>
    <xdr:to>
      <xdr:col>81</xdr:col>
      <xdr:colOff>50800</xdr:colOff>
      <xdr:row>98</xdr:row>
      <xdr:rowOff>26812</xdr:rowOff>
    </xdr:to>
    <xdr:cxnSp macro="">
      <xdr:nvCxnSpPr>
        <xdr:cNvPr id="672" name="直線コネクタ 671"/>
        <xdr:cNvCxnSpPr/>
      </xdr:nvCxnSpPr>
      <xdr:spPr>
        <a:xfrm>
          <a:off x="14592300" y="16825731"/>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40267</xdr:rowOff>
    </xdr:from>
    <xdr:to>
      <xdr:col>81</xdr:col>
      <xdr:colOff>101600</xdr:colOff>
      <xdr:row>98</xdr:row>
      <xdr:rowOff>141867</xdr:rowOff>
    </xdr:to>
    <xdr:sp macro="" textlink="">
      <xdr:nvSpPr>
        <xdr:cNvPr id="673" name="フローチャート: 判断 672"/>
        <xdr:cNvSpPr/>
      </xdr:nvSpPr>
      <xdr:spPr>
        <a:xfrm>
          <a:off x="15430500" y="168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132994</xdr:rowOff>
    </xdr:from>
    <xdr:ext cx="534377" cy="259045"/>
    <xdr:sp macro="" textlink="">
      <xdr:nvSpPr>
        <xdr:cNvPr id="674" name="テキスト ボックス 673"/>
        <xdr:cNvSpPr txBox="1"/>
      </xdr:nvSpPr>
      <xdr:spPr>
        <a:xfrm>
          <a:off x="15214111" y="169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23631</xdr:rowOff>
    </xdr:from>
    <xdr:to>
      <xdr:col>76</xdr:col>
      <xdr:colOff>114300</xdr:colOff>
      <xdr:row>98</xdr:row>
      <xdr:rowOff>116708</xdr:rowOff>
    </xdr:to>
    <xdr:cxnSp macro="">
      <xdr:nvCxnSpPr>
        <xdr:cNvPr id="675" name="直線コネクタ 674"/>
        <xdr:cNvCxnSpPr/>
      </xdr:nvCxnSpPr>
      <xdr:spPr>
        <a:xfrm flipV="1">
          <a:off x="13703300" y="16825731"/>
          <a:ext cx="889000" cy="9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53806</xdr:rowOff>
    </xdr:from>
    <xdr:to>
      <xdr:col>76</xdr:col>
      <xdr:colOff>165100</xdr:colOff>
      <xdr:row>98</xdr:row>
      <xdr:rowOff>155406</xdr:rowOff>
    </xdr:to>
    <xdr:sp macro="" textlink="">
      <xdr:nvSpPr>
        <xdr:cNvPr id="676" name="フローチャート: 判断 675"/>
        <xdr:cNvSpPr/>
      </xdr:nvSpPr>
      <xdr:spPr>
        <a:xfrm>
          <a:off x="14541500" y="16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146533</xdr:rowOff>
    </xdr:from>
    <xdr:ext cx="534377" cy="259045"/>
    <xdr:sp macro="" textlink="">
      <xdr:nvSpPr>
        <xdr:cNvPr id="677" name="テキスト ボックス 676"/>
        <xdr:cNvSpPr txBox="1"/>
      </xdr:nvSpPr>
      <xdr:spPr>
        <a:xfrm>
          <a:off x="14325111" y="169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116708</xdr:rowOff>
    </xdr:from>
    <xdr:to>
      <xdr:col>71</xdr:col>
      <xdr:colOff>177800</xdr:colOff>
      <xdr:row>98</xdr:row>
      <xdr:rowOff>127358</xdr:rowOff>
    </xdr:to>
    <xdr:cxnSp macro="">
      <xdr:nvCxnSpPr>
        <xdr:cNvPr id="678" name="直線コネクタ 677"/>
        <xdr:cNvCxnSpPr/>
      </xdr:nvCxnSpPr>
      <xdr:spPr>
        <a:xfrm flipV="1">
          <a:off x="12814300" y="16918808"/>
          <a:ext cx="889000" cy="1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58855</xdr:rowOff>
    </xdr:from>
    <xdr:to>
      <xdr:col>72</xdr:col>
      <xdr:colOff>38100</xdr:colOff>
      <xdr:row>98</xdr:row>
      <xdr:rowOff>160455</xdr:rowOff>
    </xdr:to>
    <xdr:sp macro="" textlink="">
      <xdr:nvSpPr>
        <xdr:cNvPr id="679" name="フローチャート: 判断 678"/>
        <xdr:cNvSpPr/>
      </xdr:nvSpPr>
      <xdr:spPr>
        <a:xfrm>
          <a:off x="13652500" y="168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5532</xdr:rowOff>
    </xdr:from>
    <xdr:ext cx="534377" cy="259045"/>
    <xdr:sp macro="" textlink="">
      <xdr:nvSpPr>
        <xdr:cNvPr id="680" name="テキスト ボックス 679"/>
        <xdr:cNvSpPr txBox="1"/>
      </xdr:nvSpPr>
      <xdr:spPr>
        <a:xfrm>
          <a:off x="13436111" y="166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57903</xdr:rowOff>
    </xdr:from>
    <xdr:to>
      <xdr:col>67</xdr:col>
      <xdr:colOff>101600</xdr:colOff>
      <xdr:row>98</xdr:row>
      <xdr:rowOff>159503</xdr:rowOff>
    </xdr:to>
    <xdr:sp macro="" textlink="">
      <xdr:nvSpPr>
        <xdr:cNvPr id="681" name="フローチャート: 判断 680"/>
        <xdr:cNvSpPr/>
      </xdr:nvSpPr>
      <xdr:spPr>
        <a:xfrm>
          <a:off x="12763500" y="168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4580</xdr:rowOff>
    </xdr:from>
    <xdr:ext cx="534377" cy="259045"/>
    <xdr:sp macro="" textlink="">
      <xdr:nvSpPr>
        <xdr:cNvPr id="682" name="テキスト ボックス 681"/>
        <xdr:cNvSpPr txBox="1"/>
      </xdr:nvSpPr>
      <xdr:spPr>
        <a:xfrm>
          <a:off x="12547111" y="166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114835</xdr:rowOff>
    </xdr:from>
    <xdr:to>
      <xdr:col>85</xdr:col>
      <xdr:colOff>177800</xdr:colOff>
      <xdr:row>98</xdr:row>
      <xdr:rowOff>44985</xdr:rowOff>
    </xdr:to>
    <xdr:sp macro="" textlink="">
      <xdr:nvSpPr>
        <xdr:cNvPr id="688" name="楕円 687"/>
        <xdr:cNvSpPr/>
      </xdr:nvSpPr>
      <xdr:spPr>
        <a:xfrm>
          <a:off x="16268700" y="167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137712</xdr:rowOff>
    </xdr:from>
    <xdr:ext cx="534377" cy="259045"/>
    <xdr:sp macro="" textlink="">
      <xdr:nvSpPr>
        <xdr:cNvPr id="689" name="積立金該当値テキスト"/>
        <xdr:cNvSpPr txBox="1"/>
      </xdr:nvSpPr>
      <xdr:spPr>
        <a:xfrm>
          <a:off x="16370300" y="165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147462</xdr:rowOff>
    </xdr:from>
    <xdr:to>
      <xdr:col>81</xdr:col>
      <xdr:colOff>101600</xdr:colOff>
      <xdr:row>98</xdr:row>
      <xdr:rowOff>77612</xdr:rowOff>
    </xdr:to>
    <xdr:sp macro="" textlink="">
      <xdr:nvSpPr>
        <xdr:cNvPr id="690" name="楕円 689"/>
        <xdr:cNvSpPr/>
      </xdr:nvSpPr>
      <xdr:spPr>
        <a:xfrm>
          <a:off x="15430500" y="167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94139</xdr:rowOff>
    </xdr:from>
    <xdr:ext cx="534377" cy="259045"/>
    <xdr:sp macro="" textlink="">
      <xdr:nvSpPr>
        <xdr:cNvPr id="691" name="テキスト ボックス 690"/>
        <xdr:cNvSpPr txBox="1"/>
      </xdr:nvSpPr>
      <xdr:spPr>
        <a:xfrm>
          <a:off x="15214111" y="1655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144281</xdr:rowOff>
    </xdr:from>
    <xdr:to>
      <xdr:col>76</xdr:col>
      <xdr:colOff>165100</xdr:colOff>
      <xdr:row>98</xdr:row>
      <xdr:rowOff>74431</xdr:rowOff>
    </xdr:to>
    <xdr:sp macro="" textlink="">
      <xdr:nvSpPr>
        <xdr:cNvPr id="692" name="楕円 691"/>
        <xdr:cNvSpPr/>
      </xdr:nvSpPr>
      <xdr:spPr>
        <a:xfrm>
          <a:off x="14541500" y="167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90958</xdr:rowOff>
    </xdr:from>
    <xdr:ext cx="534377" cy="259045"/>
    <xdr:sp macro="" textlink="">
      <xdr:nvSpPr>
        <xdr:cNvPr id="693" name="テキスト ボックス 692"/>
        <xdr:cNvSpPr txBox="1"/>
      </xdr:nvSpPr>
      <xdr:spPr>
        <a:xfrm>
          <a:off x="14325111" y="165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65908</xdr:rowOff>
    </xdr:from>
    <xdr:to>
      <xdr:col>72</xdr:col>
      <xdr:colOff>38100</xdr:colOff>
      <xdr:row>98</xdr:row>
      <xdr:rowOff>167508</xdr:rowOff>
    </xdr:to>
    <xdr:sp macro="" textlink="">
      <xdr:nvSpPr>
        <xdr:cNvPr id="694" name="楕円 693"/>
        <xdr:cNvSpPr/>
      </xdr:nvSpPr>
      <xdr:spPr>
        <a:xfrm>
          <a:off x="13652500" y="168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158635</xdr:rowOff>
    </xdr:from>
    <xdr:ext cx="534377" cy="259045"/>
    <xdr:sp macro="" textlink="">
      <xdr:nvSpPr>
        <xdr:cNvPr id="695" name="テキスト ボックス 694"/>
        <xdr:cNvSpPr txBox="1"/>
      </xdr:nvSpPr>
      <xdr:spPr>
        <a:xfrm>
          <a:off x="13436111" y="169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76558</xdr:rowOff>
    </xdr:from>
    <xdr:to>
      <xdr:col>67</xdr:col>
      <xdr:colOff>101600</xdr:colOff>
      <xdr:row>99</xdr:row>
      <xdr:rowOff>6708</xdr:rowOff>
    </xdr:to>
    <xdr:sp macro="" textlink="">
      <xdr:nvSpPr>
        <xdr:cNvPr id="696" name="楕円 695"/>
        <xdr:cNvSpPr/>
      </xdr:nvSpPr>
      <xdr:spPr>
        <a:xfrm>
          <a:off x="12763500" y="168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169285</xdr:rowOff>
    </xdr:from>
    <xdr:ext cx="469744" cy="259045"/>
    <xdr:sp macro="" textlink="">
      <xdr:nvSpPr>
        <xdr:cNvPr id="697" name="テキスト ボックス 696"/>
        <xdr:cNvSpPr txBox="1"/>
      </xdr:nvSpPr>
      <xdr:spPr>
        <a:xfrm>
          <a:off x="12579428" y="1697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170447</xdr:rowOff>
    </xdr:from>
    <xdr:to>
      <xdr:col>116</xdr:col>
      <xdr:colOff>63500</xdr:colOff>
      <xdr:row>38</xdr:row>
      <xdr:rowOff>98285</xdr:rowOff>
    </xdr:to>
    <xdr:cxnSp macro="">
      <xdr:nvCxnSpPr>
        <xdr:cNvPr id="726" name="直線コネクタ 725"/>
        <xdr:cNvCxnSpPr/>
      </xdr:nvCxnSpPr>
      <xdr:spPr>
        <a:xfrm flipV="1">
          <a:off x="21323300" y="6514097"/>
          <a:ext cx="838200" cy="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97752</xdr:rowOff>
    </xdr:from>
    <xdr:to>
      <xdr:col>111</xdr:col>
      <xdr:colOff>177800</xdr:colOff>
      <xdr:row>38</xdr:row>
      <xdr:rowOff>98285</xdr:rowOff>
    </xdr:to>
    <xdr:cxnSp macro="">
      <xdr:nvCxnSpPr>
        <xdr:cNvPr id="729" name="直線コネクタ 728"/>
        <xdr:cNvCxnSpPr/>
      </xdr:nvCxnSpPr>
      <xdr:spPr>
        <a:xfrm>
          <a:off x="20434300" y="661285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30" name="フローチャート: 判断 729"/>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31" name="テキスト ボックス 730"/>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97752</xdr:rowOff>
    </xdr:from>
    <xdr:to>
      <xdr:col>107</xdr:col>
      <xdr:colOff>50800</xdr:colOff>
      <xdr:row>38</xdr:row>
      <xdr:rowOff>109258</xdr:rowOff>
    </xdr:to>
    <xdr:cxnSp macro="">
      <xdr:nvCxnSpPr>
        <xdr:cNvPr id="732" name="直線コネクタ 731"/>
        <xdr:cNvCxnSpPr/>
      </xdr:nvCxnSpPr>
      <xdr:spPr>
        <a:xfrm flipV="1">
          <a:off x="19545300" y="6612852"/>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33" name="フローチャート: 判断 732"/>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34" name="テキスト ボックス 733"/>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109258</xdr:rowOff>
    </xdr:from>
    <xdr:to>
      <xdr:col>102</xdr:col>
      <xdr:colOff>114300</xdr:colOff>
      <xdr:row>38</xdr:row>
      <xdr:rowOff>122250</xdr:rowOff>
    </xdr:to>
    <xdr:cxnSp macro="">
      <xdr:nvCxnSpPr>
        <xdr:cNvPr id="735" name="直線コネクタ 734"/>
        <xdr:cNvCxnSpPr/>
      </xdr:nvCxnSpPr>
      <xdr:spPr>
        <a:xfrm flipV="1">
          <a:off x="18656300" y="6624358"/>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36" name="フローチャート: 判断 735"/>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37" name="テキスト ボックス 736"/>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38" name="フローチャート: 判断 737"/>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39" name="テキスト ボックス 738"/>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119647</xdr:rowOff>
    </xdr:from>
    <xdr:to>
      <xdr:col>116</xdr:col>
      <xdr:colOff>114300</xdr:colOff>
      <xdr:row>38</xdr:row>
      <xdr:rowOff>49797</xdr:rowOff>
    </xdr:to>
    <xdr:sp macro="" textlink="">
      <xdr:nvSpPr>
        <xdr:cNvPr id="745" name="楕円 744"/>
        <xdr:cNvSpPr/>
      </xdr:nvSpPr>
      <xdr:spPr>
        <a:xfrm>
          <a:off x="22110700" y="64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142524</xdr:rowOff>
    </xdr:from>
    <xdr:ext cx="469744" cy="259045"/>
    <xdr:sp macro="" textlink="">
      <xdr:nvSpPr>
        <xdr:cNvPr id="746" name="投資及び出資金該当値テキスト"/>
        <xdr:cNvSpPr txBox="1"/>
      </xdr:nvSpPr>
      <xdr:spPr>
        <a:xfrm>
          <a:off x="22212300" y="631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47485</xdr:rowOff>
    </xdr:from>
    <xdr:to>
      <xdr:col>112</xdr:col>
      <xdr:colOff>38100</xdr:colOff>
      <xdr:row>38</xdr:row>
      <xdr:rowOff>149085</xdr:rowOff>
    </xdr:to>
    <xdr:sp macro="" textlink="">
      <xdr:nvSpPr>
        <xdr:cNvPr id="747" name="楕円 746"/>
        <xdr:cNvSpPr/>
      </xdr:nvSpPr>
      <xdr:spPr>
        <a:xfrm>
          <a:off x="21272500" y="65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140212</xdr:rowOff>
    </xdr:from>
    <xdr:ext cx="469744" cy="259045"/>
    <xdr:sp macro="" textlink="">
      <xdr:nvSpPr>
        <xdr:cNvPr id="748" name="テキスト ボックス 747"/>
        <xdr:cNvSpPr txBox="1"/>
      </xdr:nvSpPr>
      <xdr:spPr>
        <a:xfrm>
          <a:off x="21088428" y="665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46952</xdr:rowOff>
    </xdr:from>
    <xdr:to>
      <xdr:col>107</xdr:col>
      <xdr:colOff>101600</xdr:colOff>
      <xdr:row>38</xdr:row>
      <xdr:rowOff>148552</xdr:rowOff>
    </xdr:to>
    <xdr:sp macro="" textlink="">
      <xdr:nvSpPr>
        <xdr:cNvPr id="749" name="楕円 748"/>
        <xdr:cNvSpPr/>
      </xdr:nvSpPr>
      <xdr:spPr>
        <a:xfrm>
          <a:off x="20383500" y="6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139679</xdr:rowOff>
    </xdr:from>
    <xdr:ext cx="469744" cy="259045"/>
    <xdr:sp macro="" textlink="">
      <xdr:nvSpPr>
        <xdr:cNvPr id="750" name="テキスト ボックス 749"/>
        <xdr:cNvSpPr txBox="1"/>
      </xdr:nvSpPr>
      <xdr:spPr>
        <a:xfrm>
          <a:off x="20199428" y="665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58458</xdr:rowOff>
    </xdr:from>
    <xdr:to>
      <xdr:col>102</xdr:col>
      <xdr:colOff>165100</xdr:colOff>
      <xdr:row>38</xdr:row>
      <xdr:rowOff>160058</xdr:rowOff>
    </xdr:to>
    <xdr:sp macro="" textlink="">
      <xdr:nvSpPr>
        <xdr:cNvPr id="751" name="楕円 750"/>
        <xdr:cNvSpPr/>
      </xdr:nvSpPr>
      <xdr:spPr>
        <a:xfrm>
          <a:off x="19494500" y="6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151185</xdr:rowOff>
    </xdr:from>
    <xdr:ext cx="469744" cy="259045"/>
    <xdr:sp macro="" textlink="">
      <xdr:nvSpPr>
        <xdr:cNvPr id="752" name="テキスト ボックス 751"/>
        <xdr:cNvSpPr txBox="1"/>
      </xdr:nvSpPr>
      <xdr:spPr>
        <a:xfrm>
          <a:off x="19310428" y="666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71450</xdr:rowOff>
    </xdr:from>
    <xdr:to>
      <xdr:col>98</xdr:col>
      <xdr:colOff>38100</xdr:colOff>
      <xdr:row>39</xdr:row>
      <xdr:rowOff>1600</xdr:rowOff>
    </xdr:to>
    <xdr:sp macro="" textlink="">
      <xdr:nvSpPr>
        <xdr:cNvPr id="753" name="楕円 752"/>
        <xdr:cNvSpPr/>
      </xdr:nvSpPr>
      <xdr:spPr>
        <a:xfrm>
          <a:off x="18605500" y="65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18127</xdr:rowOff>
    </xdr:from>
    <xdr:ext cx="469744" cy="259045"/>
    <xdr:sp macro="" textlink="">
      <xdr:nvSpPr>
        <xdr:cNvPr id="754" name="テキスト ボックス 753"/>
        <xdr:cNvSpPr txBox="1"/>
      </xdr:nvSpPr>
      <xdr:spPr>
        <a:xfrm>
          <a:off x="18421428" y="63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154349</xdr:rowOff>
    </xdr:from>
    <xdr:to>
      <xdr:col>116</xdr:col>
      <xdr:colOff>63500</xdr:colOff>
      <xdr:row>58</xdr:row>
      <xdr:rowOff>154845</xdr:rowOff>
    </xdr:to>
    <xdr:cxnSp macro="">
      <xdr:nvCxnSpPr>
        <xdr:cNvPr id="783" name="直線コネクタ 782"/>
        <xdr:cNvCxnSpPr/>
      </xdr:nvCxnSpPr>
      <xdr:spPr>
        <a:xfrm flipV="1">
          <a:off x="21323300" y="10098449"/>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154140</xdr:rowOff>
    </xdr:from>
    <xdr:to>
      <xdr:col>111</xdr:col>
      <xdr:colOff>177800</xdr:colOff>
      <xdr:row>58</xdr:row>
      <xdr:rowOff>154845</xdr:rowOff>
    </xdr:to>
    <xdr:cxnSp macro="">
      <xdr:nvCxnSpPr>
        <xdr:cNvPr id="786" name="直線コネクタ 785"/>
        <xdr:cNvCxnSpPr/>
      </xdr:nvCxnSpPr>
      <xdr:spPr>
        <a:xfrm>
          <a:off x="20434300" y="1009824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87" name="フローチャート: 判断 786"/>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88" name="テキスト ボックス 787"/>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154140</xdr:rowOff>
    </xdr:from>
    <xdr:to>
      <xdr:col>107</xdr:col>
      <xdr:colOff>50800</xdr:colOff>
      <xdr:row>58</xdr:row>
      <xdr:rowOff>156807</xdr:rowOff>
    </xdr:to>
    <xdr:cxnSp macro="">
      <xdr:nvCxnSpPr>
        <xdr:cNvPr id="789" name="直線コネクタ 788"/>
        <xdr:cNvCxnSpPr/>
      </xdr:nvCxnSpPr>
      <xdr:spPr>
        <a:xfrm flipV="1">
          <a:off x="19545300" y="1009824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70745</xdr:rowOff>
    </xdr:from>
    <xdr:to>
      <xdr:col>107</xdr:col>
      <xdr:colOff>101600</xdr:colOff>
      <xdr:row>59</xdr:row>
      <xdr:rowOff>895</xdr:rowOff>
    </xdr:to>
    <xdr:sp macro="" textlink="">
      <xdr:nvSpPr>
        <xdr:cNvPr id="790" name="フローチャート: 判断 789"/>
        <xdr:cNvSpPr/>
      </xdr:nvSpPr>
      <xdr:spPr>
        <a:xfrm>
          <a:off x="20383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17422</xdr:rowOff>
    </xdr:from>
    <xdr:ext cx="469744" cy="259045"/>
    <xdr:sp macro="" textlink="">
      <xdr:nvSpPr>
        <xdr:cNvPr id="791" name="テキスト ボックス 790"/>
        <xdr:cNvSpPr txBox="1"/>
      </xdr:nvSpPr>
      <xdr:spPr>
        <a:xfrm>
          <a:off x="20199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156807</xdr:rowOff>
    </xdr:from>
    <xdr:to>
      <xdr:col>102</xdr:col>
      <xdr:colOff>114300</xdr:colOff>
      <xdr:row>58</xdr:row>
      <xdr:rowOff>157721</xdr:rowOff>
    </xdr:to>
    <xdr:cxnSp macro="">
      <xdr:nvCxnSpPr>
        <xdr:cNvPr id="792" name="直線コネクタ 791"/>
        <xdr:cNvCxnSpPr/>
      </xdr:nvCxnSpPr>
      <xdr:spPr>
        <a:xfrm flipV="1">
          <a:off x="18656300" y="101009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3" name="フローチャート: 判断 792"/>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4" name="テキスト ボックス 793"/>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60116</xdr:rowOff>
    </xdr:from>
    <xdr:to>
      <xdr:col>98</xdr:col>
      <xdr:colOff>38100</xdr:colOff>
      <xdr:row>58</xdr:row>
      <xdr:rowOff>161716</xdr:rowOff>
    </xdr:to>
    <xdr:sp macro="" textlink="">
      <xdr:nvSpPr>
        <xdr:cNvPr id="795" name="フローチャート: 判断 794"/>
        <xdr:cNvSpPr/>
      </xdr:nvSpPr>
      <xdr:spPr>
        <a:xfrm>
          <a:off x="18605500" y="1000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6793</xdr:rowOff>
    </xdr:from>
    <xdr:ext cx="469744" cy="259045"/>
    <xdr:sp macro="" textlink="">
      <xdr:nvSpPr>
        <xdr:cNvPr id="796" name="テキスト ボックス 795"/>
        <xdr:cNvSpPr txBox="1"/>
      </xdr:nvSpPr>
      <xdr:spPr>
        <a:xfrm>
          <a:off x="18421428" y="97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103549</xdr:rowOff>
    </xdr:from>
    <xdr:to>
      <xdr:col>116</xdr:col>
      <xdr:colOff>114300</xdr:colOff>
      <xdr:row>59</xdr:row>
      <xdr:rowOff>33699</xdr:rowOff>
    </xdr:to>
    <xdr:sp macro="" textlink="">
      <xdr:nvSpPr>
        <xdr:cNvPr id="802" name="楕円 801"/>
        <xdr:cNvSpPr/>
      </xdr:nvSpPr>
      <xdr:spPr>
        <a:xfrm>
          <a:off x="22110700" y="10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3" name="貸付金該当値テキスト"/>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104045</xdr:rowOff>
    </xdr:from>
    <xdr:to>
      <xdr:col>112</xdr:col>
      <xdr:colOff>38100</xdr:colOff>
      <xdr:row>59</xdr:row>
      <xdr:rowOff>34195</xdr:rowOff>
    </xdr:to>
    <xdr:sp macro="" textlink="">
      <xdr:nvSpPr>
        <xdr:cNvPr id="804" name="楕円 803"/>
        <xdr:cNvSpPr/>
      </xdr:nvSpPr>
      <xdr:spPr>
        <a:xfrm>
          <a:off x="21272500" y="100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25322</xdr:rowOff>
    </xdr:from>
    <xdr:ext cx="469744" cy="259045"/>
    <xdr:sp macro="" textlink="">
      <xdr:nvSpPr>
        <xdr:cNvPr id="805" name="テキスト ボックス 804"/>
        <xdr:cNvSpPr txBox="1"/>
      </xdr:nvSpPr>
      <xdr:spPr>
        <a:xfrm>
          <a:off x="21088428" y="101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103340</xdr:rowOff>
    </xdr:from>
    <xdr:to>
      <xdr:col>107</xdr:col>
      <xdr:colOff>101600</xdr:colOff>
      <xdr:row>59</xdr:row>
      <xdr:rowOff>33490</xdr:rowOff>
    </xdr:to>
    <xdr:sp macro="" textlink="">
      <xdr:nvSpPr>
        <xdr:cNvPr id="806" name="楕円 805"/>
        <xdr:cNvSpPr/>
      </xdr:nvSpPr>
      <xdr:spPr>
        <a:xfrm>
          <a:off x="20383500" y="100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24617</xdr:rowOff>
    </xdr:from>
    <xdr:ext cx="469744" cy="259045"/>
    <xdr:sp macro="" textlink="">
      <xdr:nvSpPr>
        <xdr:cNvPr id="807" name="テキスト ボックス 806"/>
        <xdr:cNvSpPr txBox="1"/>
      </xdr:nvSpPr>
      <xdr:spPr>
        <a:xfrm>
          <a:off x="20199428" y="101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106007</xdr:rowOff>
    </xdr:from>
    <xdr:to>
      <xdr:col>102</xdr:col>
      <xdr:colOff>165100</xdr:colOff>
      <xdr:row>59</xdr:row>
      <xdr:rowOff>36157</xdr:rowOff>
    </xdr:to>
    <xdr:sp macro="" textlink="">
      <xdr:nvSpPr>
        <xdr:cNvPr id="808" name="楕円 807"/>
        <xdr:cNvSpPr/>
      </xdr:nvSpPr>
      <xdr:spPr>
        <a:xfrm>
          <a:off x="19494500" y="100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27284</xdr:rowOff>
    </xdr:from>
    <xdr:ext cx="469744" cy="259045"/>
    <xdr:sp macro="" textlink="">
      <xdr:nvSpPr>
        <xdr:cNvPr id="809" name="テキスト ボックス 808"/>
        <xdr:cNvSpPr txBox="1"/>
      </xdr:nvSpPr>
      <xdr:spPr>
        <a:xfrm>
          <a:off x="19310428" y="101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106921</xdr:rowOff>
    </xdr:from>
    <xdr:to>
      <xdr:col>98</xdr:col>
      <xdr:colOff>38100</xdr:colOff>
      <xdr:row>59</xdr:row>
      <xdr:rowOff>37071</xdr:rowOff>
    </xdr:to>
    <xdr:sp macro="" textlink="">
      <xdr:nvSpPr>
        <xdr:cNvPr id="810" name="楕円 809"/>
        <xdr:cNvSpPr/>
      </xdr:nvSpPr>
      <xdr:spPr>
        <a:xfrm>
          <a:off x="18605500" y="10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28198</xdr:rowOff>
    </xdr:from>
    <xdr:ext cx="469744" cy="259045"/>
    <xdr:sp macro="" textlink="">
      <xdr:nvSpPr>
        <xdr:cNvPr id="811" name="テキスト ボックス 810"/>
        <xdr:cNvSpPr txBox="1"/>
      </xdr:nvSpPr>
      <xdr:spPr>
        <a:xfrm>
          <a:off x="18421428" y="1014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62057</xdr:rowOff>
    </xdr:from>
    <xdr:to>
      <xdr:col>116</xdr:col>
      <xdr:colOff>63500</xdr:colOff>
      <xdr:row>75</xdr:row>
      <xdr:rowOff>70124</xdr:rowOff>
    </xdr:to>
    <xdr:cxnSp macro="">
      <xdr:nvCxnSpPr>
        <xdr:cNvPr id="843" name="直線コネクタ 842"/>
        <xdr:cNvCxnSpPr/>
      </xdr:nvCxnSpPr>
      <xdr:spPr>
        <a:xfrm>
          <a:off x="21323300" y="12920807"/>
          <a:ext cx="8382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46399</xdr:rowOff>
    </xdr:from>
    <xdr:to>
      <xdr:col>111</xdr:col>
      <xdr:colOff>177800</xdr:colOff>
      <xdr:row>75</xdr:row>
      <xdr:rowOff>62057</xdr:rowOff>
    </xdr:to>
    <xdr:cxnSp macro="">
      <xdr:nvCxnSpPr>
        <xdr:cNvPr id="846" name="直線コネクタ 845"/>
        <xdr:cNvCxnSpPr/>
      </xdr:nvCxnSpPr>
      <xdr:spPr>
        <a:xfrm>
          <a:off x="20434300" y="12905149"/>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7372</xdr:rowOff>
    </xdr:from>
    <xdr:to>
      <xdr:col>112</xdr:col>
      <xdr:colOff>38100</xdr:colOff>
      <xdr:row>77</xdr:row>
      <xdr:rowOff>108972</xdr:rowOff>
    </xdr:to>
    <xdr:sp macro="" textlink="">
      <xdr:nvSpPr>
        <xdr:cNvPr id="847" name="フローチャート: 判断 846"/>
        <xdr:cNvSpPr/>
      </xdr:nvSpPr>
      <xdr:spPr>
        <a:xfrm>
          <a:off x="21272500" y="132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100099</xdr:rowOff>
    </xdr:from>
    <xdr:ext cx="534377" cy="259045"/>
    <xdr:sp macro="" textlink="">
      <xdr:nvSpPr>
        <xdr:cNvPr id="848" name="テキスト ボックス 847"/>
        <xdr:cNvSpPr txBox="1"/>
      </xdr:nvSpPr>
      <xdr:spPr>
        <a:xfrm>
          <a:off x="21056111" y="133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46399</xdr:rowOff>
    </xdr:from>
    <xdr:to>
      <xdr:col>107</xdr:col>
      <xdr:colOff>50800</xdr:colOff>
      <xdr:row>75</xdr:row>
      <xdr:rowOff>52048</xdr:rowOff>
    </xdr:to>
    <xdr:cxnSp macro="">
      <xdr:nvCxnSpPr>
        <xdr:cNvPr id="849" name="直線コネクタ 848"/>
        <xdr:cNvCxnSpPr/>
      </xdr:nvCxnSpPr>
      <xdr:spPr>
        <a:xfrm flipV="1">
          <a:off x="19545300" y="12905149"/>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94974</xdr:rowOff>
    </xdr:from>
    <xdr:to>
      <xdr:col>107</xdr:col>
      <xdr:colOff>101600</xdr:colOff>
      <xdr:row>77</xdr:row>
      <xdr:rowOff>25124</xdr:rowOff>
    </xdr:to>
    <xdr:sp macro="" textlink="">
      <xdr:nvSpPr>
        <xdr:cNvPr id="850" name="フローチャート: 判断 849"/>
        <xdr:cNvSpPr/>
      </xdr:nvSpPr>
      <xdr:spPr>
        <a:xfrm>
          <a:off x="20383500" y="131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16251</xdr:rowOff>
    </xdr:from>
    <xdr:ext cx="534377" cy="259045"/>
    <xdr:sp macro="" textlink="">
      <xdr:nvSpPr>
        <xdr:cNvPr id="851" name="テキスト ボックス 850"/>
        <xdr:cNvSpPr txBox="1"/>
      </xdr:nvSpPr>
      <xdr:spPr>
        <a:xfrm>
          <a:off x="20167111" y="132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52048</xdr:rowOff>
    </xdr:from>
    <xdr:to>
      <xdr:col>102</xdr:col>
      <xdr:colOff>114300</xdr:colOff>
      <xdr:row>75</xdr:row>
      <xdr:rowOff>58073</xdr:rowOff>
    </xdr:to>
    <xdr:cxnSp macro="">
      <xdr:nvCxnSpPr>
        <xdr:cNvPr id="852" name="直線コネクタ 851"/>
        <xdr:cNvCxnSpPr/>
      </xdr:nvCxnSpPr>
      <xdr:spPr>
        <a:xfrm flipV="1">
          <a:off x="18656300" y="12910798"/>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75037</xdr:rowOff>
    </xdr:from>
    <xdr:to>
      <xdr:col>102</xdr:col>
      <xdr:colOff>165100</xdr:colOff>
      <xdr:row>77</xdr:row>
      <xdr:rowOff>5187</xdr:rowOff>
    </xdr:to>
    <xdr:sp macro="" textlink="">
      <xdr:nvSpPr>
        <xdr:cNvPr id="853" name="フローチャート: 判断 852"/>
        <xdr:cNvSpPr/>
      </xdr:nvSpPr>
      <xdr:spPr>
        <a:xfrm>
          <a:off x="19494500" y="131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167764</xdr:rowOff>
    </xdr:from>
    <xdr:ext cx="534377" cy="259045"/>
    <xdr:sp macro="" textlink="">
      <xdr:nvSpPr>
        <xdr:cNvPr id="854" name="テキスト ボックス 853"/>
        <xdr:cNvSpPr txBox="1"/>
      </xdr:nvSpPr>
      <xdr:spPr>
        <a:xfrm>
          <a:off x="19278111" y="131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36942</xdr:rowOff>
    </xdr:from>
    <xdr:to>
      <xdr:col>98</xdr:col>
      <xdr:colOff>38100</xdr:colOff>
      <xdr:row>76</xdr:row>
      <xdr:rowOff>138542</xdr:rowOff>
    </xdr:to>
    <xdr:sp macro="" textlink="">
      <xdr:nvSpPr>
        <xdr:cNvPr id="855" name="フローチャート: 判断 854"/>
        <xdr:cNvSpPr/>
      </xdr:nvSpPr>
      <xdr:spPr>
        <a:xfrm>
          <a:off x="18605500" y="1306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129669</xdr:rowOff>
    </xdr:from>
    <xdr:ext cx="534377" cy="259045"/>
    <xdr:sp macro="" textlink="">
      <xdr:nvSpPr>
        <xdr:cNvPr id="856" name="テキスト ボックス 855"/>
        <xdr:cNvSpPr txBox="1"/>
      </xdr:nvSpPr>
      <xdr:spPr>
        <a:xfrm>
          <a:off x="18389111" y="1315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19324</xdr:rowOff>
    </xdr:from>
    <xdr:to>
      <xdr:col>116</xdr:col>
      <xdr:colOff>114300</xdr:colOff>
      <xdr:row>75</xdr:row>
      <xdr:rowOff>120924</xdr:rowOff>
    </xdr:to>
    <xdr:sp macro="" textlink="">
      <xdr:nvSpPr>
        <xdr:cNvPr id="862" name="楕円 861"/>
        <xdr:cNvSpPr/>
      </xdr:nvSpPr>
      <xdr:spPr>
        <a:xfrm>
          <a:off x="22110700" y="1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42201</xdr:rowOff>
    </xdr:from>
    <xdr:ext cx="534377" cy="259045"/>
    <xdr:sp macro="" textlink="">
      <xdr:nvSpPr>
        <xdr:cNvPr id="863" name="繰出金該当値テキスト"/>
        <xdr:cNvSpPr txBox="1"/>
      </xdr:nvSpPr>
      <xdr:spPr>
        <a:xfrm>
          <a:off x="22212300" y="1272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11257</xdr:rowOff>
    </xdr:from>
    <xdr:to>
      <xdr:col>112</xdr:col>
      <xdr:colOff>38100</xdr:colOff>
      <xdr:row>75</xdr:row>
      <xdr:rowOff>112857</xdr:rowOff>
    </xdr:to>
    <xdr:sp macro="" textlink="">
      <xdr:nvSpPr>
        <xdr:cNvPr id="864" name="楕円 863"/>
        <xdr:cNvSpPr/>
      </xdr:nvSpPr>
      <xdr:spPr>
        <a:xfrm>
          <a:off x="21272500" y="128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129384</xdr:rowOff>
    </xdr:from>
    <xdr:ext cx="534377" cy="259045"/>
    <xdr:sp macro="" textlink="">
      <xdr:nvSpPr>
        <xdr:cNvPr id="865" name="テキスト ボックス 864"/>
        <xdr:cNvSpPr txBox="1"/>
      </xdr:nvSpPr>
      <xdr:spPr>
        <a:xfrm>
          <a:off x="21056111" y="126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167049</xdr:rowOff>
    </xdr:from>
    <xdr:to>
      <xdr:col>107</xdr:col>
      <xdr:colOff>101600</xdr:colOff>
      <xdr:row>75</xdr:row>
      <xdr:rowOff>97199</xdr:rowOff>
    </xdr:to>
    <xdr:sp macro="" textlink="">
      <xdr:nvSpPr>
        <xdr:cNvPr id="866" name="楕円 865"/>
        <xdr:cNvSpPr/>
      </xdr:nvSpPr>
      <xdr:spPr>
        <a:xfrm>
          <a:off x="20383500" y="12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113726</xdr:rowOff>
    </xdr:from>
    <xdr:ext cx="534377" cy="259045"/>
    <xdr:sp macro="" textlink="">
      <xdr:nvSpPr>
        <xdr:cNvPr id="867" name="テキスト ボックス 866"/>
        <xdr:cNvSpPr txBox="1"/>
      </xdr:nvSpPr>
      <xdr:spPr>
        <a:xfrm>
          <a:off x="20167111" y="126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1248</xdr:rowOff>
    </xdr:from>
    <xdr:to>
      <xdr:col>102</xdr:col>
      <xdr:colOff>165100</xdr:colOff>
      <xdr:row>75</xdr:row>
      <xdr:rowOff>102848</xdr:rowOff>
    </xdr:to>
    <xdr:sp macro="" textlink="">
      <xdr:nvSpPr>
        <xdr:cNvPr id="868" name="楕円 867"/>
        <xdr:cNvSpPr/>
      </xdr:nvSpPr>
      <xdr:spPr>
        <a:xfrm>
          <a:off x="19494500" y="128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119375</xdr:rowOff>
    </xdr:from>
    <xdr:ext cx="534377" cy="259045"/>
    <xdr:sp macro="" textlink="">
      <xdr:nvSpPr>
        <xdr:cNvPr id="869" name="テキスト ボックス 868"/>
        <xdr:cNvSpPr txBox="1"/>
      </xdr:nvSpPr>
      <xdr:spPr>
        <a:xfrm>
          <a:off x="19278111" y="1263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7273</xdr:rowOff>
    </xdr:from>
    <xdr:to>
      <xdr:col>98</xdr:col>
      <xdr:colOff>38100</xdr:colOff>
      <xdr:row>75</xdr:row>
      <xdr:rowOff>108873</xdr:rowOff>
    </xdr:to>
    <xdr:sp macro="" textlink="">
      <xdr:nvSpPr>
        <xdr:cNvPr id="870" name="楕円 869"/>
        <xdr:cNvSpPr/>
      </xdr:nvSpPr>
      <xdr:spPr>
        <a:xfrm>
          <a:off x="18605500" y="12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125400</xdr:rowOff>
    </xdr:from>
    <xdr:ext cx="534377" cy="259045"/>
    <xdr:sp macro="" textlink="">
      <xdr:nvSpPr>
        <xdr:cNvPr id="871" name="テキスト ボックス 870"/>
        <xdr:cNvSpPr txBox="1"/>
      </xdr:nvSpPr>
      <xdr:spPr>
        <a:xfrm>
          <a:off x="18389111" y="126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799,867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868,295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の減額となった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80,978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円で当市の昨年度と比べても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105,749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減額になって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おり、類似団体平均と比較して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。この主な要因は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特別定額給付金の減額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以外にも類似団体平均を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回っている経費が多い状況である。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円減額になっており、類似団体平均を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円下回っている。主な要因は退職者数の減である。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減額になっており、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減額になっており、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18,569
18,390
96.56
15,583,139
14,852,737
557,792
6,378,169
14,220,354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23685</xdr:rowOff>
    </xdr:from>
    <xdr:to>
      <xdr:col>24</xdr:col>
      <xdr:colOff>63500</xdr:colOff>
      <xdr:row>33</xdr:row>
      <xdr:rowOff>45212</xdr:rowOff>
    </xdr:to>
    <xdr:cxnSp macro="">
      <xdr:nvCxnSpPr>
        <xdr:cNvPr id="61" name="直線コネクタ 60"/>
        <xdr:cNvCxnSpPr/>
      </xdr:nvCxnSpPr>
      <xdr:spPr>
        <a:xfrm>
          <a:off x="3797300" y="5681535"/>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2730</xdr:rowOff>
    </xdr:from>
    <xdr:to>
      <xdr:col>19</xdr:col>
      <xdr:colOff>177800</xdr:colOff>
      <xdr:row>33</xdr:row>
      <xdr:rowOff>23685</xdr:rowOff>
    </xdr:to>
    <xdr:cxnSp macro="">
      <xdr:nvCxnSpPr>
        <xdr:cNvPr id="64" name="直線コネクタ 63"/>
        <xdr:cNvCxnSpPr/>
      </xdr:nvCxnSpPr>
      <xdr:spPr>
        <a:xfrm>
          <a:off x="2908300" y="56605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142939</xdr:rowOff>
    </xdr:from>
    <xdr:to>
      <xdr:col>15</xdr:col>
      <xdr:colOff>50800</xdr:colOff>
      <xdr:row>33</xdr:row>
      <xdr:rowOff>2730</xdr:rowOff>
    </xdr:to>
    <xdr:cxnSp macro="">
      <xdr:nvCxnSpPr>
        <xdr:cNvPr id="67" name="直線コネクタ 66"/>
        <xdr:cNvCxnSpPr/>
      </xdr:nvCxnSpPr>
      <xdr:spPr>
        <a:xfrm>
          <a:off x="2019300" y="5629339"/>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167767</xdr:rowOff>
    </xdr:from>
    <xdr:to>
      <xdr:col>15</xdr:col>
      <xdr:colOff>101600</xdr:colOff>
      <xdr:row>36</xdr:row>
      <xdr:rowOff>97917</xdr:rowOff>
    </xdr:to>
    <xdr:sp macro="" textlink="">
      <xdr:nvSpPr>
        <xdr:cNvPr id="68" name="フローチャート: 判断 67"/>
        <xdr:cNvSpPr/>
      </xdr:nvSpPr>
      <xdr:spPr>
        <a:xfrm>
          <a:off x="2857500" y="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89044</xdr:rowOff>
    </xdr:from>
    <xdr:ext cx="469744" cy="259045"/>
    <xdr:sp macro="" textlink="">
      <xdr:nvSpPr>
        <xdr:cNvPr id="69" name="テキスト ボックス 68"/>
        <xdr:cNvSpPr txBox="1"/>
      </xdr:nvSpPr>
      <xdr:spPr>
        <a:xfrm>
          <a:off x="2673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109220</xdr:rowOff>
    </xdr:from>
    <xdr:to>
      <xdr:col>10</xdr:col>
      <xdr:colOff>114300</xdr:colOff>
      <xdr:row>32</xdr:row>
      <xdr:rowOff>142939</xdr:rowOff>
    </xdr:to>
    <xdr:cxnSp macro="">
      <xdr:nvCxnSpPr>
        <xdr:cNvPr id="70" name="直線コネクタ 69"/>
        <xdr:cNvCxnSpPr/>
      </xdr:nvCxnSpPr>
      <xdr:spPr>
        <a:xfrm>
          <a:off x="1130300" y="559562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1079</xdr:rowOff>
    </xdr:from>
    <xdr:to>
      <xdr:col>10</xdr:col>
      <xdr:colOff>165100</xdr:colOff>
      <xdr:row>36</xdr:row>
      <xdr:rowOff>102679</xdr:rowOff>
    </xdr:to>
    <xdr:sp macro="" textlink="">
      <xdr:nvSpPr>
        <xdr:cNvPr id="71" name="フローチャート: 判断 70"/>
        <xdr:cNvSpPr/>
      </xdr:nvSpPr>
      <xdr:spPr>
        <a:xfrm>
          <a:off x="1968500" y="61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93806</xdr:rowOff>
    </xdr:from>
    <xdr:ext cx="469744" cy="259045"/>
    <xdr:sp macro="" textlink="">
      <xdr:nvSpPr>
        <xdr:cNvPr id="72" name="テキスト ボックス 71"/>
        <xdr:cNvSpPr txBox="1"/>
      </xdr:nvSpPr>
      <xdr:spPr>
        <a:xfrm>
          <a:off x="1784428" y="62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165481</xdr:rowOff>
    </xdr:from>
    <xdr:to>
      <xdr:col>6</xdr:col>
      <xdr:colOff>38100</xdr:colOff>
      <xdr:row>36</xdr:row>
      <xdr:rowOff>95631</xdr:rowOff>
    </xdr:to>
    <xdr:sp macro="" textlink="">
      <xdr:nvSpPr>
        <xdr:cNvPr id="73" name="フローチャート: 判断 72"/>
        <xdr:cNvSpPr/>
      </xdr:nvSpPr>
      <xdr:spPr>
        <a:xfrm>
          <a:off x="1079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86758</xdr:rowOff>
    </xdr:from>
    <xdr:ext cx="469744" cy="259045"/>
    <xdr:sp macro="" textlink="">
      <xdr:nvSpPr>
        <xdr:cNvPr id="74" name="テキスト ボックス 73"/>
        <xdr:cNvSpPr txBox="1"/>
      </xdr:nvSpPr>
      <xdr:spPr>
        <a:xfrm>
          <a:off x="895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165862</xdr:rowOff>
    </xdr:from>
    <xdr:to>
      <xdr:col>24</xdr:col>
      <xdr:colOff>114300</xdr:colOff>
      <xdr:row>33</xdr:row>
      <xdr:rowOff>96012</xdr:rowOff>
    </xdr:to>
    <xdr:sp macro="" textlink="">
      <xdr:nvSpPr>
        <xdr:cNvPr id="80" name="楕円 79"/>
        <xdr:cNvSpPr/>
      </xdr:nvSpPr>
      <xdr:spPr>
        <a:xfrm>
          <a:off x="4584700" y="56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17289</xdr:rowOff>
    </xdr:from>
    <xdr:ext cx="469744" cy="259045"/>
    <xdr:sp macro="" textlink="">
      <xdr:nvSpPr>
        <xdr:cNvPr id="81" name="議会費該当値テキスト"/>
        <xdr:cNvSpPr txBox="1"/>
      </xdr:nvSpPr>
      <xdr:spPr>
        <a:xfrm>
          <a:off x="4686300" y="550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144335</xdr:rowOff>
    </xdr:from>
    <xdr:to>
      <xdr:col>20</xdr:col>
      <xdr:colOff>38100</xdr:colOff>
      <xdr:row>33</xdr:row>
      <xdr:rowOff>74485</xdr:rowOff>
    </xdr:to>
    <xdr:sp macro="" textlink="">
      <xdr:nvSpPr>
        <xdr:cNvPr id="82" name="楕円 81"/>
        <xdr:cNvSpPr/>
      </xdr:nvSpPr>
      <xdr:spPr>
        <a:xfrm>
          <a:off x="3746500" y="56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91012</xdr:rowOff>
    </xdr:from>
    <xdr:ext cx="469744" cy="259045"/>
    <xdr:sp macro="" textlink="">
      <xdr:nvSpPr>
        <xdr:cNvPr id="83" name="テキスト ボックス 82"/>
        <xdr:cNvSpPr txBox="1"/>
      </xdr:nvSpPr>
      <xdr:spPr>
        <a:xfrm>
          <a:off x="3562428" y="540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123380</xdr:rowOff>
    </xdr:from>
    <xdr:to>
      <xdr:col>15</xdr:col>
      <xdr:colOff>101600</xdr:colOff>
      <xdr:row>33</xdr:row>
      <xdr:rowOff>53530</xdr:rowOff>
    </xdr:to>
    <xdr:sp macro="" textlink="">
      <xdr:nvSpPr>
        <xdr:cNvPr id="84" name="楕円 83"/>
        <xdr:cNvSpPr/>
      </xdr:nvSpPr>
      <xdr:spPr>
        <a:xfrm>
          <a:off x="2857500" y="56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70057</xdr:rowOff>
    </xdr:from>
    <xdr:ext cx="469744" cy="259045"/>
    <xdr:sp macro="" textlink="">
      <xdr:nvSpPr>
        <xdr:cNvPr id="85" name="テキスト ボックス 84"/>
        <xdr:cNvSpPr txBox="1"/>
      </xdr:nvSpPr>
      <xdr:spPr>
        <a:xfrm>
          <a:off x="2673428" y="538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92139</xdr:rowOff>
    </xdr:from>
    <xdr:to>
      <xdr:col>10</xdr:col>
      <xdr:colOff>165100</xdr:colOff>
      <xdr:row>33</xdr:row>
      <xdr:rowOff>22289</xdr:rowOff>
    </xdr:to>
    <xdr:sp macro="" textlink="">
      <xdr:nvSpPr>
        <xdr:cNvPr id="86" name="楕円 85"/>
        <xdr:cNvSpPr/>
      </xdr:nvSpPr>
      <xdr:spPr>
        <a:xfrm>
          <a:off x="1968500" y="55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38816</xdr:rowOff>
    </xdr:from>
    <xdr:ext cx="469744" cy="259045"/>
    <xdr:sp macro="" textlink="">
      <xdr:nvSpPr>
        <xdr:cNvPr id="87" name="テキスト ボックス 86"/>
        <xdr:cNvSpPr txBox="1"/>
      </xdr:nvSpPr>
      <xdr:spPr>
        <a:xfrm>
          <a:off x="1784428" y="535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58420</xdr:rowOff>
    </xdr:from>
    <xdr:to>
      <xdr:col>6</xdr:col>
      <xdr:colOff>38100</xdr:colOff>
      <xdr:row>32</xdr:row>
      <xdr:rowOff>160020</xdr:rowOff>
    </xdr:to>
    <xdr:sp macro="" textlink="">
      <xdr:nvSpPr>
        <xdr:cNvPr id="88" name="楕円 87"/>
        <xdr:cNvSpPr/>
      </xdr:nvSpPr>
      <xdr:spPr>
        <a:xfrm>
          <a:off x="1079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5097</xdr:rowOff>
    </xdr:from>
    <xdr:ext cx="469744" cy="259045"/>
    <xdr:sp macro="" textlink="">
      <xdr:nvSpPr>
        <xdr:cNvPr id="89" name="テキスト ボックス 88"/>
        <xdr:cNvSpPr txBox="1"/>
      </xdr:nvSpPr>
      <xdr:spPr>
        <a:xfrm>
          <a:off x="895428" y="53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59736</xdr:rowOff>
    </xdr:from>
    <xdr:to>
      <xdr:col>24</xdr:col>
      <xdr:colOff>63500</xdr:colOff>
      <xdr:row>58</xdr:row>
      <xdr:rowOff>29101</xdr:rowOff>
    </xdr:to>
    <xdr:cxnSp macro="">
      <xdr:nvCxnSpPr>
        <xdr:cNvPr id="118" name="直線コネクタ 117"/>
        <xdr:cNvCxnSpPr/>
      </xdr:nvCxnSpPr>
      <xdr:spPr>
        <a:xfrm>
          <a:off x="3797300" y="9832386"/>
          <a:ext cx="838200" cy="1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59736</xdr:rowOff>
    </xdr:from>
    <xdr:to>
      <xdr:col>19</xdr:col>
      <xdr:colOff>177800</xdr:colOff>
      <xdr:row>58</xdr:row>
      <xdr:rowOff>22989</xdr:rowOff>
    </xdr:to>
    <xdr:cxnSp macro="">
      <xdr:nvCxnSpPr>
        <xdr:cNvPr id="121" name="直線コネクタ 120"/>
        <xdr:cNvCxnSpPr/>
      </xdr:nvCxnSpPr>
      <xdr:spPr>
        <a:xfrm flipV="1">
          <a:off x="2908300" y="9832386"/>
          <a:ext cx="889000" cy="1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99571</xdr:rowOff>
    </xdr:from>
    <xdr:to>
      <xdr:col>20</xdr:col>
      <xdr:colOff>38100</xdr:colOff>
      <xdr:row>58</xdr:row>
      <xdr:rowOff>29721</xdr:rowOff>
    </xdr:to>
    <xdr:sp macro="" textlink="">
      <xdr:nvSpPr>
        <xdr:cNvPr id="122" name="フローチャート: 判断 121"/>
        <xdr:cNvSpPr/>
      </xdr:nvSpPr>
      <xdr:spPr>
        <a:xfrm>
          <a:off x="3746500" y="987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20848</xdr:rowOff>
    </xdr:from>
    <xdr:ext cx="599010" cy="259045"/>
    <xdr:sp macro="" textlink="">
      <xdr:nvSpPr>
        <xdr:cNvPr id="123" name="テキスト ボックス 122"/>
        <xdr:cNvSpPr txBox="1"/>
      </xdr:nvSpPr>
      <xdr:spPr>
        <a:xfrm>
          <a:off x="3497795" y="996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22989</xdr:rowOff>
    </xdr:from>
    <xdr:to>
      <xdr:col>15</xdr:col>
      <xdr:colOff>50800</xdr:colOff>
      <xdr:row>58</xdr:row>
      <xdr:rowOff>119715</xdr:rowOff>
    </xdr:to>
    <xdr:cxnSp macro="">
      <xdr:nvCxnSpPr>
        <xdr:cNvPr id="124" name="直線コネクタ 123"/>
        <xdr:cNvCxnSpPr/>
      </xdr:nvCxnSpPr>
      <xdr:spPr>
        <a:xfrm flipV="1">
          <a:off x="2019300" y="9967089"/>
          <a:ext cx="889000" cy="9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68631</xdr:rowOff>
    </xdr:from>
    <xdr:to>
      <xdr:col>15</xdr:col>
      <xdr:colOff>101600</xdr:colOff>
      <xdr:row>58</xdr:row>
      <xdr:rowOff>170231</xdr:rowOff>
    </xdr:to>
    <xdr:sp macro="" textlink="">
      <xdr:nvSpPr>
        <xdr:cNvPr id="125" name="フローチャート: 判断 124"/>
        <xdr:cNvSpPr/>
      </xdr:nvSpPr>
      <xdr:spPr>
        <a:xfrm>
          <a:off x="2857500" y="100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161358</xdr:rowOff>
    </xdr:from>
    <xdr:ext cx="534377" cy="259045"/>
    <xdr:sp macro="" textlink="">
      <xdr:nvSpPr>
        <xdr:cNvPr id="126" name="テキスト ボックス 125"/>
        <xdr:cNvSpPr txBox="1"/>
      </xdr:nvSpPr>
      <xdr:spPr>
        <a:xfrm>
          <a:off x="2641111" y="101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112348</xdr:rowOff>
    </xdr:from>
    <xdr:to>
      <xdr:col>10</xdr:col>
      <xdr:colOff>114300</xdr:colOff>
      <xdr:row>58</xdr:row>
      <xdr:rowOff>119715</xdr:rowOff>
    </xdr:to>
    <xdr:cxnSp macro="">
      <xdr:nvCxnSpPr>
        <xdr:cNvPr id="127" name="直線コネクタ 126"/>
        <xdr:cNvCxnSpPr/>
      </xdr:nvCxnSpPr>
      <xdr:spPr>
        <a:xfrm>
          <a:off x="1130300" y="10056448"/>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79022</xdr:rowOff>
    </xdr:from>
    <xdr:to>
      <xdr:col>10</xdr:col>
      <xdr:colOff>165100</xdr:colOff>
      <xdr:row>59</xdr:row>
      <xdr:rowOff>9172</xdr:rowOff>
    </xdr:to>
    <xdr:sp macro="" textlink="">
      <xdr:nvSpPr>
        <xdr:cNvPr id="128" name="フローチャート: 判断 127"/>
        <xdr:cNvSpPr/>
      </xdr:nvSpPr>
      <xdr:spPr>
        <a:xfrm>
          <a:off x="1968500" y="1002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299</xdr:rowOff>
    </xdr:from>
    <xdr:ext cx="534377" cy="259045"/>
    <xdr:sp macro="" textlink="">
      <xdr:nvSpPr>
        <xdr:cNvPr id="129" name="テキスト ボックス 128"/>
        <xdr:cNvSpPr txBox="1"/>
      </xdr:nvSpPr>
      <xdr:spPr>
        <a:xfrm>
          <a:off x="1752111" y="1011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83741</xdr:rowOff>
    </xdr:from>
    <xdr:to>
      <xdr:col>6</xdr:col>
      <xdr:colOff>38100</xdr:colOff>
      <xdr:row>59</xdr:row>
      <xdr:rowOff>13891</xdr:rowOff>
    </xdr:to>
    <xdr:sp macro="" textlink="">
      <xdr:nvSpPr>
        <xdr:cNvPr id="130" name="フローチャート: 判断 129"/>
        <xdr:cNvSpPr/>
      </xdr:nvSpPr>
      <xdr:spPr>
        <a:xfrm>
          <a:off x="1079500" y="100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5018</xdr:rowOff>
    </xdr:from>
    <xdr:ext cx="534377" cy="259045"/>
    <xdr:sp macro="" textlink="">
      <xdr:nvSpPr>
        <xdr:cNvPr id="131" name="テキスト ボックス 130"/>
        <xdr:cNvSpPr txBox="1"/>
      </xdr:nvSpPr>
      <xdr:spPr>
        <a:xfrm>
          <a:off x="863111" y="101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149751</xdr:rowOff>
    </xdr:from>
    <xdr:to>
      <xdr:col>24</xdr:col>
      <xdr:colOff>114300</xdr:colOff>
      <xdr:row>58</xdr:row>
      <xdr:rowOff>79901</xdr:rowOff>
    </xdr:to>
    <xdr:sp macro="" textlink="">
      <xdr:nvSpPr>
        <xdr:cNvPr id="137" name="楕円 136"/>
        <xdr:cNvSpPr/>
      </xdr:nvSpPr>
      <xdr:spPr>
        <a:xfrm>
          <a:off x="4584700" y="99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109128</xdr:rowOff>
    </xdr:from>
    <xdr:ext cx="599010" cy="259045"/>
    <xdr:sp macro="" textlink="">
      <xdr:nvSpPr>
        <xdr:cNvPr id="138" name="総務費該当値テキスト"/>
        <xdr:cNvSpPr txBox="1"/>
      </xdr:nvSpPr>
      <xdr:spPr>
        <a:xfrm>
          <a:off x="4686300" y="971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8936</xdr:rowOff>
    </xdr:from>
    <xdr:to>
      <xdr:col>20</xdr:col>
      <xdr:colOff>38100</xdr:colOff>
      <xdr:row>57</xdr:row>
      <xdr:rowOff>110536</xdr:rowOff>
    </xdr:to>
    <xdr:sp macro="" textlink="">
      <xdr:nvSpPr>
        <xdr:cNvPr id="139" name="楕円 138"/>
        <xdr:cNvSpPr/>
      </xdr:nvSpPr>
      <xdr:spPr>
        <a:xfrm>
          <a:off x="3746500" y="97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127063</xdr:rowOff>
    </xdr:from>
    <xdr:ext cx="599010" cy="259045"/>
    <xdr:sp macro="" textlink="">
      <xdr:nvSpPr>
        <xdr:cNvPr id="140" name="テキスト ボックス 139"/>
        <xdr:cNvSpPr txBox="1"/>
      </xdr:nvSpPr>
      <xdr:spPr>
        <a:xfrm>
          <a:off x="3497795" y="955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143639</xdr:rowOff>
    </xdr:from>
    <xdr:to>
      <xdr:col>15</xdr:col>
      <xdr:colOff>101600</xdr:colOff>
      <xdr:row>58</xdr:row>
      <xdr:rowOff>73789</xdr:rowOff>
    </xdr:to>
    <xdr:sp macro="" textlink="">
      <xdr:nvSpPr>
        <xdr:cNvPr id="141" name="楕円 140"/>
        <xdr:cNvSpPr/>
      </xdr:nvSpPr>
      <xdr:spPr>
        <a:xfrm>
          <a:off x="2857500" y="99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90316</xdr:rowOff>
    </xdr:from>
    <xdr:ext cx="599010" cy="259045"/>
    <xdr:sp macro="" textlink="">
      <xdr:nvSpPr>
        <xdr:cNvPr id="142" name="テキスト ボックス 141"/>
        <xdr:cNvSpPr txBox="1"/>
      </xdr:nvSpPr>
      <xdr:spPr>
        <a:xfrm>
          <a:off x="2608795" y="96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68915</xdr:rowOff>
    </xdr:from>
    <xdr:to>
      <xdr:col>10</xdr:col>
      <xdr:colOff>165100</xdr:colOff>
      <xdr:row>58</xdr:row>
      <xdr:rowOff>170515</xdr:rowOff>
    </xdr:to>
    <xdr:sp macro="" textlink="">
      <xdr:nvSpPr>
        <xdr:cNvPr id="143" name="楕円 142"/>
        <xdr:cNvSpPr/>
      </xdr:nvSpPr>
      <xdr:spPr>
        <a:xfrm>
          <a:off x="1968500" y="100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15592</xdr:rowOff>
    </xdr:from>
    <xdr:ext cx="534377" cy="259045"/>
    <xdr:sp macro="" textlink="">
      <xdr:nvSpPr>
        <xdr:cNvPr id="144" name="テキスト ボックス 143"/>
        <xdr:cNvSpPr txBox="1"/>
      </xdr:nvSpPr>
      <xdr:spPr>
        <a:xfrm>
          <a:off x="1752111" y="978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61548</xdr:rowOff>
    </xdr:from>
    <xdr:to>
      <xdr:col>6</xdr:col>
      <xdr:colOff>38100</xdr:colOff>
      <xdr:row>58</xdr:row>
      <xdr:rowOff>163148</xdr:rowOff>
    </xdr:to>
    <xdr:sp macro="" textlink="">
      <xdr:nvSpPr>
        <xdr:cNvPr id="145" name="楕円 144"/>
        <xdr:cNvSpPr/>
      </xdr:nvSpPr>
      <xdr:spPr>
        <a:xfrm>
          <a:off x="1079500" y="100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8225</xdr:rowOff>
    </xdr:from>
    <xdr:ext cx="534377" cy="259045"/>
    <xdr:sp macro="" textlink="">
      <xdr:nvSpPr>
        <xdr:cNvPr id="146" name="テキスト ボックス 145"/>
        <xdr:cNvSpPr txBox="1"/>
      </xdr:nvSpPr>
      <xdr:spPr>
        <a:xfrm>
          <a:off x="863111" y="978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59247</xdr:rowOff>
    </xdr:from>
    <xdr:to>
      <xdr:col>24</xdr:col>
      <xdr:colOff>63500</xdr:colOff>
      <xdr:row>75</xdr:row>
      <xdr:rowOff>167708</xdr:rowOff>
    </xdr:to>
    <xdr:cxnSp macro="">
      <xdr:nvCxnSpPr>
        <xdr:cNvPr id="174" name="直線コネクタ 173"/>
        <xdr:cNvCxnSpPr/>
      </xdr:nvCxnSpPr>
      <xdr:spPr>
        <a:xfrm flipV="1">
          <a:off x="3797300" y="12917997"/>
          <a:ext cx="838200" cy="10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167708</xdr:rowOff>
    </xdr:from>
    <xdr:to>
      <xdr:col>19</xdr:col>
      <xdr:colOff>177800</xdr:colOff>
      <xdr:row>76</xdr:row>
      <xdr:rowOff>34799</xdr:rowOff>
    </xdr:to>
    <xdr:cxnSp macro="">
      <xdr:nvCxnSpPr>
        <xdr:cNvPr id="177" name="直線コネクタ 176"/>
        <xdr:cNvCxnSpPr/>
      </xdr:nvCxnSpPr>
      <xdr:spPr>
        <a:xfrm flipV="1">
          <a:off x="2908300" y="13026458"/>
          <a:ext cx="88900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8" name="フローチャート: 判断 177"/>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92930</xdr:rowOff>
    </xdr:from>
    <xdr:ext cx="599010" cy="259045"/>
    <xdr:sp macro="" textlink="">
      <xdr:nvSpPr>
        <xdr:cNvPr id="179" name="テキスト ボックス 178"/>
        <xdr:cNvSpPr txBox="1"/>
      </xdr:nvSpPr>
      <xdr:spPr>
        <a:xfrm>
          <a:off x="3497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34799</xdr:rowOff>
    </xdr:from>
    <xdr:to>
      <xdr:col>15</xdr:col>
      <xdr:colOff>50800</xdr:colOff>
      <xdr:row>76</xdr:row>
      <xdr:rowOff>45772</xdr:rowOff>
    </xdr:to>
    <xdr:cxnSp macro="">
      <xdr:nvCxnSpPr>
        <xdr:cNvPr id="180" name="直線コネクタ 179"/>
        <xdr:cNvCxnSpPr/>
      </xdr:nvCxnSpPr>
      <xdr:spPr>
        <a:xfrm flipV="1">
          <a:off x="2019300" y="1306499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24933</xdr:rowOff>
    </xdr:from>
    <xdr:to>
      <xdr:col>15</xdr:col>
      <xdr:colOff>101600</xdr:colOff>
      <xdr:row>77</xdr:row>
      <xdr:rowOff>126533</xdr:rowOff>
    </xdr:to>
    <xdr:sp macro="" textlink="">
      <xdr:nvSpPr>
        <xdr:cNvPr id="181" name="フローチャート: 判断 180"/>
        <xdr:cNvSpPr/>
      </xdr:nvSpPr>
      <xdr:spPr>
        <a:xfrm>
          <a:off x="2857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117660</xdr:rowOff>
    </xdr:from>
    <xdr:ext cx="599010" cy="259045"/>
    <xdr:sp macro="" textlink="">
      <xdr:nvSpPr>
        <xdr:cNvPr id="182" name="テキスト ボックス 181"/>
        <xdr:cNvSpPr txBox="1"/>
      </xdr:nvSpPr>
      <xdr:spPr>
        <a:xfrm>
          <a:off x="2608795" y="133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28766</xdr:rowOff>
    </xdr:from>
    <xdr:to>
      <xdr:col>10</xdr:col>
      <xdr:colOff>114300</xdr:colOff>
      <xdr:row>76</xdr:row>
      <xdr:rowOff>45772</xdr:rowOff>
    </xdr:to>
    <xdr:cxnSp macro="">
      <xdr:nvCxnSpPr>
        <xdr:cNvPr id="183" name="直線コネクタ 182"/>
        <xdr:cNvCxnSpPr/>
      </xdr:nvCxnSpPr>
      <xdr:spPr>
        <a:xfrm>
          <a:off x="1130300" y="13058966"/>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46523</xdr:rowOff>
    </xdr:from>
    <xdr:to>
      <xdr:col>10</xdr:col>
      <xdr:colOff>165100</xdr:colOff>
      <xdr:row>77</xdr:row>
      <xdr:rowOff>148123</xdr:rowOff>
    </xdr:to>
    <xdr:sp macro="" textlink="">
      <xdr:nvSpPr>
        <xdr:cNvPr id="184" name="フローチャート: 判断 183"/>
        <xdr:cNvSpPr/>
      </xdr:nvSpPr>
      <xdr:spPr>
        <a:xfrm>
          <a:off x="1968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139250</xdr:rowOff>
    </xdr:from>
    <xdr:ext cx="599010" cy="259045"/>
    <xdr:sp macro="" textlink="">
      <xdr:nvSpPr>
        <xdr:cNvPr id="185" name="テキスト ボックス 184"/>
        <xdr:cNvSpPr txBox="1"/>
      </xdr:nvSpPr>
      <xdr:spPr>
        <a:xfrm>
          <a:off x="1719795" y="133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36012</xdr:rowOff>
    </xdr:from>
    <xdr:to>
      <xdr:col>6</xdr:col>
      <xdr:colOff>38100</xdr:colOff>
      <xdr:row>77</xdr:row>
      <xdr:rowOff>137612</xdr:rowOff>
    </xdr:to>
    <xdr:sp macro="" textlink="">
      <xdr:nvSpPr>
        <xdr:cNvPr id="186" name="フローチャート: 判断 185"/>
        <xdr:cNvSpPr/>
      </xdr:nvSpPr>
      <xdr:spPr>
        <a:xfrm>
          <a:off x="1079500" y="1323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128739</xdr:rowOff>
    </xdr:from>
    <xdr:ext cx="599010" cy="259045"/>
    <xdr:sp macro="" textlink="">
      <xdr:nvSpPr>
        <xdr:cNvPr id="187" name="テキスト ボックス 186"/>
        <xdr:cNvSpPr txBox="1"/>
      </xdr:nvSpPr>
      <xdr:spPr>
        <a:xfrm>
          <a:off x="830795" y="1333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8447</xdr:rowOff>
    </xdr:from>
    <xdr:to>
      <xdr:col>24</xdr:col>
      <xdr:colOff>114300</xdr:colOff>
      <xdr:row>75</xdr:row>
      <xdr:rowOff>110047</xdr:rowOff>
    </xdr:to>
    <xdr:sp macro="" textlink="">
      <xdr:nvSpPr>
        <xdr:cNvPr id="193" name="楕円 192"/>
        <xdr:cNvSpPr/>
      </xdr:nvSpPr>
      <xdr:spPr>
        <a:xfrm>
          <a:off x="4584700" y="128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31324</xdr:rowOff>
    </xdr:from>
    <xdr:ext cx="599010" cy="259045"/>
    <xdr:sp macro="" textlink="">
      <xdr:nvSpPr>
        <xdr:cNvPr id="194" name="民生費該当値テキスト"/>
        <xdr:cNvSpPr txBox="1"/>
      </xdr:nvSpPr>
      <xdr:spPr>
        <a:xfrm>
          <a:off x="4686300" y="1271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116908</xdr:rowOff>
    </xdr:from>
    <xdr:to>
      <xdr:col>20</xdr:col>
      <xdr:colOff>38100</xdr:colOff>
      <xdr:row>76</xdr:row>
      <xdr:rowOff>47058</xdr:rowOff>
    </xdr:to>
    <xdr:sp macro="" textlink="">
      <xdr:nvSpPr>
        <xdr:cNvPr id="195" name="楕円 194"/>
        <xdr:cNvSpPr/>
      </xdr:nvSpPr>
      <xdr:spPr>
        <a:xfrm>
          <a:off x="3746500" y="129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63585</xdr:rowOff>
    </xdr:from>
    <xdr:ext cx="599010" cy="259045"/>
    <xdr:sp macro="" textlink="">
      <xdr:nvSpPr>
        <xdr:cNvPr id="196" name="テキスト ボックス 195"/>
        <xdr:cNvSpPr txBox="1"/>
      </xdr:nvSpPr>
      <xdr:spPr>
        <a:xfrm>
          <a:off x="3497795" y="127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155449</xdr:rowOff>
    </xdr:from>
    <xdr:to>
      <xdr:col>15</xdr:col>
      <xdr:colOff>101600</xdr:colOff>
      <xdr:row>76</xdr:row>
      <xdr:rowOff>85599</xdr:rowOff>
    </xdr:to>
    <xdr:sp macro="" textlink="">
      <xdr:nvSpPr>
        <xdr:cNvPr id="197" name="楕円 196"/>
        <xdr:cNvSpPr/>
      </xdr:nvSpPr>
      <xdr:spPr>
        <a:xfrm>
          <a:off x="2857500" y="130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102127</xdr:rowOff>
    </xdr:from>
    <xdr:ext cx="599010" cy="259045"/>
    <xdr:sp macro="" textlink="">
      <xdr:nvSpPr>
        <xdr:cNvPr id="198" name="テキスト ボックス 197"/>
        <xdr:cNvSpPr txBox="1"/>
      </xdr:nvSpPr>
      <xdr:spPr>
        <a:xfrm>
          <a:off x="2608795" y="1278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166422</xdr:rowOff>
    </xdr:from>
    <xdr:to>
      <xdr:col>10</xdr:col>
      <xdr:colOff>165100</xdr:colOff>
      <xdr:row>76</xdr:row>
      <xdr:rowOff>96572</xdr:rowOff>
    </xdr:to>
    <xdr:sp macro="" textlink="">
      <xdr:nvSpPr>
        <xdr:cNvPr id="199" name="楕円 198"/>
        <xdr:cNvSpPr/>
      </xdr:nvSpPr>
      <xdr:spPr>
        <a:xfrm>
          <a:off x="1968500" y="130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113100</xdr:rowOff>
    </xdr:from>
    <xdr:ext cx="599010" cy="259045"/>
    <xdr:sp macro="" textlink="">
      <xdr:nvSpPr>
        <xdr:cNvPr id="200" name="テキスト ボックス 199"/>
        <xdr:cNvSpPr txBox="1"/>
      </xdr:nvSpPr>
      <xdr:spPr>
        <a:xfrm>
          <a:off x="1719795" y="1280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149416</xdr:rowOff>
    </xdr:from>
    <xdr:to>
      <xdr:col>6</xdr:col>
      <xdr:colOff>38100</xdr:colOff>
      <xdr:row>76</xdr:row>
      <xdr:rowOff>79566</xdr:rowOff>
    </xdr:to>
    <xdr:sp macro="" textlink="">
      <xdr:nvSpPr>
        <xdr:cNvPr id="201" name="楕円 200"/>
        <xdr:cNvSpPr/>
      </xdr:nvSpPr>
      <xdr:spPr>
        <a:xfrm>
          <a:off x="1079500" y="130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96092</xdr:rowOff>
    </xdr:from>
    <xdr:ext cx="599010" cy="259045"/>
    <xdr:sp macro="" textlink="">
      <xdr:nvSpPr>
        <xdr:cNvPr id="202" name="テキスト ボックス 201"/>
        <xdr:cNvSpPr txBox="1"/>
      </xdr:nvSpPr>
      <xdr:spPr>
        <a:xfrm>
          <a:off x="830795" y="1278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76203</xdr:rowOff>
    </xdr:from>
    <xdr:to>
      <xdr:col>24</xdr:col>
      <xdr:colOff>63500</xdr:colOff>
      <xdr:row>96</xdr:row>
      <xdr:rowOff>152798</xdr:rowOff>
    </xdr:to>
    <xdr:cxnSp macro="">
      <xdr:nvCxnSpPr>
        <xdr:cNvPr id="231" name="直線コネクタ 230"/>
        <xdr:cNvCxnSpPr/>
      </xdr:nvCxnSpPr>
      <xdr:spPr>
        <a:xfrm flipV="1">
          <a:off x="3797300" y="16535403"/>
          <a:ext cx="838200" cy="7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120193</xdr:rowOff>
    </xdr:from>
    <xdr:to>
      <xdr:col>19</xdr:col>
      <xdr:colOff>177800</xdr:colOff>
      <xdr:row>96</xdr:row>
      <xdr:rowOff>152798</xdr:rowOff>
    </xdr:to>
    <xdr:cxnSp macro="">
      <xdr:nvCxnSpPr>
        <xdr:cNvPr id="234" name="直線コネクタ 233"/>
        <xdr:cNvCxnSpPr/>
      </xdr:nvCxnSpPr>
      <xdr:spPr>
        <a:xfrm>
          <a:off x="2908300" y="16236493"/>
          <a:ext cx="889000" cy="37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5" name="フローチャート: 判断 234"/>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61947</xdr:rowOff>
    </xdr:from>
    <xdr:ext cx="534377" cy="259045"/>
    <xdr:sp macro="" textlink="">
      <xdr:nvSpPr>
        <xdr:cNvPr id="236" name="テキスト ボックス 235"/>
        <xdr:cNvSpPr txBox="1"/>
      </xdr:nvSpPr>
      <xdr:spPr>
        <a:xfrm>
          <a:off x="3530111" y="166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120193</xdr:rowOff>
    </xdr:from>
    <xdr:to>
      <xdr:col>15</xdr:col>
      <xdr:colOff>50800</xdr:colOff>
      <xdr:row>94</xdr:row>
      <xdr:rowOff>147837</xdr:rowOff>
    </xdr:to>
    <xdr:cxnSp macro="">
      <xdr:nvCxnSpPr>
        <xdr:cNvPr id="237" name="直線コネクタ 236"/>
        <xdr:cNvCxnSpPr/>
      </xdr:nvCxnSpPr>
      <xdr:spPr>
        <a:xfrm flipV="1">
          <a:off x="2019300" y="16236493"/>
          <a:ext cx="889000" cy="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145684</xdr:rowOff>
    </xdr:from>
    <xdr:to>
      <xdr:col>15</xdr:col>
      <xdr:colOff>101600</xdr:colOff>
      <xdr:row>97</xdr:row>
      <xdr:rowOff>75834</xdr:rowOff>
    </xdr:to>
    <xdr:sp macro="" textlink="">
      <xdr:nvSpPr>
        <xdr:cNvPr id="238" name="フローチャート: 判断 237"/>
        <xdr:cNvSpPr/>
      </xdr:nvSpPr>
      <xdr:spPr>
        <a:xfrm>
          <a:off x="2857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66961</xdr:rowOff>
    </xdr:from>
    <xdr:ext cx="534377" cy="259045"/>
    <xdr:sp macro="" textlink="">
      <xdr:nvSpPr>
        <xdr:cNvPr id="239" name="テキスト ボックス 238"/>
        <xdr:cNvSpPr txBox="1"/>
      </xdr:nvSpPr>
      <xdr:spPr>
        <a:xfrm>
          <a:off x="2641111" y="166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147837</xdr:rowOff>
    </xdr:from>
    <xdr:to>
      <xdr:col>10</xdr:col>
      <xdr:colOff>114300</xdr:colOff>
      <xdr:row>97</xdr:row>
      <xdr:rowOff>17368</xdr:rowOff>
    </xdr:to>
    <xdr:cxnSp macro="">
      <xdr:nvCxnSpPr>
        <xdr:cNvPr id="240" name="直線コネクタ 239"/>
        <xdr:cNvCxnSpPr/>
      </xdr:nvCxnSpPr>
      <xdr:spPr>
        <a:xfrm flipV="1">
          <a:off x="1130300" y="16264137"/>
          <a:ext cx="889000" cy="3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386</xdr:rowOff>
    </xdr:from>
    <xdr:to>
      <xdr:col>10</xdr:col>
      <xdr:colOff>165100</xdr:colOff>
      <xdr:row>97</xdr:row>
      <xdr:rowOff>101986</xdr:rowOff>
    </xdr:to>
    <xdr:sp macro="" textlink="">
      <xdr:nvSpPr>
        <xdr:cNvPr id="241" name="フローチャート: 判断 240"/>
        <xdr:cNvSpPr/>
      </xdr:nvSpPr>
      <xdr:spPr>
        <a:xfrm>
          <a:off x="1968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93113</xdr:rowOff>
    </xdr:from>
    <xdr:ext cx="534377" cy="259045"/>
    <xdr:sp macro="" textlink="">
      <xdr:nvSpPr>
        <xdr:cNvPr id="242" name="テキスト ボックス 241"/>
        <xdr:cNvSpPr txBox="1"/>
      </xdr:nvSpPr>
      <xdr:spPr>
        <a:xfrm>
          <a:off x="1752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30469</xdr:rowOff>
    </xdr:from>
    <xdr:to>
      <xdr:col>6</xdr:col>
      <xdr:colOff>38100</xdr:colOff>
      <xdr:row>97</xdr:row>
      <xdr:rowOff>132069</xdr:rowOff>
    </xdr:to>
    <xdr:sp macro="" textlink="">
      <xdr:nvSpPr>
        <xdr:cNvPr id="243" name="フローチャート: 判断 242"/>
        <xdr:cNvSpPr/>
      </xdr:nvSpPr>
      <xdr:spPr>
        <a:xfrm>
          <a:off x="1079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123196</xdr:rowOff>
    </xdr:from>
    <xdr:ext cx="534377" cy="259045"/>
    <xdr:sp macro="" textlink="">
      <xdr:nvSpPr>
        <xdr:cNvPr id="244" name="テキスト ボックス 243"/>
        <xdr:cNvSpPr txBox="1"/>
      </xdr:nvSpPr>
      <xdr:spPr>
        <a:xfrm>
          <a:off x="863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25403</xdr:rowOff>
    </xdr:from>
    <xdr:to>
      <xdr:col>24</xdr:col>
      <xdr:colOff>114300</xdr:colOff>
      <xdr:row>96</xdr:row>
      <xdr:rowOff>127003</xdr:rowOff>
    </xdr:to>
    <xdr:sp macro="" textlink="">
      <xdr:nvSpPr>
        <xdr:cNvPr id="250" name="楕円 249"/>
        <xdr:cNvSpPr/>
      </xdr:nvSpPr>
      <xdr:spPr>
        <a:xfrm>
          <a:off x="4584700" y="164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3830</xdr:rowOff>
    </xdr:from>
    <xdr:ext cx="534377" cy="259045"/>
    <xdr:sp macro="" textlink="">
      <xdr:nvSpPr>
        <xdr:cNvPr id="251" name="衛生費該当値テキスト"/>
        <xdr:cNvSpPr txBox="1"/>
      </xdr:nvSpPr>
      <xdr:spPr>
        <a:xfrm>
          <a:off x="4686300" y="164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101998</xdr:rowOff>
    </xdr:from>
    <xdr:to>
      <xdr:col>20</xdr:col>
      <xdr:colOff>38100</xdr:colOff>
      <xdr:row>97</xdr:row>
      <xdr:rowOff>32148</xdr:rowOff>
    </xdr:to>
    <xdr:sp macro="" textlink="">
      <xdr:nvSpPr>
        <xdr:cNvPr id="252" name="楕円 251"/>
        <xdr:cNvSpPr/>
      </xdr:nvSpPr>
      <xdr:spPr>
        <a:xfrm>
          <a:off x="3746500" y="165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48675</xdr:rowOff>
    </xdr:from>
    <xdr:ext cx="534377" cy="259045"/>
    <xdr:sp macro="" textlink="">
      <xdr:nvSpPr>
        <xdr:cNvPr id="253" name="テキスト ボックス 252"/>
        <xdr:cNvSpPr txBox="1"/>
      </xdr:nvSpPr>
      <xdr:spPr>
        <a:xfrm>
          <a:off x="3530111" y="16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69393</xdr:rowOff>
    </xdr:from>
    <xdr:to>
      <xdr:col>15</xdr:col>
      <xdr:colOff>101600</xdr:colOff>
      <xdr:row>94</xdr:row>
      <xdr:rowOff>170993</xdr:rowOff>
    </xdr:to>
    <xdr:sp macro="" textlink="">
      <xdr:nvSpPr>
        <xdr:cNvPr id="254" name="楕円 253"/>
        <xdr:cNvSpPr/>
      </xdr:nvSpPr>
      <xdr:spPr>
        <a:xfrm>
          <a:off x="2857500" y="161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16070</xdr:rowOff>
    </xdr:from>
    <xdr:ext cx="599010" cy="259045"/>
    <xdr:sp macro="" textlink="">
      <xdr:nvSpPr>
        <xdr:cNvPr id="255" name="テキスト ボックス 254"/>
        <xdr:cNvSpPr txBox="1"/>
      </xdr:nvSpPr>
      <xdr:spPr>
        <a:xfrm>
          <a:off x="2608795" y="1596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97037</xdr:rowOff>
    </xdr:from>
    <xdr:to>
      <xdr:col>10</xdr:col>
      <xdr:colOff>165100</xdr:colOff>
      <xdr:row>95</xdr:row>
      <xdr:rowOff>27187</xdr:rowOff>
    </xdr:to>
    <xdr:sp macro="" textlink="">
      <xdr:nvSpPr>
        <xdr:cNvPr id="256" name="楕円 255"/>
        <xdr:cNvSpPr/>
      </xdr:nvSpPr>
      <xdr:spPr>
        <a:xfrm>
          <a:off x="1968500" y="1621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43714</xdr:rowOff>
    </xdr:from>
    <xdr:ext cx="534377" cy="259045"/>
    <xdr:sp macro="" textlink="">
      <xdr:nvSpPr>
        <xdr:cNvPr id="257" name="テキスト ボックス 256"/>
        <xdr:cNvSpPr txBox="1"/>
      </xdr:nvSpPr>
      <xdr:spPr>
        <a:xfrm>
          <a:off x="1752111" y="1598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138018</xdr:rowOff>
    </xdr:from>
    <xdr:to>
      <xdr:col>6</xdr:col>
      <xdr:colOff>38100</xdr:colOff>
      <xdr:row>97</xdr:row>
      <xdr:rowOff>68168</xdr:rowOff>
    </xdr:to>
    <xdr:sp macro="" textlink="">
      <xdr:nvSpPr>
        <xdr:cNvPr id="258" name="楕円 257"/>
        <xdr:cNvSpPr/>
      </xdr:nvSpPr>
      <xdr:spPr>
        <a:xfrm>
          <a:off x="1079500" y="165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84695</xdr:rowOff>
    </xdr:from>
    <xdr:ext cx="534377" cy="259045"/>
    <xdr:sp macro="" textlink="">
      <xdr:nvSpPr>
        <xdr:cNvPr id="259" name="テキスト ボックス 258"/>
        <xdr:cNvSpPr txBox="1"/>
      </xdr:nvSpPr>
      <xdr:spPr>
        <a:xfrm>
          <a:off x="863111" y="163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13056</xdr:rowOff>
    </xdr:from>
    <xdr:to>
      <xdr:col>55</xdr:col>
      <xdr:colOff>0</xdr:colOff>
      <xdr:row>38</xdr:row>
      <xdr:rowOff>13970</xdr:rowOff>
    </xdr:to>
    <xdr:cxnSp macro="">
      <xdr:nvCxnSpPr>
        <xdr:cNvPr id="286" name="直線コネクタ 285"/>
        <xdr:cNvCxnSpPr/>
      </xdr:nvCxnSpPr>
      <xdr:spPr>
        <a:xfrm flipV="1">
          <a:off x="9639300" y="652815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15113</xdr:rowOff>
    </xdr:to>
    <xdr:cxnSp macro="">
      <xdr:nvCxnSpPr>
        <xdr:cNvPr id="289" name="直線コネクタ 288"/>
        <xdr:cNvCxnSpPr/>
      </xdr:nvCxnSpPr>
      <xdr:spPr>
        <a:xfrm flipV="1">
          <a:off x="8750300" y="65290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0" name="フローチャート: 判断 289"/>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1" name="テキスト ボックス 290"/>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15113</xdr:rowOff>
    </xdr:from>
    <xdr:to>
      <xdr:col>45</xdr:col>
      <xdr:colOff>177800</xdr:colOff>
      <xdr:row>38</xdr:row>
      <xdr:rowOff>17399</xdr:rowOff>
    </xdr:to>
    <xdr:cxnSp macro="">
      <xdr:nvCxnSpPr>
        <xdr:cNvPr id="292" name="直線コネクタ 291"/>
        <xdr:cNvCxnSpPr/>
      </xdr:nvCxnSpPr>
      <xdr:spPr>
        <a:xfrm flipV="1">
          <a:off x="7861300" y="65302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3" name="フローチャート: 判断 292"/>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4" name="テキスト ボックス 293"/>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17399</xdr:rowOff>
    </xdr:from>
    <xdr:to>
      <xdr:col>41</xdr:col>
      <xdr:colOff>50800</xdr:colOff>
      <xdr:row>38</xdr:row>
      <xdr:rowOff>17399</xdr:rowOff>
    </xdr:to>
    <xdr:cxnSp macro="">
      <xdr:nvCxnSpPr>
        <xdr:cNvPr id="295" name="直線コネクタ 294"/>
        <xdr:cNvCxnSpPr/>
      </xdr:nvCxnSpPr>
      <xdr:spPr>
        <a:xfrm>
          <a:off x="6972300" y="6532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296" name="フローチャート: 判断 295"/>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297" name="テキスト ボックス 296"/>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298" name="フローチャート: 判断 297"/>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299" name="テキスト ボックス 298"/>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133706</xdr:rowOff>
    </xdr:from>
    <xdr:to>
      <xdr:col>55</xdr:col>
      <xdr:colOff>50800</xdr:colOff>
      <xdr:row>38</xdr:row>
      <xdr:rowOff>63856</xdr:rowOff>
    </xdr:to>
    <xdr:sp macro="" textlink="">
      <xdr:nvSpPr>
        <xdr:cNvPr id="305" name="楕円 304"/>
        <xdr:cNvSpPr/>
      </xdr:nvSpPr>
      <xdr:spPr>
        <a:xfrm>
          <a:off x="104267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58183</xdr:rowOff>
    </xdr:from>
    <xdr:ext cx="378565" cy="259045"/>
    <xdr:sp macro="" textlink="">
      <xdr:nvSpPr>
        <xdr:cNvPr id="306" name="労働費該当値テキスト"/>
        <xdr:cNvSpPr txBox="1"/>
      </xdr:nvSpPr>
      <xdr:spPr>
        <a:xfrm>
          <a:off x="10528300" y="640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07" name="楕円 306"/>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55897</xdr:rowOff>
    </xdr:from>
    <xdr:ext cx="378565" cy="259045"/>
    <xdr:sp macro="" textlink="">
      <xdr:nvSpPr>
        <xdr:cNvPr id="308" name="テキスト ボックス 307"/>
        <xdr:cNvSpPr txBox="1"/>
      </xdr:nvSpPr>
      <xdr:spPr>
        <a:xfrm>
          <a:off x="9450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135763</xdr:rowOff>
    </xdr:from>
    <xdr:to>
      <xdr:col>46</xdr:col>
      <xdr:colOff>38100</xdr:colOff>
      <xdr:row>38</xdr:row>
      <xdr:rowOff>65913</xdr:rowOff>
    </xdr:to>
    <xdr:sp macro="" textlink="">
      <xdr:nvSpPr>
        <xdr:cNvPr id="309" name="楕円 308"/>
        <xdr:cNvSpPr/>
      </xdr:nvSpPr>
      <xdr:spPr>
        <a:xfrm>
          <a:off x="8699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57040</xdr:rowOff>
    </xdr:from>
    <xdr:ext cx="378565" cy="259045"/>
    <xdr:sp macro="" textlink="">
      <xdr:nvSpPr>
        <xdr:cNvPr id="310" name="テキスト ボックス 309"/>
        <xdr:cNvSpPr txBox="1"/>
      </xdr:nvSpPr>
      <xdr:spPr>
        <a:xfrm>
          <a:off x="8561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138049</xdr:rowOff>
    </xdr:from>
    <xdr:to>
      <xdr:col>41</xdr:col>
      <xdr:colOff>101600</xdr:colOff>
      <xdr:row>38</xdr:row>
      <xdr:rowOff>68199</xdr:rowOff>
    </xdr:to>
    <xdr:sp macro="" textlink="">
      <xdr:nvSpPr>
        <xdr:cNvPr id="311" name="楕円 310"/>
        <xdr:cNvSpPr/>
      </xdr:nvSpPr>
      <xdr:spPr>
        <a:xfrm>
          <a:off x="781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59326</xdr:rowOff>
    </xdr:from>
    <xdr:ext cx="378565" cy="259045"/>
    <xdr:sp macro="" textlink="">
      <xdr:nvSpPr>
        <xdr:cNvPr id="312" name="テキスト ボックス 311"/>
        <xdr:cNvSpPr txBox="1"/>
      </xdr:nvSpPr>
      <xdr:spPr>
        <a:xfrm>
          <a:off x="7672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138049</xdr:rowOff>
    </xdr:from>
    <xdr:to>
      <xdr:col>36</xdr:col>
      <xdr:colOff>165100</xdr:colOff>
      <xdr:row>38</xdr:row>
      <xdr:rowOff>68199</xdr:rowOff>
    </xdr:to>
    <xdr:sp macro="" textlink="">
      <xdr:nvSpPr>
        <xdr:cNvPr id="313" name="楕円 312"/>
        <xdr:cNvSpPr/>
      </xdr:nvSpPr>
      <xdr:spPr>
        <a:xfrm>
          <a:off x="692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59326</xdr:rowOff>
    </xdr:from>
    <xdr:ext cx="378565" cy="259045"/>
    <xdr:sp macro="" textlink="">
      <xdr:nvSpPr>
        <xdr:cNvPr id="314" name="テキスト ボックス 313"/>
        <xdr:cNvSpPr txBox="1"/>
      </xdr:nvSpPr>
      <xdr:spPr>
        <a:xfrm>
          <a:off x="6783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145923</xdr:rowOff>
    </xdr:from>
    <xdr:to>
      <xdr:col>55</xdr:col>
      <xdr:colOff>0</xdr:colOff>
      <xdr:row>56</xdr:row>
      <xdr:rowOff>153238</xdr:rowOff>
    </xdr:to>
    <xdr:cxnSp macro="">
      <xdr:nvCxnSpPr>
        <xdr:cNvPr id="343" name="直線コネクタ 342"/>
        <xdr:cNvCxnSpPr/>
      </xdr:nvCxnSpPr>
      <xdr:spPr>
        <a:xfrm flipV="1">
          <a:off x="9639300" y="974712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103124</xdr:rowOff>
    </xdr:from>
    <xdr:to>
      <xdr:col>50</xdr:col>
      <xdr:colOff>114300</xdr:colOff>
      <xdr:row>56</xdr:row>
      <xdr:rowOff>153238</xdr:rowOff>
    </xdr:to>
    <xdr:cxnSp macro="">
      <xdr:nvCxnSpPr>
        <xdr:cNvPr id="346" name="直線コネクタ 345"/>
        <xdr:cNvCxnSpPr/>
      </xdr:nvCxnSpPr>
      <xdr:spPr>
        <a:xfrm>
          <a:off x="8750300" y="9532874"/>
          <a:ext cx="889000" cy="2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67983</xdr:rowOff>
    </xdr:from>
    <xdr:to>
      <xdr:col>50</xdr:col>
      <xdr:colOff>165100</xdr:colOff>
      <xdr:row>57</xdr:row>
      <xdr:rowOff>169583</xdr:rowOff>
    </xdr:to>
    <xdr:sp macro="" textlink="">
      <xdr:nvSpPr>
        <xdr:cNvPr id="347" name="フローチャート: 判断 346"/>
        <xdr:cNvSpPr/>
      </xdr:nvSpPr>
      <xdr:spPr>
        <a:xfrm>
          <a:off x="95885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160710</xdr:rowOff>
    </xdr:from>
    <xdr:ext cx="534377" cy="259045"/>
    <xdr:sp macro="" textlink="">
      <xdr:nvSpPr>
        <xdr:cNvPr id="348" name="テキスト ボックス 347"/>
        <xdr:cNvSpPr txBox="1"/>
      </xdr:nvSpPr>
      <xdr:spPr>
        <a:xfrm>
          <a:off x="9372111" y="9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103124</xdr:rowOff>
    </xdr:from>
    <xdr:to>
      <xdr:col>45</xdr:col>
      <xdr:colOff>177800</xdr:colOff>
      <xdr:row>56</xdr:row>
      <xdr:rowOff>160338</xdr:rowOff>
    </xdr:to>
    <xdr:cxnSp macro="">
      <xdr:nvCxnSpPr>
        <xdr:cNvPr id="349" name="直線コネクタ 348"/>
        <xdr:cNvCxnSpPr/>
      </xdr:nvCxnSpPr>
      <xdr:spPr>
        <a:xfrm flipV="1">
          <a:off x="7861300" y="9532874"/>
          <a:ext cx="889000" cy="2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62078</xdr:rowOff>
    </xdr:from>
    <xdr:to>
      <xdr:col>46</xdr:col>
      <xdr:colOff>38100</xdr:colOff>
      <xdr:row>57</xdr:row>
      <xdr:rowOff>163678</xdr:rowOff>
    </xdr:to>
    <xdr:sp macro="" textlink="">
      <xdr:nvSpPr>
        <xdr:cNvPr id="350" name="フローチャート: 判断 349"/>
        <xdr:cNvSpPr/>
      </xdr:nvSpPr>
      <xdr:spPr>
        <a:xfrm>
          <a:off x="86995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154805</xdr:rowOff>
    </xdr:from>
    <xdr:ext cx="534377" cy="259045"/>
    <xdr:sp macro="" textlink="">
      <xdr:nvSpPr>
        <xdr:cNvPr id="351" name="テキスト ボックス 350"/>
        <xdr:cNvSpPr txBox="1"/>
      </xdr:nvSpPr>
      <xdr:spPr>
        <a:xfrm>
          <a:off x="8483111" y="99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160338</xdr:rowOff>
    </xdr:from>
    <xdr:to>
      <xdr:col>41</xdr:col>
      <xdr:colOff>50800</xdr:colOff>
      <xdr:row>57</xdr:row>
      <xdr:rowOff>24105</xdr:rowOff>
    </xdr:to>
    <xdr:cxnSp macro="">
      <xdr:nvCxnSpPr>
        <xdr:cNvPr id="352" name="直線コネクタ 351"/>
        <xdr:cNvCxnSpPr/>
      </xdr:nvCxnSpPr>
      <xdr:spPr>
        <a:xfrm flipV="1">
          <a:off x="6972300" y="9761538"/>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85039</xdr:rowOff>
    </xdr:from>
    <xdr:to>
      <xdr:col>41</xdr:col>
      <xdr:colOff>101600</xdr:colOff>
      <xdr:row>58</xdr:row>
      <xdr:rowOff>15189</xdr:rowOff>
    </xdr:to>
    <xdr:sp macro="" textlink="">
      <xdr:nvSpPr>
        <xdr:cNvPr id="353" name="フローチャート: 判断 352"/>
        <xdr:cNvSpPr/>
      </xdr:nvSpPr>
      <xdr:spPr>
        <a:xfrm>
          <a:off x="7810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6316</xdr:rowOff>
    </xdr:from>
    <xdr:ext cx="534377" cy="259045"/>
    <xdr:sp macro="" textlink="">
      <xdr:nvSpPr>
        <xdr:cNvPr id="354" name="テキスト ボックス 353"/>
        <xdr:cNvSpPr txBox="1"/>
      </xdr:nvSpPr>
      <xdr:spPr>
        <a:xfrm>
          <a:off x="7594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81445</xdr:rowOff>
    </xdr:from>
    <xdr:to>
      <xdr:col>36</xdr:col>
      <xdr:colOff>165100</xdr:colOff>
      <xdr:row>58</xdr:row>
      <xdr:rowOff>11595</xdr:rowOff>
    </xdr:to>
    <xdr:sp macro="" textlink="">
      <xdr:nvSpPr>
        <xdr:cNvPr id="355" name="フローチャート: 判断 354"/>
        <xdr:cNvSpPr/>
      </xdr:nvSpPr>
      <xdr:spPr>
        <a:xfrm>
          <a:off x="6921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2722</xdr:rowOff>
    </xdr:from>
    <xdr:ext cx="534377" cy="259045"/>
    <xdr:sp macro="" textlink="">
      <xdr:nvSpPr>
        <xdr:cNvPr id="356" name="テキスト ボックス 355"/>
        <xdr:cNvSpPr txBox="1"/>
      </xdr:nvSpPr>
      <xdr:spPr>
        <a:xfrm>
          <a:off x="6705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95123</xdr:rowOff>
    </xdr:from>
    <xdr:to>
      <xdr:col>55</xdr:col>
      <xdr:colOff>50800</xdr:colOff>
      <xdr:row>57</xdr:row>
      <xdr:rowOff>25273</xdr:rowOff>
    </xdr:to>
    <xdr:sp macro="" textlink="">
      <xdr:nvSpPr>
        <xdr:cNvPr id="362" name="楕円 361"/>
        <xdr:cNvSpPr/>
      </xdr:nvSpPr>
      <xdr:spPr>
        <a:xfrm>
          <a:off x="10426700" y="96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73550</xdr:rowOff>
    </xdr:from>
    <xdr:ext cx="534377" cy="259045"/>
    <xdr:sp macro="" textlink="">
      <xdr:nvSpPr>
        <xdr:cNvPr id="363" name="農林水産業費該当値テキスト"/>
        <xdr:cNvSpPr txBox="1"/>
      </xdr:nvSpPr>
      <xdr:spPr>
        <a:xfrm>
          <a:off x="10528300" y="96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102438</xdr:rowOff>
    </xdr:from>
    <xdr:to>
      <xdr:col>50</xdr:col>
      <xdr:colOff>165100</xdr:colOff>
      <xdr:row>57</xdr:row>
      <xdr:rowOff>32588</xdr:rowOff>
    </xdr:to>
    <xdr:sp macro="" textlink="">
      <xdr:nvSpPr>
        <xdr:cNvPr id="364" name="楕円 363"/>
        <xdr:cNvSpPr/>
      </xdr:nvSpPr>
      <xdr:spPr>
        <a:xfrm>
          <a:off x="9588500" y="97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49115</xdr:rowOff>
    </xdr:from>
    <xdr:ext cx="534377" cy="259045"/>
    <xdr:sp macro="" textlink="">
      <xdr:nvSpPr>
        <xdr:cNvPr id="365" name="テキスト ボックス 364"/>
        <xdr:cNvSpPr txBox="1"/>
      </xdr:nvSpPr>
      <xdr:spPr>
        <a:xfrm>
          <a:off x="9372111" y="94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52324</xdr:rowOff>
    </xdr:from>
    <xdr:to>
      <xdr:col>46</xdr:col>
      <xdr:colOff>38100</xdr:colOff>
      <xdr:row>55</xdr:row>
      <xdr:rowOff>153924</xdr:rowOff>
    </xdr:to>
    <xdr:sp macro="" textlink="">
      <xdr:nvSpPr>
        <xdr:cNvPr id="366" name="楕円 365"/>
        <xdr:cNvSpPr/>
      </xdr:nvSpPr>
      <xdr:spPr>
        <a:xfrm>
          <a:off x="8699500" y="9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170451</xdr:rowOff>
    </xdr:from>
    <xdr:ext cx="534377" cy="259045"/>
    <xdr:sp macro="" textlink="">
      <xdr:nvSpPr>
        <xdr:cNvPr id="367" name="テキスト ボックス 366"/>
        <xdr:cNvSpPr txBox="1"/>
      </xdr:nvSpPr>
      <xdr:spPr>
        <a:xfrm>
          <a:off x="8483111" y="92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109538</xdr:rowOff>
    </xdr:from>
    <xdr:to>
      <xdr:col>41</xdr:col>
      <xdr:colOff>101600</xdr:colOff>
      <xdr:row>57</xdr:row>
      <xdr:rowOff>39688</xdr:rowOff>
    </xdr:to>
    <xdr:sp macro="" textlink="">
      <xdr:nvSpPr>
        <xdr:cNvPr id="368" name="楕円 367"/>
        <xdr:cNvSpPr/>
      </xdr:nvSpPr>
      <xdr:spPr>
        <a:xfrm>
          <a:off x="7810500" y="97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56215</xdr:rowOff>
    </xdr:from>
    <xdr:ext cx="534377" cy="259045"/>
    <xdr:sp macro="" textlink="">
      <xdr:nvSpPr>
        <xdr:cNvPr id="369" name="テキスト ボックス 368"/>
        <xdr:cNvSpPr txBox="1"/>
      </xdr:nvSpPr>
      <xdr:spPr>
        <a:xfrm>
          <a:off x="7594111" y="948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144755</xdr:rowOff>
    </xdr:from>
    <xdr:to>
      <xdr:col>36</xdr:col>
      <xdr:colOff>165100</xdr:colOff>
      <xdr:row>57</xdr:row>
      <xdr:rowOff>74905</xdr:rowOff>
    </xdr:to>
    <xdr:sp macro="" textlink="">
      <xdr:nvSpPr>
        <xdr:cNvPr id="370" name="楕円 369"/>
        <xdr:cNvSpPr/>
      </xdr:nvSpPr>
      <xdr:spPr>
        <a:xfrm>
          <a:off x="6921500" y="97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91432</xdr:rowOff>
    </xdr:from>
    <xdr:ext cx="534377" cy="259045"/>
    <xdr:sp macro="" textlink="">
      <xdr:nvSpPr>
        <xdr:cNvPr id="371" name="テキスト ボックス 370"/>
        <xdr:cNvSpPr txBox="1"/>
      </xdr:nvSpPr>
      <xdr:spPr>
        <a:xfrm>
          <a:off x="6705111" y="95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42521</xdr:rowOff>
    </xdr:from>
    <xdr:to>
      <xdr:col>55</xdr:col>
      <xdr:colOff>0</xdr:colOff>
      <xdr:row>78</xdr:row>
      <xdr:rowOff>53093</xdr:rowOff>
    </xdr:to>
    <xdr:cxnSp macro="">
      <xdr:nvCxnSpPr>
        <xdr:cNvPr id="398" name="直線コネクタ 397"/>
        <xdr:cNvCxnSpPr/>
      </xdr:nvCxnSpPr>
      <xdr:spPr>
        <a:xfrm>
          <a:off x="9639300" y="13415621"/>
          <a:ext cx="8382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42521</xdr:rowOff>
    </xdr:from>
    <xdr:to>
      <xdr:col>50</xdr:col>
      <xdr:colOff>114300</xdr:colOff>
      <xdr:row>78</xdr:row>
      <xdr:rowOff>85234</xdr:rowOff>
    </xdr:to>
    <xdr:cxnSp macro="">
      <xdr:nvCxnSpPr>
        <xdr:cNvPr id="401" name="直線コネクタ 400"/>
        <xdr:cNvCxnSpPr/>
      </xdr:nvCxnSpPr>
      <xdr:spPr>
        <a:xfrm flipV="1">
          <a:off x="8750300" y="13415621"/>
          <a:ext cx="889000" cy="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155766</xdr:rowOff>
    </xdr:from>
    <xdr:to>
      <xdr:col>50</xdr:col>
      <xdr:colOff>165100</xdr:colOff>
      <xdr:row>78</xdr:row>
      <xdr:rowOff>85916</xdr:rowOff>
    </xdr:to>
    <xdr:sp macro="" textlink="">
      <xdr:nvSpPr>
        <xdr:cNvPr id="402" name="フローチャート: 判断 401"/>
        <xdr:cNvSpPr/>
      </xdr:nvSpPr>
      <xdr:spPr>
        <a:xfrm>
          <a:off x="9588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102443</xdr:rowOff>
    </xdr:from>
    <xdr:ext cx="534377" cy="259045"/>
    <xdr:sp macro="" textlink="">
      <xdr:nvSpPr>
        <xdr:cNvPr id="403" name="テキスト ボックス 402"/>
        <xdr:cNvSpPr txBox="1"/>
      </xdr:nvSpPr>
      <xdr:spPr>
        <a:xfrm>
          <a:off x="9372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68377</xdr:rowOff>
    </xdr:from>
    <xdr:to>
      <xdr:col>45</xdr:col>
      <xdr:colOff>177800</xdr:colOff>
      <xdr:row>78</xdr:row>
      <xdr:rowOff>85234</xdr:rowOff>
    </xdr:to>
    <xdr:cxnSp macro="">
      <xdr:nvCxnSpPr>
        <xdr:cNvPr id="404" name="直線コネクタ 403"/>
        <xdr:cNvCxnSpPr/>
      </xdr:nvCxnSpPr>
      <xdr:spPr>
        <a:xfrm>
          <a:off x="7861300" y="13441477"/>
          <a:ext cx="889000" cy="1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20613</xdr:rowOff>
    </xdr:from>
    <xdr:to>
      <xdr:col>46</xdr:col>
      <xdr:colOff>38100</xdr:colOff>
      <xdr:row>78</xdr:row>
      <xdr:rowOff>122213</xdr:rowOff>
    </xdr:to>
    <xdr:sp macro="" textlink="">
      <xdr:nvSpPr>
        <xdr:cNvPr id="405" name="フローチャート: 判断 404"/>
        <xdr:cNvSpPr/>
      </xdr:nvSpPr>
      <xdr:spPr>
        <a:xfrm>
          <a:off x="8699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138740</xdr:rowOff>
    </xdr:from>
    <xdr:ext cx="534377" cy="259045"/>
    <xdr:sp macro="" textlink="">
      <xdr:nvSpPr>
        <xdr:cNvPr id="406" name="テキスト ボックス 405"/>
        <xdr:cNvSpPr txBox="1"/>
      </xdr:nvSpPr>
      <xdr:spPr>
        <a:xfrm>
          <a:off x="8483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76771</xdr:rowOff>
    </xdr:from>
    <xdr:to>
      <xdr:col>41</xdr:col>
      <xdr:colOff>50800</xdr:colOff>
      <xdr:row>78</xdr:row>
      <xdr:rowOff>68377</xdr:rowOff>
    </xdr:to>
    <xdr:cxnSp macro="">
      <xdr:nvCxnSpPr>
        <xdr:cNvPr id="407" name="直線コネクタ 406"/>
        <xdr:cNvCxnSpPr/>
      </xdr:nvCxnSpPr>
      <xdr:spPr>
        <a:xfrm>
          <a:off x="6972300" y="13106971"/>
          <a:ext cx="889000" cy="3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24978</xdr:rowOff>
    </xdr:from>
    <xdr:to>
      <xdr:col>41</xdr:col>
      <xdr:colOff>101600</xdr:colOff>
      <xdr:row>78</xdr:row>
      <xdr:rowOff>126578</xdr:rowOff>
    </xdr:to>
    <xdr:sp macro="" textlink="">
      <xdr:nvSpPr>
        <xdr:cNvPr id="408" name="フローチャート: 判断 407"/>
        <xdr:cNvSpPr/>
      </xdr:nvSpPr>
      <xdr:spPr>
        <a:xfrm>
          <a:off x="7810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117705</xdr:rowOff>
    </xdr:from>
    <xdr:ext cx="534377" cy="259045"/>
    <xdr:sp macro="" textlink="">
      <xdr:nvSpPr>
        <xdr:cNvPr id="409" name="テキスト ボックス 408"/>
        <xdr:cNvSpPr txBox="1"/>
      </xdr:nvSpPr>
      <xdr:spPr>
        <a:xfrm>
          <a:off x="7594111" y="134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17284</xdr:rowOff>
    </xdr:from>
    <xdr:to>
      <xdr:col>36</xdr:col>
      <xdr:colOff>165100</xdr:colOff>
      <xdr:row>78</xdr:row>
      <xdr:rowOff>118884</xdr:rowOff>
    </xdr:to>
    <xdr:sp macro="" textlink="">
      <xdr:nvSpPr>
        <xdr:cNvPr id="410" name="フローチャート: 判断 409"/>
        <xdr:cNvSpPr/>
      </xdr:nvSpPr>
      <xdr:spPr>
        <a:xfrm>
          <a:off x="6921500" y="133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110011</xdr:rowOff>
    </xdr:from>
    <xdr:ext cx="534377" cy="259045"/>
    <xdr:sp macro="" textlink="">
      <xdr:nvSpPr>
        <xdr:cNvPr id="411" name="テキスト ボックス 410"/>
        <xdr:cNvSpPr txBox="1"/>
      </xdr:nvSpPr>
      <xdr:spPr>
        <a:xfrm>
          <a:off x="6705111" y="134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2293</xdr:rowOff>
    </xdr:from>
    <xdr:to>
      <xdr:col>55</xdr:col>
      <xdr:colOff>50800</xdr:colOff>
      <xdr:row>78</xdr:row>
      <xdr:rowOff>103893</xdr:rowOff>
    </xdr:to>
    <xdr:sp macro="" textlink="">
      <xdr:nvSpPr>
        <xdr:cNvPr id="417" name="楕円 416"/>
        <xdr:cNvSpPr/>
      </xdr:nvSpPr>
      <xdr:spPr>
        <a:xfrm>
          <a:off x="10426700" y="133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163171</xdr:rowOff>
    </xdr:from>
    <xdr:to>
      <xdr:col>50</xdr:col>
      <xdr:colOff>165100</xdr:colOff>
      <xdr:row>78</xdr:row>
      <xdr:rowOff>93321</xdr:rowOff>
    </xdr:to>
    <xdr:sp macro="" textlink="">
      <xdr:nvSpPr>
        <xdr:cNvPr id="419" name="楕円 418"/>
        <xdr:cNvSpPr/>
      </xdr:nvSpPr>
      <xdr:spPr>
        <a:xfrm>
          <a:off x="9588500" y="133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84448</xdr:rowOff>
    </xdr:from>
    <xdr:ext cx="534377" cy="259045"/>
    <xdr:sp macro="" textlink="">
      <xdr:nvSpPr>
        <xdr:cNvPr id="420" name="テキスト ボックス 419"/>
        <xdr:cNvSpPr txBox="1"/>
      </xdr:nvSpPr>
      <xdr:spPr>
        <a:xfrm>
          <a:off x="9372111" y="134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34434</xdr:rowOff>
    </xdr:from>
    <xdr:to>
      <xdr:col>46</xdr:col>
      <xdr:colOff>38100</xdr:colOff>
      <xdr:row>78</xdr:row>
      <xdr:rowOff>136034</xdr:rowOff>
    </xdr:to>
    <xdr:sp macro="" textlink="">
      <xdr:nvSpPr>
        <xdr:cNvPr id="421" name="楕円 420"/>
        <xdr:cNvSpPr/>
      </xdr:nvSpPr>
      <xdr:spPr>
        <a:xfrm>
          <a:off x="8699500" y="134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127161</xdr:rowOff>
    </xdr:from>
    <xdr:ext cx="534377" cy="259045"/>
    <xdr:sp macro="" textlink="">
      <xdr:nvSpPr>
        <xdr:cNvPr id="422" name="テキスト ボックス 421"/>
        <xdr:cNvSpPr txBox="1"/>
      </xdr:nvSpPr>
      <xdr:spPr>
        <a:xfrm>
          <a:off x="8483111" y="135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17577</xdr:rowOff>
    </xdr:from>
    <xdr:to>
      <xdr:col>41</xdr:col>
      <xdr:colOff>101600</xdr:colOff>
      <xdr:row>78</xdr:row>
      <xdr:rowOff>119177</xdr:rowOff>
    </xdr:to>
    <xdr:sp macro="" textlink="">
      <xdr:nvSpPr>
        <xdr:cNvPr id="423" name="楕円 422"/>
        <xdr:cNvSpPr/>
      </xdr:nvSpPr>
      <xdr:spPr>
        <a:xfrm>
          <a:off x="7810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135704</xdr:rowOff>
    </xdr:from>
    <xdr:ext cx="534377" cy="259045"/>
    <xdr:sp macro="" textlink="">
      <xdr:nvSpPr>
        <xdr:cNvPr id="424" name="テキスト ボックス 423"/>
        <xdr:cNvSpPr txBox="1"/>
      </xdr:nvSpPr>
      <xdr:spPr>
        <a:xfrm>
          <a:off x="7594111" y="1316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25971</xdr:rowOff>
    </xdr:from>
    <xdr:to>
      <xdr:col>36</xdr:col>
      <xdr:colOff>165100</xdr:colOff>
      <xdr:row>76</xdr:row>
      <xdr:rowOff>127571</xdr:rowOff>
    </xdr:to>
    <xdr:sp macro="" textlink="">
      <xdr:nvSpPr>
        <xdr:cNvPr id="425" name="楕円 424"/>
        <xdr:cNvSpPr/>
      </xdr:nvSpPr>
      <xdr:spPr>
        <a:xfrm>
          <a:off x="6921500" y="130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144098</xdr:rowOff>
    </xdr:from>
    <xdr:ext cx="534377" cy="259045"/>
    <xdr:sp macro="" textlink="">
      <xdr:nvSpPr>
        <xdr:cNvPr id="426" name="テキスト ボックス 425"/>
        <xdr:cNvSpPr txBox="1"/>
      </xdr:nvSpPr>
      <xdr:spPr>
        <a:xfrm>
          <a:off x="6705111" y="128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60531</xdr:rowOff>
    </xdr:from>
    <xdr:to>
      <xdr:col>55</xdr:col>
      <xdr:colOff>0</xdr:colOff>
      <xdr:row>97</xdr:row>
      <xdr:rowOff>73259</xdr:rowOff>
    </xdr:to>
    <xdr:cxnSp macro="">
      <xdr:nvCxnSpPr>
        <xdr:cNvPr id="453" name="直線コネクタ 452"/>
        <xdr:cNvCxnSpPr/>
      </xdr:nvCxnSpPr>
      <xdr:spPr>
        <a:xfrm flipV="1">
          <a:off x="9639300" y="16691181"/>
          <a:ext cx="8382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73259</xdr:rowOff>
    </xdr:from>
    <xdr:to>
      <xdr:col>50</xdr:col>
      <xdr:colOff>114300</xdr:colOff>
      <xdr:row>97</xdr:row>
      <xdr:rowOff>107989</xdr:rowOff>
    </xdr:to>
    <xdr:cxnSp macro="">
      <xdr:nvCxnSpPr>
        <xdr:cNvPr id="456" name="直線コネクタ 455"/>
        <xdr:cNvCxnSpPr/>
      </xdr:nvCxnSpPr>
      <xdr:spPr>
        <a:xfrm flipV="1">
          <a:off x="8750300" y="16703909"/>
          <a:ext cx="889000" cy="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154096</xdr:rowOff>
    </xdr:from>
    <xdr:to>
      <xdr:col>50</xdr:col>
      <xdr:colOff>165100</xdr:colOff>
      <xdr:row>97</xdr:row>
      <xdr:rowOff>84246</xdr:rowOff>
    </xdr:to>
    <xdr:sp macro="" textlink="">
      <xdr:nvSpPr>
        <xdr:cNvPr id="457" name="フローチャート: 判断 456"/>
        <xdr:cNvSpPr/>
      </xdr:nvSpPr>
      <xdr:spPr>
        <a:xfrm>
          <a:off x="9588500" y="1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100773</xdr:rowOff>
    </xdr:from>
    <xdr:ext cx="534377" cy="259045"/>
    <xdr:sp macro="" textlink="">
      <xdr:nvSpPr>
        <xdr:cNvPr id="458" name="テキスト ボックス 457"/>
        <xdr:cNvSpPr txBox="1"/>
      </xdr:nvSpPr>
      <xdr:spPr>
        <a:xfrm>
          <a:off x="9372111" y="163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107989</xdr:rowOff>
    </xdr:from>
    <xdr:to>
      <xdr:col>45</xdr:col>
      <xdr:colOff>177800</xdr:colOff>
      <xdr:row>97</xdr:row>
      <xdr:rowOff>111116</xdr:rowOff>
    </xdr:to>
    <xdr:cxnSp macro="">
      <xdr:nvCxnSpPr>
        <xdr:cNvPr id="459" name="直線コネクタ 458"/>
        <xdr:cNvCxnSpPr/>
      </xdr:nvCxnSpPr>
      <xdr:spPr>
        <a:xfrm flipV="1">
          <a:off x="7861300" y="16738639"/>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24371</xdr:rowOff>
    </xdr:from>
    <xdr:to>
      <xdr:col>46</xdr:col>
      <xdr:colOff>38100</xdr:colOff>
      <xdr:row>97</xdr:row>
      <xdr:rowOff>125971</xdr:rowOff>
    </xdr:to>
    <xdr:sp macro="" textlink="">
      <xdr:nvSpPr>
        <xdr:cNvPr id="460" name="フローチャート: 判断 459"/>
        <xdr:cNvSpPr/>
      </xdr:nvSpPr>
      <xdr:spPr>
        <a:xfrm>
          <a:off x="8699500" y="1665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142498</xdr:rowOff>
    </xdr:from>
    <xdr:ext cx="534377" cy="259045"/>
    <xdr:sp macro="" textlink="">
      <xdr:nvSpPr>
        <xdr:cNvPr id="461" name="テキスト ボックス 460"/>
        <xdr:cNvSpPr txBox="1"/>
      </xdr:nvSpPr>
      <xdr:spPr>
        <a:xfrm>
          <a:off x="8483111" y="164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111116</xdr:rowOff>
    </xdr:from>
    <xdr:to>
      <xdr:col>41</xdr:col>
      <xdr:colOff>50800</xdr:colOff>
      <xdr:row>97</xdr:row>
      <xdr:rowOff>128504</xdr:rowOff>
    </xdr:to>
    <xdr:cxnSp macro="">
      <xdr:nvCxnSpPr>
        <xdr:cNvPr id="462" name="直線コネクタ 461"/>
        <xdr:cNvCxnSpPr/>
      </xdr:nvCxnSpPr>
      <xdr:spPr>
        <a:xfrm flipV="1">
          <a:off x="6972300" y="16741766"/>
          <a:ext cx="889000" cy="1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11908</xdr:rowOff>
    </xdr:from>
    <xdr:to>
      <xdr:col>41</xdr:col>
      <xdr:colOff>101600</xdr:colOff>
      <xdr:row>97</xdr:row>
      <xdr:rowOff>113508</xdr:rowOff>
    </xdr:to>
    <xdr:sp macro="" textlink="">
      <xdr:nvSpPr>
        <xdr:cNvPr id="463" name="フローチャート: 判断 462"/>
        <xdr:cNvSpPr/>
      </xdr:nvSpPr>
      <xdr:spPr>
        <a:xfrm>
          <a:off x="7810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130035</xdr:rowOff>
    </xdr:from>
    <xdr:ext cx="534377" cy="259045"/>
    <xdr:sp macro="" textlink="">
      <xdr:nvSpPr>
        <xdr:cNvPr id="464" name="テキスト ボックス 463"/>
        <xdr:cNvSpPr txBox="1"/>
      </xdr:nvSpPr>
      <xdr:spPr>
        <a:xfrm>
          <a:off x="7594111"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169221</xdr:rowOff>
    </xdr:from>
    <xdr:to>
      <xdr:col>36</xdr:col>
      <xdr:colOff>165100</xdr:colOff>
      <xdr:row>97</xdr:row>
      <xdr:rowOff>99371</xdr:rowOff>
    </xdr:to>
    <xdr:sp macro="" textlink="">
      <xdr:nvSpPr>
        <xdr:cNvPr id="465" name="フローチャート: 判断 464"/>
        <xdr:cNvSpPr/>
      </xdr:nvSpPr>
      <xdr:spPr>
        <a:xfrm>
          <a:off x="6921500" y="1662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115898</xdr:rowOff>
    </xdr:from>
    <xdr:ext cx="534377" cy="259045"/>
    <xdr:sp macro="" textlink="">
      <xdr:nvSpPr>
        <xdr:cNvPr id="466" name="テキスト ボックス 465"/>
        <xdr:cNvSpPr txBox="1"/>
      </xdr:nvSpPr>
      <xdr:spPr>
        <a:xfrm>
          <a:off x="6705111" y="164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9731</xdr:rowOff>
    </xdr:from>
    <xdr:to>
      <xdr:col>55</xdr:col>
      <xdr:colOff>50800</xdr:colOff>
      <xdr:row>97</xdr:row>
      <xdr:rowOff>111331</xdr:rowOff>
    </xdr:to>
    <xdr:sp macro="" textlink="">
      <xdr:nvSpPr>
        <xdr:cNvPr id="472" name="楕円 471"/>
        <xdr:cNvSpPr/>
      </xdr:nvSpPr>
      <xdr:spPr>
        <a:xfrm>
          <a:off x="10426700" y="166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159608</xdr:rowOff>
    </xdr:from>
    <xdr:ext cx="534377" cy="259045"/>
    <xdr:sp macro="" textlink="">
      <xdr:nvSpPr>
        <xdr:cNvPr id="473" name="土木費該当値テキスト"/>
        <xdr:cNvSpPr txBox="1"/>
      </xdr:nvSpPr>
      <xdr:spPr>
        <a:xfrm>
          <a:off x="10528300" y="166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22459</xdr:rowOff>
    </xdr:from>
    <xdr:to>
      <xdr:col>50</xdr:col>
      <xdr:colOff>165100</xdr:colOff>
      <xdr:row>97</xdr:row>
      <xdr:rowOff>124059</xdr:rowOff>
    </xdr:to>
    <xdr:sp macro="" textlink="">
      <xdr:nvSpPr>
        <xdr:cNvPr id="474" name="楕円 473"/>
        <xdr:cNvSpPr/>
      </xdr:nvSpPr>
      <xdr:spPr>
        <a:xfrm>
          <a:off x="9588500" y="166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115186</xdr:rowOff>
    </xdr:from>
    <xdr:ext cx="534377" cy="259045"/>
    <xdr:sp macro="" textlink="">
      <xdr:nvSpPr>
        <xdr:cNvPr id="475" name="テキスト ボックス 474"/>
        <xdr:cNvSpPr txBox="1"/>
      </xdr:nvSpPr>
      <xdr:spPr>
        <a:xfrm>
          <a:off x="9372111" y="167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57189</xdr:rowOff>
    </xdr:from>
    <xdr:to>
      <xdr:col>46</xdr:col>
      <xdr:colOff>38100</xdr:colOff>
      <xdr:row>97</xdr:row>
      <xdr:rowOff>158789</xdr:rowOff>
    </xdr:to>
    <xdr:sp macro="" textlink="">
      <xdr:nvSpPr>
        <xdr:cNvPr id="476" name="楕円 475"/>
        <xdr:cNvSpPr/>
      </xdr:nvSpPr>
      <xdr:spPr>
        <a:xfrm>
          <a:off x="8699500" y="166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149916</xdr:rowOff>
    </xdr:from>
    <xdr:ext cx="534377" cy="259045"/>
    <xdr:sp macro="" textlink="">
      <xdr:nvSpPr>
        <xdr:cNvPr id="477" name="テキスト ボックス 476"/>
        <xdr:cNvSpPr txBox="1"/>
      </xdr:nvSpPr>
      <xdr:spPr>
        <a:xfrm>
          <a:off x="8483111" y="167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60316</xdr:rowOff>
    </xdr:from>
    <xdr:to>
      <xdr:col>41</xdr:col>
      <xdr:colOff>101600</xdr:colOff>
      <xdr:row>97</xdr:row>
      <xdr:rowOff>161916</xdr:rowOff>
    </xdr:to>
    <xdr:sp macro="" textlink="">
      <xdr:nvSpPr>
        <xdr:cNvPr id="478" name="楕円 477"/>
        <xdr:cNvSpPr/>
      </xdr:nvSpPr>
      <xdr:spPr>
        <a:xfrm>
          <a:off x="7810500" y="166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153043</xdr:rowOff>
    </xdr:from>
    <xdr:ext cx="534377" cy="259045"/>
    <xdr:sp macro="" textlink="">
      <xdr:nvSpPr>
        <xdr:cNvPr id="479" name="テキスト ボックス 478"/>
        <xdr:cNvSpPr txBox="1"/>
      </xdr:nvSpPr>
      <xdr:spPr>
        <a:xfrm>
          <a:off x="7594111" y="167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77704</xdr:rowOff>
    </xdr:from>
    <xdr:to>
      <xdr:col>36</xdr:col>
      <xdr:colOff>165100</xdr:colOff>
      <xdr:row>98</xdr:row>
      <xdr:rowOff>7854</xdr:rowOff>
    </xdr:to>
    <xdr:sp macro="" textlink="">
      <xdr:nvSpPr>
        <xdr:cNvPr id="480" name="楕円 479"/>
        <xdr:cNvSpPr/>
      </xdr:nvSpPr>
      <xdr:spPr>
        <a:xfrm>
          <a:off x="6921500" y="167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170431</xdr:rowOff>
    </xdr:from>
    <xdr:ext cx="534377" cy="259045"/>
    <xdr:sp macro="" textlink="">
      <xdr:nvSpPr>
        <xdr:cNvPr id="481" name="テキスト ボックス 480"/>
        <xdr:cNvSpPr txBox="1"/>
      </xdr:nvSpPr>
      <xdr:spPr>
        <a:xfrm>
          <a:off x="6705111" y="168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63367</xdr:rowOff>
    </xdr:from>
    <xdr:to>
      <xdr:col>85</xdr:col>
      <xdr:colOff>127000</xdr:colOff>
      <xdr:row>36</xdr:row>
      <xdr:rowOff>153721</xdr:rowOff>
    </xdr:to>
    <xdr:cxnSp macro="">
      <xdr:nvCxnSpPr>
        <xdr:cNvPr id="510" name="直線コネクタ 509"/>
        <xdr:cNvCxnSpPr/>
      </xdr:nvCxnSpPr>
      <xdr:spPr>
        <a:xfrm>
          <a:off x="15481300" y="6235567"/>
          <a:ext cx="838200" cy="9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63367</xdr:rowOff>
    </xdr:from>
    <xdr:to>
      <xdr:col>81</xdr:col>
      <xdr:colOff>50800</xdr:colOff>
      <xdr:row>36</xdr:row>
      <xdr:rowOff>138976</xdr:rowOff>
    </xdr:to>
    <xdr:cxnSp macro="">
      <xdr:nvCxnSpPr>
        <xdr:cNvPr id="513" name="直線コネクタ 512"/>
        <xdr:cNvCxnSpPr/>
      </xdr:nvCxnSpPr>
      <xdr:spPr>
        <a:xfrm flipV="1">
          <a:off x="14592300" y="6235567"/>
          <a:ext cx="889000" cy="7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82671</xdr:rowOff>
    </xdr:from>
    <xdr:to>
      <xdr:col>81</xdr:col>
      <xdr:colOff>101600</xdr:colOff>
      <xdr:row>37</xdr:row>
      <xdr:rowOff>12821</xdr:rowOff>
    </xdr:to>
    <xdr:sp macro="" textlink="">
      <xdr:nvSpPr>
        <xdr:cNvPr id="514" name="フローチャート: 判断 513"/>
        <xdr:cNvSpPr/>
      </xdr:nvSpPr>
      <xdr:spPr>
        <a:xfrm>
          <a:off x="15430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3948</xdr:rowOff>
    </xdr:from>
    <xdr:ext cx="534377" cy="259045"/>
    <xdr:sp macro="" textlink="">
      <xdr:nvSpPr>
        <xdr:cNvPr id="515" name="テキスト ボックス 514"/>
        <xdr:cNvSpPr txBox="1"/>
      </xdr:nvSpPr>
      <xdr:spPr>
        <a:xfrm>
          <a:off x="15214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133966</xdr:rowOff>
    </xdr:from>
    <xdr:to>
      <xdr:col>76</xdr:col>
      <xdr:colOff>114300</xdr:colOff>
      <xdr:row>36</xdr:row>
      <xdr:rowOff>138976</xdr:rowOff>
    </xdr:to>
    <xdr:cxnSp macro="">
      <xdr:nvCxnSpPr>
        <xdr:cNvPr id="516" name="直線コネクタ 515"/>
        <xdr:cNvCxnSpPr/>
      </xdr:nvCxnSpPr>
      <xdr:spPr>
        <a:xfrm>
          <a:off x="13703300" y="630616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110046</xdr:rowOff>
    </xdr:from>
    <xdr:to>
      <xdr:col>76</xdr:col>
      <xdr:colOff>165100</xdr:colOff>
      <xdr:row>37</xdr:row>
      <xdr:rowOff>40196</xdr:rowOff>
    </xdr:to>
    <xdr:sp macro="" textlink="">
      <xdr:nvSpPr>
        <xdr:cNvPr id="517" name="フローチャート: 判断 516"/>
        <xdr:cNvSpPr/>
      </xdr:nvSpPr>
      <xdr:spPr>
        <a:xfrm>
          <a:off x="14541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31323</xdr:rowOff>
    </xdr:from>
    <xdr:ext cx="534377" cy="259045"/>
    <xdr:sp macro="" textlink="">
      <xdr:nvSpPr>
        <xdr:cNvPr id="518" name="テキスト ボックス 517"/>
        <xdr:cNvSpPr txBox="1"/>
      </xdr:nvSpPr>
      <xdr:spPr>
        <a:xfrm>
          <a:off x="14325111" y="63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133966</xdr:rowOff>
    </xdr:from>
    <xdr:to>
      <xdr:col>71</xdr:col>
      <xdr:colOff>177800</xdr:colOff>
      <xdr:row>36</xdr:row>
      <xdr:rowOff>151244</xdr:rowOff>
    </xdr:to>
    <xdr:cxnSp macro="">
      <xdr:nvCxnSpPr>
        <xdr:cNvPr id="519" name="直線コネクタ 518"/>
        <xdr:cNvCxnSpPr/>
      </xdr:nvCxnSpPr>
      <xdr:spPr>
        <a:xfrm flipV="1">
          <a:off x="12814300" y="6306166"/>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136315</xdr:rowOff>
    </xdr:from>
    <xdr:to>
      <xdr:col>72</xdr:col>
      <xdr:colOff>38100</xdr:colOff>
      <xdr:row>37</xdr:row>
      <xdr:rowOff>66465</xdr:rowOff>
    </xdr:to>
    <xdr:sp macro="" textlink="">
      <xdr:nvSpPr>
        <xdr:cNvPr id="520" name="フローチャート: 判断 519"/>
        <xdr:cNvSpPr/>
      </xdr:nvSpPr>
      <xdr:spPr>
        <a:xfrm>
          <a:off x="13652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57592</xdr:rowOff>
    </xdr:from>
    <xdr:ext cx="534377" cy="259045"/>
    <xdr:sp macro="" textlink="">
      <xdr:nvSpPr>
        <xdr:cNvPr id="521" name="テキスト ボックス 520"/>
        <xdr:cNvSpPr txBox="1"/>
      </xdr:nvSpPr>
      <xdr:spPr>
        <a:xfrm>
          <a:off x="13436111" y="6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133953</xdr:rowOff>
    </xdr:from>
    <xdr:to>
      <xdr:col>67</xdr:col>
      <xdr:colOff>101600</xdr:colOff>
      <xdr:row>37</xdr:row>
      <xdr:rowOff>64103</xdr:rowOff>
    </xdr:to>
    <xdr:sp macro="" textlink="">
      <xdr:nvSpPr>
        <xdr:cNvPr id="522" name="フローチャート: 判断 521"/>
        <xdr:cNvSpPr/>
      </xdr:nvSpPr>
      <xdr:spPr>
        <a:xfrm>
          <a:off x="12763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55230</xdr:rowOff>
    </xdr:from>
    <xdr:ext cx="534377" cy="259045"/>
    <xdr:sp macro="" textlink="">
      <xdr:nvSpPr>
        <xdr:cNvPr id="523" name="テキスト ボックス 522"/>
        <xdr:cNvSpPr txBox="1"/>
      </xdr:nvSpPr>
      <xdr:spPr>
        <a:xfrm>
          <a:off x="12547111" y="63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102921</xdr:rowOff>
    </xdr:from>
    <xdr:to>
      <xdr:col>85</xdr:col>
      <xdr:colOff>177800</xdr:colOff>
      <xdr:row>37</xdr:row>
      <xdr:rowOff>33071</xdr:rowOff>
    </xdr:to>
    <xdr:sp macro="" textlink="">
      <xdr:nvSpPr>
        <xdr:cNvPr id="529" name="楕円 528"/>
        <xdr:cNvSpPr/>
      </xdr:nvSpPr>
      <xdr:spPr>
        <a:xfrm>
          <a:off x="16268700" y="62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81348</xdr:rowOff>
    </xdr:from>
    <xdr:ext cx="534377" cy="259045"/>
    <xdr:sp macro="" textlink="">
      <xdr:nvSpPr>
        <xdr:cNvPr id="530" name="消防費該当値テキスト"/>
        <xdr:cNvSpPr txBox="1"/>
      </xdr:nvSpPr>
      <xdr:spPr>
        <a:xfrm>
          <a:off x="16370300" y="625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12567</xdr:rowOff>
    </xdr:from>
    <xdr:to>
      <xdr:col>81</xdr:col>
      <xdr:colOff>101600</xdr:colOff>
      <xdr:row>36</xdr:row>
      <xdr:rowOff>114167</xdr:rowOff>
    </xdr:to>
    <xdr:sp macro="" textlink="">
      <xdr:nvSpPr>
        <xdr:cNvPr id="531" name="楕円 530"/>
        <xdr:cNvSpPr/>
      </xdr:nvSpPr>
      <xdr:spPr>
        <a:xfrm>
          <a:off x="15430500" y="61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130694</xdr:rowOff>
    </xdr:from>
    <xdr:ext cx="534377" cy="259045"/>
    <xdr:sp macro="" textlink="">
      <xdr:nvSpPr>
        <xdr:cNvPr id="532" name="テキスト ボックス 531"/>
        <xdr:cNvSpPr txBox="1"/>
      </xdr:nvSpPr>
      <xdr:spPr>
        <a:xfrm>
          <a:off x="15214111" y="595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88176</xdr:rowOff>
    </xdr:from>
    <xdr:to>
      <xdr:col>76</xdr:col>
      <xdr:colOff>165100</xdr:colOff>
      <xdr:row>37</xdr:row>
      <xdr:rowOff>18326</xdr:rowOff>
    </xdr:to>
    <xdr:sp macro="" textlink="">
      <xdr:nvSpPr>
        <xdr:cNvPr id="533" name="楕円 532"/>
        <xdr:cNvSpPr/>
      </xdr:nvSpPr>
      <xdr:spPr>
        <a:xfrm>
          <a:off x="14541500" y="62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34853</xdr:rowOff>
    </xdr:from>
    <xdr:ext cx="534377" cy="259045"/>
    <xdr:sp macro="" textlink="">
      <xdr:nvSpPr>
        <xdr:cNvPr id="534" name="テキスト ボックス 533"/>
        <xdr:cNvSpPr txBox="1"/>
      </xdr:nvSpPr>
      <xdr:spPr>
        <a:xfrm>
          <a:off x="14325111" y="60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83166</xdr:rowOff>
    </xdr:from>
    <xdr:to>
      <xdr:col>72</xdr:col>
      <xdr:colOff>38100</xdr:colOff>
      <xdr:row>37</xdr:row>
      <xdr:rowOff>13316</xdr:rowOff>
    </xdr:to>
    <xdr:sp macro="" textlink="">
      <xdr:nvSpPr>
        <xdr:cNvPr id="535" name="楕円 534"/>
        <xdr:cNvSpPr/>
      </xdr:nvSpPr>
      <xdr:spPr>
        <a:xfrm>
          <a:off x="136525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29843</xdr:rowOff>
    </xdr:from>
    <xdr:ext cx="534377" cy="259045"/>
    <xdr:sp macro="" textlink="">
      <xdr:nvSpPr>
        <xdr:cNvPr id="536" name="テキスト ボックス 535"/>
        <xdr:cNvSpPr txBox="1"/>
      </xdr:nvSpPr>
      <xdr:spPr>
        <a:xfrm>
          <a:off x="13436111"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100444</xdr:rowOff>
    </xdr:from>
    <xdr:to>
      <xdr:col>67</xdr:col>
      <xdr:colOff>101600</xdr:colOff>
      <xdr:row>37</xdr:row>
      <xdr:rowOff>30594</xdr:rowOff>
    </xdr:to>
    <xdr:sp macro="" textlink="">
      <xdr:nvSpPr>
        <xdr:cNvPr id="537" name="楕円 536"/>
        <xdr:cNvSpPr/>
      </xdr:nvSpPr>
      <xdr:spPr>
        <a:xfrm>
          <a:off x="12763500" y="62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47121</xdr:rowOff>
    </xdr:from>
    <xdr:ext cx="534377" cy="259045"/>
    <xdr:sp macro="" textlink="">
      <xdr:nvSpPr>
        <xdr:cNvPr id="538" name="テキスト ボックス 537"/>
        <xdr:cNvSpPr txBox="1"/>
      </xdr:nvSpPr>
      <xdr:spPr>
        <a:xfrm>
          <a:off x="12547111" y="60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100909</xdr:rowOff>
    </xdr:from>
    <xdr:to>
      <xdr:col>85</xdr:col>
      <xdr:colOff>127000</xdr:colOff>
      <xdr:row>55</xdr:row>
      <xdr:rowOff>92194</xdr:rowOff>
    </xdr:to>
    <xdr:cxnSp macro="">
      <xdr:nvCxnSpPr>
        <xdr:cNvPr id="572" name="直線コネクタ 571"/>
        <xdr:cNvCxnSpPr/>
      </xdr:nvCxnSpPr>
      <xdr:spPr>
        <a:xfrm flipV="1">
          <a:off x="15481300" y="9359209"/>
          <a:ext cx="838200" cy="1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92194</xdr:rowOff>
    </xdr:from>
    <xdr:to>
      <xdr:col>81</xdr:col>
      <xdr:colOff>50800</xdr:colOff>
      <xdr:row>57</xdr:row>
      <xdr:rowOff>135142</xdr:rowOff>
    </xdr:to>
    <xdr:cxnSp macro="">
      <xdr:nvCxnSpPr>
        <xdr:cNvPr id="575" name="直線コネクタ 574"/>
        <xdr:cNvCxnSpPr/>
      </xdr:nvCxnSpPr>
      <xdr:spPr>
        <a:xfrm flipV="1">
          <a:off x="14592300" y="9521944"/>
          <a:ext cx="889000" cy="38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5861</xdr:rowOff>
    </xdr:from>
    <xdr:to>
      <xdr:col>81</xdr:col>
      <xdr:colOff>101600</xdr:colOff>
      <xdr:row>56</xdr:row>
      <xdr:rowOff>107461</xdr:rowOff>
    </xdr:to>
    <xdr:sp macro="" textlink="">
      <xdr:nvSpPr>
        <xdr:cNvPr id="576" name="フローチャート: 判断 575"/>
        <xdr:cNvSpPr/>
      </xdr:nvSpPr>
      <xdr:spPr>
        <a:xfrm>
          <a:off x="15430500" y="96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98588</xdr:rowOff>
    </xdr:from>
    <xdr:ext cx="534377" cy="259045"/>
    <xdr:sp macro="" textlink="">
      <xdr:nvSpPr>
        <xdr:cNvPr id="577" name="テキスト ボックス 576"/>
        <xdr:cNvSpPr txBox="1"/>
      </xdr:nvSpPr>
      <xdr:spPr>
        <a:xfrm>
          <a:off x="15214111" y="96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115397</xdr:rowOff>
    </xdr:from>
    <xdr:to>
      <xdr:col>76</xdr:col>
      <xdr:colOff>114300</xdr:colOff>
      <xdr:row>57</xdr:row>
      <xdr:rowOff>135142</xdr:rowOff>
    </xdr:to>
    <xdr:cxnSp macro="">
      <xdr:nvCxnSpPr>
        <xdr:cNvPr id="578" name="直線コネクタ 577"/>
        <xdr:cNvCxnSpPr/>
      </xdr:nvCxnSpPr>
      <xdr:spPr>
        <a:xfrm>
          <a:off x="13703300" y="9888047"/>
          <a:ext cx="889000" cy="1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71427</xdr:rowOff>
    </xdr:from>
    <xdr:to>
      <xdr:col>76</xdr:col>
      <xdr:colOff>165100</xdr:colOff>
      <xdr:row>57</xdr:row>
      <xdr:rowOff>1577</xdr:rowOff>
    </xdr:to>
    <xdr:sp macro="" textlink="">
      <xdr:nvSpPr>
        <xdr:cNvPr id="579" name="フローチャート: 判断 578"/>
        <xdr:cNvSpPr/>
      </xdr:nvSpPr>
      <xdr:spPr>
        <a:xfrm>
          <a:off x="14541500" y="96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18104</xdr:rowOff>
    </xdr:from>
    <xdr:ext cx="534377" cy="259045"/>
    <xdr:sp macro="" textlink="">
      <xdr:nvSpPr>
        <xdr:cNvPr id="580" name="テキスト ボックス 579"/>
        <xdr:cNvSpPr txBox="1"/>
      </xdr:nvSpPr>
      <xdr:spPr>
        <a:xfrm>
          <a:off x="14325111" y="94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115397</xdr:rowOff>
    </xdr:from>
    <xdr:to>
      <xdr:col>71</xdr:col>
      <xdr:colOff>177800</xdr:colOff>
      <xdr:row>58</xdr:row>
      <xdr:rowOff>49303</xdr:rowOff>
    </xdr:to>
    <xdr:cxnSp macro="">
      <xdr:nvCxnSpPr>
        <xdr:cNvPr id="581" name="直線コネクタ 580"/>
        <xdr:cNvCxnSpPr/>
      </xdr:nvCxnSpPr>
      <xdr:spPr>
        <a:xfrm flipV="1">
          <a:off x="12814300" y="9888047"/>
          <a:ext cx="889000" cy="10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136463</xdr:rowOff>
    </xdr:from>
    <xdr:to>
      <xdr:col>72</xdr:col>
      <xdr:colOff>38100</xdr:colOff>
      <xdr:row>57</xdr:row>
      <xdr:rowOff>66613</xdr:rowOff>
    </xdr:to>
    <xdr:sp macro="" textlink="">
      <xdr:nvSpPr>
        <xdr:cNvPr id="582" name="フローチャート: 判断 581"/>
        <xdr:cNvSpPr/>
      </xdr:nvSpPr>
      <xdr:spPr>
        <a:xfrm>
          <a:off x="13652500" y="97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83140</xdr:rowOff>
    </xdr:from>
    <xdr:ext cx="534377" cy="259045"/>
    <xdr:sp macro="" textlink="">
      <xdr:nvSpPr>
        <xdr:cNvPr id="583" name="テキスト ボックス 582"/>
        <xdr:cNvSpPr txBox="1"/>
      </xdr:nvSpPr>
      <xdr:spPr>
        <a:xfrm>
          <a:off x="13436111" y="951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110946</xdr:rowOff>
    </xdr:from>
    <xdr:to>
      <xdr:col>67</xdr:col>
      <xdr:colOff>101600</xdr:colOff>
      <xdr:row>57</xdr:row>
      <xdr:rowOff>41096</xdr:rowOff>
    </xdr:to>
    <xdr:sp macro="" textlink="">
      <xdr:nvSpPr>
        <xdr:cNvPr id="584" name="フローチャート: 判断 583"/>
        <xdr:cNvSpPr/>
      </xdr:nvSpPr>
      <xdr:spPr>
        <a:xfrm>
          <a:off x="12763500" y="9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57623</xdr:rowOff>
    </xdr:from>
    <xdr:ext cx="534377" cy="259045"/>
    <xdr:sp macro="" textlink="">
      <xdr:nvSpPr>
        <xdr:cNvPr id="585" name="テキスト ボックス 584"/>
        <xdr:cNvSpPr txBox="1"/>
      </xdr:nvSpPr>
      <xdr:spPr>
        <a:xfrm>
          <a:off x="12547111" y="9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50109</xdr:rowOff>
    </xdr:from>
    <xdr:to>
      <xdr:col>85</xdr:col>
      <xdr:colOff>177800</xdr:colOff>
      <xdr:row>54</xdr:row>
      <xdr:rowOff>151709</xdr:rowOff>
    </xdr:to>
    <xdr:sp macro="" textlink="">
      <xdr:nvSpPr>
        <xdr:cNvPr id="591" name="楕円 590"/>
        <xdr:cNvSpPr/>
      </xdr:nvSpPr>
      <xdr:spPr>
        <a:xfrm>
          <a:off x="16268700" y="93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72986</xdr:rowOff>
    </xdr:from>
    <xdr:ext cx="534377" cy="259045"/>
    <xdr:sp macro="" textlink="">
      <xdr:nvSpPr>
        <xdr:cNvPr id="592" name="教育費該当値テキスト"/>
        <xdr:cNvSpPr txBox="1"/>
      </xdr:nvSpPr>
      <xdr:spPr>
        <a:xfrm>
          <a:off x="16370300" y="915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41394</xdr:rowOff>
    </xdr:from>
    <xdr:to>
      <xdr:col>81</xdr:col>
      <xdr:colOff>101600</xdr:colOff>
      <xdr:row>55</xdr:row>
      <xdr:rowOff>142994</xdr:rowOff>
    </xdr:to>
    <xdr:sp macro="" textlink="">
      <xdr:nvSpPr>
        <xdr:cNvPr id="593" name="楕円 592"/>
        <xdr:cNvSpPr/>
      </xdr:nvSpPr>
      <xdr:spPr>
        <a:xfrm>
          <a:off x="15430500" y="9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159521</xdr:rowOff>
    </xdr:from>
    <xdr:ext cx="534377" cy="259045"/>
    <xdr:sp macro="" textlink="">
      <xdr:nvSpPr>
        <xdr:cNvPr id="594" name="テキスト ボックス 593"/>
        <xdr:cNvSpPr txBox="1"/>
      </xdr:nvSpPr>
      <xdr:spPr>
        <a:xfrm>
          <a:off x="15214111" y="92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84342</xdr:rowOff>
    </xdr:from>
    <xdr:to>
      <xdr:col>76</xdr:col>
      <xdr:colOff>165100</xdr:colOff>
      <xdr:row>58</xdr:row>
      <xdr:rowOff>14492</xdr:rowOff>
    </xdr:to>
    <xdr:sp macro="" textlink="">
      <xdr:nvSpPr>
        <xdr:cNvPr id="595" name="楕円 594"/>
        <xdr:cNvSpPr/>
      </xdr:nvSpPr>
      <xdr:spPr>
        <a:xfrm>
          <a:off x="14541500" y="98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5619</xdr:rowOff>
    </xdr:from>
    <xdr:ext cx="534377" cy="259045"/>
    <xdr:sp macro="" textlink="">
      <xdr:nvSpPr>
        <xdr:cNvPr id="596" name="テキスト ボックス 595"/>
        <xdr:cNvSpPr txBox="1"/>
      </xdr:nvSpPr>
      <xdr:spPr>
        <a:xfrm>
          <a:off x="14325111" y="99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64597</xdr:rowOff>
    </xdr:from>
    <xdr:to>
      <xdr:col>72</xdr:col>
      <xdr:colOff>38100</xdr:colOff>
      <xdr:row>57</xdr:row>
      <xdr:rowOff>166197</xdr:rowOff>
    </xdr:to>
    <xdr:sp macro="" textlink="">
      <xdr:nvSpPr>
        <xdr:cNvPr id="597" name="楕円 596"/>
        <xdr:cNvSpPr/>
      </xdr:nvSpPr>
      <xdr:spPr>
        <a:xfrm>
          <a:off x="13652500" y="98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157324</xdr:rowOff>
    </xdr:from>
    <xdr:ext cx="534377" cy="259045"/>
    <xdr:sp macro="" textlink="">
      <xdr:nvSpPr>
        <xdr:cNvPr id="598" name="テキスト ボックス 597"/>
        <xdr:cNvSpPr txBox="1"/>
      </xdr:nvSpPr>
      <xdr:spPr>
        <a:xfrm>
          <a:off x="13436111" y="99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169953</xdr:rowOff>
    </xdr:from>
    <xdr:to>
      <xdr:col>67</xdr:col>
      <xdr:colOff>101600</xdr:colOff>
      <xdr:row>58</xdr:row>
      <xdr:rowOff>100103</xdr:rowOff>
    </xdr:to>
    <xdr:sp macro="" textlink="">
      <xdr:nvSpPr>
        <xdr:cNvPr id="599" name="楕円 598"/>
        <xdr:cNvSpPr/>
      </xdr:nvSpPr>
      <xdr:spPr>
        <a:xfrm>
          <a:off x="12763500" y="99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91230</xdr:rowOff>
    </xdr:from>
    <xdr:ext cx="534377" cy="259045"/>
    <xdr:sp macro="" textlink="">
      <xdr:nvSpPr>
        <xdr:cNvPr id="600" name="テキスト ボックス 599"/>
        <xdr:cNvSpPr txBox="1"/>
      </xdr:nvSpPr>
      <xdr:spPr>
        <a:xfrm>
          <a:off x="12547111" y="100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135991</xdr:rowOff>
    </xdr:from>
    <xdr:to>
      <xdr:col>85</xdr:col>
      <xdr:colOff>127000</xdr:colOff>
      <xdr:row>75</xdr:row>
      <xdr:rowOff>157583</xdr:rowOff>
    </xdr:to>
    <xdr:cxnSp macro="">
      <xdr:nvCxnSpPr>
        <xdr:cNvPr id="625" name="直線コネクタ 624"/>
        <xdr:cNvCxnSpPr/>
      </xdr:nvCxnSpPr>
      <xdr:spPr>
        <a:xfrm>
          <a:off x="15481300" y="12994741"/>
          <a:ext cx="8382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135991</xdr:rowOff>
    </xdr:from>
    <xdr:to>
      <xdr:col>81</xdr:col>
      <xdr:colOff>50800</xdr:colOff>
      <xdr:row>76</xdr:row>
      <xdr:rowOff>151273</xdr:rowOff>
    </xdr:to>
    <xdr:cxnSp macro="">
      <xdr:nvCxnSpPr>
        <xdr:cNvPr id="628" name="直線コネクタ 627"/>
        <xdr:cNvCxnSpPr/>
      </xdr:nvCxnSpPr>
      <xdr:spPr>
        <a:xfrm flipV="1">
          <a:off x="14592300" y="12994741"/>
          <a:ext cx="889000" cy="18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109182</xdr:rowOff>
    </xdr:from>
    <xdr:to>
      <xdr:col>81</xdr:col>
      <xdr:colOff>101600</xdr:colOff>
      <xdr:row>78</xdr:row>
      <xdr:rowOff>39332</xdr:rowOff>
    </xdr:to>
    <xdr:sp macro="" textlink="">
      <xdr:nvSpPr>
        <xdr:cNvPr id="629" name="フローチャート: 判断 628"/>
        <xdr:cNvSpPr/>
      </xdr:nvSpPr>
      <xdr:spPr>
        <a:xfrm>
          <a:off x="15430500" y="133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30459</xdr:rowOff>
    </xdr:from>
    <xdr:ext cx="469744" cy="259045"/>
    <xdr:sp macro="" textlink="">
      <xdr:nvSpPr>
        <xdr:cNvPr id="630" name="テキスト ボックス 629"/>
        <xdr:cNvSpPr txBox="1"/>
      </xdr:nvSpPr>
      <xdr:spPr>
        <a:xfrm>
          <a:off x="15246428" y="134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151273</xdr:rowOff>
    </xdr:from>
    <xdr:to>
      <xdr:col>76</xdr:col>
      <xdr:colOff>114300</xdr:colOff>
      <xdr:row>77</xdr:row>
      <xdr:rowOff>157445</xdr:rowOff>
    </xdr:to>
    <xdr:cxnSp macro="">
      <xdr:nvCxnSpPr>
        <xdr:cNvPr id="631" name="直線コネクタ 630"/>
        <xdr:cNvCxnSpPr/>
      </xdr:nvCxnSpPr>
      <xdr:spPr>
        <a:xfrm flipV="1">
          <a:off x="13703300" y="13181473"/>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109365</xdr:rowOff>
    </xdr:from>
    <xdr:to>
      <xdr:col>76</xdr:col>
      <xdr:colOff>165100</xdr:colOff>
      <xdr:row>78</xdr:row>
      <xdr:rowOff>39515</xdr:rowOff>
    </xdr:to>
    <xdr:sp macro="" textlink="">
      <xdr:nvSpPr>
        <xdr:cNvPr id="632" name="フローチャート: 判断 631"/>
        <xdr:cNvSpPr/>
      </xdr:nvSpPr>
      <xdr:spPr>
        <a:xfrm>
          <a:off x="14541500" y="133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30642</xdr:rowOff>
    </xdr:from>
    <xdr:ext cx="469744" cy="259045"/>
    <xdr:sp macro="" textlink="">
      <xdr:nvSpPr>
        <xdr:cNvPr id="633" name="テキスト ボックス 632"/>
        <xdr:cNvSpPr txBox="1"/>
      </xdr:nvSpPr>
      <xdr:spPr>
        <a:xfrm>
          <a:off x="14357428" y="1340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157445</xdr:rowOff>
    </xdr:from>
    <xdr:to>
      <xdr:col>71</xdr:col>
      <xdr:colOff>177800</xdr:colOff>
      <xdr:row>77</xdr:row>
      <xdr:rowOff>164012</xdr:rowOff>
    </xdr:to>
    <xdr:cxnSp macro="">
      <xdr:nvCxnSpPr>
        <xdr:cNvPr id="634" name="直線コネクタ 633"/>
        <xdr:cNvCxnSpPr/>
      </xdr:nvCxnSpPr>
      <xdr:spPr>
        <a:xfrm flipV="1">
          <a:off x="12814300" y="13359095"/>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113646</xdr:rowOff>
    </xdr:from>
    <xdr:to>
      <xdr:col>72</xdr:col>
      <xdr:colOff>38100</xdr:colOff>
      <xdr:row>78</xdr:row>
      <xdr:rowOff>43796</xdr:rowOff>
    </xdr:to>
    <xdr:sp macro="" textlink="">
      <xdr:nvSpPr>
        <xdr:cNvPr id="635" name="フローチャート: 判断 634"/>
        <xdr:cNvSpPr/>
      </xdr:nvSpPr>
      <xdr:spPr>
        <a:xfrm>
          <a:off x="13652500" y="13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34923</xdr:rowOff>
    </xdr:from>
    <xdr:ext cx="469744" cy="259045"/>
    <xdr:sp macro="" textlink="">
      <xdr:nvSpPr>
        <xdr:cNvPr id="636" name="テキスト ボックス 635"/>
        <xdr:cNvSpPr txBox="1"/>
      </xdr:nvSpPr>
      <xdr:spPr>
        <a:xfrm>
          <a:off x="13468428" y="13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120000</xdr:rowOff>
    </xdr:from>
    <xdr:to>
      <xdr:col>67</xdr:col>
      <xdr:colOff>101600</xdr:colOff>
      <xdr:row>78</xdr:row>
      <xdr:rowOff>50150</xdr:rowOff>
    </xdr:to>
    <xdr:sp macro="" textlink="">
      <xdr:nvSpPr>
        <xdr:cNvPr id="637" name="フローチャート: 判断 636"/>
        <xdr:cNvSpPr/>
      </xdr:nvSpPr>
      <xdr:spPr>
        <a:xfrm>
          <a:off x="127635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41277</xdr:rowOff>
    </xdr:from>
    <xdr:ext cx="469744" cy="259045"/>
    <xdr:sp macro="" textlink="">
      <xdr:nvSpPr>
        <xdr:cNvPr id="638" name="テキスト ボックス 637"/>
        <xdr:cNvSpPr txBox="1"/>
      </xdr:nvSpPr>
      <xdr:spPr>
        <a:xfrm>
          <a:off x="12579428" y="1341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106782</xdr:rowOff>
    </xdr:from>
    <xdr:to>
      <xdr:col>85</xdr:col>
      <xdr:colOff>177800</xdr:colOff>
      <xdr:row>76</xdr:row>
      <xdr:rowOff>36931</xdr:rowOff>
    </xdr:to>
    <xdr:sp macro="" textlink="">
      <xdr:nvSpPr>
        <xdr:cNvPr id="644" name="楕円 643"/>
        <xdr:cNvSpPr/>
      </xdr:nvSpPr>
      <xdr:spPr>
        <a:xfrm>
          <a:off x="16268700" y="12965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129659</xdr:rowOff>
    </xdr:from>
    <xdr:ext cx="534377" cy="259045"/>
    <xdr:sp macro="" textlink="">
      <xdr:nvSpPr>
        <xdr:cNvPr id="645" name="災害復旧費該当値テキスト"/>
        <xdr:cNvSpPr txBox="1"/>
      </xdr:nvSpPr>
      <xdr:spPr>
        <a:xfrm>
          <a:off x="16370300" y="128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85191</xdr:rowOff>
    </xdr:from>
    <xdr:to>
      <xdr:col>81</xdr:col>
      <xdr:colOff>101600</xdr:colOff>
      <xdr:row>76</xdr:row>
      <xdr:rowOff>15342</xdr:rowOff>
    </xdr:to>
    <xdr:sp macro="" textlink="">
      <xdr:nvSpPr>
        <xdr:cNvPr id="646" name="楕円 645"/>
        <xdr:cNvSpPr/>
      </xdr:nvSpPr>
      <xdr:spPr>
        <a:xfrm>
          <a:off x="15430500" y="12943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31868</xdr:rowOff>
    </xdr:from>
    <xdr:ext cx="534377" cy="259045"/>
    <xdr:sp macro="" textlink="">
      <xdr:nvSpPr>
        <xdr:cNvPr id="647" name="テキスト ボックス 646"/>
        <xdr:cNvSpPr txBox="1"/>
      </xdr:nvSpPr>
      <xdr:spPr>
        <a:xfrm>
          <a:off x="15214111" y="127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100473</xdr:rowOff>
    </xdr:from>
    <xdr:to>
      <xdr:col>76</xdr:col>
      <xdr:colOff>165100</xdr:colOff>
      <xdr:row>77</xdr:row>
      <xdr:rowOff>30623</xdr:rowOff>
    </xdr:to>
    <xdr:sp macro="" textlink="">
      <xdr:nvSpPr>
        <xdr:cNvPr id="648" name="楕円 647"/>
        <xdr:cNvSpPr/>
      </xdr:nvSpPr>
      <xdr:spPr>
        <a:xfrm>
          <a:off x="14541500" y="131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47150</xdr:rowOff>
    </xdr:from>
    <xdr:ext cx="534377" cy="259045"/>
    <xdr:sp macro="" textlink="">
      <xdr:nvSpPr>
        <xdr:cNvPr id="649" name="テキスト ボックス 648"/>
        <xdr:cNvSpPr txBox="1"/>
      </xdr:nvSpPr>
      <xdr:spPr>
        <a:xfrm>
          <a:off x="14325111" y="129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106645</xdr:rowOff>
    </xdr:from>
    <xdr:to>
      <xdr:col>72</xdr:col>
      <xdr:colOff>38100</xdr:colOff>
      <xdr:row>78</xdr:row>
      <xdr:rowOff>36795</xdr:rowOff>
    </xdr:to>
    <xdr:sp macro="" textlink="">
      <xdr:nvSpPr>
        <xdr:cNvPr id="650" name="楕円 649"/>
        <xdr:cNvSpPr/>
      </xdr:nvSpPr>
      <xdr:spPr>
        <a:xfrm>
          <a:off x="13652500" y="133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53322</xdr:rowOff>
    </xdr:from>
    <xdr:ext cx="469744" cy="259045"/>
    <xdr:sp macro="" textlink="">
      <xdr:nvSpPr>
        <xdr:cNvPr id="651" name="テキスト ボックス 650"/>
        <xdr:cNvSpPr txBox="1"/>
      </xdr:nvSpPr>
      <xdr:spPr>
        <a:xfrm>
          <a:off x="13468428" y="1308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113212</xdr:rowOff>
    </xdr:from>
    <xdr:to>
      <xdr:col>67</xdr:col>
      <xdr:colOff>101600</xdr:colOff>
      <xdr:row>78</xdr:row>
      <xdr:rowOff>43362</xdr:rowOff>
    </xdr:to>
    <xdr:sp macro="" textlink="">
      <xdr:nvSpPr>
        <xdr:cNvPr id="652" name="楕円 651"/>
        <xdr:cNvSpPr/>
      </xdr:nvSpPr>
      <xdr:spPr>
        <a:xfrm>
          <a:off x="12763500" y="1331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59889</xdr:rowOff>
    </xdr:from>
    <xdr:ext cx="469744" cy="259045"/>
    <xdr:sp macro="" textlink="">
      <xdr:nvSpPr>
        <xdr:cNvPr id="653" name="テキスト ボックス 652"/>
        <xdr:cNvSpPr txBox="1"/>
      </xdr:nvSpPr>
      <xdr:spPr>
        <a:xfrm>
          <a:off x="12579428" y="1309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27749</xdr:rowOff>
    </xdr:from>
    <xdr:to>
      <xdr:col>85</xdr:col>
      <xdr:colOff>127000</xdr:colOff>
      <xdr:row>98</xdr:row>
      <xdr:rowOff>47796</xdr:rowOff>
    </xdr:to>
    <xdr:cxnSp macro="">
      <xdr:nvCxnSpPr>
        <xdr:cNvPr id="684" name="直線コネクタ 683"/>
        <xdr:cNvCxnSpPr/>
      </xdr:nvCxnSpPr>
      <xdr:spPr>
        <a:xfrm flipV="1">
          <a:off x="15481300" y="16829849"/>
          <a:ext cx="8382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44968</xdr:rowOff>
    </xdr:from>
    <xdr:to>
      <xdr:col>81</xdr:col>
      <xdr:colOff>50800</xdr:colOff>
      <xdr:row>98</xdr:row>
      <xdr:rowOff>47796</xdr:rowOff>
    </xdr:to>
    <xdr:cxnSp macro="">
      <xdr:nvCxnSpPr>
        <xdr:cNvPr id="687" name="直線コネクタ 686"/>
        <xdr:cNvCxnSpPr/>
      </xdr:nvCxnSpPr>
      <xdr:spPr>
        <a:xfrm>
          <a:off x="14592300" y="16847068"/>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40359</xdr:rowOff>
    </xdr:from>
    <xdr:to>
      <xdr:col>81</xdr:col>
      <xdr:colOff>101600</xdr:colOff>
      <xdr:row>98</xdr:row>
      <xdr:rowOff>141959</xdr:rowOff>
    </xdr:to>
    <xdr:sp macro="" textlink="">
      <xdr:nvSpPr>
        <xdr:cNvPr id="688" name="フローチャート: 判断 687"/>
        <xdr:cNvSpPr/>
      </xdr:nvSpPr>
      <xdr:spPr>
        <a:xfrm>
          <a:off x="15430500" y="168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133086</xdr:rowOff>
    </xdr:from>
    <xdr:ext cx="534377" cy="259045"/>
    <xdr:sp macro="" textlink="">
      <xdr:nvSpPr>
        <xdr:cNvPr id="689" name="テキスト ボックス 688"/>
        <xdr:cNvSpPr txBox="1"/>
      </xdr:nvSpPr>
      <xdr:spPr>
        <a:xfrm>
          <a:off x="15214111" y="169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44968</xdr:rowOff>
    </xdr:from>
    <xdr:to>
      <xdr:col>76</xdr:col>
      <xdr:colOff>114300</xdr:colOff>
      <xdr:row>98</xdr:row>
      <xdr:rowOff>51898</xdr:rowOff>
    </xdr:to>
    <xdr:cxnSp macro="">
      <xdr:nvCxnSpPr>
        <xdr:cNvPr id="690" name="直線コネクタ 689"/>
        <xdr:cNvCxnSpPr/>
      </xdr:nvCxnSpPr>
      <xdr:spPr>
        <a:xfrm flipV="1">
          <a:off x="13703300" y="16847068"/>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51332</xdr:rowOff>
    </xdr:from>
    <xdr:to>
      <xdr:col>76</xdr:col>
      <xdr:colOff>165100</xdr:colOff>
      <xdr:row>98</xdr:row>
      <xdr:rowOff>152932</xdr:rowOff>
    </xdr:to>
    <xdr:sp macro="" textlink="">
      <xdr:nvSpPr>
        <xdr:cNvPr id="691" name="フローチャート: 判断 690"/>
        <xdr:cNvSpPr/>
      </xdr:nvSpPr>
      <xdr:spPr>
        <a:xfrm>
          <a:off x="14541500" y="168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144059</xdr:rowOff>
    </xdr:from>
    <xdr:ext cx="534377" cy="259045"/>
    <xdr:sp macro="" textlink="">
      <xdr:nvSpPr>
        <xdr:cNvPr id="692" name="テキスト ボックス 691"/>
        <xdr:cNvSpPr txBox="1"/>
      </xdr:nvSpPr>
      <xdr:spPr>
        <a:xfrm>
          <a:off x="14325111" y="169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51898</xdr:rowOff>
    </xdr:from>
    <xdr:to>
      <xdr:col>71</xdr:col>
      <xdr:colOff>177800</xdr:colOff>
      <xdr:row>98</xdr:row>
      <xdr:rowOff>58004</xdr:rowOff>
    </xdr:to>
    <xdr:cxnSp macro="">
      <xdr:nvCxnSpPr>
        <xdr:cNvPr id="693" name="直線コネクタ 692"/>
        <xdr:cNvCxnSpPr/>
      </xdr:nvCxnSpPr>
      <xdr:spPr>
        <a:xfrm flipV="1">
          <a:off x="12814300" y="16853998"/>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55054</xdr:rowOff>
    </xdr:from>
    <xdr:to>
      <xdr:col>72</xdr:col>
      <xdr:colOff>38100</xdr:colOff>
      <xdr:row>98</xdr:row>
      <xdr:rowOff>156654</xdr:rowOff>
    </xdr:to>
    <xdr:sp macro="" textlink="">
      <xdr:nvSpPr>
        <xdr:cNvPr id="694" name="フローチャート: 判断 693"/>
        <xdr:cNvSpPr/>
      </xdr:nvSpPr>
      <xdr:spPr>
        <a:xfrm>
          <a:off x="13652500" y="168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147781</xdr:rowOff>
    </xdr:from>
    <xdr:ext cx="534377" cy="259045"/>
    <xdr:sp macro="" textlink="">
      <xdr:nvSpPr>
        <xdr:cNvPr id="695" name="テキスト ボックス 694"/>
        <xdr:cNvSpPr txBox="1"/>
      </xdr:nvSpPr>
      <xdr:spPr>
        <a:xfrm>
          <a:off x="13436111" y="1694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53232</xdr:rowOff>
    </xdr:from>
    <xdr:to>
      <xdr:col>67</xdr:col>
      <xdr:colOff>101600</xdr:colOff>
      <xdr:row>98</xdr:row>
      <xdr:rowOff>154832</xdr:rowOff>
    </xdr:to>
    <xdr:sp macro="" textlink="">
      <xdr:nvSpPr>
        <xdr:cNvPr id="696" name="フローチャート: 判断 695"/>
        <xdr:cNvSpPr/>
      </xdr:nvSpPr>
      <xdr:spPr>
        <a:xfrm>
          <a:off x="12763500" y="1685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145959</xdr:rowOff>
    </xdr:from>
    <xdr:ext cx="534377" cy="259045"/>
    <xdr:sp macro="" textlink="">
      <xdr:nvSpPr>
        <xdr:cNvPr id="697" name="テキスト ボックス 696"/>
        <xdr:cNvSpPr txBox="1"/>
      </xdr:nvSpPr>
      <xdr:spPr>
        <a:xfrm>
          <a:off x="12547111" y="169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148399</xdr:rowOff>
    </xdr:from>
    <xdr:to>
      <xdr:col>85</xdr:col>
      <xdr:colOff>177800</xdr:colOff>
      <xdr:row>98</xdr:row>
      <xdr:rowOff>78549</xdr:rowOff>
    </xdr:to>
    <xdr:sp macro="" textlink="">
      <xdr:nvSpPr>
        <xdr:cNvPr id="703" name="楕円 702"/>
        <xdr:cNvSpPr/>
      </xdr:nvSpPr>
      <xdr:spPr>
        <a:xfrm>
          <a:off x="16268700" y="167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126826</xdr:rowOff>
    </xdr:from>
    <xdr:ext cx="534377" cy="259045"/>
    <xdr:sp macro="" textlink="">
      <xdr:nvSpPr>
        <xdr:cNvPr id="704" name="公債費該当値テキスト"/>
        <xdr:cNvSpPr txBox="1"/>
      </xdr:nvSpPr>
      <xdr:spPr>
        <a:xfrm>
          <a:off x="16370300" y="1675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168446</xdr:rowOff>
    </xdr:from>
    <xdr:to>
      <xdr:col>81</xdr:col>
      <xdr:colOff>101600</xdr:colOff>
      <xdr:row>98</xdr:row>
      <xdr:rowOff>98596</xdr:rowOff>
    </xdr:to>
    <xdr:sp macro="" textlink="">
      <xdr:nvSpPr>
        <xdr:cNvPr id="705" name="楕円 704"/>
        <xdr:cNvSpPr/>
      </xdr:nvSpPr>
      <xdr:spPr>
        <a:xfrm>
          <a:off x="15430500" y="167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115123</xdr:rowOff>
    </xdr:from>
    <xdr:ext cx="534377" cy="259045"/>
    <xdr:sp macro="" textlink="">
      <xdr:nvSpPr>
        <xdr:cNvPr id="706" name="テキスト ボックス 705"/>
        <xdr:cNvSpPr txBox="1"/>
      </xdr:nvSpPr>
      <xdr:spPr>
        <a:xfrm>
          <a:off x="15214111" y="165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165618</xdr:rowOff>
    </xdr:from>
    <xdr:to>
      <xdr:col>76</xdr:col>
      <xdr:colOff>165100</xdr:colOff>
      <xdr:row>98</xdr:row>
      <xdr:rowOff>95768</xdr:rowOff>
    </xdr:to>
    <xdr:sp macro="" textlink="">
      <xdr:nvSpPr>
        <xdr:cNvPr id="707" name="楕円 706"/>
        <xdr:cNvSpPr/>
      </xdr:nvSpPr>
      <xdr:spPr>
        <a:xfrm>
          <a:off x="14541500" y="167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112295</xdr:rowOff>
    </xdr:from>
    <xdr:ext cx="534377" cy="259045"/>
    <xdr:sp macro="" textlink="">
      <xdr:nvSpPr>
        <xdr:cNvPr id="708" name="テキスト ボックス 707"/>
        <xdr:cNvSpPr txBox="1"/>
      </xdr:nvSpPr>
      <xdr:spPr>
        <a:xfrm>
          <a:off x="14325111" y="165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1098</xdr:rowOff>
    </xdr:from>
    <xdr:to>
      <xdr:col>72</xdr:col>
      <xdr:colOff>38100</xdr:colOff>
      <xdr:row>98</xdr:row>
      <xdr:rowOff>102698</xdr:rowOff>
    </xdr:to>
    <xdr:sp macro="" textlink="">
      <xdr:nvSpPr>
        <xdr:cNvPr id="709" name="楕円 708"/>
        <xdr:cNvSpPr/>
      </xdr:nvSpPr>
      <xdr:spPr>
        <a:xfrm>
          <a:off x="13652500" y="168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119225</xdr:rowOff>
    </xdr:from>
    <xdr:ext cx="534377" cy="259045"/>
    <xdr:sp macro="" textlink="">
      <xdr:nvSpPr>
        <xdr:cNvPr id="710" name="テキスト ボックス 709"/>
        <xdr:cNvSpPr txBox="1"/>
      </xdr:nvSpPr>
      <xdr:spPr>
        <a:xfrm>
          <a:off x="13436111" y="165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7204</xdr:rowOff>
    </xdr:from>
    <xdr:to>
      <xdr:col>67</xdr:col>
      <xdr:colOff>101600</xdr:colOff>
      <xdr:row>98</xdr:row>
      <xdr:rowOff>108804</xdr:rowOff>
    </xdr:to>
    <xdr:sp macro="" textlink="">
      <xdr:nvSpPr>
        <xdr:cNvPr id="711" name="楕円 710"/>
        <xdr:cNvSpPr/>
      </xdr:nvSpPr>
      <xdr:spPr>
        <a:xfrm>
          <a:off x="12763500" y="168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125331</xdr:rowOff>
    </xdr:from>
    <xdr:ext cx="534377" cy="259045"/>
    <xdr:sp macro="" textlink="">
      <xdr:nvSpPr>
        <xdr:cNvPr id="712" name="テキスト ボックス 711"/>
        <xdr:cNvSpPr txBox="1"/>
      </xdr:nvSpPr>
      <xdr:spPr>
        <a:xfrm>
          <a:off x="12547111" y="165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19914</xdr:rowOff>
    </xdr:from>
    <xdr:to>
      <xdr:col>116</xdr:col>
      <xdr:colOff>63500</xdr:colOff>
      <xdr:row>38</xdr:row>
      <xdr:rowOff>139700</xdr:rowOff>
    </xdr:to>
    <xdr:cxnSp macro="">
      <xdr:nvCxnSpPr>
        <xdr:cNvPr id="739" name="直線コネクタ 738"/>
        <xdr:cNvCxnSpPr/>
      </xdr:nvCxnSpPr>
      <xdr:spPr>
        <a:xfrm>
          <a:off x="21323300" y="6363564"/>
          <a:ext cx="838200" cy="2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19914</xdr:rowOff>
    </xdr:from>
    <xdr:to>
      <xdr:col>111</xdr:col>
      <xdr:colOff>177800</xdr:colOff>
      <xdr:row>38</xdr:row>
      <xdr:rowOff>139700</xdr:rowOff>
    </xdr:to>
    <xdr:cxnSp macro="">
      <xdr:nvCxnSpPr>
        <xdr:cNvPr id="742" name="直線コネクタ 741"/>
        <xdr:cNvCxnSpPr/>
      </xdr:nvCxnSpPr>
      <xdr:spPr>
        <a:xfrm flipV="1">
          <a:off x="20434300" y="6363564"/>
          <a:ext cx="889000" cy="2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43" name="フローチャート: 判断 742"/>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151909</xdr:rowOff>
    </xdr:from>
    <xdr:ext cx="378565" cy="259045"/>
    <xdr:sp macro="" textlink="">
      <xdr:nvSpPr>
        <xdr:cNvPr id="744" name="テキスト ボックス 743"/>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119583</xdr:rowOff>
    </xdr:from>
    <xdr:to>
      <xdr:col>107</xdr:col>
      <xdr:colOff>50800</xdr:colOff>
      <xdr:row>38</xdr:row>
      <xdr:rowOff>139700</xdr:rowOff>
    </xdr:to>
    <xdr:cxnSp macro="">
      <xdr:nvCxnSpPr>
        <xdr:cNvPr id="745" name="直線コネクタ 744"/>
        <xdr:cNvCxnSpPr/>
      </xdr:nvCxnSpPr>
      <xdr:spPr>
        <a:xfrm>
          <a:off x="19545300" y="663468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82499</xdr:rowOff>
    </xdr:from>
    <xdr:to>
      <xdr:col>107</xdr:col>
      <xdr:colOff>101600</xdr:colOff>
      <xdr:row>39</xdr:row>
      <xdr:rowOff>12649</xdr:rowOff>
    </xdr:to>
    <xdr:sp macro="" textlink="">
      <xdr:nvSpPr>
        <xdr:cNvPr id="746" name="フローチャート: 判断 745"/>
        <xdr:cNvSpPr/>
      </xdr:nvSpPr>
      <xdr:spPr>
        <a:xfrm>
          <a:off x="20383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29176</xdr:rowOff>
    </xdr:from>
    <xdr:ext cx="313932" cy="259045"/>
    <xdr:sp macro="" textlink="">
      <xdr:nvSpPr>
        <xdr:cNvPr id="747" name="テキスト ボックス 746"/>
        <xdr:cNvSpPr txBox="1"/>
      </xdr:nvSpPr>
      <xdr:spPr>
        <a:xfrm>
          <a:off x="20277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119583</xdr:rowOff>
    </xdr:from>
    <xdr:to>
      <xdr:col>102</xdr:col>
      <xdr:colOff>114300</xdr:colOff>
      <xdr:row>38</xdr:row>
      <xdr:rowOff>139700</xdr:rowOff>
    </xdr:to>
    <xdr:cxnSp macro="">
      <xdr:nvCxnSpPr>
        <xdr:cNvPr id="748" name="直線コネクタ 747"/>
        <xdr:cNvCxnSpPr/>
      </xdr:nvCxnSpPr>
      <xdr:spPr>
        <a:xfrm flipV="1">
          <a:off x="18656300" y="663468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75870</xdr:rowOff>
    </xdr:from>
    <xdr:to>
      <xdr:col>102</xdr:col>
      <xdr:colOff>165100</xdr:colOff>
      <xdr:row>39</xdr:row>
      <xdr:rowOff>6020</xdr:rowOff>
    </xdr:to>
    <xdr:sp macro="" textlink="">
      <xdr:nvSpPr>
        <xdr:cNvPr id="749" name="フローチャート: 判断 748"/>
        <xdr:cNvSpPr/>
      </xdr:nvSpPr>
      <xdr:spPr>
        <a:xfrm>
          <a:off x="19494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168597</xdr:rowOff>
    </xdr:from>
    <xdr:ext cx="313932" cy="259045"/>
    <xdr:sp macro="" textlink="">
      <xdr:nvSpPr>
        <xdr:cNvPr id="750" name="テキスト ボックス 749"/>
        <xdr:cNvSpPr txBox="1"/>
      </xdr:nvSpPr>
      <xdr:spPr>
        <a:xfrm>
          <a:off x="19388333" y="66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51" name="フローチャート: 判断 750"/>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10203</xdr:rowOff>
    </xdr:from>
    <xdr:ext cx="378565" cy="259045"/>
    <xdr:sp macro="" textlink="">
      <xdr:nvSpPr>
        <xdr:cNvPr id="752" name="テキスト ボックス 751"/>
        <xdr:cNvSpPr txBox="1"/>
      </xdr:nvSpPr>
      <xdr:spPr>
        <a:xfrm>
          <a:off x="18467017" y="635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140564</xdr:rowOff>
    </xdr:from>
    <xdr:to>
      <xdr:col>112</xdr:col>
      <xdr:colOff>38100</xdr:colOff>
      <xdr:row>37</xdr:row>
      <xdr:rowOff>70714</xdr:rowOff>
    </xdr:to>
    <xdr:sp macro="" textlink="">
      <xdr:nvSpPr>
        <xdr:cNvPr id="760" name="楕円 759"/>
        <xdr:cNvSpPr/>
      </xdr:nvSpPr>
      <xdr:spPr>
        <a:xfrm>
          <a:off x="21272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87241</xdr:rowOff>
    </xdr:from>
    <xdr:ext cx="469744" cy="259045"/>
    <xdr:sp macro="" textlink="">
      <xdr:nvSpPr>
        <xdr:cNvPr id="761" name="テキスト ボックス 760"/>
        <xdr:cNvSpPr txBox="1"/>
      </xdr:nvSpPr>
      <xdr:spPr>
        <a:xfrm>
          <a:off x="21088428" y="608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68783</xdr:rowOff>
    </xdr:from>
    <xdr:to>
      <xdr:col>102</xdr:col>
      <xdr:colOff>165100</xdr:colOff>
      <xdr:row>38</xdr:row>
      <xdr:rowOff>170383</xdr:rowOff>
    </xdr:to>
    <xdr:sp macro="" textlink="">
      <xdr:nvSpPr>
        <xdr:cNvPr id="764" name="楕円 763"/>
        <xdr:cNvSpPr/>
      </xdr:nvSpPr>
      <xdr:spPr>
        <a:xfrm>
          <a:off x="19494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15460</xdr:rowOff>
    </xdr:from>
    <xdr:ext cx="313932" cy="259045"/>
    <xdr:sp macro="" textlink="">
      <xdr:nvSpPr>
        <xdr:cNvPr id="765" name="テキスト ボックス 764"/>
        <xdr:cNvSpPr txBox="1"/>
      </xdr:nvSpPr>
      <xdr:spPr>
        <a:xfrm>
          <a:off x="19388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8" name="フローチャート: 判断 807"/>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9" name="テキスト ボックス 808"/>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議会費については、当市の昨年度と比べると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類似団体平均と比較すると例年高い水準で推移している。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住民一人当たりのコストが増加した主なものは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民生費、衛生費、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のコスト増の主な要因は、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子育て世帯への臨時特別給付金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による増であり、昨年度と比較すると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水道事業運営基盤強化推進等事業出資金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が新たに増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額になったこ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とにより、昨年度と比較して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国民スポーツ大会に向けた弓道場整備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や緑ヶ丘社会体育館改修事業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により増加しており昨年度と比較すると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となった。また、住民一人当たりコストが減少した主なものは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であり、当市の昨年度と比べると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110,878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の減額となった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特別定額給付金支給事業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の皆減が要因となった。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財政調整基金残高は、適切な財源の確保と歳出の精査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や災害に係る経費が減少してきたこともあり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３年ぶりに積立てることができた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前年度と比較し、実質収支額が約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、標準財政規模に占める割合では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となっており、実質単年度収支は標準財政規模に占める割合は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イント増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年度の広域化に向けて、平成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年度より国民健康保険事業特別会計の赤字解消のために一般会計から臨時の繰出しを行ったことにより、平成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年度以降は国民健康保険事業特別会計の赤字は解消された。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他の会計については、令和元年度に公共下水道事業特別会計と農業集落排水事業特別会計で赤字となったが、翌年度から解消された。引き続き健全な財政運営に努める。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010_&#27770;&#31639;/03%20&#36001;&#25919;&#29366;&#27841;&#36039;&#26009;&#38598;&#65288;H22&#20197;&#38477;&#65289;/R03&#27770;&#31639;&#65288;&#36001;&#25919;&#29366;&#27841;&#36039;&#26009;&#38598;&#65289;/5051002&#12304;10&#26376;6&#26085;&#65288;&#37329;&#65289;&#12294;&#65306;&#20381;&#38972;&#12305;&#65288;&#20877;&#20986;&#21147;&#23436;&#20102;&#12398;&#12372;&#36899;&#32097;&#65289;%20&#20196;&#21644;&#65299;&#24180;&#24230;&#36001;&#25919;&#29366;&#27841;&#36039;&#26009;&#38598;&#12398;&#20316;&#25104;&#12395;&#12388;&#12356;&#12390;&#65288;2&#22238;&#30446;&#12539;&#22320;&#26041;&#20844;&#20250;&#35336;&#38306;&#20418;&#65289;/&#12304;&#36001;&#25919;&#29366;&#27841;&#36039;&#26009;&#38598;&#12305;_412040_&#22810;&#2003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60.5</v>
          </cell>
          <cell r="BX53">
            <v>60.4</v>
          </cell>
          <cell r="CF53">
            <v>62.3</v>
          </cell>
          <cell r="CN53">
            <v>63.7</v>
          </cell>
          <cell r="CV53">
            <v>65</v>
          </cell>
        </row>
        <row r="55">
          <cell r="AN55" t="str">
            <v>類似団体内平均値</v>
          </cell>
          <cell r="BP55">
            <v>55.4</v>
          </cell>
          <cell r="BX55">
            <v>52.7</v>
          </cell>
          <cell r="CF55">
            <v>49.7</v>
          </cell>
          <cell r="CN55">
            <v>37.299999999999997</v>
          </cell>
          <cell r="CV55">
            <v>25.2</v>
          </cell>
        </row>
        <row r="57">
          <cell r="BP57">
            <v>58.7</v>
          </cell>
          <cell r="BX57">
            <v>59.9</v>
          </cell>
          <cell r="CF57">
            <v>60.1</v>
          </cell>
          <cell r="CN57">
            <v>61.9</v>
          </cell>
          <cell r="CV57">
            <v>62.4</v>
          </cell>
        </row>
        <row r="72">
          <cell r="BP72" t="str">
            <v>H29</v>
          </cell>
          <cell r="BX72" t="str">
            <v>H30</v>
          </cell>
          <cell r="CF72" t="str">
            <v>R01</v>
          </cell>
          <cell r="CN72" t="str">
            <v>R02</v>
          </cell>
          <cell r="CV72" t="str">
            <v>R03</v>
          </cell>
        </row>
        <row r="73">
          <cell r="AN73" t="str">
            <v>当該団体値</v>
          </cell>
        </row>
        <row r="75">
          <cell r="BP75">
            <v>10.9</v>
          </cell>
          <cell r="BX75">
            <v>11</v>
          </cell>
          <cell r="CF75">
            <v>11.1</v>
          </cell>
          <cell r="CN75">
            <v>11.5</v>
          </cell>
          <cell r="CV75">
            <v>11.7</v>
          </cell>
        </row>
        <row r="77">
          <cell r="AN77" t="str">
            <v>類似団体内平均値</v>
          </cell>
          <cell r="BP77">
            <v>55.4</v>
          </cell>
          <cell r="BX77">
            <v>52.7</v>
          </cell>
          <cell r="CF77">
            <v>49.7</v>
          </cell>
          <cell r="CN77">
            <v>37.299999999999997</v>
          </cell>
          <cell r="CV77">
            <v>25.2</v>
          </cell>
        </row>
        <row r="79">
          <cell r="BP79">
            <v>9.6999999999999993</v>
          </cell>
          <cell r="BX79">
            <v>9.5</v>
          </cell>
          <cell r="CF79">
            <v>9.1999999999999993</v>
          </cell>
          <cell r="CN79">
            <v>8.6</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15583139</v>
      </c>
      <c r="BO4" s="452"/>
      <c r="BP4" s="452"/>
      <c r="BQ4" s="452"/>
      <c r="BR4" s="452"/>
      <c r="BS4" s="452"/>
      <c r="BT4" s="452"/>
      <c r="BU4" s="453"/>
      <c r="BV4" s="451">
        <v>16804419</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8.6999999999999993</v>
      </c>
      <c r="CU4" s="592"/>
      <c r="CV4" s="592"/>
      <c r="CW4" s="592"/>
      <c r="CX4" s="592"/>
      <c r="CY4" s="592"/>
      <c r="CZ4" s="592"/>
      <c r="DA4" s="593"/>
      <c r="DB4" s="591">
        <v>1.9</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14852737</v>
      </c>
      <c r="BO5" s="423"/>
      <c r="BP5" s="423"/>
      <c r="BQ5" s="423"/>
      <c r="BR5" s="423"/>
      <c r="BS5" s="423"/>
      <c r="BT5" s="423"/>
      <c r="BU5" s="424"/>
      <c r="BV5" s="422">
        <v>16255360</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91.2</v>
      </c>
      <c r="CU5" s="420"/>
      <c r="CV5" s="420"/>
      <c r="CW5" s="420"/>
      <c r="CX5" s="420"/>
      <c r="CY5" s="420"/>
      <c r="CZ5" s="420"/>
      <c r="DA5" s="421"/>
      <c r="DB5" s="419">
        <v>100.6</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730402</v>
      </c>
      <c r="BO6" s="423"/>
      <c r="BP6" s="423"/>
      <c r="BQ6" s="423"/>
      <c r="BR6" s="423"/>
      <c r="BS6" s="423"/>
      <c r="BT6" s="423"/>
      <c r="BU6" s="424"/>
      <c r="BV6" s="422">
        <v>549059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95.3</v>
      </c>
      <c r="CU6" s="566"/>
      <c r="CV6" s="566"/>
      <c r="CW6" s="566"/>
      <c r="CX6" s="566"/>
      <c r="CY6" s="566"/>
      <c r="CZ6" s="566"/>
      <c r="DA6" s="567"/>
      <c r="DB6" s="565">
        <v>104.5</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172610</v>
      </c>
      <c r="BO7" s="423"/>
      <c r="BP7" s="423"/>
      <c r="BQ7" s="423"/>
      <c r="BR7" s="423"/>
      <c r="BS7" s="423"/>
      <c r="BT7" s="423"/>
      <c r="BU7" s="424"/>
      <c r="BV7" s="422">
        <v>436684</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6378169</v>
      </c>
      <c r="CU7" s="423"/>
      <c r="CV7" s="423"/>
      <c r="CW7" s="423"/>
      <c r="CX7" s="423"/>
      <c r="CY7" s="423"/>
      <c r="CZ7" s="423"/>
      <c r="DA7" s="424"/>
      <c r="DB7" s="422">
        <v>5985934</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557792</v>
      </c>
      <c r="BO8" s="423"/>
      <c r="BP8" s="423"/>
      <c r="BQ8" s="423"/>
      <c r="BR8" s="423"/>
      <c r="BS8" s="423"/>
      <c r="BT8" s="423"/>
      <c r="BU8" s="424"/>
      <c r="BV8" s="422">
        <v>112375</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0.37</v>
      </c>
      <c r="CU8" s="526"/>
      <c r="CV8" s="526"/>
      <c r="CW8" s="526"/>
      <c r="CX8" s="526"/>
      <c r="CY8" s="526"/>
      <c r="CZ8" s="526"/>
      <c r="DA8" s="527"/>
      <c r="DB8" s="525">
        <v>0.38</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18295</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445417</v>
      </c>
      <c r="BO9" s="423"/>
      <c r="BP9" s="423"/>
      <c r="BQ9" s="423"/>
      <c r="BR9" s="423"/>
      <c r="BS9" s="423"/>
      <c r="BT9" s="423"/>
      <c r="BU9" s="424"/>
      <c r="BV9" s="422">
        <v>-272362</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15.9</v>
      </c>
      <c r="CU9" s="420"/>
      <c r="CV9" s="420"/>
      <c r="CW9" s="420"/>
      <c r="CX9" s="420"/>
      <c r="CY9" s="420"/>
      <c r="CZ9" s="420"/>
      <c r="DA9" s="421"/>
      <c r="DB9" s="419">
        <v>14.9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19749</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355150</v>
      </c>
      <c r="BO10" s="423"/>
      <c r="BP10" s="423"/>
      <c r="BQ10" s="423"/>
      <c r="BR10" s="423"/>
      <c r="BS10" s="423"/>
      <c r="BT10" s="423"/>
      <c r="BU10" s="424"/>
      <c r="BV10" s="422">
        <v>3</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18569</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18390</v>
      </c>
      <c r="S13" s="510"/>
      <c r="T13" s="510"/>
      <c r="U13" s="510"/>
      <c r="V13" s="511"/>
      <c r="W13" s="512" t="s">
        <v>139</v>
      </c>
      <c r="X13" s="408"/>
      <c r="Y13" s="408"/>
      <c r="Z13" s="408"/>
      <c r="AA13" s="408"/>
      <c r="AB13" s="409"/>
      <c r="AC13" s="375">
        <v>705</v>
      </c>
      <c r="AD13" s="376"/>
      <c r="AE13" s="376"/>
      <c r="AF13" s="376"/>
      <c r="AG13" s="377"/>
      <c r="AH13" s="375">
        <v>823</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800567</v>
      </c>
      <c r="BO13" s="423"/>
      <c r="BP13" s="423"/>
      <c r="BQ13" s="423"/>
      <c r="BR13" s="423"/>
      <c r="BS13" s="423"/>
      <c r="BT13" s="423"/>
      <c r="BU13" s="424"/>
      <c r="BV13" s="422">
        <v>-272359</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11.7</v>
      </c>
      <c r="CU13" s="420"/>
      <c r="CV13" s="420"/>
      <c r="CW13" s="420"/>
      <c r="CX13" s="420"/>
      <c r="CY13" s="420"/>
      <c r="CZ13" s="420"/>
      <c r="DA13" s="421"/>
      <c r="DB13" s="419">
        <v>11.5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18721</v>
      </c>
      <c r="S14" s="510"/>
      <c r="T14" s="510"/>
      <c r="U14" s="510"/>
      <c r="V14" s="511"/>
      <c r="W14" s="513"/>
      <c r="X14" s="411"/>
      <c r="Y14" s="411"/>
      <c r="Z14" s="411"/>
      <c r="AA14" s="411"/>
      <c r="AB14" s="412"/>
      <c r="AC14" s="502">
        <v>8</v>
      </c>
      <c r="AD14" s="503"/>
      <c r="AE14" s="503"/>
      <c r="AF14" s="503"/>
      <c r="AG14" s="504"/>
      <c r="AH14" s="502">
        <v>8.6999999999999993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146</v>
      </c>
      <c r="CU14" s="520"/>
      <c r="CV14" s="520"/>
      <c r="CW14" s="520"/>
      <c r="CX14" s="520"/>
      <c r="CY14" s="520"/>
      <c r="CZ14" s="520"/>
      <c r="DA14" s="521"/>
      <c r="DB14" s="519" t="s">
        <v>128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147</v>
      </c>
      <c r="N15" s="507"/>
      <c r="O15" s="507"/>
      <c r="P15" s="507"/>
      <c r="Q15" s="508"/>
      <c r="R15" s="509">
        <v>18523</v>
      </c>
      <c r="S15" s="510"/>
      <c r="T15" s="510"/>
      <c r="U15" s="510"/>
      <c r="V15" s="511"/>
      <c r="W15" s="512" t="s">
        <v>148</v>
      </c>
      <c r="X15" s="408"/>
      <c r="Y15" s="408"/>
      <c r="Z15" s="408"/>
      <c r="AA15" s="408"/>
      <c r="AB15" s="409"/>
      <c r="AC15" s="375">
        <v>2410</v>
      </c>
      <c r="AD15" s="376"/>
      <c r="AE15" s="376"/>
      <c r="AF15" s="376"/>
      <c r="AG15" s="377"/>
      <c r="AH15" s="375">
        <v>2652</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1982894</v>
      </c>
      <c r="BO15" s="452"/>
      <c r="BP15" s="452"/>
      <c r="BQ15" s="452"/>
      <c r="BR15" s="452"/>
      <c r="BS15" s="452"/>
      <c r="BT15" s="452"/>
      <c r="BU15" s="453"/>
      <c r="BV15" s="451">
        <v>2026059</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27.4</v>
      </c>
      <c r="AD16" s="503"/>
      <c r="AE16" s="503"/>
      <c r="AF16" s="503"/>
      <c r="AG16" s="504"/>
      <c r="AH16" s="502">
        <v>28.1</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5609026</v>
      </c>
      <c r="BO16" s="423"/>
      <c r="BP16" s="423"/>
      <c r="BQ16" s="423"/>
      <c r="BR16" s="423"/>
      <c r="BS16" s="423"/>
      <c r="BT16" s="423"/>
      <c r="BU16" s="424"/>
      <c r="BV16" s="422">
        <v>5265516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5690</v>
      </c>
      <c r="AD17" s="376"/>
      <c r="AE17" s="376"/>
      <c r="AF17" s="376"/>
      <c r="AG17" s="377"/>
      <c r="AH17" s="375">
        <v>5949</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2472026</v>
      </c>
      <c r="BO17" s="423"/>
      <c r="BP17" s="423"/>
      <c r="BQ17" s="423"/>
      <c r="BR17" s="423"/>
      <c r="BS17" s="423"/>
      <c r="BT17" s="423"/>
      <c r="BU17" s="424"/>
      <c r="BV17" s="422">
        <v>2526923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96.56</v>
      </c>
      <c r="M18" s="475"/>
      <c r="N18" s="475"/>
      <c r="O18" s="475"/>
      <c r="P18" s="475"/>
      <c r="Q18" s="475"/>
      <c r="R18" s="476"/>
      <c r="S18" s="476"/>
      <c r="T18" s="476"/>
      <c r="U18" s="476"/>
      <c r="V18" s="477"/>
      <c r="W18" s="493"/>
      <c r="X18" s="494"/>
      <c r="Y18" s="494"/>
      <c r="Z18" s="494"/>
      <c r="AA18" s="494"/>
      <c r="AB18" s="518"/>
      <c r="AC18" s="392">
        <v>64.599999999999994</v>
      </c>
      <c r="AD18" s="393"/>
      <c r="AE18" s="393"/>
      <c r="AF18" s="393"/>
      <c r="AG18" s="478"/>
      <c r="AH18" s="392">
        <v>63.1</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5949348</v>
      </c>
      <c r="BO18" s="423"/>
      <c r="BP18" s="423"/>
      <c r="BQ18" s="423"/>
      <c r="BR18" s="423"/>
      <c r="BS18" s="423"/>
      <c r="BT18" s="423"/>
      <c r="BU18" s="424"/>
      <c r="BV18" s="422">
        <v>6043577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189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8380901</v>
      </c>
      <c r="BO19" s="423"/>
      <c r="BP19" s="423"/>
      <c r="BQ19" s="423"/>
      <c r="BR19" s="423"/>
      <c r="BS19" s="423"/>
      <c r="BT19" s="423"/>
      <c r="BU19" s="424"/>
      <c r="BV19" s="422">
        <v>8250651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6773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14220354</v>
      </c>
      <c r="BO22" s="452"/>
      <c r="BP22" s="452"/>
      <c r="BQ22" s="452"/>
      <c r="BR22" s="452"/>
      <c r="BS22" s="452"/>
      <c r="BT22" s="452"/>
      <c r="BU22" s="453"/>
      <c r="BV22" s="451">
        <v>14443203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13599132</v>
      </c>
      <c r="BO23" s="423"/>
      <c r="BP23" s="423"/>
      <c r="BQ23" s="423"/>
      <c r="BR23" s="423"/>
      <c r="BS23" s="423"/>
      <c r="BT23" s="423"/>
      <c r="BU23" s="424"/>
      <c r="BV23" s="422">
        <v>13774730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8130</v>
      </c>
      <c r="R24" s="376"/>
      <c r="S24" s="376"/>
      <c r="T24" s="376"/>
      <c r="U24" s="376"/>
      <c r="V24" s="377"/>
      <c r="W24" s="465"/>
      <c r="X24" s="402"/>
      <c r="Y24" s="403"/>
      <c r="Z24" s="378" t="s">
        <v>173</v>
      </c>
      <c r="AA24" s="379"/>
      <c r="AB24" s="379"/>
      <c r="AC24" s="379"/>
      <c r="AD24" s="379"/>
      <c r="AE24" s="379"/>
      <c r="AF24" s="379"/>
      <c r="AG24" s="380"/>
      <c r="AH24" s="375">
        <v>182</v>
      </c>
      <c r="AI24" s="376"/>
      <c r="AJ24" s="376"/>
      <c r="AK24" s="376"/>
      <c r="AL24" s="377"/>
      <c r="AM24" s="375">
        <v>573664</v>
      </c>
      <c r="AN24" s="376"/>
      <c r="AO24" s="376"/>
      <c r="AP24" s="376"/>
      <c r="AQ24" s="376"/>
      <c r="AR24" s="377"/>
      <c r="AS24" s="375">
        <v>3152</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10598748</v>
      </c>
      <c r="BO24" s="423"/>
      <c r="BP24" s="423"/>
      <c r="BQ24" s="423"/>
      <c r="BR24" s="423"/>
      <c r="BS24" s="423"/>
      <c r="BT24" s="423"/>
      <c r="BU24" s="424"/>
      <c r="BV24" s="422">
        <v>10764372</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1</v>
      </c>
      <c r="M25" s="376"/>
      <c r="N25" s="376"/>
      <c r="O25" s="376"/>
      <c r="P25" s="377"/>
      <c r="Q25" s="375">
        <v>6520</v>
      </c>
      <c r="R25" s="376"/>
      <c r="S25" s="376"/>
      <c r="T25" s="376"/>
      <c r="U25" s="376"/>
      <c r="V25" s="377"/>
      <c r="W25" s="465"/>
      <c r="X25" s="402"/>
      <c r="Y25" s="403"/>
      <c r="Z25" s="378" t="s">
        <v>176</v>
      </c>
      <c r="AA25" s="379"/>
      <c r="AB25" s="379"/>
      <c r="AC25" s="379"/>
      <c r="AD25" s="379"/>
      <c r="AE25" s="379"/>
      <c r="AF25" s="379"/>
      <c r="AG25" s="380"/>
      <c r="AH25" s="375" t="s">
        <v>128</v>
      </c>
      <c r="AI25" s="376"/>
      <c r="AJ25" s="376"/>
      <c r="AK25" s="376"/>
      <c r="AL25" s="377"/>
      <c r="AM25" s="375" t="s">
        <v>137</v>
      </c>
      <c r="AN25" s="376"/>
      <c r="AO25" s="376"/>
      <c r="AP25" s="376"/>
      <c r="AQ25" s="376"/>
      <c r="AR25" s="377"/>
      <c r="AS25" s="375" t="s">
        <v>146</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1898573</v>
      </c>
      <c r="BO25" s="452"/>
      <c r="BP25" s="452"/>
      <c r="BQ25" s="452"/>
      <c r="BR25" s="452"/>
      <c r="BS25" s="452"/>
      <c r="BT25" s="452"/>
      <c r="BU25" s="453"/>
      <c r="BV25" s="451">
        <v>2519679</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5710</v>
      </c>
      <c r="R26" s="376"/>
      <c r="S26" s="376"/>
      <c r="T26" s="376"/>
      <c r="U26" s="376"/>
      <c r="V26" s="377"/>
      <c r="W26" s="465"/>
      <c r="X26" s="402"/>
      <c r="Y26" s="403"/>
      <c r="Z26" s="378" t="s">
        <v>179</v>
      </c>
      <c r="AA26" s="433"/>
      <c r="AB26" s="433"/>
      <c r="AC26" s="433"/>
      <c r="AD26" s="433"/>
      <c r="AE26" s="433"/>
      <c r="AF26" s="433"/>
      <c r="AG26" s="434"/>
      <c r="AH26" s="375">
        <v>2</v>
      </c>
      <c r="AI26" s="376"/>
      <c r="AJ26" s="376"/>
      <c r="AK26" s="376"/>
      <c r="AL26" s="377"/>
      <c r="AM26" s="375" t="s">
        <v>180</v>
      </c>
      <c r="AN26" s="376"/>
      <c r="AO26" s="376"/>
      <c r="AP26" s="376"/>
      <c r="AQ26" s="376"/>
      <c r="AR26" s="377"/>
      <c r="AS26" s="375" t="s">
        <v>180</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146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4410</v>
      </c>
      <c r="R27" s="376"/>
      <c r="S27" s="376"/>
      <c r="T27" s="376"/>
      <c r="U27" s="376"/>
      <c r="V27" s="377"/>
      <c r="W27" s="465"/>
      <c r="X27" s="402"/>
      <c r="Y27" s="403"/>
      <c r="Z27" s="378" t="s">
        <v>183</v>
      </c>
      <c r="AA27" s="379"/>
      <c r="AB27" s="379"/>
      <c r="AC27" s="379"/>
      <c r="AD27" s="379"/>
      <c r="AE27" s="379"/>
      <c r="AF27" s="379"/>
      <c r="AG27" s="380"/>
      <c r="AH27" s="375">
        <v>3</v>
      </c>
      <c r="AI27" s="376"/>
      <c r="AJ27" s="376"/>
      <c r="AK27" s="376"/>
      <c r="AL27" s="377"/>
      <c r="AM27" s="375">
        <v>11748</v>
      </c>
      <c r="AN27" s="376"/>
      <c r="AO27" s="376"/>
      <c r="AP27" s="376"/>
      <c r="AQ27" s="376"/>
      <c r="AR27" s="377"/>
      <c r="AS27" s="375">
        <v>3916</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353462</v>
      </c>
      <c r="BO27" s="457"/>
      <c r="BP27" s="457"/>
      <c r="BQ27" s="457"/>
      <c r="BR27" s="457"/>
      <c r="BS27" s="457"/>
      <c r="BT27" s="457"/>
      <c r="BU27" s="458"/>
      <c r="BV27" s="456">
        <v>353443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3710</v>
      </c>
      <c r="R28" s="376"/>
      <c r="S28" s="376"/>
      <c r="T28" s="376"/>
      <c r="U28" s="376"/>
      <c r="V28" s="377"/>
      <c r="W28" s="465"/>
      <c r="X28" s="402"/>
      <c r="Y28" s="403"/>
      <c r="Z28" s="378" t="s">
        <v>186</v>
      </c>
      <c r="AA28" s="379"/>
      <c r="AB28" s="379"/>
      <c r="AC28" s="379"/>
      <c r="AD28" s="379"/>
      <c r="AE28" s="379"/>
      <c r="AF28" s="379"/>
      <c r="AG28" s="380"/>
      <c r="AH28" s="375" t="s">
        <v>128</v>
      </c>
      <c r="AI28" s="376"/>
      <c r="AJ28" s="376"/>
      <c r="AK28" s="376"/>
      <c r="AL28" s="377"/>
      <c r="AM28" s="375" t="s">
        <v>128</v>
      </c>
      <c r="AN28" s="376"/>
      <c r="AO28" s="376"/>
      <c r="AP28" s="376"/>
      <c r="AQ28" s="376"/>
      <c r="AR28" s="377"/>
      <c r="AS28" s="375" t="s">
        <v>137</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809893</v>
      </c>
      <c r="BO28" s="452"/>
      <c r="BP28" s="452"/>
      <c r="BQ28" s="452"/>
      <c r="BR28" s="452"/>
      <c r="BS28" s="452"/>
      <c r="BT28" s="452"/>
      <c r="BU28" s="453"/>
      <c r="BV28" s="451">
        <v>454743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13</v>
      </c>
      <c r="M29" s="376"/>
      <c r="N29" s="376"/>
      <c r="O29" s="376"/>
      <c r="P29" s="377"/>
      <c r="Q29" s="375">
        <v>3450</v>
      </c>
      <c r="R29" s="376"/>
      <c r="S29" s="376"/>
      <c r="T29" s="376"/>
      <c r="U29" s="376"/>
      <c r="V29" s="377"/>
      <c r="W29" s="466"/>
      <c r="X29" s="467"/>
      <c r="Y29" s="468"/>
      <c r="Z29" s="378" t="s">
        <v>189</v>
      </c>
      <c r="AA29" s="379"/>
      <c r="AB29" s="379"/>
      <c r="AC29" s="379"/>
      <c r="AD29" s="379"/>
      <c r="AE29" s="379"/>
      <c r="AF29" s="379"/>
      <c r="AG29" s="380"/>
      <c r="AH29" s="375">
        <v>185</v>
      </c>
      <c r="AI29" s="376"/>
      <c r="AJ29" s="376"/>
      <c r="AK29" s="376"/>
      <c r="AL29" s="377"/>
      <c r="AM29" s="375">
        <v>585412</v>
      </c>
      <c r="AN29" s="376"/>
      <c r="AO29" s="376"/>
      <c r="AP29" s="376"/>
      <c r="AQ29" s="376"/>
      <c r="AR29" s="377"/>
      <c r="AS29" s="375">
        <v>3164</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758835</v>
      </c>
      <c r="BO29" s="423"/>
      <c r="BP29" s="423"/>
      <c r="BQ29" s="423"/>
      <c r="BR29" s="423"/>
      <c r="BS29" s="423"/>
      <c r="BT29" s="423"/>
      <c r="BU29" s="424"/>
      <c r="BV29" s="422">
        <v>689567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98.1</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7627518</v>
      </c>
      <c r="BO30" s="457"/>
      <c r="BP30" s="457"/>
      <c r="BQ30" s="457"/>
      <c r="BR30" s="457"/>
      <c r="BS30" s="457"/>
      <c r="BT30" s="457"/>
      <c r="BU30" s="458"/>
      <c r="BV30" s="456">
        <v>7501437</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200</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204</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多久市国民健康保険事業特別会計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IF('各会計、関係団体の財政状況及び健全化判断比率'!B30="","",'各会計、関係団体の財政状況及び健全化判断比率'!B30)</f>
        <v>多久市病院事業会計</v>
      </c>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IF('各会計、関係団体の財政状況及び健全化判断比率'!B31="","",'各会計、関係団体の財政状況及び健全化判断比率'!B31)</f>
        <v>多久市公共下水道事業特別会計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天山地区共同衛生処理場組合</v>
      </c>
      <c r="BZ34" s="371"/>
      <c r="CA34" s="371"/>
      <c r="CB34" s="371"/>
      <c r="CC34" s="371"/>
      <c r="CD34" s="371"/>
      <c r="CE34" s="371"/>
      <c r="CF34" s="371"/>
      <c r="CG34" s="371"/>
      <c r="CH34" s="371"/>
      <c r="CI34" s="371"/>
      <c r="CJ34" s="371"/>
      <c r="CK34" s="371"/>
      <c r="CL34" s="371"/>
      <c r="CM34" s="371"/>
      <c r="CN34" s="178"/>
      <c r="CO34" s="370">
        <f>IF(CQ34="","",MAX(C34:D43,U34:V43,AM34:AN43,BE34:BF43,BW34:BX43)+1)</f>
        <v>20</v>
      </c>
      <c r="CP34" s="370"/>
      <c r="CQ34" s="371" t="str">
        <f>IF('各会計、関係団体の財政状況及び健全化判断比率'!BS7="","",'各会計、関係団体の財政状況及び健全化判断比率'!BS7)</f>
        <v>多久市土地開発公社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多久市土地区画整理事業特別会計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多久市後期高齢者医療特別会計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8</v>
      </c>
      <c r="BF35" s="370"/>
      <c r="BG35" s="371" t="str">
        <f>IF('各会計、関係団体の財政状況及び健全化判断比率'!B32="","",'各会計、関係団体の財政状況及び健全化判断比率'!B32)</f>
        <v>多久市農業集落排水事業特別会計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天山地区共同斎場組合</v>
      </c>
      <c r="BZ35" s="371"/>
      <c r="CA35" s="371"/>
      <c r="CB35" s="371"/>
      <c r="CC35" s="371"/>
      <c r="CD35" s="371"/>
      <c r="CE35" s="371"/>
      <c r="CF35" s="371"/>
      <c r="CG35" s="371"/>
      <c r="CH35" s="371"/>
      <c r="CI35" s="371"/>
      <c r="CJ35" s="371"/>
      <c r="CK35" s="371"/>
      <c r="CL35" s="371"/>
      <c r="CM35" s="371"/>
      <c r="CN35" s="178"/>
      <c r="CO35" s="370">
        <f t="shared" ref="CO35:CO43" si="3">IF(CQ35="","",CO34+1)</f>
        <v>21</v>
      </c>
      <c r="CP35" s="370"/>
      <c r="CQ35" s="371" t="str">
        <f>IF('各会計、関係団体の財政状況及び健全化判断比率'!BS8="","",'各会計、関係団体の財政状況及び健全化判断比率'!BS8)</f>
        <v>一般財団法人　多久市学校給食振興会</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多久市給与管理・物品調達特別会計</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9</v>
      </c>
      <c r="BF36" s="370"/>
      <c r="BG36" s="371" t="str">
        <f>IF('各会計、関係団体の財政状況及び健全化判断比率'!B33="","",'各会計、関係団体の財政状況及び健全化判断比率'!B33)</f>
        <v>多久市宅地造成事業特別会計</v>
      </c>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佐賀中部広域連合（普通会計）</v>
      </c>
      <c r="BZ36" s="371"/>
      <c r="CA36" s="371"/>
      <c r="CB36" s="371"/>
      <c r="CC36" s="371"/>
      <c r="CD36" s="371"/>
      <c r="CE36" s="371"/>
      <c r="CF36" s="371"/>
      <c r="CG36" s="371"/>
      <c r="CH36" s="371"/>
      <c r="CI36" s="371"/>
      <c r="CJ36" s="371"/>
      <c r="CK36" s="371"/>
      <c r="CL36" s="371"/>
      <c r="CM36" s="371"/>
      <c r="CN36" s="178"/>
      <c r="CO36" s="370">
        <f t="shared" si="3"/>
        <v>22</v>
      </c>
      <c r="CP36" s="370"/>
      <c r="CQ36" s="371" t="str">
        <f>IF('各会計、関係団体の財政状況及び健全化判断比率'!BS9="","",'各会計、関係団体の財政状況及び健全化判断比率'!BS9)</f>
        <v>公益財団法人　孔子の里</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佐賀中部広域連合（介護保険会計）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佐賀県後期高齢者医療広域連合（普通会計）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佐賀県後期高齢者医療広域連合（特別会計）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佐賀県市町総合事務組合（一般会計）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佐賀県市町総合事務組合（交通災害会計）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天山地区共同環境組合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19</v>
      </c>
      <c r="BX43" s="370"/>
      <c r="BY43" s="371" t="str">
        <f>IF('各会計、関係団体の財政状況及び健全化判断比率'!B77="","",'各会計、関係団体の財政状況及び健全化判断比率'!B77)</f>
        <v>多久小城医療組合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56inQMN8UPvLZ10cUa7H397tIWFcvIgwn/JuNrlA8IsaTAd1IiBRbMxA09iwX9UI09UMHUwbfdorPdu9cNf+xw==" saltValue="gYqbM+hgIU+w3LYcZNr3f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572</v>
      </c>
      <c r="D34" s="1179"/>
      <c r="E34" s="1180"/>
      <c r="F34" s="32">
        <v>4.8899999999999997</v>
      </c>
      <c r="G34" s="33">
        <v>8.14</v>
      </c>
      <c r="H34" s="33">
        <v>6.61</v>
      </c>
      <c r="I34" s="33">
        <v>1.87</v>
      </c>
      <c r="J34" s="34">
        <v>8.74</v>
      </c>
      <c r="K34" s="22"/>
      <c r="L34" s="22"/>
      <c r="M34" s="22"/>
      <c r="N34" s="22"/>
      <c r="O34" s="22"/>
      <c r="P34" s="22"/>
    </row>
    <row r="35" spans="1:16" ht="39" customHeight="1" x14ac:dyDescent="0.15">
      <c r="A35" s="22"/>
      <c r="B35" s="35"/>
      <c r="C35" s="1173" t="s">
        <v>573</v>
      </c>
      <c r="D35" s="1174"/>
      <c r="E35" s="1175"/>
      <c r="F35" s="36">
        <v>9.7100000000000009</v>
      </c>
      <c r="G35" s="37">
        <v>9.83</v>
      </c>
      <c r="H35" s="37">
        <v>9.32</v>
      </c>
      <c r="I35" s="37">
        <v>7.27</v>
      </c>
      <c r="J35" s="38">
        <v>7.35</v>
      </c>
      <c r="K35" s="22"/>
      <c r="L35" s="22"/>
      <c r="M35" s="22"/>
      <c r="N35" s="22"/>
      <c r="O35" s="22"/>
      <c r="P35" s="22"/>
    </row>
    <row r="36" spans="1:16" ht="39" customHeight="1" x14ac:dyDescent="0.15">
      <c r="A36" s="22"/>
      <c r="B36" s="35"/>
      <c r="C36" s="1173" t="s">
        <v>574</v>
      </c>
      <c r="D36" s="1174"/>
      <c r="E36" s="1175"/>
      <c r="F36" s="36">
        <v>0</v>
      </c>
      <c r="G36" s="37">
        <v>1.06</v>
      </c>
      <c r="H36" s="37">
        <v>1.23</v>
      </c>
      <c r="I36" s="37">
        <v>0.97</v>
      </c>
      <c r="J36" s="38">
        <v>0.55000000000000004</v>
      </c>
      <c r="K36" s="22"/>
      <c r="L36" s="22"/>
      <c r="M36" s="22"/>
      <c r="N36" s="22"/>
      <c r="O36" s="22"/>
      <c r="P36" s="22"/>
    </row>
    <row r="37" spans="1:16" ht="39" customHeight="1" x14ac:dyDescent="0.15">
      <c r="A37" s="22"/>
      <c r="B37" s="35"/>
      <c r="C37" s="1173" t="s">
        <v>575</v>
      </c>
      <c r="D37" s="1174"/>
      <c r="E37" s="1175"/>
      <c r="F37" s="36">
        <v>0</v>
      </c>
      <c r="G37" s="37">
        <v>0</v>
      </c>
      <c r="H37" s="37">
        <v>0</v>
      </c>
      <c r="I37" s="37">
        <v>0.01</v>
      </c>
      <c r="J37" s="38">
        <v>0</v>
      </c>
      <c r="K37" s="22"/>
      <c r="L37" s="22"/>
      <c r="M37" s="22"/>
      <c r="N37" s="22"/>
      <c r="O37" s="22"/>
      <c r="P37" s="22"/>
    </row>
    <row r="38" spans="1:16" ht="39" customHeight="1" x14ac:dyDescent="0.15">
      <c r="A38" s="22"/>
      <c r="B38" s="35"/>
      <c r="C38" s="1173" t="s">
        <v>576</v>
      </c>
      <c r="D38" s="1174"/>
      <c r="E38" s="1175"/>
      <c r="F38" s="36">
        <v>0</v>
      </c>
      <c r="G38" s="37">
        <v>0</v>
      </c>
      <c r="H38" s="37">
        <v>0</v>
      </c>
      <c r="I38" s="37">
        <v>0</v>
      </c>
      <c r="J38" s="38">
        <v>0</v>
      </c>
      <c r="K38" s="22"/>
      <c r="L38" s="22"/>
      <c r="M38" s="22"/>
      <c r="N38" s="22"/>
      <c r="O38" s="22"/>
      <c r="P38" s="22"/>
    </row>
    <row r="39" spans="1:16" ht="39" customHeight="1" x14ac:dyDescent="0.15">
      <c r="A39" s="22"/>
      <c r="B39" s="35"/>
      <c r="C39" s="1173" t="s">
        <v>577</v>
      </c>
      <c r="D39" s="1174"/>
      <c r="E39" s="1175"/>
      <c r="F39" s="36">
        <v>0</v>
      </c>
      <c r="G39" s="37">
        <v>0</v>
      </c>
      <c r="H39" s="37">
        <v>0</v>
      </c>
      <c r="I39" s="37">
        <v>0</v>
      </c>
      <c r="J39" s="38">
        <v>0</v>
      </c>
      <c r="K39" s="22"/>
      <c r="L39" s="22"/>
      <c r="M39" s="22"/>
      <c r="N39" s="22"/>
      <c r="O39" s="22"/>
      <c r="P39" s="22"/>
    </row>
    <row r="40" spans="1:16" ht="39" customHeight="1" x14ac:dyDescent="0.15">
      <c r="A40" s="22"/>
      <c r="B40" s="35"/>
      <c r="C40" s="1173" t="s">
        <v>578</v>
      </c>
      <c r="D40" s="1174"/>
      <c r="E40" s="1175"/>
      <c r="F40" s="36">
        <v>0</v>
      </c>
      <c r="G40" s="37">
        <v>0</v>
      </c>
      <c r="H40" s="37" t="s">
        <v>579</v>
      </c>
      <c r="I40" s="37">
        <v>0</v>
      </c>
      <c r="J40" s="38">
        <v>0</v>
      </c>
      <c r="K40" s="22"/>
      <c r="L40" s="22"/>
      <c r="M40" s="22"/>
      <c r="N40" s="22"/>
      <c r="O40" s="22"/>
      <c r="P40" s="22"/>
    </row>
    <row r="41" spans="1:16" ht="39" customHeight="1" x14ac:dyDescent="0.15">
      <c r="A41" s="22"/>
      <c r="B41" s="35"/>
      <c r="C41" s="1173" t="s">
        <v>580</v>
      </c>
      <c r="D41" s="1174"/>
      <c r="E41" s="1175"/>
      <c r="F41" s="36">
        <v>0</v>
      </c>
      <c r="G41" s="37">
        <v>0</v>
      </c>
      <c r="H41" s="37" t="s">
        <v>581</v>
      </c>
      <c r="I41" s="37">
        <v>0</v>
      </c>
      <c r="J41" s="38">
        <v>0</v>
      </c>
      <c r="K41" s="22"/>
      <c r="L41" s="22"/>
      <c r="M41" s="22"/>
      <c r="N41" s="22"/>
      <c r="O41" s="22"/>
      <c r="P41" s="22"/>
    </row>
    <row r="42" spans="1:16" ht="39" customHeight="1" x14ac:dyDescent="0.15">
      <c r="A42" s="22"/>
      <c r="B42" s="39"/>
      <c r="C42" s="1173" t="s">
        <v>582</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583</v>
      </c>
      <c r="D43" s="1177"/>
      <c r="E43" s="1178"/>
      <c r="F43" s="41">
        <v>13.07</v>
      </c>
      <c r="G43" s="42">
        <v>10.59</v>
      </c>
      <c r="H43" s="42">
        <v>10.28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q+mlKVmLY7Ei177euZ9cbPbLfaptOBRTMUHcTk8Hv3Jfz9PcX2mGmK+apvH2T6uaNcqVMu9WWXkse9+65YH3Q==" saltValue="APmU7ru5wsdP/7DYV58/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1277</v>
      </c>
      <c r="L45" s="60">
        <v>1294</v>
      </c>
      <c r="M45" s="60">
        <v>1313</v>
      </c>
      <c r="N45" s="60">
        <v>1276</v>
      </c>
      <c r="O45" s="61">
        <v>1379</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521</v>
      </c>
      <c r="L46" s="64" t="s">
        <v>521</v>
      </c>
      <c r="M46" s="64" t="s">
        <v>521</v>
      </c>
      <c r="N46" s="64" t="s">
        <v>521</v>
      </c>
      <c r="O46" s="65" t="s">
        <v>521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521</v>
      </c>
      <c r="L47" s="64" t="s">
        <v>521</v>
      </c>
      <c r="M47" s="64" t="s">
        <v>521</v>
      </c>
      <c r="N47" s="64" t="s">
        <v>521</v>
      </c>
      <c r="O47" s="65" t="s">
        <v>521</v>
      </c>
      <c r="P47" s="48"/>
      <c r="Q47" s="48"/>
      <c r="R47" s="48"/>
      <c r="S47" s="48"/>
      <c r="T47" s="48"/>
      <c r="U47" s="48"/>
    </row>
    <row r="48" spans="1:21" ht="30.75" customHeight="1" x14ac:dyDescent="0.15">
      <c r="A48" s="48"/>
      <c r="B48" s="1201"/>
      <c r="C48" s="1202"/>
      <c r="D48" s="62"/>
      <c r="E48" s="1183" t="s">
        <v>15</v>
      </c>
      <c r="F48" s="1183"/>
      <c r="G48" s="1183"/>
      <c r="H48" s="1183"/>
      <c r="I48" s="1183"/>
      <c r="J48" s="1184"/>
      <c r="K48" s="63">
        <v>225</v>
      </c>
      <c r="L48" s="64">
        <v>246</v>
      </c>
      <c r="M48" s="64">
        <v>269</v>
      </c>
      <c r="N48" s="64">
        <v>229</v>
      </c>
      <c r="O48" s="65">
        <v>223</v>
      </c>
      <c r="P48" s="48"/>
      <c r="Q48" s="48"/>
      <c r="R48" s="48"/>
      <c r="S48" s="48"/>
      <c r="T48" s="48"/>
      <c r="U48" s="48"/>
    </row>
    <row r="49" spans="1:21" ht="30.75" customHeight="1" x14ac:dyDescent="0.15">
      <c r="A49" s="48"/>
      <c r="B49" s="1201"/>
      <c r="C49" s="1202"/>
      <c r="D49" s="62"/>
      <c r="E49" s="1183" t="s">
        <v>16</v>
      </c>
      <c r="F49" s="1183"/>
      <c r="G49" s="1183"/>
      <c r="H49" s="1183"/>
      <c r="I49" s="1183"/>
      <c r="J49" s="1184"/>
      <c r="K49" s="63">
        <v>34</v>
      </c>
      <c r="L49" s="64">
        <v>34</v>
      </c>
      <c r="M49" s="64">
        <v>35</v>
      </c>
      <c r="N49" s="64">
        <v>71</v>
      </c>
      <c r="O49" s="65">
        <v>71</v>
      </c>
      <c r="P49" s="48"/>
      <c r="Q49" s="48"/>
      <c r="R49" s="48"/>
      <c r="S49" s="48"/>
      <c r="T49" s="48"/>
      <c r="U49" s="48"/>
    </row>
    <row r="50" spans="1:21" ht="30.75" customHeight="1" x14ac:dyDescent="0.15">
      <c r="A50" s="48"/>
      <c r="B50" s="1201"/>
      <c r="C50" s="1202"/>
      <c r="D50" s="62"/>
      <c r="E50" s="1183" t="s">
        <v>17</v>
      </c>
      <c r="F50" s="1183"/>
      <c r="G50" s="1183"/>
      <c r="H50" s="1183"/>
      <c r="I50" s="1183"/>
      <c r="J50" s="1184"/>
      <c r="K50" s="63">
        <v>0</v>
      </c>
      <c r="L50" s="64" t="s">
        <v>521</v>
      </c>
      <c r="M50" s="64" t="s">
        <v>521</v>
      </c>
      <c r="N50" s="64" t="s">
        <v>521</v>
      </c>
      <c r="O50" s="65" t="s">
        <v>521</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t="s">
        <v>521</v>
      </c>
      <c r="M51" s="64">
        <v>0</v>
      </c>
      <c r="N51" s="64" t="s">
        <v>521</v>
      </c>
      <c r="O51" s="65" t="s">
        <v>521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1029</v>
      </c>
      <c r="L52" s="64">
        <v>1032</v>
      </c>
      <c r="M52" s="64">
        <v>1034</v>
      </c>
      <c r="N52" s="64">
        <v>993</v>
      </c>
      <c r="O52" s="65">
        <v>1051</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507</v>
      </c>
      <c r="L53" s="69">
        <v>542</v>
      </c>
      <c r="M53" s="69">
        <v>583</v>
      </c>
      <c r="N53" s="69">
        <v>583</v>
      </c>
      <c r="O53" s="70">
        <v>622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9tqHq31vCb37F0QHK8SWpNrj1jyJ5+hLz87TSPRSUY29sOZTc+tOdxNMoHs5MQGEu1LsTUni37Q2Qc/aQvQ==" saltValue="VVujRXNF8RJo9gIwRdQ4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52"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19" t="s">
        <v>30</v>
      </c>
      <c r="C41" s="1220"/>
      <c r="D41" s="102"/>
      <c r="E41" s="1221" t="s">
        <v>31</v>
      </c>
      <c r="F41" s="1221"/>
      <c r="G41" s="1221"/>
      <c r="H41" s="1222"/>
      <c r="I41" s="358">
        <v>13831</v>
      </c>
      <c r="J41" s="359">
        <v>14035</v>
      </c>
      <c r="K41" s="359">
        <v>14568</v>
      </c>
      <c r="L41" s="359">
        <v>14443</v>
      </c>
      <c r="M41" s="360">
        <v>14220</v>
      </c>
    </row>
    <row r="42" spans="2:13" ht="27.75" customHeight="1" x14ac:dyDescent="0.15">
      <c r="B42" s="1209"/>
      <c r="C42" s="1210"/>
      <c r="D42" s="103"/>
      <c r="E42" s="1213" t="s">
        <v>32</v>
      </c>
      <c r="F42" s="1213"/>
      <c r="G42" s="1213"/>
      <c r="H42" s="1214"/>
      <c r="I42" s="361" t="s">
        <v>521</v>
      </c>
      <c r="J42" s="362" t="s">
        <v>521</v>
      </c>
      <c r="K42" s="362" t="s">
        <v>521</v>
      </c>
      <c r="L42" s="362" t="s">
        <v>521</v>
      </c>
      <c r="M42" s="363" t="s">
        <v>521</v>
      </c>
    </row>
    <row r="43" spans="2:13" ht="27.75" customHeight="1" x14ac:dyDescent="0.15">
      <c r="B43" s="1209"/>
      <c r="C43" s="1210"/>
      <c r="D43" s="103"/>
      <c r="E43" s="1213" t="s">
        <v>33</v>
      </c>
      <c r="F43" s="1213"/>
      <c r="G43" s="1213"/>
      <c r="H43" s="1214"/>
      <c r="I43" s="361">
        <v>3861</v>
      </c>
      <c r="J43" s="362">
        <v>4084</v>
      </c>
      <c r="K43" s="362">
        <v>4174</v>
      </c>
      <c r="L43" s="362">
        <v>3656</v>
      </c>
      <c r="M43" s="363">
        <v>3517</v>
      </c>
    </row>
    <row r="44" spans="2:13" ht="27.75" customHeight="1" x14ac:dyDescent="0.15">
      <c r="B44" s="1209"/>
      <c r="C44" s="1210"/>
      <c r="D44" s="103"/>
      <c r="E44" s="1213" t="s">
        <v>34</v>
      </c>
      <c r="F44" s="1213"/>
      <c r="G44" s="1213"/>
      <c r="H44" s="1214"/>
      <c r="I44" s="361">
        <v>140</v>
      </c>
      <c r="J44" s="362">
        <v>122</v>
      </c>
      <c r="K44" s="362">
        <v>182</v>
      </c>
      <c r="L44" s="362">
        <v>970</v>
      </c>
      <c r="M44" s="363">
        <v>864</v>
      </c>
    </row>
    <row r="45" spans="2:13" ht="27.75" customHeight="1" x14ac:dyDescent="0.15">
      <c r="B45" s="1209"/>
      <c r="C45" s="1210"/>
      <c r="D45" s="103"/>
      <c r="E45" s="1213" t="s">
        <v>35</v>
      </c>
      <c r="F45" s="1213"/>
      <c r="G45" s="1213"/>
      <c r="H45" s="1214"/>
      <c r="I45" s="361">
        <v>1845</v>
      </c>
      <c r="J45" s="362">
        <v>1755</v>
      </c>
      <c r="K45" s="362">
        <v>1717</v>
      </c>
      <c r="L45" s="362">
        <v>1640</v>
      </c>
      <c r="M45" s="363">
        <v>1634</v>
      </c>
    </row>
    <row r="46" spans="2:13" ht="27.75" customHeight="1" x14ac:dyDescent="0.15">
      <c r="B46" s="1209"/>
      <c r="C46" s="1210"/>
      <c r="D46" s="104"/>
      <c r="E46" s="1213" t="s">
        <v>36</v>
      </c>
      <c r="F46" s="1213"/>
      <c r="G46" s="1213"/>
      <c r="H46" s="1214"/>
      <c r="I46" s="361" t="s">
        <v>521</v>
      </c>
      <c r="J46" s="362" t="s">
        <v>521</v>
      </c>
      <c r="K46" s="362" t="s">
        <v>521</v>
      </c>
      <c r="L46" s="362" t="s">
        <v>521</v>
      </c>
      <c r="M46" s="363" t="s">
        <v>521</v>
      </c>
    </row>
    <row r="47" spans="2:13" ht="27.75" customHeight="1" x14ac:dyDescent="0.15">
      <c r="B47" s="1209"/>
      <c r="C47" s="1210"/>
      <c r="D47" s="105"/>
      <c r="E47" s="1223" t="s">
        <v>37</v>
      </c>
      <c r="F47" s="1224"/>
      <c r="G47" s="1224"/>
      <c r="H47" s="1225"/>
      <c r="I47" s="361" t="s">
        <v>521</v>
      </c>
      <c r="J47" s="362" t="s">
        <v>521</v>
      </c>
      <c r="K47" s="362" t="s">
        <v>521</v>
      </c>
      <c r="L47" s="362" t="s">
        <v>521</v>
      </c>
      <c r="M47" s="363" t="s">
        <v>521</v>
      </c>
    </row>
    <row r="48" spans="2:13" ht="27.75" customHeight="1" x14ac:dyDescent="0.15">
      <c r="B48" s="1209"/>
      <c r="C48" s="1210"/>
      <c r="D48" s="103"/>
      <c r="E48" s="1213" t="s">
        <v>38</v>
      </c>
      <c r="F48" s="1213"/>
      <c r="G48" s="1213"/>
      <c r="H48" s="1214"/>
      <c r="I48" s="361" t="s">
        <v>521</v>
      </c>
      <c r="J48" s="362" t="s">
        <v>521</v>
      </c>
      <c r="K48" s="362" t="s">
        <v>521</v>
      </c>
      <c r="L48" s="362" t="s">
        <v>521</v>
      </c>
      <c r="M48" s="363" t="s">
        <v>521</v>
      </c>
    </row>
    <row r="49" spans="2:13" ht="27.75" customHeight="1" x14ac:dyDescent="0.15">
      <c r="B49" s="1211"/>
      <c r="C49" s="1212"/>
      <c r="D49" s="103"/>
      <c r="E49" s="1213" t="s">
        <v>39</v>
      </c>
      <c r="F49" s="1213"/>
      <c r="G49" s="1213"/>
      <c r="H49" s="1214"/>
      <c r="I49" s="361" t="s">
        <v>521</v>
      </c>
      <c r="J49" s="362" t="s">
        <v>521</v>
      </c>
      <c r="K49" s="362" t="s">
        <v>521</v>
      </c>
      <c r="L49" s="362" t="s">
        <v>521</v>
      </c>
      <c r="M49" s="363" t="s">
        <v>521</v>
      </c>
    </row>
    <row r="50" spans="2:13" ht="27.75" customHeight="1" x14ac:dyDescent="0.15">
      <c r="B50" s="1207" t="s">
        <v>40</v>
      </c>
      <c r="C50" s="1208"/>
      <c r="D50" s="106"/>
      <c r="E50" s="1213" t="s">
        <v>41</v>
      </c>
      <c r="F50" s="1213"/>
      <c r="G50" s="1213"/>
      <c r="H50" s="1214"/>
      <c r="I50" s="361">
        <v>9220</v>
      </c>
      <c r="J50" s="362">
        <v>8644</v>
      </c>
      <c r="K50" s="362">
        <v>8309</v>
      </c>
      <c r="L50" s="362">
        <v>8582</v>
      </c>
      <c r="M50" s="363">
        <v>9202</v>
      </c>
    </row>
    <row r="51" spans="2:13" ht="27.75" customHeight="1" x14ac:dyDescent="0.15">
      <c r="B51" s="1209"/>
      <c r="C51" s="1210"/>
      <c r="D51" s="103"/>
      <c r="E51" s="1213" t="s">
        <v>42</v>
      </c>
      <c r="F51" s="1213"/>
      <c r="G51" s="1213"/>
      <c r="H51" s="1214"/>
      <c r="I51" s="361">
        <v>556</v>
      </c>
      <c r="J51" s="362">
        <v>488</v>
      </c>
      <c r="K51" s="362">
        <v>461</v>
      </c>
      <c r="L51" s="362">
        <v>361</v>
      </c>
      <c r="M51" s="363">
        <v>325</v>
      </c>
    </row>
    <row r="52" spans="2:13" ht="27.75" customHeight="1" x14ac:dyDescent="0.15">
      <c r="B52" s="1211"/>
      <c r="C52" s="1212"/>
      <c r="D52" s="103"/>
      <c r="E52" s="1213" t="s">
        <v>43</v>
      </c>
      <c r="F52" s="1213"/>
      <c r="G52" s="1213"/>
      <c r="H52" s="1214"/>
      <c r="I52" s="361">
        <v>11275</v>
      </c>
      <c r="J52" s="362">
        <v>11385</v>
      </c>
      <c r="K52" s="362">
        <v>11912</v>
      </c>
      <c r="L52" s="362">
        <v>12036</v>
      </c>
      <c r="M52" s="363">
        <v>11790</v>
      </c>
    </row>
    <row r="53" spans="2:13" ht="27.75" customHeight="1" thickBot="1" x14ac:dyDescent="0.2">
      <c r="B53" s="1215" t="s">
        <v>44</v>
      </c>
      <c r="C53" s="1216"/>
      <c r="D53" s="107"/>
      <c r="E53" s="1217" t="s">
        <v>45</v>
      </c>
      <c r="F53" s="1217"/>
      <c r="G53" s="1217"/>
      <c r="H53" s="1218"/>
      <c r="I53" s="364">
        <v>-1374</v>
      </c>
      <c r="J53" s="365">
        <v>-521</v>
      </c>
      <c r="K53" s="365">
        <v>-41</v>
      </c>
      <c r="L53" s="365">
        <v>-269</v>
      </c>
      <c r="M53" s="366">
        <v>-1082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s0ViQfLtpPQO2mGfv0t3+Oo3bHU2bUk/N48BBQZVXcmgn0klqoGcNmIJzXlHMeg4NbU+AtLqQn1OUanfT7J+g==" saltValue="1K3g3PysvkJPU88cZPw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7" sqref="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455</v>
      </c>
      <c r="G55" s="119">
        <v>455</v>
      </c>
      <c r="H55" s="120">
        <v>810</v>
      </c>
    </row>
    <row r="56" spans="2:8" ht="52.5" customHeight="1" x14ac:dyDescent="0.15">
      <c r="B56" s="121"/>
      <c r="C56" s="1236" t="s">
        <v>49</v>
      </c>
      <c r="D56" s="1236"/>
      <c r="E56" s="1237"/>
      <c r="F56" s="122">
        <v>882</v>
      </c>
      <c r="G56" s="122">
        <v>690</v>
      </c>
      <c r="H56" s="123">
        <v>759</v>
      </c>
    </row>
    <row r="57" spans="2:8" ht="53.25" customHeight="1" x14ac:dyDescent="0.15">
      <c r="B57" s="121"/>
      <c r="C57" s="1238" t="s">
        <v>50</v>
      </c>
      <c r="D57" s="1238"/>
      <c r="E57" s="1239"/>
      <c r="F57" s="124">
        <v>7154</v>
      </c>
      <c r="G57" s="124">
        <v>7501</v>
      </c>
      <c r="H57" s="125">
        <v>7628</v>
      </c>
    </row>
    <row r="58" spans="2:8" ht="45.75" customHeight="1" x14ac:dyDescent="0.15">
      <c r="B58" s="126"/>
      <c r="C58" s="1226" t="s">
        <v>607</v>
      </c>
      <c r="D58" s="1227"/>
      <c r="E58" s="1228"/>
      <c r="F58" s="127">
        <v>4815</v>
      </c>
      <c r="G58" s="127">
        <v>4816</v>
      </c>
      <c r="H58" s="128">
        <v>4825</v>
      </c>
    </row>
    <row r="59" spans="2:8" ht="45.75" customHeight="1" x14ac:dyDescent="0.15">
      <c r="B59" s="126"/>
      <c r="C59" s="1226" t="s">
        <v>608</v>
      </c>
      <c r="D59" s="1227"/>
      <c r="E59" s="1228"/>
      <c r="F59" s="127">
        <v>602</v>
      </c>
      <c r="G59" s="127">
        <v>979</v>
      </c>
      <c r="H59" s="128">
        <v>1092</v>
      </c>
    </row>
    <row r="60" spans="2:8" ht="45.75" customHeight="1" x14ac:dyDescent="0.15">
      <c r="B60" s="126"/>
      <c r="C60" s="1226" t="s">
        <v>609</v>
      </c>
      <c r="D60" s="1227"/>
      <c r="E60" s="1228"/>
      <c r="F60" s="127">
        <v>588</v>
      </c>
      <c r="G60" s="127">
        <v>589</v>
      </c>
      <c r="H60" s="128">
        <v>589</v>
      </c>
    </row>
    <row r="61" spans="2:8" ht="45.75" customHeight="1" x14ac:dyDescent="0.15">
      <c r="B61" s="126"/>
      <c r="C61" s="1226" t="s">
        <v>610</v>
      </c>
      <c r="D61" s="1227"/>
      <c r="E61" s="1228"/>
      <c r="F61" s="127">
        <v>320</v>
      </c>
      <c r="G61" s="127">
        <v>321</v>
      </c>
      <c r="H61" s="128">
        <v>321</v>
      </c>
    </row>
    <row r="62" spans="2:8" ht="45.75" customHeight="1" thickBot="1" x14ac:dyDescent="0.2">
      <c r="B62" s="129"/>
      <c r="C62" s="1229" t="s">
        <v>611</v>
      </c>
      <c r="D62" s="1230"/>
      <c r="E62" s="1231"/>
      <c r="F62" s="130">
        <v>311</v>
      </c>
      <c r="G62" s="130">
        <v>311</v>
      </c>
      <c r="H62" s="131">
        <v>311</v>
      </c>
    </row>
    <row r="63" spans="2:8" ht="52.5" customHeight="1" thickBot="1" x14ac:dyDescent="0.2">
      <c r="B63" s="132"/>
      <c r="C63" s="1232" t="s">
        <v>51</v>
      </c>
      <c r="D63" s="1232"/>
      <c r="E63" s="1233"/>
      <c r="F63" s="133">
        <v>8491</v>
      </c>
      <c r="G63" s="133">
        <v>8646</v>
      </c>
      <c r="H63" s="134">
        <v>9196</v>
      </c>
    </row>
    <row r="64" spans="2:8" x14ac:dyDescent="0.15"/>
  </sheetData>
  <sheetProtection algorithmName="SHA-512" hashValue="BomCidCOKc/hlYhTUUzSoVZVkaTWJxwc5cOiS46bW+SafkZrQeHkpvwOvNhoHVi5WgH7QMhe8d+Ns1HurpzeXw==" saltValue="1UjaqIPN3v32S6voPjPg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Z84" sqref="AZ84"/>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563</v>
      </c>
      <c r="BQ50" s="1273"/>
      <c r="BR50" s="1273"/>
      <c r="BS50" s="1273"/>
      <c r="BT50" s="1273"/>
      <c r="BU50" s="1273"/>
      <c r="BV50" s="1273"/>
      <c r="BW50" s="1273"/>
      <c r="BX50" s="1273" t="s">
        <v>564</v>
      </c>
      <c r="BY50" s="1273"/>
      <c r="BZ50" s="1273"/>
      <c r="CA50" s="1273"/>
      <c r="CB50" s="1273"/>
      <c r="CC50" s="1273"/>
      <c r="CD50" s="1273"/>
      <c r="CE50" s="1273"/>
      <c r="CF50" s="1273" t="s">
        <v>565</v>
      </c>
      <c r="CG50" s="1273"/>
      <c r="CH50" s="1273"/>
      <c r="CI50" s="1273"/>
      <c r="CJ50" s="1273"/>
      <c r="CK50" s="1273"/>
      <c r="CL50" s="1273"/>
      <c r="CM50" s="1273"/>
      <c r="CN50" s="1273" t="s">
        <v>566</v>
      </c>
      <c r="CO50" s="1273"/>
      <c r="CP50" s="1273"/>
      <c r="CQ50" s="1273"/>
      <c r="CR50" s="1273"/>
      <c r="CS50" s="1273"/>
      <c r="CT50" s="1273"/>
      <c r="CU50" s="1273"/>
      <c r="CV50" s="1273" t="s">
        <v>567</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616</v>
      </c>
      <c r="AO51" s="1277"/>
      <c r="AP51" s="1277"/>
      <c r="AQ51" s="1277"/>
      <c r="AR51" s="1277"/>
      <c r="AS51" s="1277"/>
      <c r="AT51" s="1277"/>
      <c r="AU51" s="1277"/>
      <c r="AV51" s="1277"/>
      <c r="AW51" s="1277"/>
      <c r="AX51" s="1277"/>
      <c r="AY51" s="1277"/>
      <c r="AZ51" s="1277"/>
      <c r="BA51" s="1277"/>
      <c r="BB51" s="1277" t="s">
        <v>617</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618</v>
      </c>
      <c r="BC53" s="1277"/>
      <c r="BD53" s="1277"/>
      <c r="BE53" s="1277"/>
      <c r="BF53" s="1277"/>
      <c r="BG53" s="1277"/>
      <c r="BH53" s="1277"/>
      <c r="BI53" s="1277"/>
      <c r="BJ53" s="1277"/>
      <c r="BK53" s="1277"/>
      <c r="BL53" s="1277"/>
      <c r="BM53" s="1277"/>
      <c r="BN53" s="1277"/>
      <c r="BO53" s="1277"/>
      <c r="BP53" s="1278">
        <v>60.5</v>
      </c>
      <c r="BQ53" s="1278"/>
      <c r="BR53" s="1278"/>
      <c r="BS53" s="1278"/>
      <c r="BT53" s="1278"/>
      <c r="BU53" s="1278"/>
      <c r="BV53" s="1278"/>
      <c r="BW53" s="1278"/>
      <c r="BX53" s="1278">
        <v>60.4</v>
      </c>
      <c r="BY53" s="1278"/>
      <c r="BZ53" s="1278"/>
      <c r="CA53" s="1278"/>
      <c r="CB53" s="1278"/>
      <c r="CC53" s="1278"/>
      <c r="CD53" s="1278"/>
      <c r="CE53" s="1278"/>
      <c r="CF53" s="1278">
        <v>62.3</v>
      </c>
      <c r="CG53" s="1278"/>
      <c r="CH53" s="1278"/>
      <c r="CI53" s="1278"/>
      <c r="CJ53" s="1278"/>
      <c r="CK53" s="1278"/>
      <c r="CL53" s="1278"/>
      <c r="CM53" s="1278"/>
      <c r="CN53" s="1278">
        <v>63.7</v>
      </c>
      <c r="CO53" s="1278"/>
      <c r="CP53" s="1278"/>
      <c r="CQ53" s="1278"/>
      <c r="CR53" s="1278"/>
      <c r="CS53" s="1278"/>
      <c r="CT53" s="1278"/>
      <c r="CU53" s="1278"/>
      <c r="CV53" s="1278">
        <v>65</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619</v>
      </c>
      <c r="AO55" s="1273"/>
      <c r="AP55" s="1273"/>
      <c r="AQ55" s="1273"/>
      <c r="AR55" s="1273"/>
      <c r="AS55" s="1273"/>
      <c r="AT55" s="1273"/>
      <c r="AU55" s="1273"/>
      <c r="AV55" s="1273"/>
      <c r="AW55" s="1273"/>
      <c r="AX55" s="1273"/>
      <c r="AY55" s="1273"/>
      <c r="AZ55" s="1273"/>
      <c r="BA55" s="1273"/>
      <c r="BB55" s="1277" t="s">
        <v>617</v>
      </c>
      <c r="BC55" s="1277"/>
      <c r="BD55" s="1277"/>
      <c r="BE55" s="1277"/>
      <c r="BF55" s="1277"/>
      <c r="BG55" s="1277"/>
      <c r="BH55" s="1277"/>
      <c r="BI55" s="1277"/>
      <c r="BJ55" s="1277"/>
      <c r="BK55" s="1277"/>
      <c r="BL55" s="1277"/>
      <c r="BM55" s="1277"/>
      <c r="BN55" s="1277"/>
      <c r="BO55" s="1277"/>
      <c r="BP55" s="1278">
        <v>55.4</v>
      </c>
      <c r="BQ55" s="1278"/>
      <c r="BR55" s="1278"/>
      <c r="BS55" s="1278"/>
      <c r="BT55" s="1278"/>
      <c r="BU55" s="1278"/>
      <c r="BV55" s="1278"/>
      <c r="BW55" s="1278"/>
      <c r="BX55" s="1278">
        <v>52.7</v>
      </c>
      <c r="BY55" s="1278"/>
      <c r="BZ55" s="1278"/>
      <c r="CA55" s="1278"/>
      <c r="CB55" s="1278"/>
      <c r="CC55" s="1278"/>
      <c r="CD55" s="1278"/>
      <c r="CE55" s="1278"/>
      <c r="CF55" s="1278">
        <v>49.7</v>
      </c>
      <c r="CG55" s="1278"/>
      <c r="CH55" s="1278"/>
      <c r="CI55" s="1278"/>
      <c r="CJ55" s="1278"/>
      <c r="CK55" s="1278"/>
      <c r="CL55" s="1278"/>
      <c r="CM55" s="1278"/>
      <c r="CN55" s="1278">
        <v>37.299999999999997</v>
      </c>
      <c r="CO55" s="1278"/>
      <c r="CP55" s="1278"/>
      <c r="CQ55" s="1278"/>
      <c r="CR55" s="1278"/>
      <c r="CS55" s="1278"/>
      <c r="CT55" s="1278"/>
      <c r="CU55" s="1278"/>
      <c r="CV55" s="1278">
        <v>25.2</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618</v>
      </c>
      <c r="BC57" s="1277"/>
      <c r="BD57" s="1277"/>
      <c r="BE57" s="1277"/>
      <c r="BF57" s="1277"/>
      <c r="BG57" s="1277"/>
      <c r="BH57" s="1277"/>
      <c r="BI57" s="1277"/>
      <c r="BJ57" s="1277"/>
      <c r="BK57" s="1277"/>
      <c r="BL57" s="1277"/>
      <c r="BM57" s="1277"/>
      <c r="BN57" s="1277"/>
      <c r="BO57" s="1277"/>
      <c r="BP57" s="1278">
        <v>58.7</v>
      </c>
      <c r="BQ57" s="1278"/>
      <c r="BR57" s="1278"/>
      <c r="BS57" s="1278"/>
      <c r="BT57" s="1278"/>
      <c r="BU57" s="1278"/>
      <c r="BV57" s="1278"/>
      <c r="BW57" s="1278"/>
      <c r="BX57" s="1278">
        <v>59.9</v>
      </c>
      <c r="BY57" s="1278"/>
      <c r="BZ57" s="1278"/>
      <c r="CA57" s="1278"/>
      <c r="CB57" s="1278"/>
      <c r="CC57" s="1278"/>
      <c r="CD57" s="1278"/>
      <c r="CE57" s="1278"/>
      <c r="CF57" s="1278">
        <v>60.1</v>
      </c>
      <c r="CG57" s="1278"/>
      <c r="CH57" s="1278"/>
      <c r="CI57" s="1278"/>
      <c r="CJ57" s="1278"/>
      <c r="CK57" s="1278"/>
      <c r="CL57" s="1278"/>
      <c r="CM57" s="1278"/>
      <c r="CN57" s="1278">
        <v>61.9</v>
      </c>
      <c r="CO57" s="1278"/>
      <c r="CP57" s="1278"/>
      <c r="CQ57" s="1278"/>
      <c r="CR57" s="1278"/>
      <c r="CS57" s="1278"/>
      <c r="CT57" s="1278"/>
      <c r="CU57" s="1278"/>
      <c r="CV57" s="1278">
        <v>62.4</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620</v>
      </c>
    </row>
    <row r="64" spans="1:109" x14ac:dyDescent="0.15">
      <c r="B64" s="1248"/>
      <c r="G64" s="1255"/>
      <c r="I64" s="1288"/>
      <c r="J64" s="1288"/>
      <c r="K64" s="1288"/>
      <c r="L64" s="1288"/>
      <c r="M64" s="1288"/>
      <c r="N64" s="1289"/>
      <c r="AM64" s="1255"/>
      <c r="AN64" s="1255" t="s">
        <v>613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563</v>
      </c>
      <c r="BQ72" s="1273"/>
      <c r="BR72" s="1273"/>
      <c r="BS72" s="1273"/>
      <c r="BT72" s="1273"/>
      <c r="BU72" s="1273"/>
      <c r="BV72" s="1273"/>
      <c r="BW72" s="1273"/>
      <c r="BX72" s="1273" t="s">
        <v>564</v>
      </c>
      <c r="BY72" s="1273"/>
      <c r="BZ72" s="1273"/>
      <c r="CA72" s="1273"/>
      <c r="CB72" s="1273"/>
      <c r="CC72" s="1273"/>
      <c r="CD72" s="1273"/>
      <c r="CE72" s="1273"/>
      <c r="CF72" s="1273" t="s">
        <v>565</v>
      </c>
      <c r="CG72" s="1273"/>
      <c r="CH72" s="1273"/>
      <c r="CI72" s="1273"/>
      <c r="CJ72" s="1273"/>
      <c r="CK72" s="1273"/>
      <c r="CL72" s="1273"/>
      <c r="CM72" s="1273"/>
      <c r="CN72" s="1273" t="s">
        <v>566</v>
      </c>
      <c r="CO72" s="1273"/>
      <c r="CP72" s="1273"/>
      <c r="CQ72" s="1273"/>
      <c r="CR72" s="1273"/>
      <c r="CS72" s="1273"/>
      <c r="CT72" s="1273"/>
      <c r="CU72" s="1273"/>
      <c r="CV72" s="1273" t="s">
        <v>567</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616</v>
      </c>
      <c r="AO73" s="1277"/>
      <c r="AP73" s="1277"/>
      <c r="AQ73" s="1277"/>
      <c r="AR73" s="1277"/>
      <c r="AS73" s="1277"/>
      <c r="AT73" s="1277"/>
      <c r="AU73" s="1277"/>
      <c r="AV73" s="1277"/>
      <c r="AW73" s="1277"/>
      <c r="AX73" s="1277"/>
      <c r="AY73" s="1277"/>
      <c r="AZ73" s="1277"/>
      <c r="BA73" s="1277"/>
      <c r="BB73" s="1277" t="s">
        <v>617</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622</v>
      </c>
      <c r="BC75" s="1277"/>
      <c r="BD75" s="1277"/>
      <c r="BE75" s="1277"/>
      <c r="BF75" s="1277"/>
      <c r="BG75" s="1277"/>
      <c r="BH75" s="1277"/>
      <c r="BI75" s="1277"/>
      <c r="BJ75" s="1277"/>
      <c r="BK75" s="1277"/>
      <c r="BL75" s="1277"/>
      <c r="BM75" s="1277"/>
      <c r="BN75" s="1277"/>
      <c r="BO75" s="1277"/>
      <c r="BP75" s="1278">
        <v>10.9</v>
      </c>
      <c r="BQ75" s="1278"/>
      <c r="BR75" s="1278"/>
      <c r="BS75" s="1278"/>
      <c r="BT75" s="1278"/>
      <c r="BU75" s="1278"/>
      <c r="BV75" s="1278"/>
      <c r="BW75" s="1278"/>
      <c r="BX75" s="1278">
        <v>11</v>
      </c>
      <c r="BY75" s="1278"/>
      <c r="BZ75" s="1278"/>
      <c r="CA75" s="1278"/>
      <c r="CB75" s="1278"/>
      <c r="CC75" s="1278"/>
      <c r="CD75" s="1278"/>
      <c r="CE75" s="1278"/>
      <c r="CF75" s="1278">
        <v>11.1</v>
      </c>
      <c r="CG75" s="1278"/>
      <c r="CH75" s="1278"/>
      <c r="CI75" s="1278"/>
      <c r="CJ75" s="1278"/>
      <c r="CK75" s="1278"/>
      <c r="CL75" s="1278"/>
      <c r="CM75" s="1278"/>
      <c r="CN75" s="1278">
        <v>11.5</v>
      </c>
      <c r="CO75" s="1278"/>
      <c r="CP75" s="1278"/>
      <c r="CQ75" s="1278"/>
      <c r="CR75" s="1278"/>
      <c r="CS75" s="1278"/>
      <c r="CT75" s="1278"/>
      <c r="CU75" s="1278"/>
      <c r="CV75" s="1278">
        <v>11.7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619</v>
      </c>
      <c r="AO77" s="1273"/>
      <c r="AP77" s="1273"/>
      <c r="AQ77" s="1273"/>
      <c r="AR77" s="1273"/>
      <c r="AS77" s="1273"/>
      <c r="AT77" s="1273"/>
      <c r="AU77" s="1273"/>
      <c r="AV77" s="1273"/>
      <c r="AW77" s="1273"/>
      <c r="AX77" s="1273"/>
      <c r="AY77" s="1273"/>
      <c r="AZ77" s="1273"/>
      <c r="BA77" s="1273"/>
      <c r="BB77" s="1277" t="s">
        <v>617</v>
      </c>
      <c r="BC77" s="1277"/>
      <c r="BD77" s="1277"/>
      <c r="BE77" s="1277"/>
      <c r="BF77" s="1277"/>
      <c r="BG77" s="1277"/>
      <c r="BH77" s="1277"/>
      <c r="BI77" s="1277"/>
      <c r="BJ77" s="1277"/>
      <c r="BK77" s="1277"/>
      <c r="BL77" s="1277"/>
      <c r="BM77" s="1277"/>
      <c r="BN77" s="1277"/>
      <c r="BO77" s="1277"/>
      <c r="BP77" s="1278">
        <v>55.4</v>
      </c>
      <c r="BQ77" s="1278"/>
      <c r="BR77" s="1278"/>
      <c r="BS77" s="1278"/>
      <c r="BT77" s="1278"/>
      <c r="BU77" s="1278"/>
      <c r="BV77" s="1278"/>
      <c r="BW77" s="1278"/>
      <c r="BX77" s="1278">
        <v>52.7</v>
      </c>
      <c r="BY77" s="1278"/>
      <c r="BZ77" s="1278"/>
      <c r="CA77" s="1278"/>
      <c r="CB77" s="1278"/>
      <c r="CC77" s="1278"/>
      <c r="CD77" s="1278"/>
      <c r="CE77" s="1278"/>
      <c r="CF77" s="1278">
        <v>49.7</v>
      </c>
      <c r="CG77" s="1278"/>
      <c r="CH77" s="1278"/>
      <c r="CI77" s="1278"/>
      <c r="CJ77" s="1278"/>
      <c r="CK77" s="1278"/>
      <c r="CL77" s="1278"/>
      <c r="CM77" s="1278"/>
      <c r="CN77" s="1278">
        <v>37.299999999999997</v>
      </c>
      <c r="CO77" s="1278"/>
      <c r="CP77" s="1278"/>
      <c r="CQ77" s="1278"/>
      <c r="CR77" s="1278"/>
      <c r="CS77" s="1278"/>
      <c r="CT77" s="1278"/>
      <c r="CU77" s="1278"/>
      <c r="CV77" s="1278">
        <v>25.2</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622</v>
      </c>
      <c r="BC79" s="1277"/>
      <c r="BD79" s="1277"/>
      <c r="BE79" s="1277"/>
      <c r="BF79" s="1277"/>
      <c r="BG79" s="1277"/>
      <c r="BH79" s="1277"/>
      <c r="BI79" s="1277"/>
      <c r="BJ79" s="1277"/>
      <c r="BK79" s="1277"/>
      <c r="BL79" s="1277"/>
      <c r="BM79" s="1277"/>
      <c r="BN79" s="1277"/>
      <c r="BO79" s="1277"/>
      <c r="BP79" s="1278">
        <v>9.6999999999999993</v>
      </c>
      <c r="BQ79" s="1278"/>
      <c r="BR79" s="1278"/>
      <c r="BS79" s="1278"/>
      <c r="BT79" s="1278"/>
      <c r="BU79" s="1278"/>
      <c r="BV79" s="1278"/>
      <c r="BW79" s="1278"/>
      <c r="BX79" s="1278">
        <v>9.5</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8.9</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pF6xIEK4IkxeREMG7YTcGMRHFj2gKCy0c+KLIuWi+sO3/ceIwojt9+GfKW00SpStTNlVOq6aHYrDMOmfdGbLJA==" saltValue="zoo0nXnP6dXb8b/DsSEp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91" zoomScale="70" zoomScaleNormal="70" zoomScaleSheetLayoutView="70" workbookViewId="0">
      <selection activeCell="AZ84" sqref="AZ8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mljHJGujv+qB45FAr7YbjcEeBIwWTzCt1Q9bxV9PkXeODkQfZSQPPHWMSqfBzJmpxoSfd42ktcK7za5zbxxxxw==" saltValue="SY4XxX5lhQVRbUwQPqCk+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Z84" sqref="AZ8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3A//a6XE0svJ1KrFBffJAnWO5WsYdz6wA4zYtEFp6v50HmGBV8Wk9wlnbwZw6R/ysdNo9sVeQ2GcFlTIk1tALQ==" saltValue="fUpo/TFPgNMWIt8Jhr55P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119459</v>
      </c>
      <c r="E3" s="153"/>
      <c r="F3" s="154">
        <v>68468</v>
      </c>
      <c r="G3" s="155"/>
      <c r="H3" s="156"/>
    </row>
    <row r="4" spans="1:8" x14ac:dyDescent="0.15">
      <c r="A4" s="157"/>
      <c r="B4" s="158"/>
      <c r="C4" s="159"/>
      <c r="D4" s="160">
        <v>93499</v>
      </c>
      <c r="E4" s="161"/>
      <c r="F4" s="162">
        <v>34140</v>
      </c>
      <c r="G4" s="163"/>
      <c r="H4" s="164"/>
    </row>
    <row r="5" spans="1:8" x14ac:dyDescent="0.15">
      <c r="A5" s="145" t="s">
        <v>555</v>
      </c>
      <c r="B5" s="150"/>
      <c r="C5" s="151"/>
      <c r="D5" s="152">
        <v>82710</v>
      </c>
      <c r="E5" s="153"/>
      <c r="F5" s="154">
        <v>69729</v>
      </c>
      <c r="G5" s="155"/>
      <c r="H5" s="156"/>
    </row>
    <row r="6" spans="1:8" x14ac:dyDescent="0.15">
      <c r="A6" s="157"/>
      <c r="B6" s="158"/>
      <c r="C6" s="159"/>
      <c r="D6" s="160">
        <v>32986</v>
      </c>
      <c r="E6" s="161"/>
      <c r="F6" s="162">
        <v>38908</v>
      </c>
      <c r="G6" s="163"/>
      <c r="H6" s="164"/>
    </row>
    <row r="7" spans="1:8" x14ac:dyDescent="0.15">
      <c r="A7" s="145" t="s">
        <v>556</v>
      </c>
      <c r="B7" s="150"/>
      <c r="C7" s="151"/>
      <c r="D7" s="152">
        <v>68953</v>
      </c>
      <c r="E7" s="153"/>
      <c r="F7" s="154">
        <v>74581</v>
      </c>
      <c r="G7" s="155"/>
      <c r="H7" s="156"/>
    </row>
    <row r="8" spans="1:8" x14ac:dyDescent="0.15">
      <c r="A8" s="157"/>
      <c r="B8" s="158"/>
      <c r="C8" s="159"/>
      <c r="D8" s="160">
        <v>27240</v>
      </c>
      <c r="E8" s="161"/>
      <c r="F8" s="162">
        <v>41563</v>
      </c>
      <c r="G8" s="163"/>
      <c r="H8" s="164"/>
    </row>
    <row r="9" spans="1:8" x14ac:dyDescent="0.15">
      <c r="A9" s="145" t="s">
        <v>557</v>
      </c>
      <c r="B9" s="150"/>
      <c r="C9" s="151"/>
      <c r="D9" s="152">
        <v>92250</v>
      </c>
      <c r="E9" s="153"/>
      <c r="F9" s="154">
        <v>76347</v>
      </c>
      <c r="G9" s="155"/>
      <c r="H9" s="156"/>
    </row>
    <row r="10" spans="1:8" x14ac:dyDescent="0.15">
      <c r="A10" s="157"/>
      <c r="B10" s="158"/>
      <c r="C10" s="159"/>
      <c r="D10" s="160">
        <v>35518</v>
      </c>
      <c r="E10" s="161"/>
      <c r="F10" s="162">
        <v>41762</v>
      </c>
      <c r="G10" s="163"/>
      <c r="H10" s="164"/>
    </row>
    <row r="11" spans="1:8" x14ac:dyDescent="0.15">
      <c r="A11" s="145" t="s">
        <v>558</v>
      </c>
      <c r="B11" s="150"/>
      <c r="C11" s="151"/>
      <c r="D11" s="152">
        <v>87623</v>
      </c>
      <c r="E11" s="153"/>
      <c r="F11" s="154">
        <v>96469</v>
      </c>
      <c r="G11" s="155"/>
      <c r="H11" s="156"/>
    </row>
    <row r="12" spans="1:8" x14ac:dyDescent="0.15">
      <c r="A12" s="157"/>
      <c r="B12" s="158"/>
      <c r="C12" s="165"/>
      <c r="D12" s="160">
        <v>20959</v>
      </c>
      <c r="E12" s="161"/>
      <c r="F12" s="162">
        <v>49775</v>
      </c>
      <c r="G12" s="163"/>
      <c r="H12" s="164"/>
    </row>
    <row r="13" spans="1:8" x14ac:dyDescent="0.15">
      <c r="A13" s="145"/>
      <c r="B13" s="150"/>
      <c r="C13" s="166"/>
      <c r="D13" s="167">
        <v>90199</v>
      </c>
      <c r="E13" s="168"/>
      <c r="F13" s="169">
        <v>77119</v>
      </c>
      <c r="G13" s="170"/>
      <c r="H13" s="156"/>
    </row>
    <row r="14" spans="1:8" x14ac:dyDescent="0.15">
      <c r="A14" s="157"/>
      <c r="B14" s="158"/>
      <c r="C14" s="159"/>
      <c r="D14" s="160">
        <v>42040</v>
      </c>
      <c r="E14" s="161"/>
      <c r="F14" s="162">
        <v>41230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4.9000000000000004</v>
      </c>
      <c r="C19" s="171">
        <f>ROUND(VALUE(SUBSTITUTE(実質収支比率等に係る経年分析!G$48,"▲","-")),2)</f>
        <v>8.14</v>
      </c>
      <c r="D19" s="171">
        <f>ROUND(VALUE(SUBSTITUTE(実質収支比率等に係る経年分析!H$48,"▲","-")),2)</f>
        <v>6.61</v>
      </c>
      <c r="E19" s="171">
        <f>ROUND(VALUE(SUBSTITUTE(実質収支比率等に係る経年分析!I$48,"▲","-")),2)</f>
        <v>1.88</v>
      </c>
      <c r="F19" s="171">
        <f>ROUND(VALUE(SUBSTITUTE(実質収支比率等に係る経年分析!J$48,"▲","-")),2)</f>
        <v>8.75</v>
      </c>
    </row>
    <row r="20" spans="1:11" x14ac:dyDescent="0.15">
      <c r="A20" s="171" t="s">
        <v>55</v>
      </c>
      <c r="B20" s="171">
        <f>ROUND(VALUE(SUBSTITUTE(実質収支比率等に係る経年分析!F$47,"▲","-")),2)</f>
        <v>19.399999999999999</v>
      </c>
      <c r="C20" s="171">
        <f>ROUND(VALUE(SUBSTITUTE(実質収支比率等に係る経年分析!G$47,"▲","-")),2)</f>
        <v>13.86</v>
      </c>
      <c r="D20" s="171">
        <f>ROUND(VALUE(SUBSTITUTE(実質収支比率等に係る経年分析!H$47,"▲","-")),2)</f>
        <v>7.82</v>
      </c>
      <c r="E20" s="171">
        <f>ROUND(VALUE(SUBSTITUTE(実質収支比率等に係る経年分析!I$47,"▲","-")),2)</f>
        <v>7.6</v>
      </c>
      <c r="F20" s="171">
        <f>ROUND(VALUE(SUBSTITUTE(実質収支比率等に係る経年分析!J$47,"▲","-")),2)</f>
        <v>12.7</v>
      </c>
    </row>
    <row r="21" spans="1:11" x14ac:dyDescent="0.15">
      <c r="A21" s="171" t="s">
        <v>56</v>
      </c>
      <c r="B21" s="171">
        <f>IF(ISNUMBER(VALUE(SUBSTITUTE(実質収支比率等に係る経年分析!F$49,"▲","-"))),ROUND(VALUE(SUBSTITUTE(実質収支比率等に係る経年分析!F$49,"▲","-")),2),NA())</f>
        <v>-2.69</v>
      </c>
      <c r="C21" s="171">
        <f>IF(ISNUMBER(VALUE(SUBSTITUTE(実質収支比率等に係る経年分析!G$49,"▲","-"))),ROUND(VALUE(SUBSTITUTE(実質収支比率等に係る経年分析!G$49,"▲","-")),2),NA())</f>
        <v>-2.5499999999999998</v>
      </c>
      <c r="D21" s="171">
        <f>IF(ISNUMBER(VALUE(SUBSTITUTE(実質収支比率等に係る経年分析!H$49,"▲","-"))),ROUND(VALUE(SUBSTITUTE(実質収支比率等に係る経年分析!H$49,"▲","-")),2),NA())</f>
        <v>-7.78</v>
      </c>
      <c r="E21" s="171">
        <f>IF(ISNUMBER(VALUE(SUBSTITUTE(実質収支比率等に係る経年分析!I$49,"▲","-"))),ROUND(VALUE(SUBSTITUTE(実質収支比率等に係る経年分析!I$49,"▲","-")),2),NA())</f>
        <v>-4.55</v>
      </c>
      <c r="F21" s="171">
        <f>IF(ISNUMBER(VALUE(SUBSTITUTE(実質収支比率等に係る経年分析!J$49,"▲","-"))),ROUND(VALUE(SUBSTITUTE(実質収支比率等に係る経年分析!J$49,"▲","-")),2),NA())</f>
        <v>12.55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13.07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10.59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10.28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多久市農業集落排水事業特別会計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f>IF(ROUND(VALUE(SUBSTITUTE(連結実質赤字比率に係る赤字・黒字の構成分析!H$41,"▲", "-")), 2) &lt; 0, ABS(ROUND(VALUE(SUBSTITUTE(連結実質赤字比率に係る赤字・黒字の構成分析!H$41,"▲", "-")), 2)), NA())</f>
        <v>0.43</v>
      </c>
      <c r="G29" s="172" t="e">
        <f>IF(ROUND(VALUE(SUBSTITUTE(連結実質赤字比率に係る赤字・黒字の構成分析!H$41,"▲", "-")), 2) &gt;= 0, ABS(ROUND(VALUE(SUBSTITUTE(連結実質赤字比率に係る赤字・黒字の構成分析!H$41,"▲", "-")), 2)), NA())</f>
        <v>#N/A</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多久市公共下水道事業特別会計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f>IF(ROUND(VALUE(SUBSTITUTE(連結実質赤字比率に係る赤字・黒字の構成分析!H$40,"▲", "-")), 2) &lt; 0, ABS(ROUND(VALUE(SUBSTITUTE(連結実質赤字比率に係る赤字・黒字の構成分析!H$40,"▲", "-")), 2)), NA())</f>
        <v>1.47</v>
      </c>
      <c r="G30" s="172" t="e">
        <f>IF(ROUND(VALUE(SUBSTITUTE(連結実質赤字比率に係る赤字・黒字の構成分析!H$40,"▲", "-")), 2) &gt;= 0, ABS(ROUND(VALUE(SUBSTITUTE(連結実質赤字比率に係る赤字・黒字の構成分析!H$40,"▲", "-")), 2)), NA())</f>
        <v>#N/A</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多久市給与管理・物品調達特別会計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多久市土地区画整理事業特別会計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多久市後期高齢者医療特別会計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多久市国民健康保険事業特別会計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0.55000000000000004</v>
      </c>
    </row>
    <row r="35" spans="1:16" x14ac:dyDescent="0.15">
      <c r="A35" s="172" t="str">
        <f>IF(連結実質赤字比率に係る赤字・黒字の構成分析!C$35="",NA(),連結実質赤字比率に係る赤字・黒字の構成分析!C$35)</f>
        <v>多久市病院事業会計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9.7100000000000009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4.8899999999999997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1029</v>
      </c>
      <c r="E42" s="173"/>
      <c r="F42" s="173"/>
      <c r="G42" s="173">
        <f>'実質公債費比率（分子）の構造'!L$52</f>
        <v>1032</v>
      </c>
      <c r="H42" s="173"/>
      <c r="I42" s="173"/>
      <c r="J42" s="173">
        <f>'実質公債費比率（分子）の構造'!M$52</f>
        <v>1034</v>
      </c>
      <c r="K42" s="173"/>
      <c r="L42" s="173"/>
      <c r="M42" s="173">
        <f>'実質公債費比率（分子）の構造'!N$52</f>
        <v>993</v>
      </c>
      <c r="N42" s="173"/>
      <c r="O42" s="173"/>
      <c r="P42" s="173">
        <f>'実質公債費比率（分子）の構造'!O$52</f>
        <v>1051</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34</v>
      </c>
      <c r="C45" s="173"/>
      <c r="D45" s="173"/>
      <c r="E45" s="173">
        <f>'実質公債費比率（分子）の構造'!L$49</f>
        <v>34</v>
      </c>
      <c r="F45" s="173"/>
      <c r="G45" s="173"/>
      <c r="H45" s="173">
        <f>'実質公債費比率（分子）の構造'!M$49</f>
        <v>35</v>
      </c>
      <c r="I45" s="173"/>
      <c r="J45" s="173"/>
      <c r="K45" s="173">
        <f>'実質公債費比率（分子）の構造'!N$49</f>
        <v>71</v>
      </c>
      <c r="L45" s="173"/>
      <c r="M45" s="173"/>
      <c r="N45" s="173">
        <f>'実質公債費比率（分子）の構造'!O$49</f>
        <v>71</v>
      </c>
      <c r="O45" s="173"/>
      <c r="P45" s="173"/>
    </row>
    <row r="46" spans="1:16" x14ac:dyDescent="0.15">
      <c r="A46" s="173" t="s">
        <v>67</v>
      </c>
      <c r="B46" s="173">
        <f>'実質公債費比率（分子）の構造'!K$48</f>
        <v>225</v>
      </c>
      <c r="C46" s="173"/>
      <c r="D46" s="173"/>
      <c r="E46" s="173">
        <f>'実質公債費比率（分子）の構造'!L$48</f>
        <v>246</v>
      </c>
      <c r="F46" s="173"/>
      <c r="G46" s="173"/>
      <c r="H46" s="173">
        <f>'実質公債費比率（分子）の構造'!M$48</f>
        <v>269</v>
      </c>
      <c r="I46" s="173"/>
      <c r="J46" s="173"/>
      <c r="K46" s="173">
        <f>'実質公債費比率（分子）の構造'!N$48</f>
        <v>229</v>
      </c>
      <c r="L46" s="173"/>
      <c r="M46" s="173"/>
      <c r="N46" s="173">
        <f>'実質公債費比率（分子）の構造'!O$48</f>
        <v>223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1277</v>
      </c>
      <c r="C49" s="173"/>
      <c r="D49" s="173"/>
      <c r="E49" s="173">
        <f>'実質公債費比率（分子）の構造'!L$45</f>
        <v>1294</v>
      </c>
      <c r="F49" s="173"/>
      <c r="G49" s="173"/>
      <c r="H49" s="173">
        <f>'実質公債費比率（分子）の構造'!M$45</f>
        <v>1313</v>
      </c>
      <c r="I49" s="173"/>
      <c r="J49" s="173"/>
      <c r="K49" s="173">
        <f>'実質公債費比率（分子）の構造'!N$45</f>
        <v>1276</v>
      </c>
      <c r="L49" s="173"/>
      <c r="M49" s="173"/>
      <c r="N49" s="173">
        <f>'実質公債費比率（分子）の構造'!O$45</f>
        <v>1379</v>
      </c>
      <c r="O49" s="173"/>
      <c r="P49" s="173"/>
    </row>
    <row r="50" spans="1:16" x14ac:dyDescent="0.15">
      <c r="A50" s="173" t="s">
        <v>71</v>
      </c>
      <c r="B50" s="173" t="e">
        <f>NA()</f>
        <v>#N/A</v>
      </c>
      <c r="C50" s="173">
        <f>IF(ISNUMBER('実質公債費比率（分子）の構造'!K$53),'実質公債費比率（分子）の構造'!K$53,NA())</f>
        <v>507</v>
      </c>
      <c r="D50" s="173" t="e">
        <f>NA()</f>
        <v>#N/A</v>
      </c>
      <c r="E50" s="173" t="e">
        <f>NA()</f>
        <v>#N/A</v>
      </c>
      <c r="F50" s="173">
        <f>IF(ISNUMBER('実質公債費比率（分子）の構造'!L$53),'実質公債費比率（分子）の構造'!L$53,NA())</f>
        <v>542</v>
      </c>
      <c r="G50" s="173" t="e">
        <f>NA()</f>
        <v>#N/A</v>
      </c>
      <c r="H50" s="173" t="e">
        <f>NA()</f>
        <v>#N/A</v>
      </c>
      <c r="I50" s="173">
        <f>IF(ISNUMBER('実質公債費比率（分子）の構造'!M$53),'実質公債費比率（分子）の構造'!M$53,NA())</f>
        <v>583</v>
      </c>
      <c r="J50" s="173" t="e">
        <f>NA()</f>
        <v>#N/A</v>
      </c>
      <c r="K50" s="173" t="e">
        <f>NA()</f>
        <v>#N/A</v>
      </c>
      <c r="L50" s="173">
        <f>IF(ISNUMBER('実質公債費比率（分子）の構造'!N$53),'実質公債費比率（分子）の構造'!N$53,NA())</f>
        <v>583</v>
      </c>
      <c r="M50" s="173" t="e">
        <f>NA()</f>
        <v>#N/A</v>
      </c>
      <c r="N50" s="173" t="e">
        <f>NA()</f>
        <v>#N/A</v>
      </c>
      <c r="O50" s="173">
        <f>IF(ISNUMBER('実質公債費比率（分子）の構造'!O$53),'実質公債費比率（分子）の構造'!O$53,NA())</f>
        <v>622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11275</v>
      </c>
      <c r="E56" s="172"/>
      <c r="F56" s="172"/>
      <c r="G56" s="172">
        <f>'将来負担比率（分子）の構造'!J$52</f>
        <v>11385</v>
      </c>
      <c r="H56" s="172"/>
      <c r="I56" s="172"/>
      <c r="J56" s="172">
        <f>'将来負担比率（分子）の構造'!K$52</f>
        <v>11912</v>
      </c>
      <c r="K56" s="172"/>
      <c r="L56" s="172"/>
      <c r="M56" s="172">
        <f>'将来負担比率（分子）の構造'!L$52</f>
        <v>12036</v>
      </c>
      <c r="N56" s="172"/>
      <c r="O56" s="172"/>
      <c r="P56" s="172">
        <f>'将来負担比率（分子）の構造'!M$52</f>
        <v>11790</v>
      </c>
    </row>
    <row r="57" spans="1:16" x14ac:dyDescent="0.15">
      <c r="A57" s="172" t="s">
        <v>42</v>
      </c>
      <c r="B57" s="172"/>
      <c r="C57" s="172"/>
      <c r="D57" s="172">
        <f>'将来負担比率（分子）の構造'!I$51</f>
        <v>556</v>
      </c>
      <c r="E57" s="172"/>
      <c r="F57" s="172"/>
      <c r="G57" s="172">
        <f>'将来負担比率（分子）の構造'!J$51</f>
        <v>488</v>
      </c>
      <c r="H57" s="172"/>
      <c r="I57" s="172"/>
      <c r="J57" s="172">
        <f>'将来負担比率（分子）の構造'!K$51</f>
        <v>461</v>
      </c>
      <c r="K57" s="172"/>
      <c r="L57" s="172"/>
      <c r="M57" s="172">
        <f>'将来負担比率（分子）の構造'!L$51</f>
        <v>361</v>
      </c>
      <c r="N57" s="172"/>
      <c r="O57" s="172"/>
      <c r="P57" s="172">
        <f>'将来負担比率（分子）の構造'!M$51</f>
        <v>325</v>
      </c>
    </row>
    <row r="58" spans="1:16" x14ac:dyDescent="0.15">
      <c r="A58" s="172" t="s">
        <v>41</v>
      </c>
      <c r="B58" s="172"/>
      <c r="C58" s="172"/>
      <c r="D58" s="172">
        <f>'将来負担比率（分子）の構造'!I$50</f>
        <v>9220</v>
      </c>
      <c r="E58" s="172"/>
      <c r="F58" s="172"/>
      <c r="G58" s="172">
        <f>'将来負担比率（分子）の構造'!J$50</f>
        <v>8644</v>
      </c>
      <c r="H58" s="172"/>
      <c r="I58" s="172"/>
      <c r="J58" s="172">
        <f>'将来負担比率（分子）の構造'!K$50</f>
        <v>8309</v>
      </c>
      <c r="K58" s="172"/>
      <c r="L58" s="172"/>
      <c r="M58" s="172">
        <f>'将来負担比率（分子）の構造'!L$50</f>
        <v>8582</v>
      </c>
      <c r="N58" s="172"/>
      <c r="O58" s="172"/>
      <c r="P58" s="172">
        <f>'将来負担比率（分子）の構造'!M$50</f>
        <v>9202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1845</v>
      </c>
      <c r="C62" s="172"/>
      <c r="D62" s="172"/>
      <c r="E62" s="172">
        <f>'将来負担比率（分子）の構造'!J$45</f>
        <v>1755</v>
      </c>
      <c r="F62" s="172"/>
      <c r="G62" s="172"/>
      <c r="H62" s="172">
        <f>'将来負担比率（分子）の構造'!K$45</f>
        <v>1717</v>
      </c>
      <c r="I62" s="172"/>
      <c r="J62" s="172"/>
      <c r="K62" s="172">
        <f>'将来負担比率（分子）の構造'!L$45</f>
        <v>1640</v>
      </c>
      <c r="L62" s="172"/>
      <c r="M62" s="172"/>
      <c r="N62" s="172">
        <f>'将来負担比率（分子）の構造'!M$45</f>
        <v>1634</v>
      </c>
      <c r="O62" s="172"/>
      <c r="P62" s="172"/>
    </row>
    <row r="63" spans="1:16" x14ac:dyDescent="0.15">
      <c r="A63" s="172" t="s">
        <v>34</v>
      </c>
      <c r="B63" s="172">
        <f>'将来負担比率（分子）の構造'!I$44</f>
        <v>140</v>
      </c>
      <c r="C63" s="172"/>
      <c r="D63" s="172"/>
      <c r="E63" s="172">
        <f>'将来負担比率（分子）の構造'!J$44</f>
        <v>122</v>
      </c>
      <c r="F63" s="172"/>
      <c r="G63" s="172"/>
      <c r="H63" s="172">
        <f>'将来負担比率（分子）の構造'!K$44</f>
        <v>182</v>
      </c>
      <c r="I63" s="172"/>
      <c r="J63" s="172"/>
      <c r="K63" s="172">
        <f>'将来負担比率（分子）の構造'!L$44</f>
        <v>970</v>
      </c>
      <c r="L63" s="172"/>
      <c r="M63" s="172"/>
      <c r="N63" s="172">
        <f>'将来負担比率（分子）の構造'!M$44</f>
        <v>864</v>
      </c>
      <c r="O63" s="172"/>
      <c r="P63" s="172"/>
    </row>
    <row r="64" spans="1:16" x14ac:dyDescent="0.15">
      <c r="A64" s="172" t="s">
        <v>33</v>
      </c>
      <c r="B64" s="172">
        <f>'将来負担比率（分子）の構造'!I$43</f>
        <v>3861</v>
      </c>
      <c r="C64" s="172"/>
      <c r="D64" s="172"/>
      <c r="E64" s="172">
        <f>'将来負担比率（分子）の構造'!J$43</f>
        <v>4084</v>
      </c>
      <c r="F64" s="172"/>
      <c r="G64" s="172"/>
      <c r="H64" s="172">
        <f>'将来負担比率（分子）の構造'!K$43</f>
        <v>4174</v>
      </c>
      <c r="I64" s="172"/>
      <c r="J64" s="172"/>
      <c r="K64" s="172">
        <f>'将来負担比率（分子）の構造'!L$43</f>
        <v>3656</v>
      </c>
      <c r="L64" s="172"/>
      <c r="M64" s="172"/>
      <c r="N64" s="172">
        <f>'将来負担比率（分子）の構造'!M$43</f>
        <v>3517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13831</v>
      </c>
      <c r="C66" s="172"/>
      <c r="D66" s="172"/>
      <c r="E66" s="172">
        <f>'将来負担比率（分子）の構造'!J$41</f>
        <v>14035</v>
      </c>
      <c r="F66" s="172"/>
      <c r="G66" s="172"/>
      <c r="H66" s="172">
        <f>'将来負担比率（分子）の構造'!K$41</f>
        <v>14568</v>
      </c>
      <c r="I66" s="172"/>
      <c r="J66" s="172"/>
      <c r="K66" s="172">
        <f>'将来負担比率（分子）の構造'!L$41</f>
        <v>14443</v>
      </c>
      <c r="L66" s="172"/>
      <c r="M66" s="172"/>
      <c r="N66" s="172">
        <f>'将来負担比率（分子）の構造'!M$41</f>
        <v>14220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455</v>
      </c>
      <c r="C72" s="176">
        <f>基金残高に係る経年分析!G55</f>
        <v>455</v>
      </c>
      <c r="D72" s="176">
        <f>基金残高に係る経年分析!H55</f>
        <v>810</v>
      </c>
    </row>
    <row r="73" spans="1:16" x14ac:dyDescent="0.15">
      <c r="A73" s="175" t="s">
        <v>78</v>
      </c>
      <c r="B73" s="176">
        <f>基金残高に係る経年分析!F56</f>
        <v>882</v>
      </c>
      <c r="C73" s="176">
        <f>基金残高に係る経年分析!G56</f>
        <v>690</v>
      </c>
      <c r="D73" s="176">
        <f>基金残高に係る経年分析!H56</f>
        <v>759</v>
      </c>
    </row>
    <row r="74" spans="1:16" x14ac:dyDescent="0.15">
      <c r="A74" s="175" t="s">
        <v>79</v>
      </c>
      <c r="B74" s="176">
        <f>基金残高に係る経年分析!F57</f>
        <v>7154</v>
      </c>
      <c r="C74" s="176">
        <f>基金残高に係る経年分析!G57</f>
        <v>7501</v>
      </c>
      <c r="D74" s="176">
        <f>基金残高に係る経年分析!H57</f>
        <v>7628</v>
      </c>
    </row>
  </sheetData>
  <sheetProtection algorithmName="SHA-512" hashValue="HDZ42DB17pWwwP2kwOH++icyayJi0FFr/Ku7M76noMNxBFyFbfEba7FS1eUv2fkeiyomf6xVkn2ICQHmYTKTIw==" saltValue="re40itSYT3DRIKV1DBfL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8"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228</v>
      </c>
      <c r="C5" s="695"/>
      <c r="D5" s="695"/>
      <c r="E5" s="695"/>
      <c r="F5" s="695"/>
      <c r="G5" s="695"/>
      <c r="H5" s="695"/>
      <c r="I5" s="695"/>
      <c r="J5" s="695"/>
      <c r="K5" s="695"/>
      <c r="L5" s="695"/>
      <c r="M5" s="695"/>
      <c r="N5" s="695"/>
      <c r="O5" s="695"/>
      <c r="P5" s="695"/>
      <c r="Q5" s="696"/>
      <c r="R5" s="681">
        <v>1893651</v>
      </c>
      <c r="S5" s="682"/>
      <c r="T5" s="682"/>
      <c r="U5" s="682"/>
      <c r="V5" s="682"/>
      <c r="W5" s="682"/>
      <c r="X5" s="682"/>
      <c r="Y5" s="725"/>
      <c r="Z5" s="743">
        <v>12.2</v>
      </c>
      <c r="AA5" s="743"/>
      <c r="AB5" s="743"/>
      <c r="AC5" s="743"/>
      <c r="AD5" s="744">
        <v>1893651</v>
      </c>
      <c r="AE5" s="744"/>
      <c r="AF5" s="744"/>
      <c r="AG5" s="744"/>
      <c r="AH5" s="744"/>
      <c r="AI5" s="744"/>
      <c r="AJ5" s="744"/>
      <c r="AK5" s="744"/>
      <c r="AL5" s="726">
        <v>30.3</v>
      </c>
      <c r="AM5" s="699"/>
      <c r="AN5" s="699"/>
      <c r="AO5" s="727"/>
      <c r="AP5" s="694" t="s">
        <v>229</v>
      </c>
      <c r="AQ5" s="695"/>
      <c r="AR5" s="695"/>
      <c r="AS5" s="695"/>
      <c r="AT5" s="695"/>
      <c r="AU5" s="695"/>
      <c r="AV5" s="695"/>
      <c r="AW5" s="695"/>
      <c r="AX5" s="695"/>
      <c r="AY5" s="695"/>
      <c r="AZ5" s="695"/>
      <c r="BA5" s="695"/>
      <c r="BB5" s="695"/>
      <c r="BC5" s="695"/>
      <c r="BD5" s="695"/>
      <c r="BE5" s="695"/>
      <c r="BF5" s="696"/>
      <c r="BG5" s="628">
        <v>1891225</v>
      </c>
      <c r="BH5" s="629"/>
      <c r="BI5" s="629"/>
      <c r="BJ5" s="629"/>
      <c r="BK5" s="629"/>
      <c r="BL5" s="629"/>
      <c r="BM5" s="629"/>
      <c r="BN5" s="630"/>
      <c r="BO5" s="655">
        <v>99.9</v>
      </c>
      <c r="BP5" s="655"/>
      <c r="BQ5" s="655"/>
      <c r="BR5" s="655"/>
      <c r="BS5" s="656">
        <v>24102</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118839</v>
      </c>
      <c r="S6" s="629"/>
      <c r="T6" s="629"/>
      <c r="U6" s="629"/>
      <c r="V6" s="629"/>
      <c r="W6" s="629"/>
      <c r="X6" s="629"/>
      <c r="Y6" s="630"/>
      <c r="Z6" s="655">
        <v>0.8</v>
      </c>
      <c r="AA6" s="655"/>
      <c r="AB6" s="655"/>
      <c r="AC6" s="655"/>
      <c r="AD6" s="656">
        <v>118839</v>
      </c>
      <c r="AE6" s="656"/>
      <c r="AF6" s="656"/>
      <c r="AG6" s="656"/>
      <c r="AH6" s="656"/>
      <c r="AI6" s="656"/>
      <c r="AJ6" s="656"/>
      <c r="AK6" s="656"/>
      <c r="AL6" s="631">
        <v>1.9</v>
      </c>
      <c r="AM6" s="632"/>
      <c r="AN6" s="632"/>
      <c r="AO6" s="657"/>
      <c r="AP6" s="625" t="s">
        <v>234</v>
      </c>
      <c r="AQ6" s="626"/>
      <c r="AR6" s="626"/>
      <c r="AS6" s="626"/>
      <c r="AT6" s="626"/>
      <c r="AU6" s="626"/>
      <c r="AV6" s="626"/>
      <c r="AW6" s="626"/>
      <c r="AX6" s="626"/>
      <c r="AY6" s="626"/>
      <c r="AZ6" s="626"/>
      <c r="BA6" s="626"/>
      <c r="BB6" s="626"/>
      <c r="BC6" s="626"/>
      <c r="BD6" s="626"/>
      <c r="BE6" s="626"/>
      <c r="BF6" s="627"/>
      <c r="BG6" s="628">
        <v>1891225</v>
      </c>
      <c r="BH6" s="629"/>
      <c r="BI6" s="629"/>
      <c r="BJ6" s="629"/>
      <c r="BK6" s="629"/>
      <c r="BL6" s="629"/>
      <c r="BM6" s="629"/>
      <c r="BN6" s="630"/>
      <c r="BO6" s="655">
        <v>99.9</v>
      </c>
      <c r="BP6" s="655"/>
      <c r="BQ6" s="655"/>
      <c r="BR6" s="655"/>
      <c r="BS6" s="656">
        <v>24102</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137338</v>
      </c>
      <c r="CS6" s="629"/>
      <c r="CT6" s="629"/>
      <c r="CU6" s="629"/>
      <c r="CV6" s="629"/>
      <c r="CW6" s="629"/>
      <c r="CX6" s="629"/>
      <c r="CY6" s="630"/>
      <c r="CZ6" s="726">
        <v>0.9</v>
      </c>
      <c r="DA6" s="699"/>
      <c r="DB6" s="699"/>
      <c r="DC6" s="729"/>
      <c r="DD6" s="634" t="s">
        <v>236</v>
      </c>
      <c r="DE6" s="629"/>
      <c r="DF6" s="629"/>
      <c r="DG6" s="629"/>
      <c r="DH6" s="629"/>
      <c r="DI6" s="629"/>
      <c r="DJ6" s="629"/>
      <c r="DK6" s="629"/>
      <c r="DL6" s="629"/>
      <c r="DM6" s="629"/>
      <c r="DN6" s="629"/>
      <c r="DO6" s="629"/>
      <c r="DP6" s="630"/>
      <c r="DQ6" s="634">
        <v>137338</v>
      </c>
      <c r="DR6" s="629"/>
      <c r="DS6" s="629"/>
      <c r="DT6" s="629"/>
      <c r="DU6" s="629"/>
      <c r="DV6" s="629"/>
      <c r="DW6" s="629"/>
      <c r="DX6" s="629"/>
      <c r="DY6" s="629"/>
      <c r="DZ6" s="629"/>
      <c r="EA6" s="629"/>
      <c r="EB6" s="629"/>
      <c r="EC6" s="669"/>
    </row>
    <row r="7" spans="2:143" ht="11.25" customHeight="1" x14ac:dyDescent="0.15">
      <c r="B7" s="625" t="s">
        <v>237</v>
      </c>
      <c r="C7" s="626"/>
      <c r="D7" s="626"/>
      <c r="E7" s="626"/>
      <c r="F7" s="626"/>
      <c r="G7" s="626"/>
      <c r="H7" s="626"/>
      <c r="I7" s="626"/>
      <c r="J7" s="626"/>
      <c r="K7" s="626"/>
      <c r="L7" s="626"/>
      <c r="M7" s="626"/>
      <c r="N7" s="626"/>
      <c r="O7" s="626"/>
      <c r="P7" s="626"/>
      <c r="Q7" s="627"/>
      <c r="R7" s="628">
        <v>1361</v>
      </c>
      <c r="S7" s="629"/>
      <c r="T7" s="629"/>
      <c r="U7" s="629"/>
      <c r="V7" s="629"/>
      <c r="W7" s="629"/>
      <c r="X7" s="629"/>
      <c r="Y7" s="630"/>
      <c r="Z7" s="655">
        <v>0</v>
      </c>
      <c r="AA7" s="655"/>
      <c r="AB7" s="655"/>
      <c r="AC7" s="655"/>
      <c r="AD7" s="656">
        <v>1361</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761537</v>
      </c>
      <c r="BH7" s="629"/>
      <c r="BI7" s="629"/>
      <c r="BJ7" s="629"/>
      <c r="BK7" s="629"/>
      <c r="BL7" s="629"/>
      <c r="BM7" s="629"/>
      <c r="BN7" s="630"/>
      <c r="BO7" s="655">
        <v>40.200000000000003</v>
      </c>
      <c r="BP7" s="655"/>
      <c r="BQ7" s="655"/>
      <c r="BR7" s="655"/>
      <c r="BS7" s="656">
        <v>24102</v>
      </c>
      <c r="BT7" s="656"/>
      <c r="BU7" s="656"/>
      <c r="BV7" s="656"/>
      <c r="BW7" s="656"/>
      <c r="BX7" s="656"/>
      <c r="BY7" s="656"/>
      <c r="BZ7" s="656"/>
      <c r="CA7" s="656"/>
      <c r="CB7" s="714"/>
      <c r="CD7" s="670" t="s">
        <v>239</v>
      </c>
      <c r="CE7" s="667"/>
      <c r="CF7" s="667"/>
      <c r="CG7" s="667"/>
      <c r="CH7" s="667"/>
      <c r="CI7" s="667"/>
      <c r="CJ7" s="667"/>
      <c r="CK7" s="667"/>
      <c r="CL7" s="667"/>
      <c r="CM7" s="667"/>
      <c r="CN7" s="667"/>
      <c r="CO7" s="667"/>
      <c r="CP7" s="667"/>
      <c r="CQ7" s="668"/>
      <c r="CR7" s="628">
        <v>2731248</v>
      </c>
      <c r="CS7" s="629"/>
      <c r="CT7" s="629"/>
      <c r="CU7" s="629"/>
      <c r="CV7" s="629"/>
      <c r="CW7" s="629"/>
      <c r="CX7" s="629"/>
      <c r="CY7" s="630"/>
      <c r="CZ7" s="655">
        <v>18.399999999999999</v>
      </c>
      <c r="DA7" s="655"/>
      <c r="DB7" s="655"/>
      <c r="DC7" s="655"/>
      <c r="DD7" s="634">
        <v>21994</v>
      </c>
      <c r="DE7" s="629"/>
      <c r="DF7" s="629"/>
      <c r="DG7" s="629"/>
      <c r="DH7" s="629"/>
      <c r="DI7" s="629"/>
      <c r="DJ7" s="629"/>
      <c r="DK7" s="629"/>
      <c r="DL7" s="629"/>
      <c r="DM7" s="629"/>
      <c r="DN7" s="629"/>
      <c r="DO7" s="629"/>
      <c r="DP7" s="630"/>
      <c r="DQ7" s="634">
        <v>1434691</v>
      </c>
      <c r="DR7" s="629"/>
      <c r="DS7" s="629"/>
      <c r="DT7" s="629"/>
      <c r="DU7" s="629"/>
      <c r="DV7" s="629"/>
      <c r="DW7" s="629"/>
      <c r="DX7" s="629"/>
      <c r="DY7" s="629"/>
      <c r="DZ7" s="629"/>
      <c r="EA7" s="629"/>
      <c r="EB7" s="629"/>
      <c r="EC7" s="669"/>
    </row>
    <row r="8" spans="2:143" ht="11.25" customHeight="1" x14ac:dyDescent="0.15">
      <c r="B8" s="625" t="s">
        <v>240</v>
      </c>
      <c r="C8" s="626"/>
      <c r="D8" s="626"/>
      <c r="E8" s="626"/>
      <c r="F8" s="626"/>
      <c r="G8" s="626"/>
      <c r="H8" s="626"/>
      <c r="I8" s="626"/>
      <c r="J8" s="626"/>
      <c r="K8" s="626"/>
      <c r="L8" s="626"/>
      <c r="M8" s="626"/>
      <c r="N8" s="626"/>
      <c r="O8" s="626"/>
      <c r="P8" s="626"/>
      <c r="Q8" s="627"/>
      <c r="R8" s="628">
        <v>6987</v>
      </c>
      <c r="S8" s="629"/>
      <c r="T8" s="629"/>
      <c r="U8" s="629"/>
      <c r="V8" s="629"/>
      <c r="W8" s="629"/>
      <c r="X8" s="629"/>
      <c r="Y8" s="630"/>
      <c r="Z8" s="655">
        <v>0</v>
      </c>
      <c r="AA8" s="655"/>
      <c r="AB8" s="655"/>
      <c r="AC8" s="655"/>
      <c r="AD8" s="656">
        <v>6987</v>
      </c>
      <c r="AE8" s="656"/>
      <c r="AF8" s="656"/>
      <c r="AG8" s="656"/>
      <c r="AH8" s="656"/>
      <c r="AI8" s="656"/>
      <c r="AJ8" s="656"/>
      <c r="AK8" s="656"/>
      <c r="AL8" s="631">
        <v>0.1</v>
      </c>
      <c r="AM8" s="632"/>
      <c r="AN8" s="632"/>
      <c r="AO8" s="657"/>
      <c r="AP8" s="625" t="s">
        <v>241</v>
      </c>
      <c r="AQ8" s="626"/>
      <c r="AR8" s="626"/>
      <c r="AS8" s="626"/>
      <c r="AT8" s="626"/>
      <c r="AU8" s="626"/>
      <c r="AV8" s="626"/>
      <c r="AW8" s="626"/>
      <c r="AX8" s="626"/>
      <c r="AY8" s="626"/>
      <c r="AZ8" s="626"/>
      <c r="BA8" s="626"/>
      <c r="BB8" s="626"/>
      <c r="BC8" s="626"/>
      <c r="BD8" s="626"/>
      <c r="BE8" s="626"/>
      <c r="BF8" s="627"/>
      <c r="BG8" s="628">
        <v>31227</v>
      </c>
      <c r="BH8" s="629"/>
      <c r="BI8" s="629"/>
      <c r="BJ8" s="629"/>
      <c r="BK8" s="629"/>
      <c r="BL8" s="629"/>
      <c r="BM8" s="629"/>
      <c r="BN8" s="630"/>
      <c r="BO8" s="655">
        <v>1.6</v>
      </c>
      <c r="BP8" s="655"/>
      <c r="BQ8" s="655"/>
      <c r="BR8" s="655"/>
      <c r="BS8" s="656" t="s">
        <v>236</v>
      </c>
      <c r="BT8" s="656"/>
      <c r="BU8" s="656"/>
      <c r="BV8" s="656"/>
      <c r="BW8" s="656"/>
      <c r="BX8" s="656"/>
      <c r="BY8" s="656"/>
      <c r="BZ8" s="656"/>
      <c r="CA8" s="656"/>
      <c r="CB8" s="714"/>
      <c r="CD8" s="670" t="s">
        <v>242</v>
      </c>
      <c r="CE8" s="667"/>
      <c r="CF8" s="667"/>
      <c r="CG8" s="667"/>
      <c r="CH8" s="667"/>
      <c r="CI8" s="667"/>
      <c r="CJ8" s="667"/>
      <c r="CK8" s="667"/>
      <c r="CL8" s="667"/>
      <c r="CM8" s="667"/>
      <c r="CN8" s="667"/>
      <c r="CO8" s="667"/>
      <c r="CP8" s="667"/>
      <c r="CQ8" s="668"/>
      <c r="CR8" s="628">
        <v>4272675</v>
      </c>
      <c r="CS8" s="629"/>
      <c r="CT8" s="629"/>
      <c r="CU8" s="629"/>
      <c r="CV8" s="629"/>
      <c r="CW8" s="629"/>
      <c r="CX8" s="629"/>
      <c r="CY8" s="630"/>
      <c r="CZ8" s="655">
        <v>28.8</v>
      </c>
      <c r="DA8" s="655"/>
      <c r="DB8" s="655"/>
      <c r="DC8" s="655"/>
      <c r="DD8" s="634">
        <v>1430</v>
      </c>
      <c r="DE8" s="629"/>
      <c r="DF8" s="629"/>
      <c r="DG8" s="629"/>
      <c r="DH8" s="629"/>
      <c r="DI8" s="629"/>
      <c r="DJ8" s="629"/>
      <c r="DK8" s="629"/>
      <c r="DL8" s="629"/>
      <c r="DM8" s="629"/>
      <c r="DN8" s="629"/>
      <c r="DO8" s="629"/>
      <c r="DP8" s="630"/>
      <c r="DQ8" s="634">
        <v>1718618</v>
      </c>
      <c r="DR8" s="629"/>
      <c r="DS8" s="629"/>
      <c r="DT8" s="629"/>
      <c r="DU8" s="629"/>
      <c r="DV8" s="629"/>
      <c r="DW8" s="629"/>
      <c r="DX8" s="629"/>
      <c r="DY8" s="629"/>
      <c r="DZ8" s="629"/>
      <c r="EA8" s="629"/>
      <c r="EB8" s="629"/>
      <c r="EC8" s="669"/>
    </row>
    <row r="9" spans="2:143" ht="11.25" customHeight="1" x14ac:dyDescent="0.15">
      <c r="B9" s="625" t="s">
        <v>243</v>
      </c>
      <c r="C9" s="626"/>
      <c r="D9" s="626"/>
      <c r="E9" s="626"/>
      <c r="F9" s="626"/>
      <c r="G9" s="626"/>
      <c r="H9" s="626"/>
      <c r="I9" s="626"/>
      <c r="J9" s="626"/>
      <c r="K9" s="626"/>
      <c r="L9" s="626"/>
      <c r="M9" s="626"/>
      <c r="N9" s="626"/>
      <c r="O9" s="626"/>
      <c r="P9" s="626"/>
      <c r="Q9" s="627"/>
      <c r="R9" s="628">
        <v>7115</v>
      </c>
      <c r="S9" s="629"/>
      <c r="T9" s="629"/>
      <c r="U9" s="629"/>
      <c r="V9" s="629"/>
      <c r="W9" s="629"/>
      <c r="X9" s="629"/>
      <c r="Y9" s="630"/>
      <c r="Z9" s="655">
        <v>0</v>
      </c>
      <c r="AA9" s="655"/>
      <c r="AB9" s="655"/>
      <c r="AC9" s="655"/>
      <c r="AD9" s="656">
        <v>7115</v>
      </c>
      <c r="AE9" s="656"/>
      <c r="AF9" s="656"/>
      <c r="AG9" s="656"/>
      <c r="AH9" s="656"/>
      <c r="AI9" s="656"/>
      <c r="AJ9" s="656"/>
      <c r="AK9" s="656"/>
      <c r="AL9" s="631">
        <v>0.1</v>
      </c>
      <c r="AM9" s="632"/>
      <c r="AN9" s="632"/>
      <c r="AO9" s="657"/>
      <c r="AP9" s="625" t="s">
        <v>244</v>
      </c>
      <c r="AQ9" s="626"/>
      <c r="AR9" s="626"/>
      <c r="AS9" s="626"/>
      <c r="AT9" s="626"/>
      <c r="AU9" s="626"/>
      <c r="AV9" s="626"/>
      <c r="AW9" s="626"/>
      <c r="AX9" s="626"/>
      <c r="AY9" s="626"/>
      <c r="AZ9" s="626"/>
      <c r="BA9" s="626"/>
      <c r="BB9" s="626"/>
      <c r="BC9" s="626"/>
      <c r="BD9" s="626"/>
      <c r="BE9" s="626"/>
      <c r="BF9" s="627"/>
      <c r="BG9" s="628">
        <v>598743</v>
      </c>
      <c r="BH9" s="629"/>
      <c r="BI9" s="629"/>
      <c r="BJ9" s="629"/>
      <c r="BK9" s="629"/>
      <c r="BL9" s="629"/>
      <c r="BM9" s="629"/>
      <c r="BN9" s="630"/>
      <c r="BO9" s="655">
        <v>31.6</v>
      </c>
      <c r="BP9" s="655"/>
      <c r="BQ9" s="655"/>
      <c r="BR9" s="655"/>
      <c r="BS9" s="656" t="s">
        <v>236</v>
      </c>
      <c r="BT9" s="656"/>
      <c r="BU9" s="656"/>
      <c r="BV9" s="656"/>
      <c r="BW9" s="656"/>
      <c r="BX9" s="656"/>
      <c r="BY9" s="656"/>
      <c r="BZ9" s="656"/>
      <c r="CA9" s="656"/>
      <c r="CB9" s="714"/>
      <c r="CD9" s="670" t="s">
        <v>245</v>
      </c>
      <c r="CE9" s="667"/>
      <c r="CF9" s="667"/>
      <c r="CG9" s="667"/>
      <c r="CH9" s="667"/>
      <c r="CI9" s="667"/>
      <c r="CJ9" s="667"/>
      <c r="CK9" s="667"/>
      <c r="CL9" s="667"/>
      <c r="CM9" s="667"/>
      <c r="CN9" s="667"/>
      <c r="CO9" s="667"/>
      <c r="CP9" s="667"/>
      <c r="CQ9" s="668"/>
      <c r="CR9" s="628">
        <v>1176039</v>
      </c>
      <c r="CS9" s="629"/>
      <c r="CT9" s="629"/>
      <c r="CU9" s="629"/>
      <c r="CV9" s="629"/>
      <c r="CW9" s="629"/>
      <c r="CX9" s="629"/>
      <c r="CY9" s="630"/>
      <c r="CZ9" s="655">
        <v>7.9</v>
      </c>
      <c r="DA9" s="655"/>
      <c r="DB9" s="655"/>
      <c r="DC9" s="655"/>
      <c r="DD9" s="634">
        <v>73130</v>
      </c>
      <c r="DE9" s="629"/>
      <c r="DF9" s="629"/>
      <c r="DG9" s="629"/>
      <c r="DH9" s="629"/>
      <c r="DI9" s="629"/>
      <c r="DJ9" s="629"/>
      <c r="DK9" s="629"/>
      <c r="DL9" s="629"/>
      <c r="DM9" s="629"/>
      <c r="DN9" s="629"/>
      <c r="DO9" s="629"/>
      <c r="DP9" s="630"/>
      <c r="DQ9" s="634">
        <v>841659</v>
      </c>
      <c r="DR9" s="629"/>
      <c r="DS9" s="629"/>
      <c r="DT9" s="629"/>
      <c r="DU9" s="629"/>
      <c r="DV9" s="629"/>
      <c r="DW9" s="629"/>
      <c r="DX9" s="629"/>
      <c r="DY9" s="629"/>
      <c r="DZ9" s="629"/>
      <c r="EA9" s="629"/>
      <c r="EB9" s="629"/>
      <c r="EC9" s="669"/>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236</v>
      </c>
      <c r="AA10" s="655"/>
      <c r="AB10" s="655"/>
      <c r="AC10" s="655"/>
      <c r="AD10" s="656" t="s">
        <v>236</v>
      </c>
      <c r="AE10" s="656"/>
      <c r="AF10" s="656"/>
      <c r="AG10" s="656"/>
      <c r="AH10" s="656"/>
      <c r="AI10" s="656"/>
      <c r="AJ10" s="656"/>
      <c r="AK10" s="656"/>
      <c r="AL10" s="631" t="s">
        <v>236</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46919</v>
      </c>
      <c r="BH10" s="629"/>
      <c r="BI10" s="629"/>
      <c r="BJ10" s="629"/>
      <c r="BK10" s="629"/>
      <c r="BL10" s="629"/>
      <c r="BM10" s="629"/>
      <c r="BN10" s="630"/>
      <c r="BO10" s="655">
        <v>2.5</v>
      </c>
      <c r="BP10" s="655"/>
      <c r="BQ10" s="655"/>
      <c r="BR10" s="655"/>
      <c r="BS10" s="656" t="s">
        <v>128</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v>10291</v>
      </c>
      <c r="CS10" s="629"/>
      <c r="CT10" s="629"/>
      <c r="CU10" s="629"/>
      <c r="CV10" s="629"/>
      <c r="CW10" s="629"/>
      <c r="CX10" s="629"/>
      <c r="CY10" s="630"/>
      <c r="CZ10" s="655">
        <v>0.1</v>
      </c>
      <c r="DA10" s="655"/>
      <c r="DB10" s="655"/>
      <c r="DC10" s="655"/>
      <c r="DD10" s="634" t="s">
        <v>137</v>
      </c>
      <c r="DE10" s="629"/>
      <c r="DF10" s="629"/>
      <c r="DG10" s="629"/>
      <c r="DH10" s="629"/>
      <c r="DI10" s="629"/>
      <c r="DJ10" s="629"/>
      <c r="DK10" s="629"/>
      <c r="DL10" s="629"/>
      <c r="DM10" s="629"/>
      <c r="DN10" s="629"/>
      <c r="DO10" s="629"/>
      <c r="DP10" s="630"/>
      <c r="DQ10" s="634">
        <v>264</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438316</v>
      </c>
      <c r="S11" s="629"/>
      <c r="T11" s="629"/>
      <c r="U11" s="629"/>
      <c r="V11" s="629"/>
      <c r="W11" s="629"/>
      <c r="X11" s="629"/>
      <c r="Y11" s="630"/>
      <c r="Z11" s="631">
        <v>2.8</v>
      </c>
      <c r="AA11" s="632"/>
      <c r="AB11" s="632"/>
      <c r="AC11" s="633"/>
      <c r="AD11" s="634">
        <v>438316</v>
      </c>
      <c r="AE11" s="629"/>
      <c r="AF11" s="629"/>
      <c r="AG11" s="629"/>
      <c r="AH11" s="629"/>
      <c r="AI11" s="629"/>
      <c r="AJ11" s="629"/>
      <c r="AK11" s="630"/>
      <c r="AL11" s="631">
        <v>7</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84648</v>
      </c>
      <c r="BH11" s="629"/>
      <c r="BI11" s="629"/>
      <c r="BJ11" s="629"/>
      <c r="BK11" s="629"/>
      <c r="BL11" s="629"/>
      <c r="BM11" s="629"/>
      <c r="BN11" s="630"/>
      <c r="BO11" s="655">
        <v>4.5</v>
      </c>
      <c r="BP11" s="655"/>
      <c r="BQ11" s="655"/>
      <c r="BR11" s="655"/>
      <c r="BS11" s="656">
        <v>24102</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603670</v>
      </c>
      <c r="CS11" s="629"/>
      <c r="CT11" s="629"/>
      <c r="CU11" s="629"/>
      <c r="CV11" s="629"/>
      <c r="CW11" s="629"/>
      <c r="CX11" s="629"/>
      <c r="CY11" s="630"/>
      <c r="CZ11" s="655">
        <v>4.0999999999999996</v>
      </c>
      <c r="DA11" s="655"/>
      <c r="DB11" s="655"/>
      <c r="DC11" s="655"/>
      <c r="DD11" s="634">
        <v>210241</v>
      </c>
      <c r="DE11" s="629"/>
      <c r="DF11" s="629"/>
      <c r="DG11" s="629"/>
      <c r="DH11" s="629"/>
      <c r="DI11" s="629"/>
      <c r="DJ11" s="629"/>
      <c r="DK11" s="629"/>
      <c r="DL11" s="629"/>
      <c r="DM11" s="629"/>
      <c r="DN11" s="629"/>
      <c r="DO11" s="629"/>
      <c r="DP11" s="630"/>
      <c r="DQ11" s="634">
        <v>251531</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v>36026</v>
      </c>
      <c r="S12" s="629"/>
      <c r="T12" s="629"/>
      <c r="U12" s="629"/>
      <c r="V12" s="629"/>
      <c r="W12" s="629"/>
      <c r="X12" s="629"/>
      <c r="Y12" s="630"/>
      <c r="Z12" s="655">
        <v>0.2</v>
      </c>
      <c r="AA12" s="655"/>
      <c r="AB12" s="655"/>
      <c r="AC12" s="655"/>
      <c r="AD12" s="656">
        <v>36026</v>
      </c>
      <c r="AE12" s="656"/>
      <c r="AF12" s="656"/>
      <c r="AG12" s="656"/>
      <c r="AH12" s="656"/>
      <c r="AI12" s="656"/>
      <c r="AJ12" s="656"/>
      <c r="AK12" s="656"/>
      <c r="AL12" s="631">
        <v>0.6</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900959</v>
      </c>
      <c r="BH12" s="629"/>
      <c r="BI12" s="629"/>
      <c r="BJ12" s="629"/>
      <c r="BK12" s="629"/>
      <c r="BL12" s="629"/>
      <c r="BM12" s="629"/>
      <c r="BN12" s="630"/>
      <c r="BO12" s="655">
        <v>47.6</v>
      </c>
      <c r="BP12" s="655"/>
      <c r="BQ12" s="655"/>
      <c r="BR12" s="655"/>
      <c r="BS12" s="656" t="s">
        <v>128</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351753</v>
      </c>
      <c r="CS12" s="629"/>
      <c r="CT12" s="629"/>
      <c r="CU12" s="629"/>
      <c r="CV12" s="629"/>
      <c r="CW12" s="629"/>
      <c r="CX12" s="629"/>
      <c r="CY12" s="630"/>
      <c r="CZ12" s="655">
        <v>2.4</v>
      </c>
      <c r="DA12" s="655"/>
      <c r="DB12" s="655"/>
      <c r="DC12" s="655"/>
      <c r="DD12" s="634">
        <v>19155</v>
      </c>
      <c r="DE12" s="629"/>
      <c r="DF12" s="629"/>
      <c r="DG12" s="629"/>
      <c r="DH12" s="629"/>
      <c r="DI12" s="629"/>
      <c r="DJ12" s="629"/>
      <c r="DK12" s="629"/>
      <c r="DL12" s="629"/>
      <c r="DM12" s="629"/>
      <c r="DN12" s="629"/>
      <c r="DO12" s="629"/>
      <c r="DP12" s="630"/>
      <c r="DQ12" s="634">
        <v>136154</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236</v>
      </c>
      <c r="S13" s="629"/>
      <c r="T13" s="629"/>
      <c r="U13" s="629"/>
      <c r="V13" s="629"/>
      <c r="W13" s="629"/>
      <c r="X13" s="629"/>
      <c r="Y13" s="630"/>
      <c r="Z13" s="655" t="s">
        <v>236</v>
      </c>
      <c r="AA13" s="655"/>
      <c r="AB13" s="655"/>
      <c r="AC13" s="655"/>
      <c r="AD13" s="656" t="s">
        <v>128</v>
      </c>
      <c r="AE13" s="656"/>
      <c r="AF13" s="656"/>
      <c r="AG13" s="656"/>
      <c r="AH13" s="656"/>
      <c r="AI13" s="656"/>
      <c r="AJ13" s="656"/>
      <c r="AK13" s="656"/>
      <c r="AL13" s="631" t="s">
        <v>236</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896672</v>
      </c>
      <c r="BH13" s="629"/>
      <c r="BI13" s="629"/>
      <c r="BJ13" s="629"/>
      <c r="BK13" s="629"/>
      <c r="BL13" s="629"/>
      <c r="BM13" s="629"/>
      <c r="BN13" s="630"/>
      <c r="BO13" s="655">
        <v>47.4</v>
      </c>
      <c r="BP13" s="655"/>
      <c r="BQ13" s="655"/>
      <c r="BR13" s="655"/>
      <c r="BS13" s="656" t="s">
        <v>236</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1017885</v>
      </c>
      <c r="CS13" s="629"/>
      <c r="CT13" s="629"/>
      <c r="CU13" s="629"/>
      <c r="CV13" s="629"/>
      <c r="CW13" s="629"/>
      <c r="CX13" s="629"/>
      <c r="CY13" s="630"/>
      <c r="CZ13" s="655">
        <v>6.9</v>
      </c>
      <c r="DA13" s="655"/>
      <c r="DB13" s="655"/>
      <c r="DC13" s="655"/>
      <c r="DD13" s="634">
        <v>545769</v>
      </c>
      <c r="DE13" s="629"/>
      <c r="DF13" s="629"/>
      <c r="DG13" s="629"/>
      <c r="DH13" s="629"/>
      <c r="DI13" s="629"/>
      <c r="DJ13" s="629"/>
      <c r="DK13" s="629"/>
      <c r="DL13" s="629"/>
      <c r="DM13" s="629"/>
      <c r="DN13" s="629"/>
      <c r="DO13" s="629"/>
      <c r="DP13" s="630"/>
      <c r="DQ13" s="634">
        <v>391735</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236</v>
      </c>
      <c r="AA14" s="655"/>
      <c r="AB14" s="655"/>
      <c r="AC14" s="655"/>
      <c r="AD14" s="656" t="s">
        <v>236</v>
      </c>
      <c r="AE14" s="656"/>
      <c r="AF14" s="656"/>
      <c r="AG14" s="656"/>
      <c r="AH14" s="656"/>
      <c r="AI14" s="656"/>
      <c r="AJ14" s="656"/>
      <c r="AK14" s="656"/>
      <c r="AL14" s="631" t="s">
        <v>128</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80080</v>
      </c>
      <c r="BH14" s="629"/>
      <c r="BI14" s="629"/>
      <c r="BJ14" s="629"/>
      <c r="BK14" s="629"/>
      <c r="BL14" s="629"/>
      <c r="BM14" s="629"/>
      <c r="BN14" s="630"/>
      <c r="BO14" s="655">
        <v>4.2</v>
      </c>
      <c r="BP14" s="655"/>
      <c r="BQ14" s="655"/>
      <c r="BR14" s="655"/>
      <c r="BS14" s="656" t="s">
        <v>236</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394850</v>
      </c>
      <c r="CS14" s="629"/>
      <c r="CT14" s="629"/>
      <c r="CU14" s="629"/>
      <c r="CV14" s="629"/>
      <c r="CW14" s="629"/>
      <c r="CX14" s="629"/>
      <c r="CY14" s="630"/>
      <c r="CZ14" s="655">
        <v>2.7</v>
      </c>
      <c r="DA14" s="655"/>
      <c r="DB14" s="655"/>
      <c r="DC14" s="655"/>
      <c r="DD14" s="634">
        <v>21904</v>
      </c>
      <c r="DE14" s="629"/>
      <c r="DF14" s="629"/>
      <c r="DG14" s="629"/>
      <c r="DH14" s="629"/>
      <c r="DI14" s="629"/>
      <c r="DJ14" s="629"/>
      <c r="DK14" s="629"/>
      <c r="DL14" s="629"/>
      <c r="DM14" s="629"/>
      <c r="DN14" s="629"/>
      <c r="DO14" s="629"/>
      <c r="DP14" s="630"/>
      <c r="DQ14" s="634">
        <v>357603</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236</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148649</v>
      </c>
      <c r="BH15" s="629"/>
      <c r="BI15" s="629"/>
      <c r="BJ15" s="629"/>
      <c r="BK15" s="629"/>
      <c r="BL15" s="629"/>
      <c r="BM15" s="629"/>
      <c r="BN15" s="630"/>
      <c r="BO15" s="655">
        <v>7.8</v>
      </c>
      <c r="BP15" s="655"/>
      <c r="BQ15" s="655"/>
      <c r="BR15" s="655"/>
      <c r="BS15" s="656" t="s">
        <v>137</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1535931</v>
      </c>
      <c r="CS15" s="629"/>
      <c r="CT15" s="629"/>
      <c r="CU15" s="629"/>
      <c r="CV15" s="629"/>
      <c r="CW15" s="629"/>
      <c r="CX15" s="629"/>
      <c r="CY15" s="630"/>
      <c r="CZ15" s="655">
        <v>10.3</v>
      </c>
      <c r="DA15" s="655"/>
      <c r="DB15" s="655"/>
      <c r="DC15" s="655"/>
      <c r="DD15" s="634">
        <v>733443</v>
      </c>
      <c r="DE15" s="629"/>
      <c r="DF15" s="629"/>
      <c r="DG15" s="629"/>
      <c r="DH15" s="629"/>
      <c r="DI15" s="629"/>
      <c r="DJ15" s="629"/>
      <c r="DK15" s="629"/>
      <c r="DL15" s="629"/>
      <c r="DM15" s="629"/>
      <c r="DN15" s="629"/>
      <c r="DO15" s="629"/>
      <c r="DP15" s="630"/>
      <c r="DQ15" s="634">
        <v>658045</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7010</v>
      </c>
      <c r="S16" s="629"/>
      <c r="T16" s="629"/>
      <c r="U16" s="629"/>
      <c r="V16" s="629"/>
      <c r="W16" s="629"/>
      <c r="X16" s="629"/>
      <c r="Y16" s="630"/>
      <c r="Z16" s="655">
        <v>0</v>
      </c>
      <c r="AA16" s="655"/>
      <c r="AB16" s="655"/>
      <c r="AC16" s="655"/>
      <c r="AD16" s="656">
        <v>7010</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236</v>
      </c>
      <c r="BP16" s="655"/>
      <c r="BQ16" s="655"/>
      <c r="BR16" s="655"/>
      <c r="BS16" s="656" t="s">
        <v>128</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1241727</v>
      </c>
      <c r="CS16" s="629"/>
      <c r="CT16" s="629"/>
      <c r="CU16" s="629"/>
      <c r="CV16" s="629"/>
      <c r="CW16" s="629"/>
      <c r="CX16" s="629"/>
      <c r="CY16" s="630"/>
      <c r="CZ16" s="655">
        <v>8.4</v>
      </c>
      <c r="DA16" s="655"/>
      <c r="DB16" s="655"/>
      <c r="DC16" s="655"/>
      <c r="DD16" s="634" t="s">
        <v>128</v>
      </c>
      <c r="DE16" s="629"/>
      <c r="DF16" s="629"/>
      <c r="DG16" s="629"/>
      <c r="DH16" s="629"/>
      <c r="DI16" s="629"/>
      <c r="DJ16" s="629"/>
      <c r="DK16" s="629"/>
      <c r="DL16" s="629"/>
      <c r="DM16" s="629"/>
      <c r="DN16" s="629"/>
      <c r="DO16" s="629"/>
      <c r="DP16" s="630"/>
      <c r="DQ16" s="634">
        <v>394328</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25619</v>
      </c>
      <c r="S17" s="629"/>
      <c r="T17" s="629"/>
      <c r="U17" s="629"/>
      <c r="V17" s="629"/>
      <c r="W17" s="629"/>
      <c r="X17" s="629"/>
      <c r="Y17" s="630"/>
      <c r="Z17" s="655">
        <v>0.2</v>
      </c>
      <c r="AA17" s="655"/>
      <c r="AB17" s="655"/>
      <c r="AC17" s="655"/>
      <c r="AD17" s="656">
        <v>25619</v>
      </c>
      <c r="AE17" s="656"/>
      <c r="AF17" s="656"/>
      <c r="AG17" s="656"/>
      <c r="AH17" s="656"/>
      <c r="AI17" s="656"/>
      <c r="AJ17" s="656"/>
      <c r="AK17" s="656"/>
      <c r="AL17" s="631">
        <v>0.4</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236</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1379330</v>
      </c>
      <c r="CS17" s="629"/>
      <c r="CT17" s="629"/>
      <c r="CU17" s="629"/>
      <c r="CV17" s="629"/>
      <c r="CW17" s="629"/>
      <c r="CX17" s="629"/>
      <c r="CY17" s="630"/>
      <c r="CZ17" s="655">
        <v>9.3000000000000007</v>
      </c>
      <c r="DA17" s="655"/>
      <c r="DB17" s="655"/>
      <c r="DC17" s="655"/>
      <c r="DD17" s="634" t="s">
        <v>128</v>
      </c>
      <c r="DE17" s="629"/>
      <c r="DF17" s="629"/>
      <c r="DG17" s="629"/>
      <c r="DH17" s="629"/>
      <c r="DI17" s="629"/>
      <c r="DJ17" s="629"/>
      <c r="DK17" s="629"/>
      <c r="DL17" s="629"/>
      <c r="DM17" s="629"/>
      <c r="DN17" s="629"/>
      <c r="DO17" s="629"/>
      <c r="DP17" s="630"/>
      <c r="DQ17" s="634">
        <v>1328533</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47124</v>
      </c>
      <c r="S18" s="629"/>
      <c r="T18" s="629"/>
      <c r="U18" s="629"/>
      <c r="V18" s="629"/>
      <c r="W18" s="629"/>
      <c r="X18" s="629"/>
      <c r="Y18" s="630"/>
      <c r="Z18" s="655">
        <v>0.3</v>
      </c>
      <c r="AA18" s="655"/>
      <c r="AB18" s="655"/>
      <c r="AC18" s="655"/>
      <c r="AD18" s="656">
        <v>47124</v>
      </c>
      <c r="AE18" s="656"/>
      <c r="AF18" s="656"/>
      <c r="AG18" s="656"/>
      <c r="AH18" s="656"/>
      <c r="AI18" s="656"/>
      <c r="AJ18" s="656"/>
      <c r="AK18" s="656"/>
      <c r="AL18" s="631">
        <v>0.8</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236</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236</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11339</v>
      </c>
      <c r="S19" s="629"/>
      <c r="T19" s="629"/>
      <c r="U19" s="629"/>
      <c r="V19" s="629"/>
      <c r="W19" s="629"/>
      <c r="X19" s="629"/>
      <c r="Y19" s="630"/>
      <c r="Z19" s="655">
        <v>0.1</v>
      </c>
      <c r="AA19" s="655"/>
      <c r="AB19" s="655"/>
      <c r="AC19" s="655"/>
      <c r="AD19" s="656">
        <v>11339</v>
      </c>
      <c r="AE19" s="656"/>
      <c r="AF19" s="656"/>
      <c r="AG19" s="656"/>
      <c r="AH19" s="656"/>
      <c r="AI19" s="656"/>
      <c r="AJ19" s="656"/>
      <c r="AK19" s="656"/>
      <c r="AL19" s="631">
        <v>0.2</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2426</v>
      </c>
      <c r="BH19" s="629"/>
      <c r="BI19" s="629"/>
      <c r="BJ19" s="629"/>
      <c r="BK19" s="629"/>
      <c r="BL19" s="629"/>
      <c r="BM19" s="629"/>
      <c r="BN19" s="630"/>
      <c r="BO19" s="655">
        <v>0.1</v>
      </c>
      <c r="BP19" s="655"/>
      <c r="BQ19" s="655"/>
      <c r="BR19" s="655"/>
      <c r="BS19" s="656" t="s">
        <v>236</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236</v>
      </c>
      <c r="DA19" s="655"/>
      <c r="DB19" s="655"/>
      <c r="DC19" s="655"/>
      <c r="DD19" s="634" t="s">
        <v>137</v>
      </c>
      <c r="DE19" s="629"/>
      <c r="DF19" s="629"/>
      <c r="DG19" s="629"/>
      <c r="DH19" s="629"/>
      <c r="DI19" s="629"/>
      <c r="DJ19" s="629"/>
      <c r="DK19" s="629"/>
      <c r="DL19" s="629"/>
      <c r="DM19" s="629"/>
      <c r="DN19" s="629"/>
      <c r="DO19" s="629"/>
      <c r="DP19" s="630"/>
      <c r="DQ19" s="634" t="s">
        <v>236</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2305</v>
      </c>
      <c r="S20" s="629"/>
      <c r="T20" s="629"/>
      <c r="U20" s="629"/>
      <c r="V20" s="629"/>
      <c r="W20" s="629"/>
      <c r="X20" s="629"/>
      <c r="Y20" s="630"/>
      <c r="Z20" s="655">
        <v>0</v>
      </c>
      <c r="AA20" s="655"/>
      <c r="AB20" s="655"/>
      <c r="AC20" s="655"/>
      <c r="AD20" s="656">
        <v>2305</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2426</v>
      </c>
      <c r="BH20" s="629"/>
      <c r="BI20" s="629"/>
      <c r="BJ20" s="629"/>
      <c r="BK20" s="629"/>
      <c r="BL20" s="629"/>
      <c r="BM20" s="629"/>
      <c r="BN20" s="630"/>
      <c r="BO20" s="655">
        <v>0.1</v>
      </c>
      <c r="BP20" s="655"/>
      <c r="BQ20" s="655"/>
      <c r="BR20" s="655"/>
      <c r="BS20" s="656" t="s">
        <v>128</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14852737</v>
      </c>
      <c r="CS20" s="629"/>
      <c r="CT20" s="629"/>
      <c r="CU20" s="629"/>
      <c r="CV20" s="629"/>
      <c r="CW20" s="629"/>
      <c r="CX20" s="629"/>
      <c r="CY20" s="630"/>
      <c r="CZ20" s="655">
        <v>100</v>
      </c>
      <c r="DA20" s="655"/>
      <c r="DB20" s="655"/>
      <c r="DC20" s="655"/>
      <c r="DD20" s="634">
        <v>1627066</v>
      </c>
      <c r="DE20" s="629"/>
      <c r="DF20" s="629"/>
      <c r="DG20" s="629"/>
      <c r="DH20" s="629"/>
      <c r="DI20" s="629"/>
      <c r="DJ20" s="629"/>
      <c r="DK20" s="629"/>
      <c r="DL20" s="629"/>
      <c r="DM20" s="629"/>
      <c r="DN20" s="629"/>
      <c r="DO20" s="629"/>
      <c r="DP20" s="630"/>
      <c r="DQ20" s="634">
        <v>7650499</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1042</v>
      </c>
      <c r="S21" s="629"/>
      <c r="T21" s="629"/>
      <c r="U21" s="629"/>
      <c r="V21" s="629"/>
      <c r="W21" s="629"/>
      <c r="X21" s="629"/>
      <c r="Y21" s="630"/>
      <c r="Z21" s="655">
        <v>0</v>
      </c>
      <c r="AA21" s="655"/>
      <c r="AB21" s="655"/>
      <c r="AC21" s="655"/>
      <c r="AD21" s="656">
        <v>1042</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v>2426</v>
      </c>
      <c r="BH21" s="629"/>
      <c r="BI21" s="629"/>
      <c r="BJ21" s="629"/>
      <c r="BK21" s="629"/>
      <c r="BL21" s="629"/>
      <c r="BM21" s="629"/>
      <c r="BN21" s="630"/>
      <c r="BO21" s="655">
        <v>0.1</v>
      </c>
      <c r="BP21" s="655"/>
      <c r="BQ21" s="655"/>
      <c r="BR21" s="655"/>
      <c r="BS21" s="656" t="s">
        <v>137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32438</v>
      </c>
      <c r="S22" s="629"/>
      <c r="T22" s="629"/>
      <c r="U22" s="629"/>
      <c r="V22" s="629"/>
      <c r="W22" s="629"/>
      <c r="X22" s="629"/>
      <c r="Y22" s="630"/>
      <c r="Z22" s="655">
        <v>0.2</v>
      </c>
      <c r="AA22" s="655"/>
      <c r="AB22" s="655"/>
      <c r="AC22" s="655"/>
      <c r="AD22" s="656" t="s">
        <v>128</v>
      </c>
      <c r="AE22" s="656"/>
      <c r="AF22" s="656"/>
      <c r="AG22" s="656"/>
      <c r="AH22" s="656"/>
      <c r="AI22" s="656"/>
      <c r="AJ22" s="656"/>
      <c r="AK22" s="656"/>
      <c r="AL22" s="631" t="s">
        <v>137</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4744422</v>
      </c>
      <c r="S23" s="629"/>
      <c r="T23" s="629"/>
      <c r="U23" s="629"/>
      <c r="V23" s="629"/>
      <c r="W23" s="629"/>
      <c r="X23" s="629"/>
      <c r="Y23" s="630"/>
      <c r="Z23" s="655">
        <v>30.4</v>
      </c>
      <c r="AA23" s="655"/>
      <c r="AB23" s="655"/>
      <c r="AC23" s="655"/>
      <c r="AD23" s="656">
        <v>3626132</v>
      </c>
      <c r="AE23" s="656"/>
      <c r="AF23" s="656"/>
      <c r="AG23" s="656"/>
      <c r="AH23" s="656"/>
      <c r="AI23" s="656"/>
      <c r="AJ23" s="656"/>
      <c r="AK23" s="656"/>
      <c r="AL23" s="631">
        <v>58.1</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236</v>
      </c>
      <c r="BP23" s="655"/>
      <c r="BQ23" s="655"/>
      <c r="BR23" s="655"/>
      <c r="BS23" s="656" t="s">
        <v>236</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3626132</v>
      </c>
      <c r="S24" s="629"/>
      <c r="T24" s="629"/>
      <c r="U24" s="629"/>
      <c r="V24" s="629"/>
      <c r="W24" s="629"/>
      <c r="X24" s="629"/>
      <c r="Y24" s="630"/>
      <c r="Z24" s="655">
        <v>23.3</v>
      </c>
      <c r="AA24" s="655"/>
      <c r="AB24" s="655"/>
      <c r="AC24" s="655"/>
      <c r="AD24" s="656">
        <v>3626132</v>
      </c>
      <c r="AE24" s="656"/>
      <c r="AF24" s="656"/>
      <c r="AG24" s="656"/>
      <c r="AH24" s="656"/>
      <c r="AI24" s="656"/>
      <c r="AJ24" s="656"/>
      <c r="AK24" s="656"/>
      <c r="AL24" s="631">
        <v>58.1</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236</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6054914</v>
      </c>
      <c r="CS24" s="682"/>
      <c r="CT24" s="682"/>
      <c r="CU24" s="682"/>
      <c r="CV24" s="682"/>
      <c r="CW24" s="682"/>
      <c r="CX24" s="682"/>
      <c r="CY24" s="725"/>
      <c r="CZ24" s="726">
        <v>40.799999999999997</v>
      </c>
      <c r="DA24" s="699"/>
      <c r="DB24" s="699"/>
      <c r="DC24" s="729"/>
      <c r="DD24" s="724">
        <v>3653297</v>
      </c>
      <c r="DE24" s="682"/>
      <c r="DF24" s="682"/>
      <c r="DG24" s="682"/>
      <c r="DH24" s="682"/>
      <c r="DI24" s="682"/>
      <c r="DJ24" s="682"/>
      <c r="DK24" s="725"/>
      <c r="DL24" s="724">
        <v>3399961</v>
      </c>
      <c r="DM24" s="682"/>
      <c r="DN24" s="682"/>
      <c r="DO24" s="682"/>
      <c r="DP24" s="682"/>
      <c r="DQ24" s="682"/>
      <c r="DR24" s="682"/>
      <c r="DS24" s="682"/>
      <c r="DT24" s="682"/>
      <c r="DU24" s="682"/>
      <c r="DV24" s="725"/>
      <c r="DW24" s="726">
        <v>52.1</v>
      </c>
      <c r="DX24" s="699"/>
      <c r="DY24" s="699"/>
      <c r="DZ24" s="699"/>
      <c r="EA24" s="699"/>
      <c r="EB24" s="699"/>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1118290</v>
      </c>
      <c r="S25" s="629"/>
      <c r="T25" s="629"/>
      <c r="U25" s="629"/>
      <c r="V25" s="629"/>
      <c r="W25" s="629"/>
      <c r="X25" s="629"/>
      <c r="Y25" s="630"/>
      <c r="Z25" s="655">
        <v>7.2</v>
      </c>
      <c r="AA25" s="655"/>
      <c r="AB25" s="655"/>
      <c r="AC25" s="655"/>
      <c r="AD25" s="656" t="s">
        <v>137</v>
      </c>
      <c r="AE25" s="656"/>
      <c r="AF25" s="656"/>
      <c r="AG25" s="656"/>
      <c r="AH25" s="656"/>
      <c r="AI25" s="656"/>
      <c r="AJ25" s="656"/>
      <c r="AK25" s="656"/>
      <c r="AL25" s="631" t="s">
        <v>128</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236</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70" t="s">
        <v>296</v>
      </c>
      <c r="CE25" s="667"/>
      <c r="CF25" s="667"/>
      <c r="CG25" s="667"/>
      <c r="CH25" s="667"/>
      <c r="CI25" s="667"/>
      <c r="CJ25" s="667"/>
      <c r="CK25" s="667"/>
      <c r="CL25" s="667"/>
      <c r="CM25" s="667"/>
      <c r="CN25" s="667"/>
      <c r="CO25" s="667"/>
      <c r="CP25" s="667"/>
      <c r="CQ25" s="668"/>
      <c r="CR25" s="628">
        <v>1817930</v>
      </c>
      <c r="CS25" s="639"/>
      <c r="CT25" s="639"/>
      <c r="CU25" s="639"/>
      <c r="CV25" s="639"/>
      <c r="CW25" s="639"/>
      <c r="CX25" s="639"/>
      <c r="CY25" s="640"/>
      <c r="CZ25" s="631">
        <v>12.2</v>
      </c>
      <c r="DA25" s="641"/>
      <c r="DB25" s="641"/>
      <c r="DC25" s="642"/>
      <c r="DD25" s="634">
        <v>1623636</v>
      </c>
      <c r="DE25" s="639"/>
      <c r="DF25" s="639"/>
      <c r="DG25" s="639"/>
      <c r="DH25" s="639"/>
      <c r="DI25" s="639"/>
      <c r="DJ25" s="639"/>
      <c r="DK25" s="640"/>
      <c r="DL25" s="634">
        <v>1407831</v>
      </c>
      <c r="DM25" s="639"/>
      <c r="DN25" s="639"/>
      <c r="DO25" s="639"/>
      <c r="DP25" s="639"/>
      <c r="DQ25" s="639"/>
      <c r="DR25" s="639"/>
      <c r="DS25" s="639"/>
      <c r="DT25" s="639"/>
      <c r="DU25" s="639"/>
      <c r="DV25" s="640"/>
      <c r="DW25" s="631">
        <v>21.6</v>
      </c>
      <c r="DX25" s="641"/>
      <c r="DY25" s="641"/>
      <c r="DZ25" s="641"/>
      <c r="EA25" s="641"/>
      <c r="EB25" s="641"/>
      <c r="EC25" s="662"/>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236</v>
      </c>
      <c r="AE26" s="656"/>
      <c r="AF26" s="656"/>
      <c r="AG26" s="656"/>
      <c r="AH26" s="656"/>
      <c r="AI26" s="656"/>
      <c r="AJ26" s="656"/>
      <c r="AK26" s="656"/>
      <c r="AL26" s="631" t="s">
        <v>137</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236</v>
      </c>
      <c r="BP26" s="655"/>
      <c r="BQ26" s="655"/>
      <c r="BR26" s="655"/>
      <c r="BS26" s="656" t="s">
        <v>128</v>
      </c>
      <c r="BT26" s="656"/>
      <c r="BU26" s="656"/>
      <c r="BV26" s="656"/>
      <c r="BW26" s="656"/>
      <c r="BX26" s="656"/>
      <c r="BY26" s="656"/>
      <c r="BZ26" s="656"/>
      <c r="CA26" s="656"/>
      <c r="CB26" s="714"/>
      <c r="CD26" s="670" t="s">
        <v>299</v>
      </c>
      <c r="CE26" s="667"/>
      <c r="CF26" s="667"/>
      <c r="CG26" s="667"/>
      <c r="CH26" s="667"/>
      <c r="CI26" s="667"/>
      <c r="CJ26" s="667"/>
      <c r="CK26" s="667"/>
      <c r="CL26" s="667"/>
      <c r="CM26" s="667"/>
      <c r="CN26" s="667"/>
      <c r="CO26" s="667"/>
      <c r="CP26" s="667"/>
      <c r="CQ26" s="668"/>
      <c r="CR26" s="628">
        <v>1003576</v>
      </c>
      <c r="CS26" s="629"/>
      <c r="CT26" s="629"/>
      <c r="CU26" s="629"/>
      <c r="CV26" s="629"/>
      <c r="CW26" s="629"/>
      <c r="CX26" s="629"/>
      <c r="CY26" s="630"/>
      <c r="CZ26" s="631">
        <v>6.8</v>
      </c>
      <c r="DA26" s="641"/>
      <c r="DB26" s="641"/>
      <c r="DC26" s="642"/>
      <c r="DD26" s="634">
        <v>894501</v>
      </c>
      <c r="DE26" s="629"/>
      <c r="DF26" s="629"/>
      <c r="DG26" s="629"/>
      <c r="DH26" s="629"/>
      <c r="DI26" s="629"/>
      <c r="DJ26" s="629"/>
      <c r="DK26" s="630"/>
      <c r="DL26" s="634" t="s">
        <v>236</v>
      </c>
      <c r="DM26" s="629"/>
      <c r="DN26" s="629"/>
      <c r="DO26" s="629"/>
      <c r="DP26" s="629"/>
      <c r="DQ26" s="629"/>
      <c r="DR26" s="629"/>
      <c r="DS26" s="629"/>
      <c r="DT26" s="629"/>
      <c r="DU26" s="629"/>
      <c r="DV26" s="630"/>
      <c r="DW26" s="631" t="s">
        <v>128</v>
      </c>
      <c r="DX26" s="641"/>
      <c r="DY26" s="641"/>
      <c r="DZ26" s="641"/>
      <c r="EA26" s="641"/>
      <c r="EB26" s="641"/>
      <c r="EC26" s="662"/>
    </row>
    <row r="27" spans="2:133" ht="11.25" customHeight="1" x14ac:dyDescent="0.15">
      <c r="B27" s="625" t="s">
        <v>300</v>
      </c>
      <c r="C27" s="626"/>
      <c r="D27" s="626"/>
      <c r="E27" s="626"/>
      <c r="F27" s="626"/>
      <c r="G27" s="626"/>
      <c r="H27" s="626"/>
      <c r="I27" s="626"/>
      <c r="J27" s="626"/>
      <c r="K27" s="626"/>
      <c r="L27" s="626"/>
      <c r="M27" s="626"/>
      <c r="N27" s="626"/>
      <c r="O27" s="626"/>
      <c r="P27" s="626"/>
      <c r="Q27" s="627"/>
      <c r="R27" s="628">
        <v>7326470</v>
      </c>
      <c r="S27" s="629"/>
      <c r="T27" s="629"/>
      <c r="U27" s="629"/>
      <c r="V27" s="629"/>
      <c r="W27" s="629"/>
      <c r="X27" s="629"/>
      <c r="Y27" s="630"/>
      <c r="Z27" s="655">
        <v>47</v>
      </c>
      <c r="AA27" s="655"/>
      <c r="AB27" s="655"/>
      <c r="AC27" s="655"/>
      <c r="AD27" s="656">
        <v>6208180</v>
      </c>
      <c r="AE27" s="656"/>
      <c r="AF27" s="656"/>
      <c r="AG27" s="656"/>
      <c r="AH27" s="656"/>
      <c r="AI27" s="656"/>
      <c r="AJ27" s="656"/>
      <c r="AK27" s="656"/>
      <c r="AL27" s="631">
        <v>99.5</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1893651</v>
      </c>
      <c r="BH27" s="629"/>
      <c r="BI27" s="629"/>
      <c r="BJ27" s="629"/>
      <c r="BK27" s="629"/>
      <c r="BL27" s="629"/>
      <c r="BM27" s="629"/>
      <c r="BN27" s="630"/>
      <c r="BO27" s="655">
        <v>100</v>
      </c>
      <c r="BP27" s="655"/>
      <c r="BQ27" s="655"/>
      <c r="BR27" s="655"/>
      <c r="BS27" s="656">
        <v>24102</v>
      </c>
      <c r="BT27" s="656"/>
      <c r="BU27" s="656"/>
      <c r="BV27" s="656"/>
      <c r="BW27" s="656"/>
      <c r="BX27" s="656"/>
      <c r="BY27" s="656"/>
      <c r="BZ27" s="656"/>
      <c r="CA27" s="656"/>
      <c r="CB27" s="714"/>
      <c r="CD27" s="670" t="s">
        <v>302</v>
      </c>
      <c r="CE27" s="667"/>
      <c r="CF27" s="667"/>
      <c r="CG27" s="667"/>
      <c r="CH27" s="667"/>
      <c r="CI27" s="667"/>
      <c r="CJ27" s="667"/>
      <c r="CK27" s="667"/>
      <c r="CL27" s="667"/>
      <c r="CM27" s="667"/>
      <c r="CN27" s="667"/>
      <c r="CO27" s="667"/>
      <c r="CP27" s="667"/>
      <c r="CQ27" s="668"/>
      <c r="CR27" s="628">
        <v>2857654</v>
      </c>
      <c r="CS27" s="639"/>
      <c r="CT27" s="639"/>
      <c r="CU27" s="639"/>
      <c r="CV27" s="639"/>
      <c r="CW27" s="639"/>
      <c r="CX27" s="639"/>
      <c r="CY27" s="640"/>
      <c r="CZ27" s="631">
        <v>19.2</v>
      </c>
      <c r="DA27" s="641"/>
      <c r="DB27" s="641"/>
      <c r="DC27" s="642"/>
      <c r="DD27" s="634">
        <v>701128</v>
      </c>
      <c r="DE27" s="639"/>
      <c r="DF27" s="639"/>
      <c r="DG27" s="639"/>
      <c r="DH27" s="639"/>
      <c r="DI27" s="639"/>
      <c r="DJ27" s="639"/>
      <c r="DK27" s="640"/>
      <c r="DL27" s="634">
        <v>666070</v>
      </c>
      <c r="DM27" s="639"/>
      <c r="DN27" s="639"/>
      <c r="DO27" s="639"/>
      <c r="DP27" s="639"/>
      <c r="DQ27" s="639"/>
      <c r="DR27" s="639"/>
      <c r="DS27" s="639"/>
      <c r="DT27" s="639"/>
      <c r="DU27" s="639"/>
      <c r="DV27" s="640"/>
      <c r="DW27" s="631">
        <v>10.199999999999999</v>
      </c>
      <c r="DX27" s="641"/>
      <c r="DY27" s="641"/>
      <c r="DZ27" s="641"/>
      <c r="EA27" s="641"/>
      <c r="EB27" s="641"/>
      <c r="EC27" s="662"/>
    </row>
    <row r="28" spans="2:133" ht="11.25" customHeight="1" x14ac:dyDescent="0.15">
      <c r="B28" s="625" t="s">
        <v>303</v>
      </c>
      <c r="C28" s="626"/>
      <c r="D28" s="626"/>
      <c r="E28" s="626"/>
      <c r="F28" s="626"/>
      <c r="G28" s="626"/>
      <c r="H28" s="626"/>
      <c r="I28" s="626"/>
      <c r="J28" s="626"/>
      <c r="K28" s="626"/>
      <c r="L28" s="626"/>
      <c r="M28" s="626"/>
      <c r="N28" s="626"/>
      <c r="O28" s="626"/>
      <c r="P28" s="626"/>
      <c r="Q28" s="627"/>
      <c r="R28" s="628">
        <v>3157</v>
      </c>
      <c r="S28" s="629"/>
      <c r="T28" s="629"/>
      <c r="U28" s="629"/>
      <c r="V28" s="629"/>
      <c r="W28" s="629"/>
      <c r="X28" s="629"/>
      <c r="Y28" s="630"/>
      <c r="Z28" s="655">
        <v>0</v>
      </c>
      <c r="AA28" s="655"/>
      <c r="AB28" s="655"/>
      <c r="AC28" s="655"/>
      <c r="AD28" s="656">
        <v>3157</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1379330</v>
      </c>
      <c r="CS28" s="629"/>
      <c r="CT28" s="629"/>
      <c r="CU28" s="629"/>
      <c r="CV28" s="629"/>
      <c r="CW28" s="629"/>
      <c r="CX28" s="629"/>
      <c r="CY28" s="630"/>
      <c r="CZ28" s="631">
        <v>9.3000000000000007</v>
      </c>
      <c r="DA28" s="641"/>
      <c r="DB28" s="641"/>
      <c r="DC28" s="642"/>
      <c r="DD28" s="634">
        <v>1328533</v>
      </c>
      <c r="DE28" s="629"/>
      <c r="DF28" s="629"/>
      <c r="DG28" s="629"/>
      <c r="DH28" s="629"/>
      <c r="DI28" s="629"/>
      <c r="DJ28" s="629"/>
      <c r="DK28" s="630"/>
      <c r="DL28" s="634">
        <v>1326060</v>
      </c>
      <c r="DM28" s="629"/>
      <c r="DN28" s="629"/>
      <c r="DO28" s="629"/>
      <c r="DP28" s="629"/>
      <c r="DQ28" s="629"/>
      <c r="DR28" s="629"/>
      <c r="DS28" s="629"/>
      <c r="DT28" s="629"/>
      <c r="DU28" s="629"/>
      <c r="DV28" s="630"/>
      <c r="DW28" s="631">
        <v>20.3</v>
      </c>
      <c r="DX28" s="641"/>
      <c r="DY28" s="641"/>
      <c r="DZ28" s="641"/>
      <c r="EA28" s="641"/>
      <c r="EB28" s="641"/>
      <c r="EC28" s="662"/>
    </row>
    <row r="29" spans="2:133" ht="11.25" customHeight="1" x14ac:dyDescent="0.15">
      <c r="B29" s="625" t="s">
        <v>305</v>
      </c>
      <c r="C29" s="626"/>
      <c r="D29" s="626"/>
      <c r="E29" s="626"/>
      <c r="F29" s="626"/>
      <c r="G29" s="626"/>
      <c r="H29" s="626"/>
      <c r="I29" s="626"/>
      <c r="J29" s="626"/>
      <c r="K29" s="626"/>
      <c r="L29" s="626"/>
      <c r="M29" s="626"/>
      <c r="N29" s="626"/>
      <c r="O29" s="626"/>
      <c r="P29" s="626"/>
      <c r="Q29" s="627"/>
      <c r="R29" s="628">
        <v>208942</v>
      </c>
      <c r="S29" s="629"/>
      <c r="T29" s="629"/>
      <c r="U29" s="629"/>
      <c r="V29" s="629"/>
      <c r="W29" s="629"/>
      <c r="X29" s="629"/>
      <c r="Y29" s="630"/>
      <c r="Z29" s="655">
        <v>1.3</v>
      </c>
      <c r="AA29" s="655"/>
      <c r="AB29" s="655"/>
      <c r="AC29" s="655"/>
      <c r="AD29" s="656" t="s">
        <v>236</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70" t="s">
        <v>307</v>
      </c>
      <c r="CG29" s="667"/>
      <c r="CH29" s="667"/>
      <c r="CI29" s="667"/>
      <c r="CJ29" s="667"/>
      <c r="CK29" s="667"/>
      <c r="CL29" s="667"/>
      <c r="CM29" s="667"/>
      <c r="CN29" s="667"/>
      <c r="CO29" s="667"/>
      <c r="CP29" s="667"/>
      <c r="CQ29" s="668"/>
      <c r="CR29" s="628">
        <v>1379330</v>
      </c>
      <c r="CS29" s="639"/>
      <c r="CT29" s="639"/>
      <c r="CU29" s="639"/>
      <c r="CV29" s="639"/>
      <c r="CW29" s="639"/>
      <c r="CX29" s="639"/>
      <c r="CY29" s="640"/>
      <c r="CZ29" s="631">
        <v>9.3000000000000007</v>
      </c>
      <c r="DA29" s="641"/>
      <c r="DB29" s="641"/>
      <c r="DC29" s="642"/>
      <c r="DD29" s="634">
        <v>1328533</v>
      </c>
      <c r="DE29" s="639"/>
      <c r="DF29" s="639"/>
      <c r="DG29" s="639"/>
      <c r="DH29" s="639"/>
      <c r="DI29" s="639"/>
      <c r="DJ29" s="639"/>
      <c r="DK29" s="640"/>
      <c r="DL29" s="634">
        <v>1326060</v>
      </c>
      <c r="DM29" s="639"/>
      <c r="DN29" s="639"/>
      <c r="DO29" s="639"/>
      <c r="DP29" s="639"/>
      <c r="DQ29" s="639"/>
      <c r="DR29" s="639"/>
      <c r="DS29" s="639"/>
      <c r="DT29" s="639"/>
      <c r="DU29" s="639"/>
      <c r="DV29" s="640"/>
      <c r="DW29" s="631">
        <v>20.3</v>
      </c>
      <c r="DX29" s="641"/>
      <c r="DY29" s="641"/>
      <c r="DZ29" s="641"/>
      <c r="EA29" s="641"/>
      <c r="EB29" s="641"/>
      <c r="EC29" s="662"/>
    </row>
    <row r="30" spans="2:133" ht="11.25" customHeight="1" x14ac:dyDescent="0.15">
      <c r="B30" s="625" t="s">
        <v>308</v>
      </c>
      <c r="C30" s="626"/>
      <c r="D30" s="626"/>
      <c r="E30" s="626"/>
      <c r="F30" s="626"/>
      <c r="G30" s="626"/>
      <c r="H30" s="626"/>
      <c r="I30" s="626"/>
      <c r="J30" s="626"/>
      <c r="K30" s="626"/>
      <c r="L30" s="626"/>
      <c r="M30" s="626"/>
      <c r="N30" s="626"/>
      <c r="O30" s="626"/>
      <c r="P30" s="626"/>
      <c r="Q30" s="627"/>
      <c r="R30" s="628">
        <v>101507</v>
      </c>
      <c r="S30" s="629"/>
      <c r="T30" s="629"/>
      <c r="U30" s="629"/>
      <c r="V30" s="629"/>
      <c r="W30" s="629"/>
      <c r="X30" s="629"/>
      <c r="Y30" s="630"/>
      <c r="Z30" s="655">
        <v>0.7</v>
      </c>
      <c r="AA30" s="655"/>
      <c r="AB30" s="655"/>
      <c r="AC30" s="655"/>
      <c r="AD30" s="656">
        <v>22674</v>
      </c>
      <c r="AE30" s="656"/>
      <c r="AF30" s="656"/>
      <c r="AG30" s="656"/>
      <c r="AH30" s="656"/>
      <c r="AI30" s="656"/>
      <c r="AJ30" s="656"/>
      <c r="AK30" s="656"/>
      <c r="AL30" s="631">
        <v>0.4</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70" t="s">
        <v>311</v>
      </c>
      <c r="CG30" s="667"/>
      <c r="CH30" s="667"/>
      <c r="CI30" s="667"/>
      <c r="CJ30" s="667"/>
      <c r="CK30" s="667"/>
      <c r="CL30" s="667"/>
      <c r="CM30" s="667"/>
      <c r="CN30" s="667"/>
      <c r="CO30" s="667"/>
      <c r="CP30" s="667"/>
      <c r="CQ30" s="668"/>
      <c r="CR30" s="628">
        <v>1333642</v>
      </c>
      <c r="CS30" s="629"/>
      <c r="CT30" s="629"/>
      <c r="CU30" s="629"/>
      <c r="CV30" s="629"/>
      <c r="CW30" s="629"/>
      <c r="CX30" s="629"/>
      <c r="CY30" s="630"/>
      <c r="CZ30" s="631">
        <v>9</v>
      </c>
      <c r="DA30" s="641"/>
      <c r="DB30" s="641"/>
      <c r="DC30" s="642"/>
      <c r="DD30" s="634">
        <v>1283421</v>
      </c>
      <c r="DE30" s="629"/>
      <c r="DF30" s="629"/>
      <c r="DG30" s="629"/>
      <c r="DH30" s="629"/>
      <c r="DI30" s="629"/>
      <c r="DJ30" s="629"/>
      <c r="DK30" s="630"/>
      <c r="DL30" s="634">
        <v>1283421</v>
      </c>
      <c r="DM30" s="629"/>
      <c r="DN30" s="629"/>
      <c r="DO30" s="629"/>
      <c r="DP30" s="629"/>
      <c r="DQ30" s="629"/>
      <c r="DR30" s="629"/>
      <c r="DS30" s="629"/>
      <c r="DT30" s="629"/>
      <c r="DU30" s="629"/>
      <c r="DV30" s="630"/>
      <c r="DW30" s="631">
        <v>19.7</v>
      </c>
      <c r="DX30" s="641"/>
      <c r="DY30" s="641"/>
      <c r="DZ30" s="641"/>
      <c r="EA30" s="641"/>
      <c r="EB30" s="641"/>
      <c r="EC30" s="662"/>
    </row>
    <row r="31" spans="2:133" ht="11.25" customHeight="1" x14ac:dyDescent="0.15">
      <c r="B31" s="625" t="s">
        <v>312</v>
      </c>
      <c r="C31" s="626"/>
      <c r="D31" s="626"/>
      <c r="E31" s="626"/>
      <c r="F31" s="626"/>
      <c r="G31" s="626"/>
      <c r="H31" s="626"/>
      <c r="I31" s="626"/>
      <c r="J31" s="626"/>
      <c r="K31" s="626"/>
      <c r="L31" s="626"/>
      <c r="M31" s="626"/>
      <c r="N31" s="626"/>
      <c r="O31" s="626"/>
      <c r="P31" s="626"/>
      <c r="Q31" s="627"/>
      <c r="R31" s="628">
        <v>43395</v>
      </c>
      <c r="S31" s="629"/>
      <c r="T31" s="629"/>
      <c r="U31" s="629"/>
      <c r="V31" s="629"/>
      <c r="W31" s="629"/>
      <c r="X31" s="629"/>
      <c r="Y31" s="630"/>
      <c r="Z31" s="655">
        <v>0.3</v>
      </c>
      <c r="AA31" s="655"/>
      <c r="AB31" s="655"/>
      <c r="AC31" s="655"/>
      <c r="AD31" s="656" t="s">
        <v>128</v>
      </c>
      <c r="AE31" s="656"/>
      <c r="AF31" s="656"/>
      <c r="AG31" s="656"/>
      <c r="AH31" s="656"/>
      <c r="AI31" s="656"/>
      <c r="AJ31" s="656"/>
      <c r="AK31" s="656"/>
      <c r="AL31" s="631" t="s">
        <v>236</v>
      </c>
      <c r="AM31" s="632"/>
      <c r="AN31" s="632"/>
      <c r="AO31" s="657"/>
      <c r="AP31" s="701" t="s">
        <v>313</v>
      </c>
      <c r="AQ31" s="702"/>
      <c r="AR31" s="702"/>
      <c r="AS31" s="702"/>
      <c r="AT31" s="707" t="s">
        <v>314</v>
      </c>
      <c r="AU31" s="217"/>
      <c r="AV31" s="217"/>
      <c r="AW31" s="217"/>
      <c r="AX31" s="694" t="s">
        <v>189</v>
      </c>
      <c r="AY31" s="695"/>
      <c r="AZ31" s="695"/>
      <c r="BA31" s="695"/>
      <c r="BB31" s="695"/>
      <c r="BC31" s="695"/>
      <c r="BD31" s="695"/>
      <c r="BE31" s="695"/>
      <c r="BF31" s="696"/>
      <c r="BG31" s="697">
        <v>99.1</v>
      </c>
      <c r="BH31" s="698"/>
      <c r="BI31" s="698"/>
      <c r="BJ31" s="698"/>
      <c r="BK31" s="698"/>
      <c r="BL31" s="698"/>
      <c r="BM31" s="699">
        <v>97.4</v>
      </c>
      <c r="BN31" s="698"/>
      <c r="BO31" s="698"/>
      <c r="BP31" s="698"/>
      <c r="BQ31" s="700"/>
      <c r="BR31" s="697">
        <v>98.9</v>
      </c>
      <c r="BS31" s="698"/>
      <c r="BT31" s="698"/>
      <c r="BU31" s="698"/>
      <c r="BV31" s="698"/>
      <c r="BW31" s="698"/>
      <c r="BX31" s="699">
        <v>97.2</v>
      </c>
      <c r="BY31" s="698"/>
      <c r="BZ31" s="698"/>
      <c r="CA31" s="698"/>
      <c r="CB31" s="700"/>
      <c r="CD31" s="717"/>
      <c r="CE31" s="718"/>
      <c r="CF31" s="670" t="s">
        <v>315</v>
      </c>
      <c r="CG31" s="667"/>
      <c r="CH31" s="667"/>
      <c r="CI31" s="667"/>
      <c r="CJ31" s="667"/>
      <c r="CK31" s="667"/>
      <c r="CL31" s="667"/>
      <c r="CM31" s="667"/>
      <c r="CN31" s="667"/>
      <c r="CO31" s="667"/>
      <c r="CP31" s="667"/>
      <c r="CQ31" s="668"/>
      <c r="CR31" s="628">
        <v>45688</v>
      </c>
      <c r="CS31" s="639"/>
      <c r="CT31" s="639"/>
      <c r="CU31" s="639"/>
      <c r="CV31" s="639"/>
      <c r="CW31" s="639"/>
      <c r="CX31" s="639"/>
      <c r="CY31" s="640"/>
      <c r="CZ31" s="631">
        <v>0.3</v>
      </c>
      <c r="DA31" s="641"/>
      <c r="DB31" s="641"/>
      <c r="DC31" s="642"/>
      <c r="DD31" s="634">
        <v>45112</v>
      </c>
      <c r="DE31" s="639"/>
      <c r="DF31" s="639"/>
      <c r="DG31" s="639"/>
      <c r="DH31" s="639"/>
      <c r="DI31" s="639"/>
      <c r="DJ31" s="639"/>
      <c r="DK31" s="640"/>
      <c r="DL31" s="634">
        <v>42639</v>
      </c>
      <c r="DM31" s="639"/>
      <c r="DN31" s="639"/>
      <c r="DO31" s="639"/>
      <c r="DP31" s="639"/>
      <c r="DQ31" s="639"/>
      <c r="DR31" s="639"/>
      <c r="DS31" s="639"/>
      <c r="DT31" s="639"/>
      <c r="DU31" s="639"/>
      <c r="DV31" s="640"/>
      <c r="DW31" s="631">
        <v>0.7</v>
      </c>
      <c r="DX31" s="641"/>
      <c r="DY31" s="641"/>
      <c r="DZ31" s="641"/>
      <c r="EA31" s="641"/>
      <c r="EB31" s="641"/>
      <c r="EC31" s="662"/>
    </row>
    <row r="32" spans="2:133" ht="11.25" customHeight="1" x14ac:dyDescent="0.15">
      <c r="B32" s="625" t="s">
        <v>316</v>
      </c>
      <c r="C32" s="626"/>
      <c r="D32" s="626"/>
      <c r="E32" s="626"/>
      <c r="F32" s="626"/>
      <c r="G32" s="626"/>
      <c r="H32" s="626"/>
      <c r="I32" s="626"/>
      <c r="J32" s="626"/>
      <c r="K32" s="626"/>
      <c r="L32" s="626"/>
      <c r="M32" s="626"/>
      <c r="N32" s="626"/>
      <c r="O32" s="626"/>
      <c r="P32" s="626"/>
      <c r="Q32" s="627"/>
      <c r="R32" s="628">
        <v>3001504</v>
      </c>
      <c r="S32" s="629"/>
      <c r="T32" s="629"/>
      <c r="U32" s="629"/>
      <c r="V32" s="629"/>
      <c r="W32" s="629"/>
      <c r="X32" s="629"/>
      <c r="Y32" s="630"/>
      <c r="Z32" s="655">
        <v>19.3</v>
      </c>
      <c r="AA32" s="655"/>
      <c r="AB32" s="655"/>
      <c r="AC32" s="655"/>
      <c r="AD32" s="656" t="s">
        <v>128</v>
      </c>
      <c r="AE32" s="656"/>
      <c r="AF32" s="656"/>
      <c r="AG32" s="656"/>
      <c r="AH32" s="656"/>
      <c r="AI32" s="656"/>
      <c r="AJ32" s="656"/>
      <c r="AK32" s="656"/>
      <c r="AL32" s="631" t="s">
        <v>236</v>
      </c>
      <c r="AM32" s="632"/>
      <c r="AN32" s="632"/>
      <c r="AO32" s="657"/>
      <c r="AP32" s="703"/>
      <c r="AQ32" s="704"/>
      <c r="AR32" s="704"/>
      <c r="AS32" s="704"/>
      <c r="AT32" s="708"/>
      <c r="AU32" s="216" t="s">
        <v>317</v>
      </c>
      <c r="AV32" s="216"/>
      <c r="AW32" s="216"/>
      <c r="AX32" s="625" t="s">
        <v>318</v>
      </c>
      <c r="AY32" s="626"/>
      <c r="AZ32" s="626"/>
      <c r="BA32" s="626"/>
      <c r="BB32" s="626"/>
      <c r="BC32" s="626"/>
      <c r="BD32" s="626"/>
      <c r="BE32" s="626"/>
      <c r="BF32" s="627"/>
      <c r="BG32" s="710">
        <v>98.9</v>
      </c>
      <c r="BH32" s="639"/>
      <c r="BI32" s="639"/>
      <c r="BJ32" s="639"/>
      <c r="BK32" s="639"/>
      <c r="BL32" s="639"/>
      <c r="BM32" s="632">
        <v>96.8</v>
      </c>
      <c r="BN32" s="711"/>
      <c r="BO32" s="711"/>
      <c r="BP32" s="711"/>
      <c r="BQ32" s="666"/>
      <c r="BR32" s="710">
        <v>99.1</v>
      </c>
      <c r="BS32" s="639"/>
      <c r="BT32" s="639"/>
      <c r="BU32" s="639"/>
      <c r="BV32" s="639"/>
      <c r="BW32" s="639"/>
      <c r="BX32" s="632">
        <v>97.1</v>
      </c>
      <c r="BY32" s="711"/>
      <c r="BZ32" s="711"/>
      <c r="CA32" s="711"/>
      <c r="CB32" s="666"/>
      <c r="CD32" s="719"/>
      <c r="CE32" s="720"/>
      <c r="CF32" s="670" t="s">
        <v>319</v>
      </c>
      <c r="CG32" s="667"/>
      <c r="CH32" s="667"/>
      <c r="CI32" s="667"/>
      <c r="CJ32" s="667"/>
      <c r="CK32" s="667"/>
      <c r="CL32" s="667"/>
      <c r="CM32" s="667"/>
      <c r="CN32" s="667"/>
      <c r="CO32" s="667"/>
      <c r="CP32" s="667"/>
      <c r="CQ32" s="668"/>
      <c r="CR32" s="628" t="s">
        <v>128</v>
      </c>
      <c r="CS32" s="629"/>
      <c r="CT32" s="629"/>
      <c r="CU32" s="629"/>
      <c r="CV32" s="629"/>
      <c r="CW32" s="629"/>
      <c r="CX32" s="629"/>
      <c r="CY32" s="630"/>
      <c r="CZ32" s="631" t="s">
        <v>137</v>
      </c>
      <c r="DA32" s="641"/>
      <c r="DB32" s="641"/>
      <c r="DC32" s="642"/>
      <c r="DD32" s="634" t="s">
        <v>128</v>
      </c>
      <c r="DE32" s="629"/>
      <c r="DF32" s="629"/>
      <c r="DG32" s="629"/>
      <c r="DH32" s="629"/>
      <c r="DI32" s="629"/>
      <c r="DJ32" s="629"/>
      <c r="DK32" s="630"/>
      <c r="DL32" s="634" t="s">
        <v>236</v>
      </c>
      <c r="DM32" s="629"/>
      <c r="DN32" s="629"/>
      <c r="DO32" s="629"/>
      <c r="DP32" s="629"/>
      <c r="DQ32" s="629"/>
      <c r="DR32" s="629"/>
      <c r="DS32" s="629"/>
      <c r="DT32" s="629"/>
      <c r="DU32" s="629"/>
      <c r="DV32" s="630"/>
      <c r="DW32" s="631" t="s">
        <v>128</v>
      </c>
      <c r="DX32" s="641"/>
      <c r="DY32" s="641"/>
      <c r="DZ32" s="641"/>
      <c r="EA32" s="641"/>
      <c r="EB32" s="641"/>
      <c r="EC32" s="662"/>
    </row>
    <row r="33" spans="2:133" ht="11.25" customHeight="1" x14ac:dyDescent="0.15">
      <c r="B33" s="691" t="s">
        <v>320</v>
      </c>
      <c r="C33" s="692"/>
      <c r="D33" s="692"/>
      <c r="E33" s="692"/>
      <c r="F33" s="692"/>
      <c r="G33" s="692"/>
      <c r="H33" s="692"/>
      <c r="I33" s="692"/>
      <c r="J33" s="692"/>
      <c r="K33" s="692"/>
      <c r="L33" s="692"/>
      <c r="M33" s="692"/>
      <c r="N33" s="692"/>
      <c r="O33" s="692"/>
      <c r="P33" s="692"/>
      <c r="Q33" s="693"/>
      <c r="R33" s="628" t="s">
        <v>236</v>
      </c>
      <c r="S33" s="629"/>
      <c r="T33" s="629"/>
      <c r="U33" s="629"/>
      <c r="V33" s="629"/>
      <c r="W33" s="629"/>
      <c r="X33" s="629"/>
      <c r="Y33" s="630"/>
      <c r="Z33" s="655" t="s">
        <v>236</v>
      </c>
      <c r="AA33" s="655"/>
      <c r="AB33" s="655"/>
      <c r="AC33" s="655"/>
      <c r="AD33" s="656" t="s">
        <v>128</v>
      </c>
      <c r="AE33" s="656"/>
      <c r="AF33" s="656"/>
      <c r="AG33" s="656"/>
      <c r="AH33" s="656"/>
      <c r="AI33" s="656"/>
      <c r="AJ33" s="656"/>
      <c r="AK33" s="656"/>
      <c r="AL33" s="631" t="s">
        <v>236</v>
      </c>
      <c r="AM33" s="632"/>
      <c r="AN33" s="632"/>
      <c r="AO33" s="657"/>
      <c r="AP33" s="705"/>
      <c r="AQ33" s="706"/>
      <c r="AR33" s="706"/>
      <c r="AS33" s="706"/>
      <c r="AT33" s="709"/>
      <c r="AU33" s="218"/>
      <c r="AV33" s="218"/>
      <c r="AW33" s="218"/>
      <c r="AX33" s="605" t="s">
        <v>321</v>
      </c>
      <c r="AY33" s="606"/>
      <c r="AZ33" s="606"/>
      <c r="BA33" s="606"/>
      <c r="BB33" s="606"/>
      <c r="BC33" s="606"/>
      <c r="BD33" s="606"/>
      <c r="BE33" s="606"/>
      <c r="BF33" s="607"/>
      <c r="BG33" s="690">
        <v>99.2</v>
      </c>
      <c r="BH33" s="609"/>
      <c r="BI33" s="609"/>
      <c r="BJ33" s="609"/>
      <c r="BK33" s="609"/>
      <c r="BL33" s="609"/>
      <c r="BM33" s="647">
        <v>97.5</v>
      </c>
      <c r="BN33" s="609"/>
      <c r="BO33" s="609"/>
      <c r="BP33" s="609"/>
      <c r="BQ33" s="658"/>
      <c r="BR33" s="690">
        <v>98.5</v>
      </c>
      <c r="BS33" s="609"/>
      <c r="BT33" s="609"/>
      <c r="BU33" s="609"/>
      <c r="BV33" s="609"/>
      <c r="BW33" s="609"/>
      <c r="BX33" s="647">
        <v>97</v>
      </c>
      <c r="BY33" s="609"/>
      <c r="BZ33" s="609"/>
      <c r="CA33" s="609"/>
      <c r="CB33" s="658"/>
      <c r="CD33" s="670" t="s">
        <v>322</v>
      </c>
      <c r="CE33" s="667"/>
      <c r="CF33" s="667"/>
      <c r="CG33" s="667"/>
      <c r="CH33" s="667"/>
      <c r="CI33" s="667"/>
      <c r="CJ33" s="667"/>
      <c r="CK33" s="667"/>
      <c r="CL33" s="667"/>
      <c r="CM33" s="667"/>
      <c r="CN33" s="667"/>
      <c r="CO33" s="667"/>
      <c r="CP33" s="667"/>
      <c r="CQ33" s="668"/>
      <c r="CR33" s="628">
        <v>5929030</v>
      </c>
      <c r="CS33" s="639"/>
      <c r="CT33" s="639"/>
      <c r="CU33" s="639"/>
      <c r="CV33" s="639"/>
      <c r="CW33" s="639"/>
      <c r="CX33" s="639"/>
      <c r="CY33" s="640"/>
      <c r="CZ33" s="631">
        <v>39.9</v>
      </c>
      <c r="DA33" s="641"/>
      <c r="DB33" s="641"/>
      <c r="DC33" s="642"/>
      <c r="DD33" s="634">
        <v>3456478</v>
      </c>
      <c r="DE33" s="639"/>
      <c r="DF33" s="639"/>
      <c r="DG33" s="639"/>
      <c r="DH33" s="639"/>
      <c r="DI33" s="639"/>
      <c r="DJ33" s="639"/>
      <c r="DK33" s="640"/>
      <c r="DL33" s="634">
        <v>2549387</v>
      </c>
      <c r="DM33" s="639"/>
      <c r="DN33" s="639"/>
      <c r="DO33" s="639"/>
      <c r="DP33" s="639"/>
      <c r="DQ33" s="639"/>
      <c r="DR33" s="639"/>
      <c r="DS33" s="639"/>
      <c r="DT33" s="639"/>
      <c r="DU33" s="639"/>
      <c r="DV33" s="640"/>
      <c r="DW33" s="631">
        <v>39.1</v>
      </c>
      <c r="DX33" s="641"/>
      <c r="DY33" s="641"/>
      <c r="DZ33" s="641"/>
      <c r="EA33" s="641"/>
      <c r="EB33" s="641"/>
      <c r="EC33" s="662"/>
    </row>
    <row r="34" spans="2:133" ht="11.25" customHeight="1" x14ac:dyDescent="0.15">
      <c r="B34" s="625" t="s">
        <v>323</v>
      </c>
      <c r="C34" s="626"/>
      <c r="D34" s="626"/>
      <c r="E34" s="626"/>
      <c r="F34" s="626"/>
      <c r="G34" s="626"/>
      <c r="H34" s="626"/>
      <c r="I34" s="626"/>
      <c r="J34" s="626"/>
      <c r="K34" s="626"/>
      <c r="L34" s="626"/>
      <c r="M34" s="626"/>
      <c r="N34" s="626"/>
      <c r="O34" s="626"/>
      <c r="P34" s="626"/>
      <c r="Q34" s="627"/>
      <c r="R34" s="628">
        <v>1602059</v>
      </c>
      <c r="S34" s="629"/>
      <c r="T34" s="629"/>
      <c r="U34" s="629"/>
      <c r="V34" s="629"/>
      <c r="W34" s="629"/>
      <c r="X34" s="629"/>
      <c r="Y34" s="630"/>
      <c r="Z34" s="655">
        <v>10.3</v>
      </c>
      <c r="AA34" s="655"/>
      <c r="AB34" s="655"/>
      <c r="AC34" s="655"/>
      <c r="AD34" s="656" t="s">
        <v>128</v>
      </c>
      <c r="AE34" s="656"/>
      <c r="AF34" s="656"/>
      <c r="AG34" s="656"/>
      <c r="AH34" s="656"/>
      <c r="AI34" s="656"/>
      <c r="AJ34" s="656"/>
      <c r="AK34" s="656"/>
      <c r="AL34" s="631" t="s">
        <v>128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324</v>
      </c>
      <c r="CE34" s="667"/>
      <c r="CF34" s="667"/>
      <c r="CG34" s="667"/>
      <c r="CH34" s="667"/>
      <c r="CI34" s="667"/>
      <c r="CJ34" s="667"/>
      <c r="CK34" s="667"/>
      <c r="CL34" s="667"/>
      <c r="CM34" s="667"/>
      <c r="CN34" s="667"/>
      <c r="CO34" s="667"/>
      <c r="CP34" s="667"/>
      <c r="CQ34" s="668"/>
      <c r="CR34" s="628">
        <v>1774755</v>
      </c>
      <c r="CS34" s="629"/>
      <c r="CT34" s="629"/>
      <c r="CU34" s="629"/>
      <c r="CV34" s="629"/>
      <c r="CW34" s="629"/>
      <c r="CX34" s="629"/>
      <c r="CY34" s="630"/>
      <c r="CZ34" s="631">
        <v>11.9</v>
      </c>
      <c r="DA34" s="641"/>
      <c r="DB34" s="641"/>
      <c r="DC34" s="642"/>
      <c r="DD34" s="634">
        <v>766737</v>
      </c>
      <c r="DE34" s="629"/>
      <c r="DF34" s="629"/>
      <c r="DG34" s="629"/>
      <c r="DH34" s="629"/>
      <c r="DI34" s="629"/>
      <c r="DJ34" s="629"/>
      <c r="DK34" s="630"/>
      <c r="DL34" s="634">
        <v>611085</v>
      </c>
      <c r="DM34" s="629"/>
      <c r="DN34" s="629"/>
      <c r="DO34" s="629"/>
      <c r="DP34" s="629"/>
      <c r="DQ34" s="629"/>
      <c r="DR34" s="629"/>
      <c r="DS34" s="629"/>
      <c r="DT34" s="629"/>
      <c r="DU34" s="629"/>
      <c r="DV34" s="630"/>
      <c r="DW34" s="631">
        <v>9.4</v>
      </c>
      <c r="DX34" s="641"/>
      <c r="DY34" s="641"/>
      <c r="DZ34" s="641"/>
      <c r="EA34" s="641"/>
      <c r="EB34" s="641"/>
      <c r="EC34" s="662"/>
    </row>
    <row r="35" spans="2:133" ht="11.25" customHeight="1" x14ac:dyDescent="0.15">
      <c r="B35" s="625" t="s">
        <v>325</v>
      </c>
      <c r="C35" s="626"/>
      <c r="D35" s="626"/>
      <c r="E35" s="626"/>
      <c r="F35" s="626"/>
      <c r="G35" s="626"/>
      <c r="H35" s="626"/>
      <c r="I35" s="626"/>
      <c r="J35" s="626"/>
      <c r="K35" s="626"/>
      <c r="L35" s="626"/>
      <c r="M35" s="626"/>
      <c r="N35" s="626"/>
      <c r="O35" s="626"/>
      <c r="P35" s="626"/>
      <c r="Q35" s="627"/>
      <c r="R35" s="628">
        <v>79277</v>
      </c>
      <c r="S35" s="629"/>
      <c r="T35" s="629"/>
      <c r="U35" s="629"/>
      <c r="V35" s="629"/>
      <c r="W35" s="629"/>
      <c r="X35" s="629"/>
      <c r="Y35" s="630"/>
      <c r="Z35" s="655">
        <v>0.5</v>
      </c>
      <c r="AA35" s="655"/>
      <c r="AB35" s="655"/>
      <c r="AC35" s="655"/>
      <c r="AD35" s="656">
        <v>5406</v>
      </c>
      <c r="AE35" s="656"/>
      <c r="AF35" s="656"/>
      <c r="AG35" s="656"/>
      <c r="AH35" s="656"/>
      <c r="AI35" s="656"/>
      <c r="AJ35" s="656"/>
      <c r="AK35" s="656"/>
      <c r="AL35" s="631">
        <v>0.1</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118894</v>
      </c>
      <c r="CS35" s="639"/>
      <c r="CT35" s="639"/>
      <c r="CU35" s="639"/>
      <c r="CV35" s="639"/>
      <c r="CW35" s="639"/>
      <c r="CX35" s="639"/>
      <c r="CY35" s="640"/>
      <c r="CZ35" s="631">
        <v>0.8</v>
      </c>
      <c r="DA35" s="641"/>
      <c r="DB35" s="641"/>
      <c r="DC35" s="642"/>
      <c r="DD35" s="634">
        <v>75939</v>
      </c>
      <c r="DE35" s="639"/>
      <c r="DF35" s="639"/>
      <c r="DG35" s="639"/>
      <c r="DH35" s="639"/>
      <c r="DI35" s="639"/>
      <c r="DJ35" s="639"/>
      <c r="DK35" s="640"/>
      <c r="DL35" s="634">
        <v>64333</v>
      </c>
      <c r="DM35" s="639"/>
      <c r="DN35" s="639"/>
      <c r="DO35" s="639"/>
      <c r="DP35" s="639"/>
      <c r="DQ35" s="639"/>
      <c r="DR35" s="639"/>
      <c r="DS35" s="639"/>
      <c r="DT35" s="639"/>
      <c r="DU35" s="639"/>
      <c r="DV35" s="640"/>
      <c r="DW35" s="631">
        <v>1</v>
      </c>
      <c r="DX35" s="641"/>
      <c r="DY35" s="641"/>
      <c r="DZ35" s="641"/>
      <c r="EA35" s="641"/>
      <c r="EB35" s="641"/>
      <c r="EC35" s="662"/>
    </row>
    <row r="36" spans="2:133" ht="11.25" customHeight="1" x14ac:dyDescent="0.15">
      <c r="B36" s="625" t="s">
        <v>329</v>
      </c>
      <c r="C36" s="626"/>
      <c r="D36" s="626"/>
      <c r="E36" s="626"/>
      <c r="F36" s="626"/>
      <c r="G36" s="626"/>
      <c r="H36" s="626"/>
      <c r="I36" s="626"/>
      <c r="J36" s="626"/>
      <c r="K36" s="626"/>
      <c r="L36" s="626"/>
      <c r="M36" s="626"/>
      <c r="N36" s="626"/>
      <c r="O36" s="626"/>
      <c r="P36" s="626"/>
      <c r="Q36" s="627"/>
      <c r="R36" s="628">
        <v>702364</v>
      </c>
      <c r="S36" s="629"/>
      <c r="T36" s="629"/>
      <c r="U36" s="629"/>
      <c r="V36" s="629"/>
      <c r="W36" s="629"/>
      <c r="X36" s="629"/>
      <c r="Y36" s="630"/>
      <c r="Z36" s="655">
        <v>4.5</v>
      </c>
      <c r="AA36" s="655"/>
      <c r="AB36" s="655"/>
      <c r="AC36" s="655"/>
      <c r="AD36" s="656" t="s">
        <v>236</v>
      </c>
      <c r="AE36" s="656"/>
      <c r="AF36" s="656"/>
      <c r="AG36" s="656"/>
      <c r="AH36" s="656"/>
      <c r="AI36" s="656"/>
      <c r="AJ36" s="656"/>
      <c r="AK36" s="656"/>
      <c r="AL36" s="631" t="s">
        <v>236</v>
      </c>
      <c r="AM36" s="632"/>
      <c r="AN36" s="632"/>
      <c r="AO36" s="657"/>
      <c r="AP36" s="221"/>
      <c r="AQ36" s="678" t="s">
        <v>330</v>
      </c>
      <c r="AR36" s="679"/>
      <c r="AS36" s="679"/>
      <c r="AT36" s="679"/>
      <c r="AU36" s="679"/>
      <c r="AV36" s="679"/>
      <c r="AW36" s="679"/>
      <c r="AX36" s="679"/>
      <c r="AY36" s="680"/>
      <c r="AZ36" s="681">
        <v>1460544</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35550</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1503682</v>
      </c>
      <c r="CS36" s="629"/>
      <c r="CT36" s="629"/>
      <c r="CU36" s="629"/>
      <c r="CV36" s="629"/>
      <c r="CW36" s="629"/>
      <c r="CX36" s="629"/>
      <c r="CY36" s="630"/>
      <c r="CZ36" s="631">
        <v>10.1</v>
      </c>
      <c r="DA36" s="641"/>
      <c r="DB36" s="641"/>
      <c r="DC36" s="642"/>
      <c r="DD36" s="634">
        <v>1195681</v>
      </c>
      <c r="DE36" s="629"/>
      <c r="DF36" s="629"/>
      <c r="DG36" s="629"/>
      <c r="DH36" s="629"/>
      <c r="DI36" s="629"/>
      <c r="DJ36" s="629"/>
      <c r="DK36" s="630"/>
      <c r="DL36" s="634">
        <v>941035</v>
      </c>
      <c r="DM36" s="629"/>
      <c r="DN36" s="629"/>
      <c r="DO36" s="629"/>
      <c r="DP36" s="629"/>
      <c r="DQ36" s="629"/>
      <c r="DR36" s="629"/>
      <c r="DS36" s="629"/>
      <c r="DT36" s="629"/>
      <c r="DU36" s="629"/>
      <c r="DV36" s="630"/>
      <c r="DW36" s="631">
        <v>14.4</v>
      </c>
      <c r="DX36" s="641"/>
      <c r="DY36" s="641"/>
      <c r="DZ36" s="641"/>
      <c r="EA36" s="641"/>
      <c r="EB36" s="641"/>
      <c r="EC36" s="662"/>
    </row>
    <row r="37" spans="2:133" ht="11.25" customHeight="1" x14ac:dyDescent="0.15">
      <c r="B37" s="625" t="s">
        <v>333</v>
      </c>
      <c r="C37" s="626"/>
      <c r="D37" s="626"/>
      <c r="E37" s="626"/>
      <c r="F37" s="626"/>
      <c r="G37" s="626"/>
      <c r="H37" s="626"/>
      <c r="I37" s="626"/>
      <c r="J37" s="626"/>
      <c r="K37" s="626"/>
      <c r="L37" s="626"/>
      <c r="M37" s="626"/>
      <c r="N37" s="626"/>
      <c r="O37" s="626"/>
      <c r="P37" s="626"/>
      <c r="Q37" s="627"/>
      <c r="R37" s="628">
        <v>631515</v>
      </c>
      <c r="S37" s="629"/>
      <c r="T37" s="629"/>
      <c r="U37" s="629"/>
      <c r="V37" s="629"/>
      <c r="W37" s="629"/>
      <c r="X37" s="629"/>
      <c r="Y37" s="630"/>
      <c r="Z37" s="655">
        <v>4.0999999999999996</v>
      </c>
      <c r="AA37" s="655"/>
      <c r="AB37" s="655"/>
      <c r="AC37" s="655"/>
      <c r="AD37" s="656" t="s">
        <v>128</v>
      </c>
      <c r="AE37" s="656"/>
      <c r="AF37" s="656"/>
      <c r="AG37" s="656"/>
      <c r="AH37" s="656"/>
      <c r="AI37" s="656"/>
      <c r="AJ37" s="656"/>
      <c r="AK37" s="656"/>
      <c r="AL37" s="631" t="s">
        <v>137</v>
      </c>
      <c r="AM37" s="632"/>
      <c r="AN37" s="632"/>
      <c r="AO37" s="657"/>
      <c r="AQ37" s="663" t="s">
        <v>334</v>
      </c>
      <c r="AR37" s="664"/>
      <c r="AS37" s="664"/>
      <c r="AT37" s="664"/>
      <c r="AU37" s="664"/>
      <c r="AV37" s="664"/>
      <c r="AW37" s="664"/>
      <c r="AX37" s="664"/>
      <c r="AY37" s="665"/>
      <c r="AZ37" s="628">
        <v>228774</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-7921</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531830</v>
      </c>
      <c r="CS37" s="639"/>
      <c r="CT37" s="639"/>
      <c r="CU37" s="639"/>
      <c r="CV37" s="639"/>
      <c r="CW37" s="639"/>
      <c r="CX37" s="639"/>
      <c r="CY37" s="640"/>
      <c r="CZ37" s="631">
        <v>3.6</v>
      </c>
      <c r="DA37" s="641"/>
      <c r="DB37" s="641"/>
      <c r="DC37" s="642"/>
      <c r="DD37" s="634">
        <v>527506</v>
      </c>
      <c r="DE37" s="639"/>
      <c r="DF37" s="639"/>
      <c r="DG37" s="639"/>
      <c r="DH37" s="639"/>
      <c r="DI37" s="639"/>
      <c r="DJ37" s="639"/>
      <c r="DK37" s="640"/>
      <c r="DL37" s="634">
        <v>508456</v>
      </c>
      <c r="DM37" s="639"/>
      <c r="DN37" s="639"/>
      <c r="DO37" s="639"/>
      <c r="DP37" s="639"/>
      <c r="DQ37" s="639"/>
      <c r="DR37" s="639"/>
      <c r="DS37" s="639"/>
      <c r="DT37" s="639"/>
      <c r="DU37" s="639"/>
      <c r="DV37" s="640"/>
      <c r="DW37" s="631">
        <v>7.8</v>
      </c>
      <c r="DX37" s="641"/>
      <c r="DY37" s="641"/>
      <c r="DZ37" s="641"/>
      <c r="EA37" s="641"/>
      <c r="EB37" s="641"/>
      <c r="EC37" s="662"/>
    </row>
    <row r="38" spans="2:133" ht="11.25" customHeight="1" x14ac:dyDescent="0.15">
      <c r="B38" s="625" t="s">
        <v>337</v>
      </c>
      <c r="C38" s="626"/>
      <c r="D38" s="626"/>
      <c r="E38" s="626"/>
      <c r="F38" s="626"/>
      <c r="G38" s="626"/>
      <c r="H38" s="626"/>
      <c r="I38" s="626"/>
      <c r="J38" s="626"/>
      <c r="K38" s="626"/>
      <c r="L38" s="626"/>
      <c r="M38" s="626"/>
      <c r="N38" s="626"/>
      <c r="O38" s="626"/>
      <c r="P38" s="626"/>
      <c r="Q38" s="627"/>
      <c r="R38" s="628">
        <v>549059</v>
      </c>
      <c r="S38" s="629"/>
      <c r="T38" s="629"/>
      <c r="U38" s="629"/>
      <c r="V38" s="629"/>
      <c r="W38" s="629"/>
      <c r="X38" s="629"/>
      <c r="Y38" s="630"/>
      <c r="Z38" s="655">
        <v>3.5</v>
      </c>
      <c r="AA38" s="655"/>
      <c r="AB38" s="655"/>
      <c r="AC38" s="655"/>
      <c r="AD38" s="656" t="s">
        <v>128</v>
      </c>
      <c r="AE38" s="656"/>
      <c r="AF38" s="656"/>
      <c r="AG38" s="656"/>
      <c r="AH38" s="656"/>
      <c r="AI38" s="656"/>
      <c r="AJ38" s="656"/>
      <c r="AK38" s="656"/>
      <c r="AL38" s="631" t="s">
        <v>128</v>
      </c>
      <c r="AM38" s="632"/>
      <c r="AN38" s="632"/>
      <c r="AO38" s="657"/>
      <c r="AQ38" s="663" t="s">
        <v>338</v>
      </c>
      <c r="AR38" s="664"/>
      <c r="AS38" s="664"/>
      <c r="AT38" s="664"/>
      <c r="AU38" s="664"/>
      <c r="AV38" s="664"/>
      <c r="AW38" s="664"/>
      <c r="AX38" s="664"/>
      <c r="AY38" s="665"/>
      <c r="AZ38" s="628">
        <v>194559</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2572</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1183971</v>
      </c>
      <c r="CS38" s="629"/>
      <c r="CT38" s="629"/>
      <c r="CU38" s="629"/>
      <c r="CV38" s="629"/>
      <c r="CW38" s="629"/>
      <c r="CX38" s="629"/>
      <c r="CY38" s="630"/>
      <c r="CZ38" s="631">
        <v>8</v>
      </c>
      <c r="DA38" s="641"/>
      <c r="DB38" s="641"/>
      <c r="DC38" s="642"/>
      <c r="DD38" s="634">
        <v>1004124</v>
      </c>
      <c r="DE38" s="629"/>
      <c r="DF38" s="629"/>
      <c r="DG38" s="629"/>
      <c r="DH38" s="629"/>
      <c r="DI38" s="629"/>
      <c r="DJ38" s="629"/>
      <c r="DK38" s="630"/>
      <c r="DL38" s="634">
        <v>901796</v>
      </c>
      <c r="DM38" s="629"/>
      <c r="DN38" s="629"/>
      <c r="DO38" s="629"/>
      <c r="DP38" s="629"/>
      <c r="DQ38" s="629"/>
      <c r="DR38" s="629"/>
      <c r="DS38" s="629"/>
      <c r="DT38" s="629"/>
      <c r="DU38" s="629"/>
      <c r="DV38" s="630"/>
      <c r="DW38" s="631">
        <v>13.8</v>
      </c>
      <c r="DX38" s="641"/>
      <c r="DY38" s="641"/>
      <c r="DZ38" s="641"/>
      <c r="EA38" s="641"/>
      <c r="EB38" s="641"/>
      <c r="EC38" s="662"/>
    </row>
    <row r="39" spans="2:133" ht="11.25" customHeight="1" x14ac:dyDescent="0.15">
      <c r="B39" s="625" t="s">
        <v>341</v>
      </c>
      <c r="C39" s="626"/>
      <c r="D39" s="626"/>
      <c r="E39" s="626"/>
      <c r="F39" s="626"/>
      <c r="G39" s="626"/>
      <c r="H39" s="626"/>
      <c r="I39" s="626"/>
      <c r="J39" s="626"/>
      <c r="K39" s="626"/>
      <c r="L39" s="626"/>
      <c r="M39" s="626"/>
      <c r="N39" s="626"/>
      <c r="O39" s="626"/>
      <c r="P39" s="626"/>
      <c r="Q39" s="627"/>
      <c r="R39" s="628">
        <v>223097</v>
      </c>
      <c r="S39" s="629"/>
      <c r="T39" s="629"/>
      <c r="U39" s="629"/>
      <c r="V39" s="629"/>
      <c r="W39" s="629"/>
      <c r="X39" s="629"/>
      <c r="Y39" s="630"/>
      <c r="Z39" s="655">
        <v>1.4</v>
      </c>
      <c r="AA39" s="655"/>
      <c r="AB39" s="655"/>
      <c r="AC39" s="655"/>
      <c r="AD39" s="656">
        <v>1493</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v>82014</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3933</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1182013</v>
      </c>
      <c r="CS39" s="639"/>
      <c r="CT39" s="639"/>
      <c r="CU39" s="639"/>
      <c r="CV39" s="639"/>
      <c r="CW39" s="639"/>
      <c r="CX39" s="639"/>
      <c r="CY39" s="640"/>
      <c r="CZ39" s="631">
        <v>8</v>
      </c>
      <c r="DA39" s="641"/>
      <c r="DB39" s="641"/>
      <c r="DC39" s="642"/>
      <c r="DD39" s="634">
        <v>363738</v>
      </c>
      <c r="DE39" s="639"/>
      <c r="DF39" s="639"/>
      <c r="DG39" s="639"/>
      <c r="DH39" s="639"/>
      <c r="DI39" s="639"/>
      <c r="DJ39" s="639"/>
      <c r="DK39" s="640"/>
      <c r="DL39" s="634" t="s">
        <v>236</v>
      </c>
      <c r="DM39" s="639"/>
      <c r="DN39" s="639"/>
      <c r="DO39" s="639"/>
      <c r="DP39" s="639"/>
      <c r="DQ39" s="639"/>
      <c r="DR39" s="639"/>
      <c r="DS39" s="639"/>
      <c r="DT39" s="639"/>
      <c r="DU39" s="639"/>
      <c r="DV39" s="640"/>
      <c r="DW39" s="631" t="s">
        <v>236</v>
      </c>
      <c r="DX39" s="641"/>
      <c r="DY39" s="641"/>
      <c r="DZ39" s="641"/>
      <c r="EA39" s="641"/>
      <c r="EB39" s="641"/>
      <c r="EC39" s="662"/>
    </row>
    <row r="40" spans="2:133" ht="11.25" customHeight="1" x14ac:dyDescent="0.15">
      <c r="B40" s="625" t="s">
        <v>345</v>
      </c>
      <c r="C40" s="626"/>
      <c r="D40" s="626"/>
      <c r="E40" s="626"/>
      <c r="F40" s="626"/>
      <c r="G40" s="626"/>
      <c r="H40" s="626"/>
      <c r="I40" s="626"/>
      <c r="J40" s="626"/>
      <c r="K40" s="626"/>
      <c r="L40" s="626"/>
      <c r="M40" s="626"/>
      <c r="N40" s="626"/>
      <c r="O40" s="626"/>
      <c r="P40" s="626"/>
      <c r="Q40" s="627"/>
      <c r="R40" s="628">
        <v>1110793</v>
      </c>
      <c r="S40" s="629"/>
      <c r="T40" s="629"/>
      <c r="U40" s="629"/>
      <c r="V40" s="629"/>
      <c r="W40" s="629"/>
      <c r="X40" s="629"/>
      <c r="Y40" s="630"/>
      <c r="Z40" s="655">
        <v>7.1</v>
      </c>
      <c r="AA40" s="655"/>
      <c r="AB40" s="655"/>
      <c r="AC40" s="655"/>
      <c r="AD40" s="656" t="s">
        <v>128</v>
      </c>
      <c r="AE40" s="656"/>
      <c r="AF40" s="656"/>
      <c r="AG40" s="656"/>
      <c r="AH40" s="656"/>
      <c r="AI40" s="656"/>
      <c r="AJ40" s="656"/>
      <c r="AK40" s="656"/>
      <c r="AL40" s="631" t="s">
        <v>128</v>
      </c>
      <c r="AM40" s="632"/>
      <c r="AN40" s="632"/>
      <c r="AO40" s="657"/>
      <c r="AQ40" s="663" t="s">
        <v>346</v>
      </c>
      <c r="AR40" s="664"/>
      <c r="AS40" s="664"/>
      <c r="AT40" s="664"/>
      <c r="AU40" s="664"/>
      <c r="AV40" s="664"/>
      <c r="AW40" s="664"/>
      <c r="AX40" s="664"/>
      <c r="AY40" s="665"/>
      <c r="AZ40" s="628">
        <v>7635</v>
      </c>
      <c r="BA40" s="629"/>
      <c r="BB40" s="629"/>
      <c r="BC40" s="629"/>
      <c r="BD40" s="639"/>
      <c r="BE40" s="639"/>
      <c r="BF40" s="666"/>
      <c r="BG40" s="671" t="s">
        <v>347</v>
      </c>
      <c r="BH40" s="672"/>
      <c r="BI40" s="672"/>
      <c r="BJ40" s="672"/>
      <c r="BK40" s="672"/>
      <c r="BL40" s="222"/>
      <c r="BM40" s="667" t="s">
        <v>348</v>
      </c>
      <c r="BN40" s="667"/>
      <c r="BO40" s="667"/>
      <c r="BP40" s="667"/>
      <c r="BQ40" s="667"/>
      <c r="BR40" s="667"/>
      <c r="BS40" s="667"/>
      <c r="BT40" s="667"/>
      <c r="BU40" s="668"/>
      <c r="BV40" s="628">
        <v>97</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165715</v>
      </c>
      <c r="CS40" s="629"/>
      <c r="CT40" s="629"/>
      <c r="CU40" s="629"/>
      <c r="CV40" s="629"/>
      <c r="CW40" s="629"/>
      <c r="CX40" s="629"/>
      <c r="CY40" s="630"/>
      <c r="CZ40" s="631">
        <v>1.1000000000000001</v>
      </c>
      <c r="DA40" s="641"/>
      <c r="DB40" s="641"/>
      <c r="DC40" s="642"/>
      <c r="DD40" s="634">
        <v>50259</v>
      </c>
      <c r="DE40" s="629"/>
      <c r="DF40" s="629"/>
      <c r="DG40" s="629"/>
      <c r="DH40" s="629"/>
      <c r="DI40" s="629"/>
      <c r="DJ40" s="629"/>
      <c r="DK40" s="630"/>
      <c r="DL40" s="634">
        <v>31138</v>
      </c>
      <c r="DM40" s="629"/>
      <c r="DN40" s="629"/>
      <c r="DO40" s="629"/>
      <c r="DP40" s="629"/>
      <c r="DQ40" s="629"/>
      <c r="DR40" s="629"/>
      <c r="DS40" s="629"/>
      <c r="DT40" s="629"/>
      <c r="DU40" s="629"/>
      <c r="DV40" s="630"/>
      <c r="DW40" s="631">
        <v>0.5</v>
      </c>
      <c r="DX40" s="641"/>
      <c r="DY40" s="641"/>
      <c r="DZ40" s="641"/>
      <c r="EA40" s="641"/>
      <c r="EB40" s="641"/>
      <c r="EC40" s="662"/>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236</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3" t="s">
        <v>351</v>
      </c>
      <c r="AR41" s="664"/>
      <c r="AS41" s="664"/>
      <c r="AT41" s="664"/>
      <c r="AU41" s="664"/>
      <c r="AV41" s="664"/>
      <c r="AW41" s="664"/>
      <c r="AX41" s="664"/>
      <c r="AY41" s="665"/>
      <c r="AZ41" s="628">
        <v>231140</v>
      </c>
      <c r="BA41" s="629"/>
      <c r="BB41" s="629"/>
      <c r="BC41" s="629"/>
      <c r="BD41" s="639"/>
      <c r="BE41" s="639"/>
      <c r="BF41" s="666"/>
      <c r="BG41" s="671"/>
      <c r="BH41" s="672"/>
      <c r="BI41" s="672"/>
      <c r="BJ41" s="672"/>
      <c r="BK41" s="672"/>
      <c r="BL41" s="222"/>
      <c r="BM41" s="667" t="s">
        <v>352</v>
      </c>
      <c r="BN41" s="667"/>
      <c r="BO41" s="667"/>
      <c r="BP41" s="667"/>
      <c r="BQ41" s="667"/>
      <c r="BR41" s="667"/>
      <c r="BS41" s="667"/>
      <c r="BT41" s="667"/>
      <c r="BU41" s="668"/>
      <c r="BV41" s="628" t="s">
        <v>128</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236</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236</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236</v>
      </c>
      <c r="AM42" s="632"/>
      <c r="AN42" s="632"/>
      <c r="AO42" s="657"/>
      <c r="AQ42" s="675" t="s">
        <v>355</v>
      </c>
      <c r="AR42" s="676"/>
      <c r="AS42" s="676"/>
      <c r="AT42" s="676"/>
      <c r="AU42" s="676"/>
      <c r="AV42" s="676"/>
      <c r="AW42" s="676"/>
      <c r="AX42" s="676"/>
      <c r="AY42" s="677"/>
      <c r="AZ42" s="608">
        <v>716422</v>
      </c>
      <c r="BA42" s="643"/>
      <c r="BB42" s="643"/>
      <c r="BC42" s="643"/>
      <c r="BD42" s="609"/>
      <c r="BE42" s="609"/>
      <c r="BF42" s="658"/>
      <c r="BG42" s="673"/>
      <c r="BH42" s="674"/>
      <c r="BI42" s="674"/>
      <c r="BJ42" s="674"/>
      <c r="BK42" s="674"/>
      <c r="BL42" s="223"/>
      <c r="BM42" s="659" t="s">
        <v>356</v>
      </c>
      <c r="BN42" s="659"/>
      <c r="BO42" s="659"/>
      <c r="BP42" s="659"/>
      <c r="BQ42" s="659"/>
      <c r="BR42" s="659"/>
      <c r="BS42" s="659"/>
      <c r="BT42" s="659"/>
      <c r="BU42" s="660"/>
      <c r="BV42" s="608">
        <v>480</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2868793</v>
      </c>
      <c r="CS42" s="639"/>
      <c r="CT42" s="639"/>
      <c r="CU42" s="639"/>
      <c r="CV42" s="639"/>
      <c r="CW42" s="639"/>
      <c r="CX42" s="639"/>
      <c r="CY42" s="640"/>
      <c r="CZ42" s="631">
        <v>19.3</v>
      </c>
      <c r="DA42" s="641"/>
      <c r="DB42" s="641"/>
      <c r="DC42" s="642"/>
      <c r="DD42" s="634">
        <v>540724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280011</v>
      </c>
      <c r="S43" s="629"/>
      <c r="T43" s="629"/>
      <c r="U43" s="629"/>
      <c r="V43" s="629"/>
      <c r="W43" s="629"/>
      <c r="X43" s="629"/>
      <c r="Y43" s="630"/>
      <c r="Z43" s="655">
        <v>1.8</v>
      </c>
      <c r="AA43" s="655"/>
      <c r="AB43" s="655"/>
      <c r="AC43" s="655"/>
      <c r="AD43" s="656" t="s">
        <v>128</v>
      </c>
      <c r="AE43" s="656"/>
      <c r="AF43" s="656"/>
      <c r="AG43" s="656"/>
      <c r="AH43" s="656"/>
      <c r="AI43" s="656"/>
      <c r="AJ43" s="656"/>
      <c r="AK43" s="656"/>
      <c r="AL43" s="631" t="s">
        <v>137</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84580</v>
      </c>
      <c r="CS43" s="639"/>
      <c r="CT43" s="639"/>
      <c r="CU43" s="639"/>
      <c r="CV43" s="639"/>
      <c r="CW43" s="639"/>
      <c r="CX43" s="639"/>
      <c r="CY43" s="640"/>
      <c r="CZ43" s="631">
        <v>0.6</v>
      </c>
      <c r="DA43" s="641"/>
      <c r="DB43" s="641"/>
      <c r="DC43" s="642"/>
      <c r="DD43" s="634">
        <v>84580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15583139</v>
      </c>
      <c r="S44" s="643"/>
      <c r="T44" s="643"/>
      <c r="U44" s="643"/>
      <c r="V44" s="643"/>
      <c r="W44" s="643"/>
      <c r="X44" s="643"/>
      <c r="Y44" s="644"/>
      <c r="Z44" s="645">
        <v>100</v>
      </c>
      <c r="AA44" s="645"/>
      <c r="AB44" s="645"/>
      <c r="AC44" s="645"/>
      <c r="AD44" s="646">
        <v>6240910</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1627066</v>
      </c>
      <c r="CS44" s="629"/>
      <c r="CT44" s="629"/>
      <c r="CU44" s="629"/>
      <c r="CV44" s="629"/>
      <c r="CW44" s="629"/>
      <c r="CX44" s="629"/>
      <c r="CY44" s="630"/>
      <c r="CZ44" s="631">
        <v>11</v>
      </c>
      <c r="DA44" s="632"/>
      <c r="DB44" s="632"/>
      <c r="DC44" s="633"/>
      <c r="DD44" s="634">
        <v>146396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1226354</v>
      </c>
      <c r="CS45" s="639"/>
      <c r="CT45" s="639"/>
      <c r="CU45" s="639"/>
      <c r="CV45" s="639"/>
      <c r="CW45" s="639"/>
      <c r="CX45" s="639"/>
      <c r="CY45" s="640"/>
      <c r="CZ45" s="631">
        <v>8.3000000000000007</v>
      </c>
      <c r="DA45" s="641"/>
      <c r="DB45" s="641"/>
      <c r="DC45" s="642"/>
      <c r="DD45" s="634">
        <v>45227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389195</v>
      </c>
      <c r="CS46" s="629"/>
      <c r="CT46" s="629"/>
      <c r="CU46" s="629"/>
      <c r="CV46" s="629"/>
      <c r="CW46" s="629"/>
      <c r="CX46" s="629"/>
      <c r="CY46" s="630"/>
      <c r="CZ46" s="631">
        <v>2.6</v>
      </c>
      <c r="DA46" s="632"/>
      <c r="DB46" s="632"/>
      <c r="DC46" s="633"/>
      <c r="DD46" s="634">
        <v>95846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1241727</v>
      </c>
      <c r="CS47" s="639"/>
      <c r="CT47" s="639"/>
      <c r="CU47" s="639"/>
      <c r="CV47" s="639"/>
      <c r="CW47" s="639"/>
      <c r="CX47" s="639"/>
      <c r="CY47" s="640"/>
      <c r="CZ47" s="631">
        <v>8.4</v>
      </c>
      <c r="DA47" s="641"/>
      <c r="DB47" s="641"/>
      <c r="DC47" s="642"/>
      <c r="DD47" s="634">
        <v>394328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128</v>
      </c>
      <c r="CS48" s="629"/>
      <c r="CT48" s="629"/>
      <c r="CU48" s="629"/>
      <c r="CV48" s="629"/>
      <c r="CW48" s="629"/>
      <c r="CX48" s="629"/>
      <c r="CY48" s="630"/>
      <c r="CZ48" s="631" t="s">
        <v>236</v>
      </c>
      <c r="DA48" s="632"/>
      <c r="DB48" s="632"/>
      <c r="DC48" s="633"/>
      <c r="DD48" s="634" t="s">
        <v>236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14852737</v>
      </c>
      <c r="CS49" s="609"/>
      <c r="CT49" s="609"/>
      <c r="CU49" s="609"/>
      <c r="CV49" s="609"/>
      <c r="CW49" s="609"/>
      <c r="CX49" s="609"/>
      <c r="CY49" s="610"/>
      <c r="CZ49" s="611">
        <v>100</v>
      </c>
      <c r="DA49" s="612"/>
      <c r="DB49" s="612"/>
      <c r="DC49" s="613"/>
      <c r="DD49" s="614">
        <v>7650499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gSABBuKMhgWy6ZbL8XVw5x2XuMmksq86GZoDmewrWX0v9bKuVr2UXnSdYOdz2rBz4z1phkIcyX/c+VcSa2Xg==" saltValue="KBeSqtkWq9rgHqgXkwO9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371</v>
      </c>
      <c r="DK2" s="1120"/>
      <c r="DL2" s="1120"/>
      <c r="DM2" s="1120"/>
      <c r="DN2" s="1120"/>
      <c r="DO2" s="1121"/>
      <c r="DP2" s="231"/>
      <c r="DQ2" s="1119" t="s">
        <v>372</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2"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2" t="s">
        <v>389</v>
      </c>
      <c r="DH5" s="1113"/>
      <c r="DI5" s="1113"/>
      <c r="DJ5" s="1113"/>
      <c r="DK5" s="1114"/>
      <c r="DL5" s="1112" t="s">
        <v>390</v>
      </c>
      <c r="DM5" s="1113"/>
      <c r="DN5" s="1113"/>
      <c r="DO5" s="1113"/>
      <c r="DP5" s="1114"/>
      <c r="DQ5" s="1029" t="s">
        <v>391</v>
      </c>
      <c r="DR5" s="1030"/>
      <c r="DS5" s="1030"/>
      <c r="DT5" s="1030"/>
      <c r="DU5" s="1031"/>
      <c r="DV5" s="1029" t="s">
        <v>382</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392</v>
      </c>
      <c r="C7" s="1076"/>
      <c r="D7" s="1076"/>
      <c r="E7" s="1076"/>
      <c r="F7" s="1076"/>
      <c r="G7" s="1076"/>
      <c r="H7" s="1076"/>
      <c r="I7" s="1076"/>
      <c r="J7" s="1076"/>
      <c r="K7" s="1076"/>
      <c r="L7" s="1076"/>
      <c r="M7" s="1076"/>
      <c r="N7" s="1076"/>
      <c r="O7" s="1076"/>
      <c r="P7" s="1077"/>
      <c r="Q7" s="1130">
        <v>15662</v>
      </c>
      <c r="R7" s="1131"/>
      <c r="S7" s="1131"/>
      <c r="T7" s="1131"/>
      <c r="U7" s="1131"/>
      <c r="V7" s="1131">
        <v>14995</v>
      </c>
      <c r="W7" s="1131"/>
      <c r="X7" s="1131"/>
      <c r="Y7" s="1131"/>
      <c r="Z7" s="1131"/>
      <c r="AA7" s="1131">
        <v>667</v>
      </c>
      <c r="AB7" s="1131"/>
      <c r="AC7" s="1131"/>
      <c r="AD7" s="1131"/>
      <c r="AE7" s="1132"/>
      <c r="AF7" s="1133">
        <v>558</v>
      </c>
      <c r="AG7" s="1134"/>
      <c r="AH7" s="1134"/>
      <c r="AI7" s="1134"/>
      <c r="AJ7" s="1135"/>
      <c r="AK7" s="1136">
        <v>632</v>
      </c>
      <c r="AL7" s="1137"/>
      <c r="AM7" s="1137"/>
      <c r="AN7" s="1137"/>
      <c r="AO7" s="1137"/>
      <c r="AP7" s="1137">
        <v>13280</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604</v>
      </c>
      <c r="BT7" s="1128"/>
      <c r="BU7" s="1128"/>
      <c r="BV7" s="1128"/>
      <c r="BW7" s="1128"/>
      <c r="BX7" s="1128"/>
      <c r="BY7" s="1128"/>
      <c r="BZ7" s="1128"/>
      <c r="CA7" s="1128"/>
      <c r="CB7" s="1128"/>
      <c r="CC7" s="1128"/>
      <c r="CD7" s="1128"/>
      <c r="CE7" s="1128"/>
      <c r="CF7" s="1128"/>
      <c r="CG7" s="1140"/>
      <c r="CH7" s="1124">
        <v>0</v>
      </c>
      <c r="CI7" s="1125"/>
      <c r="CJ7" s="1125"/>
      <c r="CK7" s="1125"/>
      <c r="CL7" s="1126"/>
      <c r="CM7" s="1124">
        <v>15</v>
      </c>
      <c r="CN7" s="1125"/>
      <c r="CO7" s="1125"/>
      <c r="CP7" s="1125"/>
      <c r="CQ7" s="1126"/>
      <c r="CR7" s="1124">
        <v>10</v>
      </c>
      <c r="CS7" s="1125"/>
      <c r="CT7" s="1125"/>
      <c r="CU7" s="1125"/>
      <c r="CV7" s="1126"/>
      <c r="CW7" s="1124" t="s">
        <v>603</v>
      </c>
      <c r="CX7" s="1125"/>
      <c r="CY7" s="1125"/>
      <c r="CZ7" s="1125"/>
      <c r="DA7" s="1126"/>
      <c r="DB7" s="1124" t="s">
        <v>603</v>
      </c>
      <c r="DC7" s="1125"/>
      <c r="DD7" s="1125"/>
      <c r="DE7" s="1125"/>
      <c r="DF7" s="1126"/>
      <c r="DG7" s="1124" t="s">
        <v>603</v>
      </c>
      <c r="DH7" s="1125"/>
      <c r="DI7" s="1125"/>
      <c r="DJ7" s="1125"/>
      <c r="DK7" s="1126"/>
      <c r="DL7" s="1124" t="s">
        <v>603</v>
      </c>
      <c r="DM7" s="1125"/>
      <c r="DN7" s="1125"/>
      <c r="DO7" s="1125"/>
      <c r="DP7" s="1126"/>
      <c r="DQ7" s="1124" t="s">
        <v>603</v>
      </c>
      <c r="DR7" s="1125"/>
      <c r="DS7" s="1125"/>
      <c r="DT7" s="1125"/>
      <c r="DU7" s="1126"/>
      <c r="DV7" s="1127"/>
      <c r="DW7" s="1128"/>
      <c r="DX7" s="1128"/>
      <c r="DY7" s="1128"/>
      <c r="DZ7" s="1129"/>
      <c r="EA7" s="237"/>
    </row>
    <row r="8" spans="1:131" s="238" customFormat="1" ht="26.25" customHeight="1" x14ac:dyDescent="0.15">
      <c r="A8" s="241">
        <v>2</v>
      </c>
      <c r="B8" s="1058" t="s">
        <v>393</v>
      </c>
      <c r="C8" s="1059"/>
      <c r="D8" s="1059"/>
      <c r="E8" s="1059"/>
      <c r="F8" s="1059"/>
      <c r="G8" s="1059"/>
      <c r="H8" s="1059"/>
      <c r="I8" s="1059"/>
      <c r="J8" s="1059"/>
      <c r="K8" s="1059"/>
      <c r="L8" s="1059"/>
      <c r="M8" s="1059"/>
      <c r="N8" s="1059"/>
      <c r="O8" s="1059"/>
      <c r="P8" s="1060"/>
      <c r="Q8" s="1066">
        <v>304</v>
      </c>
      <c r="R8" s="1067"/>
      <c r="S8" s="1067"/>
      <c r="T8" s="1067"/>
      <c r="U8" s="1067"/>
      <c r="V8" s="1067">
        <v>241</v>
      </c>
      <c r="W8" s="1067"/>
      <c r="X8" s="1067"/>
      <c r="Y8" s="1067"/>
      <c r="Z8" s="1067"/>
      <c r="AA8" s="1067">
        <v>63</v>
      </c>
      <c r="AB8" s="1067"/>
      <c r="AC8" s="1067"/>
      <c r="AD8" s="1067"/>
      <c r="AE8" s="1068"/>
      <c r="AF8" s="1063" t="s">
        <v>128</v>
      </c>
      <c r="AG8" s="1064"/>
      <c r="AH8" s="1064"/>
      <c r="AI8" s="1064"/>
      <c r="AJ8" s="1065"/>
      <c r="AK8" s="1108">
        <v>292</v>
      </c>
      <c r="AL8" s="1109"/>
      <c r="AM8" s="1109"/>
      <c r="AN8" s="1109"/>
      <c r="AO8" s="1109"/>
      <c r="AP8" s="1109">
        <v>940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605</v>
      </c>
      <c r="BT8" s="1021"/>
      <c r="BU8" s="1021"/>
      <c r="BV8" s="1021"/>
      <c r="BW8" s="1021"/>
      <c r="BX8" s="1021"/>
      <c r="BY8" s="1021"/>
      <c r="BZ8" s="1021"/>
      <c r="CA8" s="1021"/>
      <c r="CB8" s="1021"/>
      <c r="CC8" s="1021"/>
      <c r="CD8" s="1021"/>
      <c r="CE8" s="1021"/>
      <c r="CF8" s="1021"/>
      <c r="CG8" s="1042"/>
      <c r="CH8" s="1017">
        <v>0</v>
      </c>
      <c r="CI8" s="1018"/>
      <c r="CJ8" s="1018"/>
      <c r="CK8" s="1018"/>
      <c r="CL8" s="1019"/>
      <c r="CM8" s="1017">
        <v>312</v>
      </c>
      <c r="CN8" s="1018"/>
      <c r="CO8" s="1018"/>
      <c r="CP8" s="1018"/>
      <c r="CQ8" s="1019"/>
      <c r="CR8" s="1017">
        <v>271</v>
      </c>
      <c r="CS8" s="1018"/>
      <c r="CT8" s="1018"/>
      <c r="CU8" s="1018"/>
      <c r="CV8" s="1019"/>
      <c r="CW8" s="1017">
        <v>9</v>
      </c>
      <c r="CX8" s="1018"/>
      <c r="CY8" s="1018"/>
      <c r="CZ8" s="1018"/>
      <c r="DA8" s="1019"/>
      <c r="DB8" s="1017" t="s">
        <v>603</v>
      </c>
      <c r="DC8" s="1018"/>
      <c r="DD8" s="1018"/>
      <c r="DE8" s="1018"/>
      <c r="DF8" s="1019"/>
      <c r="DG8" s="1017" t="s">
        <v>603</v>
      </c>
      <c r="DH8" s="1018"/>
      <c r="DI8" s="1018"/>
      <c r="DJ8" s="1018"/>
      <c r="DK8" s="1019"/>
      <c r="DL8" s="1017" t="s">
        <v>603</v>
      </c>
      <c r="DM8" s="1018"/>
      <c r="DN8" s="1018"/>
      <c r="DO8" s="1018"/>
      <c r="DP8" s="1019"/>
      <c r="DQ8" s="1017" t="s">
        <v>603</v>
      </c>
      <c r="DR8" s="1018"/>
      <c r="DS8" s="1018"/>
      <c r="DT8" s="1018"/>
      <c r="DU8" s="1019"/>
      <c r="DV8" s="1020"/>
      <c r="DW8" s="1021"/>
      <c r="DX8" s="1021"/>
      <c r="DY8" s="1021"/>
      <c r="DZ8" s="1022"/>
      <c r="EA8" s="237"/>
    </row>
    <row r="9" spans="1:131" s="238" customFormat="1" ht="26.25" customHeight="1" x14ac:dyDescent="0.15">
      <c r="A9" s="241">
        <v>3</v>
      </c>
      <c r="B9" s="1058" t="s">
        <v>394</v>
      </c>
      <c r="C9" s="1059"/>
      <c r="D9" s="1059"/>
      <c r="E9" s="1059"/>
      <c r="F9" s="1059"/>
      <c r="G9" s="1059"/>
      <c r="H9" s="1059"/>
      <c r="I9" s="1059"/>
      <c r="J9" s="1059"/>
      <c r="K9" s="1059"/>
      <c r="L9" s="1059"/>
      <c r="M9" s="1059"/>
      <c r="N9" s="1059"/>
      <c r="O9" s="1059"/>
      <c r="P9" s="1060"/>
      <c r="Q9" s="1066">
        <v>1667</v>
      </c>
      <c r="R9" s="1067"/>
      <c r="S9" s="1067"/>
      <c r="T9" s="1067"/>
      <c r="U9" s="1067"/>
      <c r="V9" s="1067">
        <v>1667</v>
      </c>
      <c r="W9" s="1067"/>
      <c r="X9" s="1067"/>
      <c r="Y9" s="1067"/>
      <c r="Z9" s="1067"/>
      <c r="AA9" s="1067" t="s">
        <v>590</v>
      </c>
      <c r="AB9" s="1067"/>
      <c r="AC9" s="1067"/>
      <c r="AD9" s="1067"/>
      <c r="AE9" s="1068"/>
      <c r="AF9" s="1063" t="s">
        <v>128</v>
      </c>
      <c r="AG9" s="1064"/>
      <c r="AH9" s="1064"/>
      <c r="AI9" s="1064"/>
      <c r="AJ9" s="1065"/>
      <c r="AK9" s="1108" t="s">
        <v>590</v>
      </c>
      <c r="AL9" s="1109"/>
      <c r="AM9" s="1109"/>
      <c r="AN9" s="1109"/>
      <c r="AO9" s="1109"/>
      <c r="AP9" s="1109" t="s">
        <v>590</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606</v>
      </c>
      <c r="BT9" s="1021"/>
      <c r="BU9" s="1021"/>
      <c r="BV9" s="1021"/>
      <c r="BW9" s="1021"/>
      <c r="BX9" s="1021"/>
      <c r="BY9" s="1021"/>
      <c r="BZ9" s="1021"/>
      <c r="CA9" s="1021"/>
      <c r="CB9" s="1021"/>
      <c r="CC9" s="1021"/>
      <c r="CD9" s="1021"/>
      <c r="CE9" s="1021"/>
      <c r="CF9" s="1021"/>
      <c r="CG9" s="1042"/>
      <c r="CH9" s="1017">
        <v>0</v>
      </c>
      <c r="CI9" s="1018"/>
      <c r="CJ9" s="1018"/>
      <c r="CK9" s="1018"/>
      <c r="CL9" s="1019"/>
      <c r="CM9" s="1017">
        <v>19</v>
      </c>
      <c r="CN9" s="1018"/>
      <c r="CO9" s="1018"/>
      <c r="CP9" s="1018"/>
      <c r="CQ9" s="1019"/>
      <c r="CR9" s="1017">
        <v>4</v>
      </c>
      <c r="CS9" s="1018"/>
      <c r="CT9" s="1018"/>
      <c r="CU9" s="1018"/>
      <c r="CV9" s="1019"/>
      <c r="CW9" s="1017">
        <v>67</v>
      </c>
      <c r="CX9" s="1018"/>
      <c r="CY9" s="1018"/>
      <c r="CZ9" s="1018"/>
      <c r="DA9" s="1019"/>
      <c r="DB9" s="1017" t="s">
        <v>603</v>
      </c>
      <c r="DC9" s="1018"/>
      <c r="DD9" s="1018"/>
      <c r="DE9" s="1018"/>
      <c r="DF9" s="1019"/>
      <c r="DG9" s="1017" t="s">
        <v>603</v>
      </c>
      <c r="DH9" s="1018"/>
      <c r="DI9" s="1018"/>
      <c r="DJ9" s="1018"/>
      <c r="DK9" s="1019"/>
      <c r="DL9" s="1017" t="s">
        <v>603</v>
      </c>
      <c r="DM9" s="1018"/>
      <c r="DN9" s="1018"/>
      <c r="DO9" s="1018"/>
      <c r="DP9" s="1019"/>
      <c r="DQ9" s="1017" t="s">
        <v>603</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396</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397</v>
      </c>
      <c r="B23" s="965" t="s">
        <v>398</v>
      </c>
      <c r="C23" s="966"/>
      <c r="D23" s="966"/>
      <c r="E23" s="966"/>
      <c r="F23" s="966"/>
      <c r="G23" s="966"/>
      <c r="H23" s="966"/>
      <c r="I23" s="966"/>
      <c r="J23" s="966"/>
      <c r="K23" s="966"/>
      <c r="L23" s="966"/>
      <c r="M23" s="966"/>
      <c r="N23" s="966"/>
      <c r="O23" s="966"/>
      <c r="P23" s="976"/>
      <c r="Q23" s="1095">
        <v>17250</v>
      </c>
      <c r="R23" s="1089"/>
      <c r="S23" s="1089"/>
      <c r="T23" s="1089"/>
      <c r="U23" s="1089"/>
      <c r="V23" s="1089">
        <v>16520</v>
      </c>
      <c r="W23" s="1089"/>
      <c r="X23" s="1089"/>
      <c r="Y23" s="1089"/>
      <c r="Z23" s="1089"/>
      <c r="AA23" s="1089">
        <v>730</v>
      </c>
      <c r="AB23" s="1089"/>
      <c r="AC23" s="1089"/>
      <c r="AD23" s="1089"/>
      <c r="AE23" s="1096"/>
      <c r="AF23" s="1097">
        <v>558</v>
      </c>
      <c r="AG23" s="1089"/>
      <c r="AH23" s="1089"/>
      <c r="AI23" s="1089"/>
      <c r="AJ23" s="1098"/>
      <c r="AK23" s="1099"/>
      <c r="AL23" s="1100"/>
      <c r="AM23" s="1100"/>
      <c r="AN23" s="1100"/>
      <c r="AO23" s="1100"/>
      <c r="AP23" s="1089">
        <v>14220</v>
      </c>
      <c r="AQ23" s="1089"/>
      <c r="AR23" s="1089"/>
      <c r="AS23" s="1089"/>
      <c r="AT23" s="1089"/>
      <c r="AU23" s="1090"/>
      <c r="AV23" s="1090"/>
      <c r="AW23" s="1090"/>
      <c r="AX23" s="1090"/>
      <c r="AY23" s="1091"/>
      <c r="AZ23" s="1092" t="s">
        <v>128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401</v>
      </c>
      <c r="R26" s="1030"/>
      <c r="S26" s="1030"/>
      <c r="T26" s="1030"/>
      <c r="U26" s="1031"/>
      <c r="V26" s="1029" t="s">
        <v>402</v>
      </c>
      <c r="W26" s="1030"/>
      <c r="X26" s="1030"/>
      <c r="Y26" s="1030"/>
      <c r="Z26" s="1031"/>
      <c r="AA26" s="1029" t="s">
        <v>403</v>
      </c>
      <c r="AB26" s="1030"/>
      <c r="AC26" s="1030"/>
      <c r="AD26" s="1030"/>
      <c r="AE26" s="1030"/>
      <c r="AF26" s="1083" t="s">
        <v>404</v>
      </c>
      <c r="AG26" s="1036"/>
      <c r="AH26" s="1036"/>
      <c r="AI26" s="1036"/>
      <c r="AJ26" s="1084"/>
      <c r="AK26" s="1030" t="s">
        <v>405</v>
      </c>
      <c r="AL26" s="1030"/>
      <c r="AM26" s="1030"/>
      <c r="AN26" s="1030"/>
      <c r="AO26" s="1031"/>
      <c r="AP26" s="1029" t="s">
        <v>406</v>
      </c>
      <c r="AQ26" s="1030"/>
      <c r="AR26" s="1030"/>
      <c r="AS26" s="1030"/>
      <c r="AT26" s="1031"/>
      <c r="AU26" s="1029" t="s">
        <v>407</v>
      </c>
      <c r="AV26" s="1030"/>
      <c r="AW26" s="1030"/>
      <c r="AX26" s="1030"/>
      <c r="AY26" s="1031"/>
      <c r="AZ26" s="1029" t="s">
        <v>408</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409</v>
      </c>
      <c r="C28" s="1076"/>
      <c r="D28" s="1076"/>
      <c r="E28" s="1076"/>
      <c r="F28" s="1076"/>
      <c r="G28" s="1076"/>
      <c r="H28" s="1076"/>
      <c r="I28" s="1076"/>
      <c r="J28" s="1076"/>
      <c r="K28" s="1076"/>
      <c r="L28" s="1076"/>
      <c r="M28" s="1076"/>
      <c r="N28" s="1076"/>
      <c r="O28" s="1076"/>
      <c r="P28" s="1077"/>
      <c r="Q28" s="1078">
        <v>2695</v>
      </c>
      <c r="R28" s="1079"/>
      <c r="S28" s="1079"/>
      <c r="T28" s="1079"/>
      <c r="U28" s="1079"/>
      <c r="V28" s="1079">
        <v>2659</v>
      </c>
      <c r="W28" s="1079"/>
      <c r="X28" s="1079"/>
      <c r="Y28" s="1079"/>
      <c r="Z28" s="1079"/>
      <c r="AA28" s="1079">
        <v>36</v>
      </c>
      <c r="AB28" s="1079"/>
      <c r="AC28" s="1079"/>
      <c r="AD28" s="1079"/>
      <c r="AE28" s="1080"/>
      <c r="AF28" s="1081">
        <v>36</v>
      </c>
      <c r="AG28" s="1079"/>
      <c r="AH28" s="1079"/>
      <c r="AI28" s="1079"/>
      <c r="AJ28" s="1082"/>
      <c r="AK28" s="1070">
        <v>231</v>
      </c>
      <c r="AL28" s="1071"/>
      <c r="AM28" s="1071"/>
      <c r="AN28" s="1071"/>
      <c r="AO28" s="1071"/>
      <c r="AP28" s="1071">
        <v>20</v>
      </c>
      <c r="AQ28" s="1071"/>
      <c r="AR28" s="1071"/>
      <c r="AS28" s="1071"/>
      <c r="AT28" s="1071"/>
      <c r="AU28" s="1071" t="s">
        <v>590</v>
      </c>
      <c r="AV28" s="1071"/>
      <c r="AW28" s="1071"/>
      <c r="AX28" s="1071"/>
      <c r="AY28" s="1071"/>
      <c r="AZ28" s="1072" t="s">
        <v>590</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410</v>
      </c>
      <c r="C29" s="1059"/>
      <c r="D29" s="1059"/>
      <c r="E29" s="1059"/>
      <c r="F29" s="1059"/>
      <c r="G29" s="1059"/>
      <c r="H29" s="1059"/>
      <c r="I29" s="1059"/>
      <c r="J29" s="1059"/>
      <c r="K29" s="1059"/>
      <c r="L29" s="1059"/>
      <c r="M29" s="1059"/>
      <c r="N29" s="1059"/>
      <c r="O29" s="1059"/>
      <c r="P29" s="1060"/>
      <c r="Q29" s="1066">
        <v>268</v>
      </c>
      <c r="R29" s="1067"/>
      <c r="S29" s="1067"/>
      <c r="T29" s="1067"/>
      <c r="U29" s="1067"/>
      <c r="V29" s="1067">
        <v>267</v>
      </c>
      <c r="W29" s="1067"/>
      <c r="X29" s="1067"/>
      <c r="Y29" s="1067"/>
      <c r="Z29" s="1067"/>
      <c r="AA29" s="1067">
        <v>1</v>
      </c>
      <c r="AB29" s="1067"/>
      <c r="AC29" s="1067"/>
      <c r="AD29" s="1067"/>
      <c r="AE29" s="1068"/>
      <c r="AF29" s="1063">
        <v>1</v>
      </c>
      <c r="AG29" s="1064"/>
      <c r="AH29" s="1064"/>
      <c r="AI29" s="1064"/>
      <c r="AJ29" s="1065"/>
      <c r="AK29" s="1008">
        <v>87</v>
      </c>
      <c r="AL29" s="999"/>
      <c r="AM29" s="999"/>
      <c r="AN29" s="999"/>
      <c r="AO29" s="999"/>
      <c r="AP29" s="999" t="s">
        <v>590</v>
      </c>
      <c r="AQ29" s="999"/>
      <c r="AR29" s="999"/>
      <c r="AS29" s="999"/>
      <c r="AT29" s="999"/>
      <c r="AU29" s="999" t="s">
        <v>590</v>
      </c>
      <c r="AV29" s="999"/>
      <c r="AW29" s="999"/>
      <c r="AX29" s="999"/>
      <c r="AY29" s="999"/>
      <c r="AZ29" s="1069" t="s">
        <v>590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411</v>
      </c>
      <c r="C30" s="1059"/>
      <c r="D30" s="1059"/>
      <c r="E30" s="1059"/>
      <c r="F30" s="1059"/>
      <c r="G30" s="1059"/>
      <c r="H30" s="1059"/>
      <c r="I30" s="1059"/>
      <c r="J30" s="1059"/>
      <c r="K30" s="1059"/>
      <c r="L30" s="1059"/>
      <c r="M30" s="1059"/>
      <c r="N30" s="1059"/>
      <c r="O30" s="1059"/>
      <c r="P30" s="1060"/>
      <c r="Q30" s="1066">
        <v>1451</v>
      </c>
      <c r="R30" s="1067"/>
      <c r="S30" s="1067"/>
      <c r="T30" s="1067"/>
      <c r="U30" s="1067"/>
      <c r="V30" s="1067">
        <v>1415</v>
      </c>
      <c r="W30" s="1067"/>
      <c r="X30" s="1067"/>
      <c r="Y30" s="1067"/>
      <c r="Z30" s="1067"/>
      <c r="AA30" s="1067">
        <v>36</v>
      </c>
      <c r="AB30" s="1067"/>
      <c r="AC30" s="1067"/>
      <c r="AD30" s="1067"/>
      <c r="AE30" s="1068"/>
      <c r="AF30" s="1063">
        <v>469</v>
      </c>
      <c r="AG30" s="1064"/>
      <c r="AH30" s="1064"/>
      <c r="AI30" s="1064"/>
      <c r="AJ30" s="1065"/>
      <c r="AK30" s="1008">
        <v>199</v>
      </c>
      <c r="AL30" s="999"/>
      <c r="AM30" s="999"/>
      <c r="AN30" s="999"/>
      <c r="AO30" s="999"/>
      <c r="AP30" s="999">
        <v>173</v>
      </c>
      <c r="AQ30" s="999"/>
      <c r="AR30" s="999"/>
      <c r="AS30" s="999"/>
      <c r="AT30" s="999"/>
      <c r="AU30" s="999">
        <v>108</v>
      </c>
      <c r="AV30" s="999"/>
      <c r="AW30" s="999"/>
      <c r="AX30" s="999"/>
      <c r="AY30" s="999"/>
      <c r="AZ30" s="1069" t="s">
        <v>590</v>
      </c>
      <c r="BA30" s="1069"/>
      <c r="BB30" s="1069"/>
      <c r="BC30" s="1069"/>
      <c r="BD30" s="1069"/>
      <c r="BE30" s="1000" t="s">
        <v>412</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413</v>
      </c>
      <c r="C31" s="1059"/>
      <c r="D31" s="1059"/>
      <c r="E31" s="1059"/>
      <c r="F31" s="1059"/>
      <c r="G31" s="1059"/>
      <c r="H31" s="1059"/>
      <c r="I31" s="1059"/>
      <c r="J31" s="1059"/>
      <c r="K31" s="1059"/>
      <c r="L31" s="1059"/>
      <c r="M31" s="1059"/>
      <c r="N31" s="1059"/>
      <c r="O31" s="1059"/>
      <c r="P31" s="1060"/>
      <c r="Q31" s="1066">
        <v>528</v>
      </c>
      <c r="R31" s="1067"/>
      <c r="S31" s="1067"/>
      <c r="T31" s="1067"/>
      <c r="U31" s="1067"/>
      <c r="V31" s="1067">
        <v>515</v>
      </c>
      <c r="W31" s="1067"/>
      <c r="X31" s="1067"/>
      <c r="Y31" s="1067"/>
      <c r="Z31" s="1067"/>
      <c r="AA31" s="1067">
        <v>13</v>
      </c>
      <c r="AB31" s="1067"/>
      <c r="AC31" s="1067"/>
      <c r="AD31" s="1067"/>
      <c r="AE31" s="1068"/>
      <c r="AF31" s="1063" t="s">
        <v>128</v>
      </c>
      <c r="AG31" s="1064"/>
      <c r="AH31" s="1064"/>
      <c r="AI31" s="1064"/>
      <c r="AJ31" s="1065"/>
      <c r="AK31" s="1008">
        <v>190</v>
      </c>
      <c r="AL31" s="999"/>
      <c r="AM31" s="999"/>
      <c r="AN31" s="999"/>
      <c r="AO31" s="999"/>
      <c r="AP31" s="999">
        <v>3324</v>
      </c>
      <c r="AQ31" s="999"/>
      <c r="AR31" s="999"/>
      <c r="AS31" s="999"/>
      <c r="AT31" s="999"/>
      <c r="AU31" s="999">
        <v>2985</v>
      </c>
      <c r="AV31" s="999"/>
      <c r="AW31" s="999"/>
      <c r="AX31" s="999"/>
      <c r="AY31" s="999"/>
      <c r="AZ31" s="1069" t="s">
        <v>590</v>
      </c>
      <c r="BA31" s="1069"/>
      <c r="BB31" s="1069"/>
      <c r="BC31" s="1069"/>
      <c r="BD31" s="1069"/>
      <c r="BE31" s="1000" t="s">
        <v>414</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415</v>
      </c>
      <c r="C32" s="1059"/>
      <c r="D32" s="1059"/>
      <c r="E32" s="1059"/>
      <c r="F32" s="1059"/>
      <c r="G32" s="1059"/>
      <c r="H32" s="1059"/>
      <c r="I32" s="1059"/>
      <c r="J32" s="1059"/>
      <c r="K32" s="1059"/>
      <c r="L32" s="1059"/>
      <c r="M32" s="1059"/>
      <c r="N32" s="1059"/>
      <c r="O32" s="1059"/>
      <c r="P32" s="1060"/>
      <c r="Q32" s="1066">
        <v>108</v>
      </c>
      <c r="R32" s="1067"/>
      <c r="S32" s="1067"/>
      <c r="T32" s="1067"/>
      <c r="U32" s="1067"/>
      <c r="V32" s="1067">
        <v>108</v>
      </c>
      <c r="W32" s="1067"/>
      <c r="X32" s="1067"/>
      <c r="Y32" s="1067"/>
      <c r="Z32" s="1067"/>
      <c r="AA32" s="1067" t="s">
        <v>590</v>
      </c>
      <c r="AB32" s="1067"/>
      <c r="AC32" s="1067"/>
      <c r="AD32" s="1067"/>
      <c r="AE32" s="1068"/>
      <c r="AF32" s="1063" t="s">
        <v>395</v>
      </c>
      <c r="AG32" s="1064"/>
      <c r="AH32" s="1064"/>
      <c r="AI32" s="1064"/>
      <c r="AJ32" s="1065"/>
      <c r="AK32" s="1008">
        <v>39</v>
      </c>
      <c r="AL32" s="999"/>
      <c r="AM32" s="999"/>
      <c r="AN32" s="999"/>
      <c r="AO32" s="999"/>
      <c r="AP32" s="999">
        <v>427</v>
      </c>
      <c r="AQ32" s="999"/>
      <c r="AR32" s="999"/>
      <c r="AS32" s="999"/>
      <c r="AT32" s="999"/>
      <c r="AU32" s="999">
        <v>414</v>
      </c>
      <c r="AV32" s="999"/>
      <c r="AW32" s="999"/>
      <c r="AX32" s="999"/>
      <c r="AY32" s="999"/>
      <c r="AZ32" s="1069" t="s">
        <v>590</v>
      </c>
      <c r="BA32" s="1069"/>
      <c r="BB32" s="1069"/>
      <c r="BC32" s="1069"/>
      <c r="BD32" s="1069"/>
      <c r="BE32" s="1000" t="s">
        <v>416</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417</v>
      </c>
      <c r="C33" s="1059"/>
      <c r="D33" s="1059"/>
      <c r="E33" s="1059"/>
      <c r="F33" s="1059"/>
      <c r="G33" s="1059"/>
      <c r="H33" s="1059"/>
      <c r="I33" s="1059"/>
      <c r="J33" s="1059"/>
      <c r="K33" s="1059"/>
      <c r="L33" s="1059"/>
      <c r="M33" s="1059"/>
      <c r="N33" s="1059"/>
      <c r="O33" s="1059"/>
      <c r="P33" s="1060"/>
      <c r="Q33" s="1066">
        <v>8</v>
      </c>
      <c r="R33" s="1067"/>
      <c r="S33" s="1067"/>
      <c r="T33" s="1067"/>
      <c r="U33" s="1067"/>
      <c r="V33" s="1067">
        <v>8</v>
      </c>
      <c r="W33" s="1067"/>
      <c r="X33" s="1067"/>
      <c r="Y33" s="1067"/>
      <c r="Z33" s="1067"/>
      <c r="AA33" s="1067" t="s">
        <v>590</v>
      </c>
      <c r="AB33" s="1067"/>
      <c r="AC33" s="1067"/>
      <c r="AD33" s="1067"/>
      <c r="AE33" s="1068"/>
      <c r="AF33" s="1063" t="s">
        <v>418</v>
      </c>
      <c r="AG33" s="1064"/>
      <c r="AH33" s="1064"/>
      <c r="AI33" s="1064"/>
      <c r="AJ33" s="1065"/>
      <c r="AK33" s="1008">
        <v>8</v>
      </c>
      <c r="AL33" s="999"/>
      <c r="AM33" s="999"/>
      <c r="AN33" s="999"/>
      <c r="AO33" s="999"/>
      <c r="AP33" s="999">
        <v>11</v>
      </c>
      <c r="AQ33" s="999"/>
      <c r="AR33" s="999"/>
      <c r="AS33" s="999"/>
      <c r="AT33" s="999"/>
      <c r="AU33" s="999">
        <v>11</v>
      </c>
      <c r="AV33" s="999"/>
      <c r="AW33" s="999"/>
      <c r="AX33" s="999"/>
      <c r="AY33" s="999"/>
      <c r="AZ33" s="1069" t="s">
        <v>590</v>
      </c>
      <c r="BA33" s="1069"/>
      <c r="BB33" s="1069"/>
      <c r="BC33" s="1069"/>
      <c r="BD33" s="1069"/>
      <c r="BE33" s="1000" t="s">
        <v>419</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420</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397</v>
      </c>
      <c r="B63" s="965" t="s">
        <v>421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505</v>
      </c>
      <c r="AG63" s="987"/>
      <c r="AH63" s="987"/>
      <c r="AI63" s="987"/>
      <c r="AJ63" s="1050"/>
      <c r="AK63" s="1051"/>
      <c r="AL63" s="991"/>
      <c r="AM63" s="991"/>
      <c r="AN63" s="991"/>
      <c r="AO63" s="991"/>
      <c r="AP63" s="987">
        <v>3955</v>
      </c>
      <c r="AQ63" s="987"/>
      <c r="AR63" s="987"/>
      <c r="AS63" s="987"/>
      <c r="AT63" s="987"/>
      <c r="AU63" s="987">
        <v>3518</v>
      </c>
      <c r="AV63" s="987"/>
      <c r="AW63" s="987"/>
      <c r="AX63" s="987"/>
      <c r="AY63" s="987"/>
      <c r="AZ63" s="1045"/>
      <c r="BA63" s="1045"/>
      <c r="BB63" s="1045"/>
      <c r="BC63" s="1045"/>
      <c r="BD63" s="1045"/>
      <c r="BE63" s="988"/>
      <c r="BF63" s="988"/>
      <c r="BG63" s="988"/>
      <c r="BH63" s="988"/>
      <c r="BI63" s="989"/>
      <c r="BJ63" s="1046" t="s">
        <v>395</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423</v>
      </c>
      <c r="B66" s="1024"/>
      <c r="C66" s="1024"/>
      <c r="D66" s="1024"/>
      <c r="E66" s="1024"/>
      <c r="F66" s="1024"/>
      <c r="G66" s="1024"/>
      <c r="H66" s="1024"/>
      <c r="I66" s="1024"/>
      <c r="J66" s="1024"/>
      <c r="K66" s="1024"/>
      <c r="L66" s="1024"/>
      <c r="M66" s="1024"/>
      <c r="N66" s="1024"/>
      <c r="O66" s="1024"/>
      <c r="P66" s="1025"/>
      <c r="Q66" s="1029" t="s">
        <v>401</v>
      </c>
      <c r="R66" s="1030"/>
      <c r="S66" s="1030"/>
      <c r="T66" s="1030"/>
      <c r="U66" s="1031"/>
      <c r="V66" s="1029" t="s">
        <v>424</v>
      </c>
      <c r="W66" s="1030"/>
      <c r="X66" s="1030"/>
      <c r="Y66" s="1030"/>
      <c r="Z66" s="1031"/>
      <c r="AA66" s="1029" t="s">
        <v>425</v>
      </c>
      <c r="AB66" s="1030"/>
      <c r="AC66" s="1030"/>
      <c r="AD66" s="1030"/>
      <c r="AE66" s="1031"/>
      <c r="AF66" s="1035" t="s">
        <v>426</v>
      </c>
      <c r="AG66" s="1036"/>
      <c r="AH66" s="1036"/>
      <c r="AI66" s="1036"/>
      <c r="AJ66" s="1037"/>
      <c r="AK66" s="1029" t="s">
        <v>427</v>
      </c>
      <c r="AL66" s="1024"/>
      <c r="AM66" s="1024"/>
      <c r="AN66" s="1024"/>
      <c r="AO66" s="1025"/>
      <c r="AP66" s="1029" t="s">
        <v>428</v>
      </c>
      <c r="AQ66" s="1030"/>
      <c r="AR66" s="1030"/>
      <c r="AS66" s="1030"/>
      <c r="AT66" s="1031"/>
      <c r="AU66" s="1029" t="s">
        <v>429</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591</v>
      </c>
      <c r="C68" s="1014"/>
      <c r="D68" s="1014"/>
      <c r="E68" s="1014"/>
      <c r="F68" s="1014"/>
      <c r="G68" s="1014"/>
      <c r="H68" s="1014"/>
      <c r="I68" s="1014"/>
      <c r="J68" s="1014"/>
      <c r="K68" s="1014"/>
      <c r="L68" s="1014"/>
      <c r="M68" s="1014"/>
      <c r="N68" s="1014"/>
      <c r="O68" s="1014"/>
      <c r="P68" s="1015"/>
      <c r="Q68" s="1016">
        <v>342</v>
      </c>
      <c r="R68" s="1010"/>
      <c r="S68" s="1010"/>
      <c r="T68" s="1010"/>
      <c r="U68" s="1010"/>
      <c r="V68" s="1010">
        <v>325</v>
      </c>
      <c r="W68" s="1010"/>
      <c r="X68" s="1010"/>
      <c r="Y68" s="1010"/>
      <c r="Z68" s="1010"/>
      <c r="AA68" s="1010">
        <v>17</v>
      </c>
      <c r="AB68" s="1010"/>
      <c r="AC68" s="1010"/>
      <c r="AD68" s="1010"/>
      <c r="AE68" s="1010"/>
      <c r="AF68" s="1010">
        <v>17</v>
      </c>
      <c r="AG68" s="1010"/>
      <c r="AH68" s="1010"/>
      <c r="AI68" s="1010"/>
      <c r="AJ68" s="1010"/>
      <c r="AK68" s="1010">
        <v>0</v>
      </c>
      <c r="AL68" s="1010"/>
      <c r="AM68" s="1010"/>
      <c r="AN68" s="1010"/>
      <c r="AO68" s="1010"/>
      <c r="AP68" s="1010" t="s">
        <v>603</v>
      </c>
      <c r="AQ68" s="1010"/>
      <c r="AR68" s="1010"/>
      <c r="AS68" s="1010"/>
      <c r="AT68" s="1010"/>
      <c r="AU68" s="1010" t="s">
        <v>603</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592</v>
      </c>
      <c r="C69" s="1003"/>
      <c r="D69" s="1003"/>
      <c r="E69" s="1003"/>
      <c r="F69" s="1003"/>
      <c r="G69" s="1003"/>
      <c r="H69" s="1003"/>
      <c r="I69" s="1003"/>
      <c r="J69" s="1003"/>
      <c r="K69" s="1003"/>
      <c r="L69" s="1003"/>
      <c r="M69" s="1003"/>
      <c r="N69" s="1003"/>
      <c r="O69" s="1003"/>
      <c r="P69" s="1004"/>
      <c r="Q69" s="1005">
        <v>68</v>
      </c>
      <c r="R69" s="999"/>
      <c r="S69" s="999"/>
      <c r="T69" s="999"/>
      <c r="U69" s="999"/>
      <c r="V69" s="999">
        <v>62</v>
      </c>
      <c r="W69" s="999"/>
      <c r="X69" s="999"/>
      <c r="Y69" s="999"/>
      <c r="Z69" s="999"/>
      <c r="AA69" s="999">
        <v>6</v>
      </c>
      <c r="AB69" s="999"/>
      <c r="AC69" s="999"/>
      <c r="AD69" s="999"/>
      <c r="AE69" s="999"/>
      <c r="AF69" s="999">
        <v>6</v>
      </c>
      <c r="AG69" s="999"/>
      <c r="AH69" s="999"/>
      <c r="AI69" s="999"/>
      <c r="AJ69" s="999"/>
      <c r="AK69" s="999">
        <v>4</v>
      </c>
      <c r="AL69" s="999"/>
      <c r="AM69" s="999"/>
      <c r="AN69" s="999"/>
      <c r="AO69" s="999"/>
      <c r="AP69" s="999" t="s">
        <v>603</v>
      </c>
      <c r="AQ69" s="999"/>
      <c r="AR69" s="999"/>
      <c r="AS69" s="999"/>
      <c r="AT69" s="999"/>
      <c r="AU69" s="999" t="s">
        <v>603</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593</v>
      </c>
      <c r="C70" s="1003"/>
      <c r="D70" s="1003"/>
      <c r="E70" s="1003"/>
      <c r="F70" s="1003"/>
      <c r="G70" s="1003"/>
      <c r="H70" s="1003"/>
      <c r="I70" s="1003"/>
      <c r="J70" s="1003"/>
      <c r="K70" s="1003"/>
      <c r="L70" s="1003"/>
      <c r="M70" s="1003"/>
      <c r="N70" s="1003"/>
      <c r="O70" s="1003"/>
      <c r="P70" s="1004"/>
      <c r="Q70" s="1005">
        <v>5727</v>
      </c>
      <c r="R70" s="999"/>
      <c r="S70" s="999"/>
      <c r="T70" s="999"/>
      <c r="U70" s="999"/>
      <c r="V70" s="999">
        <v>5610</v>
      </c>
      <c r="W70" s="999"/>
      <c r="X70" s="999"/>
      <c r="Y70" s="999"/>
      <c r="Z70" s="999"/>
      <c r="AA70" s="999">
        <v>117</v>
      </c>
      <c r="AB70" s="999"/>
      <c r="AC70" s="999"/>
      <c r="AD70" s="999"/>
      <c r="AE70" s="999"/>
      <c r="AF70" s="999">
        <v>182</v>
      </c>
      <c r="AG70" s="999"/>
      <c r="AH70" s="999"/>
      <c r="AI70" s="999"/>
      <c r="AJ70" s="999"/>
      <c r="AK70" s="999">
        <v>234</v>
      </c>
      <c r="AL70" s="999"/>
      <c r="AM70" s="999"/>
      <c r="AN70" s="999"/>
      <c r="AO70" s="999"/>
      <c r="AP70" s="999">
        <v>4889</v>
      </c>
      <c r="AQ70" s="999"/>
      <c r="AR70" s="999"/>
      <c r="AS70" s="999"/>
      <c r="AT70" s="999"/>
      <c r="AU70" s="999">
        <v>286</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594</v>
      </c>
      <c r="C71" s="1003"/>
      <c r="D71" s="1003"/>
      <c r="E71" s="1003"/>
      <c r="F71" s="1003"/>
      <c r="G71" s="1003"/>
      <c r="H71" s="1003"/>
      <c r="I71" s="1003"/>
      <c r="J71" s="1003"/>
      <c r="K71" s="1003"/>
      <c r="L71" s="1003"/>
      <c r="M71" s="1003"/>
      <c r="N71" s="1003"/>
      <c r="O71" s="1003"/>
      <c r="P71" s="1004"/>
      <c r="Q71" s="1005">
        <v>33514</v>
      </c>
      <c r="R71" s="999"/>
      <c r="S71" s="999"/>
      <c r="T71" s="999"/>
      <c r="U71" s="999"/>
      <c r="V71" s="999">
        <v>32364</v>
      </c>
      <c r="W71" s="999"/>
      <c r="X71" s="999"/>
      <c r="Y71" s="999"/>
      <c r="Z71" s="999"/>
      <c r="AA71" s="999">
        <v>1149</v>
      </c>
      <c r="AB71" s="999"/>
      <c r="AC71" s="999"/>
      <c r="AD71" s="999"/>
      <c r="AE71" s="999"/>
      <c r="AF71" s="999">
        <v>1117</v>
      </c>
      <c r="AG71" s="999"/>
      <c r="AH71" s="999"/>
      <c r="AI71" s="999"/>
      <c r="AJ71" s="999"/>
      <c r="AK71" s="999">
        <v>5088</v>
      </c>
      <c r="AL71" s="999"/>
      <c r="AM71" s="999"/>
      <c r="AN71" s="999"/>
      <c r="AO71" s="999"/>
      <c r="AP71" s="999" t="s">
        <v>603</v>
      </c>
      <c r="AQ71" s="999"/>
      <c r="AR71" s="999"/>
      <c r="AS71" s="999"/>
      <c r="AT71" s="999"/>
      <c r="AU71" s="999" t="s">
        <v>603</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595</v>
      </c>
      <c r="C72" s="1003"/>
      <c r="D72" s="1003"/>
      <c r="E72" s="1003"/>
      <c r="F72" s="1003"/>
      <c r="G72" s="1003"/>
      <c r="H72" s="1003"/>
      <c r="I72" s="1003"/>
      <c r="J72" s="1003"/>
      <c r="K72" s="1003"/>
      <c r="L72" s="1003"/>
      <c r="M72" s="1003"/>
      <c r="N72" s="1003"/>
      <c r="O72" s="1003"/>
      <c r="P72" s="1004"/>
      <c r="Q72" s="1005">
        <v>123</v>
      </c>
      <c r="R72" s="999"/>
      <c r="S72" s="999"/>
      <c r="T72" s="999"/>
      <c r="U72" s="999"/>
      <c r="V72" s="999">
        <v>119</v>
      </c>
      <c r="W72" s="999"/>
      <c r="X72" s="999"/>
      <c r="Y72" s="999"/>
      <c r="Z72" s="999"/>
      <c r="AA72" s="999">
        <v>3</v>
      </c>
      <c r="AB72" s="999"/>
      <c r="AC72" s="999"/>
      <c r="AD72" s="999"/>
      <c r="AE72" s="999"/>
      <c r="AF72" s="999">
        <v>3</v>
      </c>
      <c r="AG72" s="999"/>
      <c r="AH72" s="999"/>
      <c r="AI72" s="999"/>
      <c r="AJ72" s="999"/>
      <c r="AK72" s="999">
        <v>40</v>
      </c>
      <c r="AL72" s="999"/>
      <c r="AM72" s="999"/>
      <c r="AN72" s="999"/>
      <c r="AO72" s="999"/>
      <c r="AP72" s="999" t="s">
        <v>603</v>
      </c>
      <c r="AQ72" s="999"/>
      <c r="AR72" s="999"/>
      <c r="AS72" s="999"/>
      <c r="AT72" s="999"/>
      <c r="AU72" s="999" t="s">
        <v>603</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596</v>
      </c>
      <c r="C73" s="1003"/>
      <c r="D73" s="1003"/>
      <c r="E73" s="1003"/>
      <c r="F73" s="1003"/>
      <c r="G73" s="1003"/>
      <c r="H73" s="1003"/>
      <c r="I73" s="1003"/>
      <c r="J73" s="1003"/>
      <c r="K73" s="1003"/>
      <c r="L73" s="1003"/>
      <c r="M73" s="1003"/>
      <c r="N73" s="1003"/>
      <c r="O73" s="1003"/>
      <c r="P73" s="1004"/>
      <c r="Q73" s="1005">
        <v>134160</v>
      </c>
      <c r="R73" s="999"/>
      <c r="S73" s="999"/>
      <c r="T73" s="999"/>
      <c r="U73" s="999"/>
      <c r="V73" s="999">
        <v>130909</v>
      </c>
      <c r="W73" s="999"/>
      <c r="X73" s="999"/>
      <c r="Y73" s="999"/>
      <c r="Z73" s="999"/>
      <c r="AA73" s="999">
        <v>3252</v>
      </c>
      <c r="AB73" s="999"/>
      <c r="AC73" s="999"/>
      <c r="AD73" s="999"/>
      <c r="AE73" s="999"/>
      <c r="AF73" s="999">
        <v>3252</v>
      </c>
      <c r="AG73" s="999"/>
      <c r="AH73" s="999"/>
      <c r="AI73" s="999"/>
      <c r="AJ73" s="999"/>
      <c r="AK73" s="999">
        <v>1186</v>
      </c>
      <c r="AL73" s="999"/>
      <c r="AM73" s="999"/>
      <c r="AN73" s="999"/>
      <c r="AO73" s="999"/>
      <c r="AP73" s="999" t="s">
        <v>603</v>
      </c>
      <c r="AQ73" s="999"/>
      <c r="AR73" s="999"/>
      <c r="AS73" s="999"/>
      <c r="AT73" s="999"/>
      <c r="AU73" s="999" t="s">
        <v>603</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597</v>
      </c>
      <c r="C74" s="1003"/>
      <c r="D74" s="1003"/>
      <c r="E74" s="1003"/>
      <c r="F74" s="1003"/>
      <c r="G74" s="1003"/>
      <c r="H74" s="1003"/>
      <c r="I74" s="1003"/>
      <c r="J74" s="1003"/>
      <c r="K74" s="1003"/>
      <c r="L74" s="1003"/>
      <c r="M74" s="1003"/>
      <c r="N74" s="1003"/>
      <c r="O74" s="1003"/>
      <c r="P74" s="1004"/>
      <c r="Q74" s="1005">
        <v>3731</v>
      </c>
      <c r="R74" s="999"/>
      <c r="S74" s="999"/>
      <c r="T74" s="999"/>
      <c r="U74" s="999"/>
      <c r="V74" s="999">
        <v>3507</v>
      </c>
      <c r="W74" s="999"/>
      <c r="X74" s="999"/>
      <c r="Y74" s="999"/>
      <c r="Z74" s="999"/>
      <c r="AA74" s="999">
        <v>223</v>
      </c>
      <c r="AB74" s="999"/>
      <c r="AC74" s="999"/>
      <c r="AD74" s="999"/>
      <c r="AE74" s="999"/>
      <c r="AF74" s="999">
        <v>223</v>
      </c>
      <c r="AG74" s="999"/>
      <c r="AH74" s="999"/>
      <c r="AI74" s="999"/>
      <c r="AJ74" s="999"/>
      <c r="AK74" s="999">
        <v>10</v>
      </c>
      <c r="AL74" s="999"/>
      <c r="AM74" s="999"/>
      <c r="AN74" s="999"/>
      <c r="AO74" s="999"/>
      <c r="AP74" s="999" t="s">
        <v>603</v>
      </c>
      <c r="AQ74" s="999"/>
      <c r="AR74" s="999"/>
      <c r="AS74" s="999"/>
      <c r="AT74" s="999"/>
      <c r="AU74" s="999" t="s">
        <v>603</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598</v>
      </c>
      <c r="C75" s="1003"/>
      <c r="D75" s="1003"/>
      <c r="E75" s="1003"/>
      <c r="F75" s="1003"/>
      <c r="G75" s="1003"/>
      <c r="H75" s="1003"/>
      <c r="I75" s="1003"/>
      <c r="J75" s="1003"/>
      <c r="K75" s="1003"/>
      <c r="L75" s="1003"/>
      <c r="M75" s="1003"/>
      <c r="N75" s="1003"/>
      <c r="O75" s="1003"/>
      <c r="P75" s="1004"/>
      <c r="Q75" s="1006">
        <v>22</v>
      </c>
      <c r="R75" s="1007"/>
      <c r="S75" s="1007"/>
      <c r="T75" s="1007"/>
      <c r="U75" s="1008"/>
      <c r="V75" s="1009">
        <v>17</v>
      </c>
      <c r="W75" s="1007"/>
      <c r="X75" s="1007"/>
      <c r="Y75" s="1007"/>
      <c r="Z75" s="1008"/>
      <c r="AA75" s="1009">
        <v>5</v>
      </c>
      <c r="AB75" s="1007"/>
      <c r="AC75" s="1007"/>
      <c r="AD75" s="1007"/>
      <c r="AE75" s="1008"/>
      <c r="AF75" s="1009">
        <v>5</v>
      </c>
      <c r="AG75" s="1007"/>
      <c r="AH75" s="1007"/>
      <c r="AI75" s="1007"/>
      <c r="AJ75" s="1008"/>
      <c r="AK75" s="1009">
        <v>0</v>
      </c>
      <c r="AL75" s="1007"/>
      <c r="AM75" s="1007"/>
      <c r="AN75" s="1007"/>
      <c r="AO75" s="1008"/>
      <c r="AP75" s="1009" t="s">
        <v>603</v>
      </c>
      <c r="AQ75" s="1007"/>
      <c r="AR75" s="1007"/>
      <c r="AS75" s="1007"/>
      <c r="AT75" s="1008"/>
      <c r="AU75" s="1009" t="s">
        <v>603</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599</v>
      </c>
      <c r="C76" s="1003"/>
      <c r="D76" s="1003"/>
      <c r="E76" s="1003"/>
      <c r="F76" s="1003"/>
      <c r="G76" s="1003"/>
      <c r="H76" s="1003"/>
      <c r="I76" s="1003"/>
      <c r="J76" s="1003"/>
      <c r="K76" s="1003"/>
      <c r="L76" s="1003"/>
      <c r="M76" s="1003"/>
      <c r="N76" s="1003"/>
      <c r="O76" s="1003"/>
      <c r="P76" s="1004"/>
      <c r="Q76" s="1006">
        <v>310</v>
      </c>
      <c r="R76" s="1007"/>
      <c r="S76" s="1007"/>
      <c r="T76" s="1007"/>
      <c r="U76" s="1008"/>
      <c r="V76" s="1009">
        <v>317</v>
      </c>
      <c r="W76" s="1007"/>
      <c r="X76" s="1007"/>
      <c r="Y76" s="1007"/>
      <c r="Z76" s="1008"/>
      <c r="AA76" s="1009">
        <v>-7</v>
      </c>
      <c r="AB76" s="1007"/>
      <c r="AC76" s="1007"/>
      <c r="AD76" s="1007"/>
      <c r="AE76" s="1008"/>
      <c r="AF76" s="1009">
        <v>-7</v>
      </c>
      <c r="AG76" s="1007"/>
      <c r="AH76" s="1007"/>
      <c r="AI76" s="1007"/>
      <c r="AJ76" s="1008"/>
      <c r="AK76" s="1009">
        <v>0</v>
      </c>
      <c r="AL76" s="1007"/>
      <c r="AM76" s="1007"/>
      <c r="AN76" s="1007"/>
      <c r="AO76" s="1008"/>
      <c r="AP76" s="1009" t="s">
        <v>603</v>
      </c>
      <c r="AQ76" s="1007"/>
      <c r="AR76" s="1007"/>
      <c r="AS76" s="1007"/>
      <c r="AT76" s="1008"/>
      <c r="AU76" s="1009" t="s">
        <v>603</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602</v>
      </c>
      <c r="C77" s="1003"/>
      <c r="D77" s="1003"/>
      <c r="E77" s="1003"/>
      <c r="F77" s="1003"/>
      <c r="G77" s="1003"/>
      <c r="H77" s="1003"/>
      <c r="I77" s="1003"/>
      <c r="J77" s="1003"/>
      <c r="K77" s="1003"/>
      <c r="L77" s="1003"/>
      <c r="M77" s="1003"/>
      <c r="N77" s="1003"/>
      <c r="O77" s="1003"/>
      <c r="P77" s="1004"/>
      <c r="Q77" s="1006">
        <v>15</v>
      </c>
      <c r="R77" s="1007"/>
      <c r="S77" s="1007"/>
      <c r="T77" s="1007"/>
      <c r="U77" s="1008"/>
      <c r="V77" s="1009">
        <v>14</v>
      </c>
      <c r="W77" s="1007"/>
      <c r="X77" s="1007"/>
      <c r="Y77" s="1007"/>
      <c r="Z77" s="1008"/>
      <c r="AA77" s="1009">
        <v>1</v>
      </c>
      <c r="AB77" s="1007"/>
      <c r="AC77" s="1007"/>
      <c r="AD77" s="1007"/>
      <c r="AE77" s="1008"/>
      <c r="AF77" s="1009">
        <v>1</v>
      </c>
      <c r="AG77" s="1007"/>
      <c r="AH77" s="1007"/>
      <c r="AI77" s="1007"/>
      <c r="AJ77" s="1008"/>
      <c r="AK77" s="1009">
        <v>0</v>
      </c>
      <c r="AL77" s="1007"/>
      <c r="AM77" s="1007"/>
      <c r="AN77" s="1007"/>
      <c r="AO77" s="1008"/>
      <c r="AP77" s="1009" t="s">
        <v>603</v>
      </c>
      <c r="AQ77" s="1007"/>
      <c r="AR77" s="1007"/>
      <c r="AS77" s="1007"/>
      <c r="AT77" s="1008"/>
      <c r="AU77" s="1009" t="s">
        <v>603</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600</v>
      </c>
      <c r="C78" s="1003"/>
      <c r="D78" s="1003"/>
      <c r="E78" s="1003"/>
      <c r="F78" s="1003"/>
      <c r="G78" s="1003"/>
      <c r="H78" s="1003"/>
      <c r="I78" s="1003"/>
      <c r="J78" s="1003"/>
      <c r="K78" s="1003"/>
      <c r="L78" s="1003"/>
      <c r="M78" s="1003"/>
      <c r="N78" s="1003"/>
      <c r="O78" s="1003"/>
      <c r="P78" s="1004"/>
      <c r="Q78" s="1005">
        <v>3859</v>
      </c>
      <c r="R78" s="999"/>
      <c r="S78" s="999"/>
      <c r="T78" s="999"/>
      <c r="U78" s="999"/>
      <c r="V78" s="999">
        <v>4101</v>
      </c>
      <c r="W78" s="999"/>
      <c r="X78" s="999"/>
      <c r="Y78" s="999"/>
      <c r="Z78" s="999"/>
      <c r="AA78" s="999">
        <v>-242</v>
      </c>
      <c r="AB78" s="999"/>
      <c r="AC78" s="999"/>
      <c r="AD78" s="999"/>
      <c r="AE78" s="999"/>
      <c r="AF78" s="999">
        <v>4686</v>
      </c>
      <c r="AG78" s="999"/>
      <c r="AH78" s="999"/>
      <c r="AI78" s="999"/>
      <c r="AJ78" s="999"/>
      <c r="AK78" s="999">
        <v>418</v>
      </c>
      <c r="AL78" s="999"/>
      <c r="AM78" s="999"/>
      <c r="AN78" s="999"/>
      <c r="AO78" s="999"/>
      <c r="AP78" s="999">
        <v>4597</v>
      </c>
      <c r="AQ78" s="999"/>
      <c r="AR78" s="999"/>
      <c r="AS78" s="999"/>
      <c r="AT78" s="999"/>
      <c r="AU78" s="999">
        <v>579</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t="s">
        <v>601</v>
      </c>
      <c r="C79" s="1003"/>
      <c r="D79" s="1003"/>
      <c r="E79" s="1003"/>
      <c r="F79" s="1003"/>
      <c r="G79" s="1003"/>
      <c r="H79" s="1003"/>
      <c r="I79" s="1003"/>
      <c r="J79" s="1003"/>
      <c r="K79" s="1003"/>
      <c r="L79" s="1003"/>
      <c r="M79" s="1003"/>
      <c r="N79" s="1003"/>
      <c r="O79" s="1003"/>
      <c r="P79" s="1004"/>
      <c r="Q79" s="1005">
        <v>1608</v>
      </c>
      <c r="R79" s="999"/>
      <c r="S79" s="999"/>
      <c r="T79" s="999"/>
      <c r="U79" s="999"/>
      <c r="V79" s="999">
        <v>1445</v>
      </c>
      <c r="W79" s="999"/>
      <c r="X79" s="999"/>
      <c r="Y79" s="999"/>
      <c r="Z79" s="999"/>
      <c r="AA79" s="999">
        <v>163</v>
      </c>
      <c r="AB79" s="999"/>
      <c r="AC79" s="999"/>
      <c r="AD79" s="999"/>
      <c r="AE79" s="999"/>
      <c r="AF79" s="999">
        <v>4576</v>
      </c>
      <c r="AG79" s="999"/>
      <c r="AH79" s="999"/>
      <c r="AI79" s="999"/>
      <c r="AJ79" s="999"/>
      <c r="AK79" s="999">
        <v>1</v>
      </c>
      <c r="AL79" s="999"/>
      <c r="AM79" s="999"/>
      <c r="AN79" s="999"/>
      <c r="AO79" s="999"/>
      <c r="AP79" s="999">
        <v>3449</v>
      </c>
      <c r="AQ79" s="999"/>
      <c r="AR79" s="999"/>
      <c r="AS79" s="999"/>
      <c r="AT79" s="999"/>
      <c r="AU79" s="999" t="s">
        <v>603</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397</v>
      </c>
      <c r="B88" s="965" t="s">
        <v>430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14061</v>
      </c>
      <c r="AG88" s="987"/>
      <c r="AH88" s="987"/>
      <c r="AI88" s="987"/>
      <c r="AJ88" s="987"/>
      <c r="AK88" s="991"/>
      <c r="AL88" s="991"/>
      <c r="AM88" s="991"/>
      <c r="AN88" s="991"/>
      <c r="AO88" s="991"/>
      <c r="AP88" s="987">
        <v>12935</v>
      </c>
      <c r="AQ88" s="987"/>
      <c r="AR88" s="987"/>
      <c r="AS88" s="987"/>
      <c r="AT88" s="987"/>
      <c r="AU88" s="987">
        <v>865</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5" t="s">
        <v>431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285</v>
      </c>
      <c r="CS102" s="981"/>
      <c r="CT102" s="981"/>
      <c r="CU102" s="981"/>
      <c r="CV102" s="982"/>
      <c r="CW102" s="980">
        <v>76</v>
      </c>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439</v>
      </c>
      <c r="AB109" s="924"/>
      <c r="AC109" s="924"/>
      <c r="AD109" s="924"/>
      <c r="AE109" s="925"/>
      <c r="AF109" s="926" t="s">
        <v>440</v>
      </c>
      <c r="AG109" s="924"/>
      <c r="AH109" s="924"/>
      <c r="AI109" s="924"/>
      <c r="AJ109" s="925"/>
      <c r="AK109" s="926" t="s">
        <v>309</v>
      </c>
      <c r="AL109" s="924"/>
      <c r="AM109" s="924"/>
      <c r="AN109" s="924"/>
      <c r="AO109" s="925"/>
      <c r="AP109" s="926" t="s">
        <v>441</v>
      </c>
      <c r="AQ109" s="924"/>
      <c r="AR109" s="924"/>
      <c r="AS109" s="924"/>
      <c r="AT109" s="957"/>
      <c r="AU109" s="923" t="s">
        <v>438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439</v>
      </c>
      <c r="BR109" s="924"/>
      <c r="BS109" s="924"/>
      <c r="BT109" s="924"/>
      <c r="BU109" s="925"/>
      <c r="BV109" s="926" t="s">
        <v>440</v>
      </c>
      <c r="BW109" s="924"/>
      <c r="BX109" s="924"/>
      <c r="BY109" s="924"/>
      <c r="BZ109" s="925"/>
      <c r="CA109" s="926" t="s">
        <v>309</v>
      </c>
      <c r="CB109" s="924"/>
      <c r="CC109" s="924"/>
      <c r="CD109" s="924"/>
      <c r="CE109" s="925"/>
      <c r="CF109" s="964" t="s">
        <v>441</v>
      </c>
      <c r="CG109" s="964"/>
      <c r="CH109" s="964"/>
      <c r="CI109" s="964"/>
      <c r="CJ109" s="964"/>
      <c r="CK109" s="926" t="s">
        <v>442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439</v>
      </c>
      <c r="DH109" s="924"/>
      <c r="DI109" s="924"/>
      <c r="DJ109" s="924"/>
      <c r="DK109" s="925"/>
      <c r="DL109" s="926" t="s">
        <v>440</v>
      </c>
      <c r="DM109" s="924"/>
      <c r="DN109" s="924"/>
      <c r="DO109" s="924"/>
      <c r="DP109" s="925"/>
      <c r="DQ109" s="926" t="s">
        <v>309</v>
      </c>
      <c r="DR109" s="924"/>
      <c r="DS109" s="924"/>
      <c r="DT109" s="924"/>
      <c r="DU109" s="925"/>
      <c r="DV109" s="926" t="s">
        <v>441</v>
      </c>
      <c r="DW109" s="924"/>
      <c r="DX109" s="924"/>
      <c r="DY109" s="924"/>
      <c r="DZ109" s="957"/>
    </row>
    <row r="110" spans="1:131" s="233" customFormat="1" ht="26.25" customHeight="1" x14ac:dyDescent="0.15">
      <c r="A110" s="835" t="s">
        <v>443</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1313213</v>
      </c>
      <c r="AB110" s="917"/>
      <c r="AC110" s="917"/>
      <c r="AD110" s="917"/>
      <c r="AE110" s="918"/>
      <c r="AF110" s="919">
        <v>1275684</v>
      </c>
      <c r="AG110" s="917"/>
      <c r="AH110" s="917"/>
      <c r="AI110" s="917"/>
      <c r="AJ110" s="918"/>
      <c r="AK110" s="919">
        <v>1379330</v>
      </c>
      <c r="AL110" s="917"/>
      <c r="AM110" s="917"/>
      <c r="AN110" s="917"/>
      <c r="AO110" s="918"/>
      <c r="AP110" s="920">
        <v>25.6</v>
      </c>
      <c r="AQ110" s="921"/>
      <c r="AR110" s="921"/>
      <c r="AS110" s="921"/>
      <c r="AT110" s="922"/>
      <c r="AU110" s="958" t="s">
        <v>73</v>
      </c>
      <c r="AV110" s="959"/>
      <c r="AW110" s="959"/>
      <c r="AX110" s="959"/>
      <c r="AY110" s="959"/>
      <c r="AZ110" s="888" t="s">
        <v>444</v>
      </c>
      <c r="BA110" s="836"/>
      <c r="BB110" s="836"/>
      <c r="BC110" s="836"/>
      <c r="BD110" s="836"/>
      <c r="BE110" s="836"/>
      <c r="BF110" s="836"/>
      <c r="BG110" s="836"/>
      <c r="BH110" s="836"/>
      <c r="BI110" s="836"/>
      <c r="BJ110" s="836"/>
      <c r="BK110" s="836"/>
      <c r="BL110" s="836"/>
      <c r="BM110" s="836"/>
      <c r="BN110" s="836"/>
      <c r="BO110" s="836"/>
      <c r="BP110" s="837"/>
      <c r="BQ110" s="889">
        <v>14568259</v>
      </c>
      <c r="BR110" s="870"/>
      <c r="BS110" s="870"/>
      <c r="BT110" s="870"/>
      <c r="BU110" s="870"/>
      <c r="BV110" s="870">
        <v>14443203</v>
      </c>
      <c r="BW110" s="870"/>
      <c r="BX110" s="870"/>
      <c r="BY110" s="870"/>
      <c r="BZ110" s="870"/>
      <c r="CA110" s="870">
        <v>14220354</v>
      </c>
      <c r="CB110" s="870"/>
      <c r="CC110" s="870"/>
      <c r="CD110" s="870"/>
      <c r="CE110" s="870"/>
      <c r="CF110" s="894">
        <v>264.39999999999998</v>
      </c>
      <c r="CG110" s="895"/>
      <c r="CH110" s="895"/>
      <c r="CI110" s="895"/>
      <c r="CJ110" s="895"/>
      <c r="CK110" s="954" t="s">
        <v>445</v>
      </c>
      <c r="CL110" s="847"/>
      <c r="CM110" s="888" t="s">
        <v>446</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128</v>
      </c>
      <c r="DH110" s="870"/>
      <c r="DI110" s="870"/>
      <c r="DJ110" s="870"/>
      <c r="DK110" s="870"/>
      <c r="DL110" s="870" t="s">
        <v>395</v>
      </c>
      <c r="DM110" s="870"/>
      <c r="DN110" s="870"/>
      <c r="DO110" s="870"/>
      <c r="DP110" s="870"/>
      <c r="DQ110" s="870" t="s">
        <v>128</v>
      </c>
      <c r="DR110" s="870"/>
      <c r="DS110" s="870"/>
      <c r="DT110" s="870"/>
      <c r="DU110" s="870"/>
      <c r="DV110" s="871" t="s">
        <v>395</v>
      </c>
      <c r="DW110" s="871"/>
      <c r="DX110" s="871"/>
      <c r="DY110" s="871"/>
      <c r="DZ110" s="872"/>
    </row>
    <row r="111" spans="1:131" s="233" customFormat="1" ht="26.25" customHeight="1" x14ac:dyDescent="0.15">
      <c r="A111" s="802" t="s">
        <v>447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448</v>
      </c>
      <c r="AB111" s="947"/>
      <c r="AC111" s="947"/>
      <c r="AD111" s="947"/>
      <c r="AE111" s="948"/>
      <c r="AF111" s="949" t="s">
        <v>395</v>
      </c>
      <c r="AG111" s="947"/>
      <c r="AH111" s="947"/>
      <c r="AI111" s="947"/>
      <c r="AJ111" s="948"/>
      <c r="AK111" s="949" t="s">
        <v>128</v>
      </c>
      <c r="AL111" s="947"/>
      <c r="AM111" s="947"/>
      <c r="AN111" s="947"/>
      <c r="AO111" s="948"/>
      <c r="AP111" s="950" t="s">
        <v>395</v>
      </c>
      <c r="AQ111" s="951"/>
      <c r="AR111" s="951"/>
      <c r="AS111" s="951"/>
      <c r="AT111" s="952"/>
      <c r="AU111" s="960"/>
      <c r="AV111" s="961"/>
      <c r="AW111" s="961"/>
      <c r="AX111" s="961"/>
      <c r="AY111" s="961"/>
      <c r="AZ111" s="843" t="s">
        <v>449</v>
      </c>
      <c r="BA111" s="780"/>
      <c r="BB111" s="780"/>
      <c r="BC111" s="780"/>
      <c r="BD111" s="780"/>
      <c r="BE111" s="780"/>
      <c r="BF111" s="780"/>
      <c r="BG111" s="780"/>
      <c r="BH111" s="780"/>
      <c r="BI111" s="780"/>
      <c r="BJ111" s="780"/>
      <c r="BK111" s="780"/>
      <c r="BL111" s="780"/>
      <c r="BM111" s="780"/>
      <c r="BN111" s="780"/>
      <c r="BO111" s="780"/>
      <c r="BP111" s="781"/>
      <c r="BQ111" s="844" t="s">
        <v>128</v>
      </c>
      <c r="BR111" s="845"/>
      <c r="BS111" s="845"/>
      <c r="BT111" s="845"/>
      <c r="BU111" s="845"/>
      <c r="BV111" s="845" t="s">
        <v>395</v>
      </c>
      <c r="BW111" s="845"/>
      <c r="BX111" s="845"/>
      <c r="BY111" s="845"/>
      <c r="BZ111" s="845"/>
      <c r="CA111" s="845" t="s">
        <v>128</v>
      </c>
      <c r="CB111" s="845"/>
      <c r="CC111" s="845"/>
      <c r="CD111" s="845"/>
      <c r="CE111" s="845"/>
      <c r="CF111" s="903" t="s">
        <v>395</v>
      </c>
      <c r="CG111" s="904"/>
      <c r="CH111" s="904"/>
      <c r="CI111" s="904"/>
      <c r="CJ111" s="904"/>
      <c r="CK111" s="955"/>
      <c r="CL111" s="849"/>
      <c r="CM111" s="843" t="s">
        <v>450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128</v>
      </c>
      <c r="DH111" s="845"/>
      <c r="DI111" s="845"/>
      <c r="DJ111" s="845"/>
      <c r="DK111" s="845"/>
      <c r="DL111" s="845" t="s">
        <v>395</v>
      </c>
      <c r="DM111" s="845"/>
      <c r="DN111" s="845"/>
      <c r="DO111" s="845"/>
      <c r="DP111" s="845"/>
      <c r="DQ111" s="845" t="s">
        <v>128</v>
      </c>
      <c r="DR111" s="845"/>
      <c r="DS111" s="845"/>
      <c r="DT111" s="845"/>
      <c r="DU111" s="845"/>
      <c r="DV111" s="822" t="s">
        <v>128</v>
      </c>
      <c r="DW111" s="822"/>
      <c r="DX111" s="822"/>
      <c r="DY111" s="822"/>
      <c r="DZ111" s="823"/>
    </row>
    <row r="112" spans="1:131" s="233" customFormat="1" ht="26.25" customHeight="1" x14ac:dyDescent="0.15">
      <c r="A112" s="940" t="s">
        <v>451</v>
      </c>
      <c r="B112" s="941"/>
      <c r="C112" s="780" t="s">
        <v>452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128</v>
      </c>
      <c r="AB112" s="808"/>
      <c r="AC112" s="808"/>
      <c r="AD112" s="808"/>
      <c r="AE112" s="809"/>
      <c r="AF112" s="810" t="s">
        <v>128</v>
      </c>
      <c r="AG112" s="808"/>
      <c r="AH112" s="808"/>
      <c r="AI112" s="808"/>
      <c r="AJ112" s="809"/>
      <c r="AK112" s="810" t="s">
        <v>128</v>
      </c>
      <c r="AL112" s="808"/>
      <c r="AM112" s="808"/>
      <c r="AN112" s="808"/>
      <c r="AO112" s="809"/>
      <c r="AP112" s="852" t="s">
        <v>395</v>
      </c>
      <c r="AQ112" s="853"/>
      <c r="AR112" s="853"/>
      <c r="AS112" s="853"/>
      <c r="AT112" s="854"/>
      <c r="AU112" s="960"/>
      <c r="AV112" s="961"/>
      <c r="AW112" s="961"/>
      <c r="AX112" s="961"/>
      <c r="AY112" s="961"/>
      <c r="AZ112" s="843" t="s">
        <v>453</v>
      </c>
      <c r="BA112" s="780"/>
      <c r="BB112" s="780"/>
      <c r="BC112" s="780"/>
      <c r="BD112" s="780"/>
      <c r="BE112" s="780"/>
      <c r="BF112" s="780"/>
      <c r="BG112" s="780"/>
      <c r="BH112" s="780"/>
      <c r="BI112" s="780"/>
      <c r="BJ112" s="780"/>
      <c r="BK112" s="780"/>
      <c r="BL112" s="780"/>
      <c r="BM112" s="780"/>
      <c r="BN112" s="780"/>
      <c r="BO112" s="780"/>
      <c r="BP112" s="781"/>
      <c r="BQ112" s="844">
        <v>4173681</v>
      </c>
      <c r="BR112" s="845"/>
      <c r="BS112" s="845"/>
      <c r="BT112" s="845"/>
      <c r="BU112" s="845"/>
      <c r="BV112" s="845">
        <v>3656148</v>
      </c>
      <c r="BW112" s="845"/>
      <c r="BX112" s="845"/>
      <c r="BY112" s="845"/>
      <c r="BZ112" s="845"/>
      <c r="CA112" s="845">
        <v>3517426</v>
      </c>
      <c r="CB112" s="845"/>
      <c r="CC112" s="845"/>
      <c r="CD112" s="845"/>
      <c r="CE112" s="845"/>
      <c r="CF112" s="903">
        <v>65.400000000000006</v>
      </c>
      <c r="CG112" s="904"/>
      <c r="CH112" s="904"/>
      <c r="CI112" s="904"/>
      <c r="CJ112" s="904"/>
      <c r="CK112" s="955"/>
      <c r="CL112" s="849"/>
      <c r="CM112" s="843" t="s">
        <v>454</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455</v>
      </c>
      <c r="DH112" s="845"/>
      <c r="DI112" s="845"/>
      <c r="DJ112" s="845"/>
      <c r="DK112" s="845"/>
      <c r="DL112" s="845" t="s">
        <v>128</v>
      </c>
      <c r="DM112" s="845"/>
      <c r="DN112" s="845"/>
      <c r="DO112" s="845"/>
      <c r="DP112" s="845"/>
      <c r="DQ112" s="845" t="s">
        <v>448</v>
      </c>
      <c r="DR112" s="845"/>
      <c r="DS112" s="845"/>
      <c r="DT112" s="845"/>
      <c r="DU112" s="845"/>
      <c r="DV112" s="822" t="s">
        <v>128</v>
      </c>
      <c r="DW112" s="822"/>
      <c r="DX112" s="822"/>
      <c r="DY112" s="822"/>
      <c r="DZ112" s="823"/>
    </row>
    <row r="113" spans="1:130" s="233" customFormat="1" ht="26.25" customHeight="1" x14ac:dyDescent="0.15">
      <c r="A113" s="942"/>
      <c r="B113" s="943"/>
      <c r="C113" s="780" t="s">
        <v>456</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269447</v>
      </c>
      <c r="AB113" s="947"/>
      <c r="AC113" s="947"/>
      <c r="AD113" s="947"/>
      <c r="AE113" s="948"/>
      <c r="AF113" s="949">
        <v>228796</v>
      </c>
      <c r="AG113" s="947"/>
      <c r="AH113" s="947"/>
      <c r="AI113" s="947"/>
      <c r="AJ113" s="948"/>
      <c r="AK113" s="949">
        <v>222715</v>
      </c>
      <c r="AL113" s="947"/>
      <c r="AM113" s="947"/>
      <c r="AN113" s="947"/>
      <c r="AO113" s="948"/>
      <c r="AP113" s="950">
        <v>4.0999999999999996</v>
      </c>
      <c r="AQ113" s="951"/>
      <c r="AR113" s="951"/>
      <c r="AS113" s="951"/>
      <c r="AT113" s="952"/>
      <c r="AU113" s="960"/>
      <c r="AV113" s="961"/>
      <c r="AW113" s="961"/>
      <c r="AX113" s="961"/>
      <c r="AY113" s="961"/>
      <c r="AZ113" s="843" t="s">
        <v>457</v>
      </c>
      <c r="BA113" s="780"/>
      <c r="BB113" s="780"/>
      <c r="BC113" s="780"/>
      <c r="BD113" s="780"/>
      <c r="BE113" s="780"/>
      <c r="BF113" s="780"/>
      <c r="BG113" s="780"/>
      <c r="BH113" s="780"/>
      <c r="BI113" s="780"/>
      <c r="BJ113" s="780"/>
      <c r="BK113" s="780"/>
      <c r="BL113" s="780"/>
      <c r="BM113" s="780"/>
      <c r="BN113" s="780"/>
      <c r="BO113" s="780"/>
      <c r="BP113" s="781"/>
      <c r="BQ113" s="844">
        <v>181566</v>
      </c>
      <c r="BR113" s="845"/>
      <c r="BS113" s="845"/>
      <c r="BT113" s="845"/>
      <c r="BU113" s="845"/>
      <c r="BV113" s="845">
        <v>970205</v>
      </c>
      <c r="BW113" s="845"/>
      <c r="BX113" s="845"/>
      <c r="BY113" s="845"/>
      <c r="BZ113" s="845"/>
      <c r="CA113" s="845">
        <v>864044</v>
      </c>
      <c r="CB113" s="845"/>
      <c r="CC113" s="845"/>
      <c r="CD113" s="845"/>
      <c r="CE113" s="845"/>
      <c r="CF113" s="903">
        <v>16.100000000000001</v>
      </c>
      <c r="CG113" s="904"/>
      <c r="CH113" s="904"/>
      <c r="CI113" s="904"/>
      <c r="CJ113" s="904"/>
      <c r="CK113" s="955"/>
      <c r="CL113" s="849"/>
      <c r="CM113" s="843" t="s">
        <v>458</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455</v>
      </c>
      <c r="DH113" s="808"/>
      <c r="DI113" s="808"/>
      <c r="DJ113" s="808"/>
      <c r="DK113" s="809"/>
      <c r="DL113" s="810" t="s">
        <v>395</v>
      </c>
      <c r="DM113" s="808"/>
      <c r="DN113" s="808"/>
      <c r="DO113" s="808"/>
      <c r="DP113" s="809"/>
      <c r="DQ113" s="810" t="s">
        <v>395</v>
      </c>
      <c r="DR113" s="808"/>
      <c r="DS113" s="808"/>
      <c r="DT113" s="808"/>
      <c r="DU113" s="809"/>
      <c r="DV113" s="852" t="s">
        <v>128</v>
      </c>
      <c r="DW113" s="853"/>
      <c r="DX113" s="853"/>
      <c r="DY113" s="853"/>
      <c r="DZ113" s="854"/>
    </row>
    <row r="114" spans="1:130" s="233" customFormat="1" ht="26.25" customHeight="1" x14ac:dyDescent="0.15">
      <c r="A114" s="942"/>
      <c r="B114" s="943"/>
      <c r="C114" s="780" t="s">
        <v>459</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35071</v>
      </c>
      <c r="AB114" s="808"/>
      <c r="AC114" s="808"/>
      <c r="AD114" s="808"/>
      <c r="AE114" s="809"/>
      <c r="AF114" s="810">
        <v>70598</v>
      </c>
      <c r="AG114" s="808"/>
      <c r="AH114" s="808"/>
      <c r="AI114" s="808"/>
      <c r="AJ114" s="809"/>
      <c r="AK114" s="810">
        <v>70821</v>
      </c>
      <c r="AL114" s="808"/>
      <c r="AM114" s="808"/>
      <c r="AN114" s="808"/>
      <c r="AO114" s="809"/>
      <c r="AP114" s="852">
        <v>1.3</v>
      </c>
      <c r="AQ114" s="853"/>
      <c r="AR114" s="853"/>
      <c r="AS114" s="853"/>
      <c r="AT114" s="854"/>
      <c r="AU114" s="960"/>
      <c r="AV114" s="961"/>
      <c r="AW114" s="961"/>
      <c r="AX114" s="961"/>
      <c r="AY114" s="961"/>
      <c r="AZ114" s="843" t="s">
        <v>460</v>
      </c>
      <c r="BA114" s="780"/>
      <c r="BB114" s="780"/>
      <c r="BC114" s="780"/>
      <c r="BD114" s="780"/>
      <c r="BE114" s="780"/>
      <c r="BF114" s="780"/>
      <c r="BG114" s="780"/>
      <c r="BH114" s="780"/>
      <c r="BI114" s="780"/>
      <c r="BJ114" s="780"/>
      <c r="BK114" s="780"/>
      <c r="BL114" s="780"/>
      <c r="BM114" s="780"/>
      <c r="BN114" s="780"/>
      <c r="BO114" s="780"/>
      <c r="BP114" s="781"/>
      <c r="BQ114" s="844">
        <v>1716611</v>
      </c>
      <c r="BR114" s="845"/>
      <c r="BS114" s="845"/>
      <c r="BT114" s="845"/>
      <c r="BU114" s="845"/>
      <c r="BV114" s="845">
        <v>1640420</v>
      </c>
      <c r="BW114" s="845"/>
      <c r="BX114" s="845"/>
      <c r="BY114" s="845"/>
      <c r="BZ114" s="845"/>
      <c r="CA114" s="845">
        <v>1634044</v>
      </c>
      <c r="CB114" s="845"/>
      <c r="CC114" s="845"/>
      <c r="CD114" s="845"/>
      <c r="CE114" s="845"/>
      <c r="CF114" s="903">
        <v>30.4</v>
      </c>
      <c r="CG114" s="904"/>
      <c r="CH114" s="904"/>
      <c r="CI114" s="904"/>
      <c r="CJ114" s="904"/>
      <c r="CK114" s="955"/>
      <c r="CL114" s="849"/>
      <c r="CM114" s="843" t="s">
        <v>461</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395</v>
      </c>
      <c r="DH114" s="808"/>
      <c r="DI114" s="808"/>
      <c r="DJ114" s="808"/>
      <c r="DK114" s="809"/>
      <c r="DL114" s="810" t="s">
        <v>395</v>
      </c>
      <c r="DM114" s="808"/>
      <c r="DN114" s="808"/>
      <c r="DO114" s="808"/>
      <c r="DP114" s="809"/>
      <c r="DQ114" s="810" t="s">
        <v>128</v>
      </c>
      <c r="DR114" s="808"/>
      <c r="DS114" s="808"/>
      <c r="DT114" s="808"/>
      <c r="DU114" s="809"/>
      <c r="DV114" s="852" t="s">
        <v>455</v>
      </c>
      <c r="DW114" s="853"/>
      <c r="DX114" s="853"/>
      <c r="DY114" s="853"/>
      <c r="DZ114" s="854"/>
    </row>
    <row r="115" spans="1:130" s="233" customFormat="1" ht="26.25" customHeight="1" x14ac:dyDescent="0.15">
      <c r="A115" s="942"/>
      <c r="B115" s="943"/>
      <c r="C115" s="780" t="s">
        <v>462</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395</v>
      </c>
      <c r="AB115" s="947"/>
      <c r="AC115" s="947"/>
      <c r="AD115" s="947"/>
      <c r="AE115" s="948"/>
      <c r="AF115" s="949" t="s">
        <v>128</v>
      </c>
      <c r="AG115" s="947"/>
      <c r="AH115" s="947"/>
      <c r="AI115" s="947"/>
      <c r="AJ115" s="948"/>
      <c r="AK115" s="949" t="s">
        <v>455</v>
      </c>
      <c r="AL115" s="947"/>
      <c r="AM115" s="947"/>
      <c r="AN115" s="947"/>
      <c r="AO115" s="948"/>
      <c r="AP115" s="950" t="s">
        <v>395</v>
      </c>
      <c r="AQ115" s="951"/>
      <c r="AR115" s="951"/>
      <c r="AS115" s="951"/>
      <c r="AT115" s="952"/>
      <c r="AU115" s="960"/>
      <c r="AV115" s="961"/>
      <c r="AW115" s="961"/>
      <c r="AX115" s="961"/>
      <c r="AY115" s="961"/>
      <c r="AZ115" s="843" t="s">
        <v>463</v>
      </c>
      <c r="BA115" s="780"/>
      <c r="BB115" s="780"/>
      <c r="BC115" s="780"/>
      <c r="BD115" s="780"/>
      <c r="BE115" s="780"/>
      <c r="BF115" s="780"/>
      <c r="BG115" s="780"/>
      <c r="BH115" s="780"/>
      <c r="BI115" s="780"/>
      <c r="BJ115" s="780"/>
      <c r="BK115" s="780"/>
      <c r="BL115" s="780"/>
      <c r="BM115" s="780"/>
      <c r="BN115" s="780"/>
      <c r="BO115" s="780"/>
      <c r="BP115" s="781"/>
      <c r="BQ115" s="844" t="s">
        <v>395</v>
      </c>
      <c r="BR115" s="845"/>
      <c r="BS115" s="845"/>
      <c r="BT115" s="845"/>
      <c r="BU115" s="845"/>
      <c r="BV115" s="845" t="s">
        <v>128</v>
      </c>
      <c r="BW115" s="845"/>
      <c r="BX115" s="845"/>
      <c r="BY115" s="845"/>
      <c r="BZ115" s="845"/>
      <c r="CA115" s="845" t="s">
        <v>455</v>
      </c>
      <c r="CB115" s="845"/>
      <c r="CC115" s="845"/>
      <c r="CD115" s="845"/>
      <c r="CE115" s="845"/>
      <c r="CF115" s="903" t="s">
        <v>128</v>
      </c>
      <c r="CG115" s="904"/>
      <c r="CH115" s="904"/>
      <c r="CI115" s="904"/>
      <c r="CJ115" s="904"/>
      <c r="CK115" s="955"/>
      <c r="CL115" s="849"/>
      <c r="CM115" s="843" t="s">
        <v>464</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455</v>
      </c>
      <c r="DH115" s="808"/>
      <c r="DI115" s="808"/>
      <c r="DJ115" s="808"/>
      <c r="DK115" s="809"/>
      <c r="DL115" s="810" t="s">
        <v>128</v>
      </c>
      <c r="DM115" s="808"/>
      <c r="DN115" s="808"/>
      <c r="DO115" s="808"/>
      <c r="DP115" s="809"/>
      <c r="DQ115" s="810" t="s">
        <v>128</v>
      </c>
      <c r="DR115" s="808"/>
      <c r="DS115" s="808"/>
      <c r="DT115" s="808"/>
      <c r="DU115" s="809"/>
      <c r="DV115" s="852" t="s">
        <v>395</v>
      </c>
      <c r="DW115" s="853"/>
      <c r="DX115" s="853"/>
      <c r="DY115" s="853"/>
      <c r="DZ115" s="854"/>
    </row>
    <row r="116" spans="1:130" s="233" customFormat="1" ht="26.25" customHeight="1" x14ac:dyDescent="0.15">
      <c r="A116" s="944"/>
      <c r="B116" s="945"/>
      <c r="C116" s="867" t="s">
        <v>465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3</v>
      </c>
      <c r="AB116" s="808"/>
      <c r="AC116" s="808"/>
      <c r="AD116" s="808"/>
      <c r="AE116" s="809"/>
      <c r="AF116" s="810" t="s">
        <v>128</v>
      </c>
      <c r="AG116" s="808"/>
      <c r="AH116" s="808"/>
      <c r="AI116" s="808"/>
      <c r="AJ116" s="809"/>
      <c r="AK116" s="810" t="s">
        <v>395</v>
      </c>
      <c r="AL116" s="808"/>
      <c r="AM116" s="808"/>
      <c r="AN116" s="808"/>
      <c r="AO116" s="809"/>
      <c r="AP116" s="852" t="s">
        <v>395</v>
      </c>
      <c r="AQ116" s="853"/>
      <c r="AR116" s="853"/>
      <c r="AS116" s="853"/>
      <c r="AT116" s="854"/>
      <c r="AU116" s="960"/>
      <c r="AV116" s="961"/>
      <c r="AW116" s="961"/>
      <c r="AX116" s="961"/>
      <c r="AY116" s="961"/>
      <c r="AZ116" s="937" t="s">
        <v>466</v>
      </c>
      <c r="BA116" s="938"/>
      <c r="BB116" s="938"/>
      <c r="BC116" s="938"/>
      <c r="BD116" s="938"/>
      <c r="BE116" s="938"/>
      <c r="BF116" s="938"/>
      <c r="BG116" s="938"/>
      <c r="BH116" s="938"/>
      <c r="BI116" s="938"/>
      <c r="BJ116" s="938"/>
      <c r="BK116" s="938"/>
      <c r="BL116" s="938"/>
      <c r="BM116" s="938"/>
      <c r="BN116" s="938"/>
      <c r="BO116" s="938"/>
      <c r="BP116" s="939"/>
      <c r="BQ116" s="844" t="s">
        <v>455</v>
      </c>
      <c r="BR116" s="845"/>
      <c r="BS116" s="845"/>
      <c r="BT116" s="845"/>
      <c r="BU116" s="845"/>
      <c r="BV116" s="845" t="s">
        <v>128</v>
      </c>
      <c r="BW116" s="845"/>
      <c r="BX116" s="845"/>
      <c r="BY116" s="845"/>
      <c r="BZ116" s="845"/>
      <c r="CA116" s="845" t="s">
        <v>455</v>
      </c>
      <c r="CB116" s="845"/>
      <c r="CC116" s="845"/>
      <c r="CD116" s="845"/>
      <c r="CE116" s="845"/>
      <c r="CF116" s="903" t="s">
        <v>455</v>
      </c>
      <c r="CG116" s="904"/>
      <c r="CH116" s="904"/>
      <c r="CI116" s="904"/>
      <c r="CJ116" s="904"/>
      <c r="CK116" s="955"/>
      <c r="CL116" s="849"/>
      <c r="CM116" s="843" t="s">
        <v>467</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395</v>
      </c>
      <c r="DH116" s="808"/>
      <c r="DI116" s="808"/>
      <c r="DJ116" s="808"/>
      <c r="DK116" s="809"/>
      <c r="DL116" s="810" t="s">
        <v>128</v>
      </c>
      <c r="DM116" s="808"/>
      <c r="DN116" s="808"/>
      <c r="DO116" s="808"/>
      <c r="DP116" s="809"/>
      <c r="DQ116" s="810" t="s">
        <v>128</v>
      </c>
      <c r="DR116" s="808"/>
      <c r="DS116" s="808"/>
      <c r="DT116" s="808"/>
      <c r="DU116" s="809"/>
      <c r="DV116" s="852" t="s">
        <v>395</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468</v>
      </c>
      <c r="Z117" s="925"/>
      <c r="AA117" s="930">
        <v>1617734</v>
      </c>
      <c r="AB117" s="931"/>
      <c r="AC117" s="931"/>
      <c r="AD117" s="931"/>
      <c r="AE117" s="932"/>
      <c r="AF117" s="933">
        <v>1575078</v>
      </c>
      <c r="AG117" s="931"/>
      <c r="AH117" s="931"/>
      <c r="AI117" s="931"/>
      <c r="AJ117" s="932"/>
      <c r="AK117" s="933">
        <v>1672866</v>
      </c>
      <c r="AL117" s="931"/>
      <c r="AM117" s="931"/>
      <c r="AN117" s="931"/>
      <c r="AO117" s="932"/>
      <c r="AP117" s="934"/>
      <c r="AQ117" s="935"/>
      <c r="AR117" s="935"/>
      <c r="AS117" s="935"/>
      <c r="AT117" s="936"/>
      <c r="AU117" s="960"/>
      <c r="AV117" s="961"/>
      <c r="AW117" s="961"/>
      <c r="AX117" s="961"/>
      <c r="AY117" s="961"/>
      <c r="AZ117" s="891" t="s">
        <v>469</v>
      </c>
      <c r="BA117" s="892"/>
      <c r="BB117" s="892"/>
      <c r="BC117" s="892"/>
      <c r="BD117" s="892"/>
      <c r="BE117" s="892"/>
      <c r="BF117" s="892"/>
      <c r="BG117" s="892"/>
      <c r="BH117" s="892"/>
      <c r="BI117" s="892"/>
      <c r="BJ117" s="892"/>
      <c r="BK117" s="892"/>
      <c r="BL117" s="892"/>
      <c r="BM117" s="892"/>
      <c r="BN117" s="892"/>
      <c r="BO117" s="892"/>
      <c r="BP117" s="893"/>
      <c r="BQ117" s="844" t="s">
        <v>455</v>
      </c>
      <c r="BR117" s="845"/>
      <c r="BS117" s="845"/>
      <c r="BT117" s="845"/>
      <c r="BU117" s="845"/>
      <c r="BV117" s="845" t="s">
        <v>128</v>
      </c>
      <c r="BW117" s="845"/>
      <c r="BX117" s="845"/>
      <c r="BY117" s="845"/>
      <c r="BZ117" s="845"/>
      <c r="CA117" s="845" t="s">
        <v>455</v>
      </c>
      <c r="CB117" s="845"/>
      <c r="CC117" s="845"/>
      <c r="CD117" s="845"/>
      <c r="CE117" s="845"/>
      <c r="CF117" s="903" t="s">
        <v>128</v>
      </c>
      <c r="CG117" s="904"/>
      <c r="CH117" s="904"/>
      <c r="CI117" s="904"/>
      <c r="CJ117" s="904"/>
      <c r="CK117" s="955"/>
      <c r="CL117" s="849"/>
      <c r="CM117" s="843" t="s">
        <v>470</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395</v>
      </c>
      <c r="DH117" s="808"/>
      <c r="DI117" s="808"/>
      <c r="DJ117" s="808"/>
      <c r="DK117" s="809"/>
      <c r="DL117" s="810" t="s">
        <v>128</v>
      </c>
      <c r="DM117" s="808"/>
      <c r="DN117" s="808"/>
      <c r="DO117" s="808"/>
      <c r="DP117" s="809"/>
      <c r="DQ117" s="810" t="s">
        <v>395</v>
      </c>
      <c r="DR117" s="808"/>
      <c r="DS117" s="808"/>
      <c r="DT117" s="808"/>
      <c r="DU117" s="809"/>
      <c r="DV117" s="852" t="s">
        <v>128</v>
      </c>
      <c r="DW117" s="853"/>
      <c r="DX117" s="853"/>
      <c r="DY117" s="853"/>
      <c r="DZ117" s="854"/>
    </row>
    <row r="118" spans="1:130" s="233" customFormat="1" ht="26.25" customHeight="1" x14ac:dyDescent="0.15">
      <c r="A118" s="923" t="s">
        <v>442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439</v>
      </c>
      <c r="AB118" s="924"/>
      <c r="AC118" s="924"/>
      <c r="AD118" s="924"/>
      <c r="AE118" s="925"/>
      <c r="AF118" s="926" t="s">
        <v>440</v>
      </c>
      <c r="AG118" s="924"/>
      <c r="AH118" s="924"/>
      <c r="AI118" s="924"/>
      <c r="AJ118" s="925"/>
      <c r="AK118" s="926" t="s">
        <v>309</v>
      </c>
      <c r="AL118" s="924"/>
      <c r="AM118" s="924"/>
      <c r="AN118" s="924"/>
      <c r="AO118" s="925"/>
      <c r="AP118" s="927" t="s">
        <v>441</v>
      </c>
      <c r="AQ118" s="928"/>
      <c r="AR118" s="928"/>
      <c r="AS118" s="928"/>
      <c r="AT118" s="929"/>
      <c r="AU118" s="960"/>
      <c r="AV118" s="961"/>
      <c r="AW118" s="961"/>
      <c r="AX118" s="961"/>
      <c r="AY118" s="961"/>
      <c r="AZ118" s="866" t="s">
        <v>471</v>
      </c>
      <c r="BA118" s="867"/>
      <c r="BB118" s="867"/>
      <c r="BC118" s="867"/>
      <c r="BD118" s="867"/>
      <c r="BE118" s="867"/>
      <c r="BF118" s="867"/>
      <c r="BG118" s="867"/>
      <c r="BH118" s="867"/>
      <c r="BI118" s="867"/>
      <c r="BJ118" s="867"/>
      <c r="BK118" s="867"/>
      <c r="BL118" s="867"/>
      <c r="BM118" s="867"/>
      <c r="BN118" s="867"/>
      <c r="BO118" s="867"/>
      <c r="BP118" s="868"/>
      <c r="BQ118" s="907" t="s">
        <v>395</v>
      </c>
      <c r="BR118" s="873"/>
      <c r="BS118" s="873"/>
      <c r="BT118" s="873"/>
      <c r="BU118" s="873"/>
      <c r="BV118" s="873" t="s">
        <v>395</v>
      </c>
      <c r="BW118" s="873"/>
      <c r="BX118" s="873"/>
      <c r="BY118" s="873"/>
      <c r="BZ118" s="873"/>
      <c r="CA118" s="873" t="s">
        <v>128</v>
      </c>
      <c r="CB118" s="873"/>
      <c r="CC118" s="873"/>
      <c r="CD118" s="873"/>
      <c r="CE118" s="873"/>
      <c r="CF118" s="903" t="s">
        <v>395</v>
      </c>
      <c r="CG118" s="904"/>
      <c r="CH118" s="904"/>
      <c r="CI118" s="904"/>
      <c r="CJ118" s="904"/>
      <c r="CK118" s="955"/>
      <c r="CL118" s="849"/>
      <c r="CM118" s="843" t="s">
        <v>472</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128</v>
      </c>
      <c r="DH118" s="808"/>
      <c r="DI118" s="808"/>
      <c r="DJ118" s="808"/>
      <c r="DK118" s="809"/>
      <c r="DL118" s="810" t="s">
        <v>128</v>
      </c>
      <c r="DM118" s="808"/>
      <c r="DN118" s="808"/>
      <c r="DO118" s="808"/>
      <c r="DP118" s="809"/>
      <c r="DQ118" s="810" t="s">
        <v>128</v>
      </c>
      <c r="DR118" s="808"/>
      <c r="DS118" s="808"/>
      <c r="DT118" s="808"/>
      <c r="DU118" s="809"/>
      <c r="DV118" s="852" t="s">
        <v>395</v>
      </c>
      <c r="DW118" s="853"/>
      <c r="DX118" s="853"/>
      <c r="DY118" s="853"/>
      <c r="DZ118" s="854"/>
    </row>
    <row r="119" spans="1:130" s="233" customFormat="1" ht="26.25" customHeight="1" x14ac:dyDescent="0.15">
      <c r="A119" s="846" t="s">
        <v>445</v>
      </c>
      <c r="B119" s="847"/>
      <c r="C119" s="888" t="s">
        <v>446</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395</v>
      </c>
      <c r="AB119" s="917"/>
      <c r="AC119" s="917"/>
      <c r="AD119" s="917"/>
      <c r="AE119" s="918"/>
      <c r="AF119" s="919" t="s">
        <v>455</v>
      </c>
      <c r="AG119" s="917"/>
      <c r="AH119" s="917"/>
      <c r="AI119" s="917"/>
      <c r="AJ119" s="918"/>
      <c r="AK119" s="919" t="s">
        <v>128</v>
      </c>
      <c r="AL119" s="917"/>
      <c r="AM119" s="917"/>
      <c r="AN119" s="917"/>
      <c r="AO119" s="918"/>
      <c r="AP119" s="920" t="s">
        <v>395</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473</v>
      </c>
      <c r="BP119" s="906"/>
      <c r="BQ119" s="907">
        <v>20640117</v>
      </c>
      <c r="BR119" s="873"/>
      <c r="BS119" s="873"/>
      <c r="BT119" s="873"/>
      <c r="BU119" s="873"/>
      <c r="BV119" s="873">
        <v>20709976</v>
      </c>
      <c r="BW119" s="873"/>
      <c r="BX119" s="873"/>
      <c r="BY119" s="873"/>
      <c r="BZ119" s="873"/>
      <c r="CA119" s="873">
        <v>20235868</v>
      </c>
      <c r="CB119" s="873"/>
      <c r="CC119" s="873"/>
      <c r="CD119" s="873"/>
      <c r="CE119" s="873"/>
      <c r="CF119" s="776"/>
      <c r="CG119" s="777"/>
      <c r="CH119" s="777"/>
      <c r="CI119" s="777"/>
      <c r="CJ119" s="862"/>
      <c r="CK119" s="956"/>
      <c r="CL119" s="851"/>
      <c r="CM119" s="866" t="s">
        <v>474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395</v>
      </c>
      <c r="DH119" s="792"/>
      <c r="DI119" s="792"/>
      <c r="DJ119" s="792"/>
      <c r="DK119" s="793"/>
      <c r="DL119" s="794" t="s">
        <v>395</v>
      </c>
      <c r="DM119" s="792"/>
      <c r="DN119" s="792"/>
      <c r="DO119" s="792"/>
      <c r="DP119" s="793"/>
      <c r="DQ119" s="794" t="s">
        <v>395</v>
      </c>
      <c r="DR119" s="792"/>
      <c r="DS119" s="792"/>
      <c r="DT119" s="792"/>
      <c r="DU119" s="793"/>
      <c r="DV119" s="876" t="s">
        <v>395</v>
      </c>
      <c r="DW119" s="877"/>
      <c r="DX119" s="877"/>
      <c r="DY119" s="877"/>
      <c r="DZ119" s="878"/>
    </row>
    <row r="120" spans="1:130" s="233" customFormat="1" ht="26.25" customHeight="1" x14ac:dyDescent="0.15">
      <c r="A120" s="848"/>
      <c r="B120" s="849"/>
      <c r="C120" s="843" t="s">
        <v>450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395</v>
      </c>
      <c r="AB120" s="808"/>
      <c r="AC120" s="808"/>
      <c r="AD120" s="808"/>
      <c r="AE120" s="809"/>
      <c r="AF120" s="810" t="s">
        <v>395</v>
      </c>
      <c r="AG120" s="808"/>
      <c r="AH120" s="808"/>
      <c r="AI120" s="808"/>
      <c r="AJ120" s="809"/>
      <c r="AK120" s="810" t="s">
        <v>128</v>
      </c>
      <c r="AL120" s="808"/>
      <c r="AM120" s="808"/>
      <c r="AN120" s="808"/>
      <c r="AO120" s="809"/>
      <c r="AP120" s="852" t="s">
        <v>395</v>
      </c>
      <c r="AQ120" s="853"/>
      <c r="AR120" s="853"/>
      <c r="AS120" s="853"/>
      <c r="AT120" s="854"/>
      <c r="AU120" s="908" t="s">
        <v>475</v>
      </c>
      <c r="AV120" s="909"/>
      <c r="AW120" s="909"/>
      <c r="AX120" s="909"/>
      <c r="AY120" s="910"/>
      <c r="AZ120" s="888" t="s">
        <v>476</v>
      </c>
      <c r="BA120" s="836"/>
      <c r="BB120" s="836"/>
      <c r="BC120" s="836"/>
      <c r="BD120" s="836"/>
      <c r="BE120" s="836"/>
      <c r="BF120" s="836"/>
      <c r="BG120" s="836"/>
      <c r="BH120" s="836"/>
      <c r="BI120" s="836"/>
      <c r="BJ120" s="836"/>
      <c r="BK120" s="836"/>
      <c r="BL120" s="836"/>
      <c r="BM120" s="836"/>
      <c r="BN120" s="836"/>
      <c r="BO120" s="836"/>
      <c r="BP120" s="837"/>
      <c r="BQ120" s="889">
        <v>8308503</v>
      </c>
      <c r="BR120" s="870"/>
      <c r="BS120" s="870"/>
      <c r="BT120" s="870"/>
      <c r="BU120" s="870"/>
      <c r="BV120" s="870">
        <v>8582376</v>
      </c>
      <c r="BW120" s="870"/>
      <c r="BX120" s="870"/>
      <c r="BY120" s="870"/>
      <c r="BZ120" s="870"/>
      <c r="CA120" s="870">
        <v>9201839</v>
      </c>
      <c r="CB120" s="870"/>
      <c r="CC120" s="870"/>
      <c r="CD120" s="870"/>
      <c r="CE120" s="870"/>
      <c r="CF120" s="894">
        <v>171.1</v>
      </c>
      <c r="CG120" s="895"/>
      <c r="CH120" s="895"/>
      <c r="CI120" s="895"/>
      <c r="CJ120" s="895"/>
      <c r="CK120" s="896" t="s">
        <v>477</v>
      </c>
      <c r="CL120" s="880"/>
      <c r="CM120" s="880"/>
      <c r="CN120" s="880"/>
      <c r="CO120" s="881"/>
      <c r="CP120" s="900" t="s">
        <v>478</v>
      </c>
      <c r="CQ120" s="901"/>
      <c r="CR120" s="901"/>
      <c r="CS120" s="901"/>
      <c r="CT120" s="901"/>
      <c r="CU120" s="901"/>
      <c r="CV120" s="901"/>
      <c r="CW120" s="901"/>
      <c r="CX120" s="901"/>
      <c r="CY120" s="901"/>
      <c r="CZ120" s="901"/>
      <c r="DA120" s="901"/>
      <c r="DB120" s="901"/>
      <c r="DC120" s="901"/>
      <c r="DD120" s="901"/>
      <c r="DE120" s="901"/>
      <c r="DF120" s="902"/>
      <c r="DG120" s="889">
        <v>3071537</v>
      </c>
      <c r="DH120" s="870"/>
      <c r="DI120" s="870"/>
      <c r="DJ120" s="870"/>
      <c r="DK120" s="870"/>
      <c r="DL120" s="870">
        <v>3069553</v>
      </c>
      <c r="DM120" s="870"/>
      <c r="DN120" s="870"/>
      <c r="DO120" s="870"/>
      <c r="DP120" s="870"/>
      <c r="DQ120" s="870">
        <v>2985136</v>
      </c>
      <c r="DR120" s="870"/>
      <c r="DS120" s="870"/>
      <c r="DT120" s="870"/>
      <c r="DU120" s="870"/>
      <c r="DV120" s="871">
        <v>55.5</v>
      </c>
      <c r="DW120" s="871"/>
      <c r="DX120" s="871"/>
      <c r="DY120" s="871"/>
      <c r="DZ120" s="872"/>
    </row>
    <row r="121" spans="1:130" s="233" customFormat="1" ht="26.25" customHeight="1" x14ac:dyDescent="0.15">
      <c r="A121" s="848"/>
      <c r="B121" s="849"/>
      <c r="C121" s="891" t="s">
        <v>479</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395</v>
      </c>
      <c r="AB121" s="808"/>
      <c r="AC121" s="808"/>
      <c r="AD121" s="808"/>
      <c r="AE121" s="809"/>
      <c r="AF121" s="810" t="s">
        <v>128</v>
      </c>
      <c r="AG121" s="808"/>
      <c r="AH121" s="808"/>
      <c r="AI121" s="808"/>
      <c r="AJ121" s="809"/>
      <c r="AK121" s="810" t="s">
        <v>395</v>
      </c>
      <c r="AL121" s="808"/>
      <c r="AM121" s="808"/>
      <c r="AN121" s="808"/>
      <c r="AO121" s="809"/>
      <c r="AP121" s="852" t="s">
        <v>395</v>
      </c>
      <c r="AQ121" s="853"/>
      <c r="AR121" s="853"/>
      <c r="AS121" s="853"/>
      <c r="AT121" s="854"/>
      <c r="AU121" s="911"/>
      <c r="AV121" s="912"/>
      <c r="AW121" s="912"/>
      <c r="AX121" s="912"/>
      <c r="AY121" s="913"/>
      <c r="AZ121" s="843" t="s">
        <v>480</v>
      </c>
      <c r="BA121" s="780"/>
      <c r="BB121" s="780"/>
      <c r="BC121" s="780"/>
      <c r="BD121" s="780"/>
      <c r="BE121" s="780"/>
      <c r="BF121" s="780"/>
      <c r="BG121" s="780"/>
      <c r="BH121" s="780"/>
      <c r="BI121" s="780"/>
      <c r="BJ121" s="780"/>
      <c r="BK121" s="780"/>
      <c r="BL121" s="780"/>
      <c r="BM121" s="780"/>
      <c r="BN121" s="780"/>
      <c r="BO121" s="780"/>
      <c r="BP121" s="781"/>
      <c r="BQ121" s="844">
        <v>460596</v>
      </c>
      <c r="BR121" s="845"/>
      <c r="BS121" s="845"/>
      <c r="BT121" s="845"/>
      <c r="BU121" s="845"/>
      <c r="BV121" s="845">
        <v>360715</v>
      </c>
      <c r="BW121" s="845"/>
      <c r="BX121" s="845"/>
      <c r="BY121" s="845"/>
      <c r="BZ121" s="845"/>
      <c r="CA121" s="845">
        <v>325376</v>
      </c>
      <c r="CB121" s="845"/>
      <c r="CC121" s="845"/>
      <c r="CD121" s="845"/>
      <c r="CE121" s="845"/>
      <c r="CF121" s="903">
        <v>6.1</v>
      </c>
      <c r="CG121" s="904"/>
      <c r="CH121" s="904"/>
      <c r="CI121" s="904"/>
      <c r="CJ121" s="904"/>
      <c r="CK121" s="897"/>
      <c r="CL121" s="883"/>
      <c r="CM121" s="883"/>
      <c r="CN121" s="883"/>
      <c r="CO121" s="884"/>
      <c r="CP121" s="863" t="s">
        <v>481</v>
      </c>
      <c r="CQ121" s="864"/>
      <c r="CR121" s="864"/>
      <c r="CS121" s="864"/>
      <c r="CT121" s="864"/>
      <c r="CU121" s="864"/>
      <c r="CV121" s="864"/>
      <c r="CW121" s="864"/>
      <c r="CX121" s="864"/>
      <c r="CY121" s="864"/>
      <c r="CZ121" s="864"/>
      <c r="DA121" s="864"/>
      <c r="DB121" s="864"/>
      <c r="DC121" s="864"/>
      <c r="DD121" s="864"/>
      <c r="DE121" s="864"/>
      <c r="DF121" s="865"/>
      <c r="DG121" s="844">
        <v>405436</v>
      </c>
      <c r="DH121" s="845"/>
      <c r="DI121" s="845"/>
      <c r="DJ121" s="845"/>
      <c r="DK121" s="845"/>
      <c r="DL121" s="845">
        <v>431678</v>
      </c>
      <c r="DM121" s="845"/>
      <c r="DN121" s="845"/>
      <c r="DO121" s="845"/>
      <c r="DP121" s="845"/>
      <c r="DQ121" s="845">
        <v>413713</v>
      </c>
      <c r="DR121" s="845"/>
      <c r="DS121" s="845"/>
      <c r="DT121" s="845"/>
      <c r="DU121" s="845"/>
      <c r="DV121" s="822">
        <v>7.7</v>
      </c>
      <c r="DW121" s="822"/>
      <c r="DX121" s="822"/>
      <c r="DY121" s="822"/>
      <c r="DZ121" s="823"/>
    </row>
    <row r="122" spans="1:130" s="233" customFormat="1" ht="26.25" customHeight="1" x14ac:dyDescent="0.15">
      <c r="A122" s="848"/>
      <c r="B122" s="849"/>
      <c r="C122" s="843" t="s">
        <v>461</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455</v>
      </c>
      <c r="AB122" s="808"/>
      <c r="AC122" s="808"/>
      <c r="AD122" s="808"/>
      <c r="AE122" s="809"/>
      <c r="AF122" s="810" t="s">
        <v>455</v>
      </c>
      <c r="AG122" s="808"/>
      <c r="AH122" s="808"/>
      <c r="AI122" s="808"/>
      <c r="AJ122" s="809"/>
      <c r="AK122" s="810" t="s">
        <v>455</v>
      </c>
      <c r="AL122" s="808"/>
      <c r="AM122" s="808"/>
      <c r="AN122" s="808"/>
      <c r="AO122" s="809"/>
      <c r="AP122" s="852" t="s">
        <v>128</v>
      </c>
      <c r="AQ122" s="853"/>
      <c r="AR122" s="853"/>
      <c r="AS122" s="853"/>
      <c r="AT122" s="854"/>
      <c r="AU122" s="911"/>
      <c r="AV122" s="912"/>
      <c r="AW122" s="912"/>
      <c r="AX122" s="912"/>
      <c r="AY122" s="913"/>
      <c r="AZ122" s="866" t="s">
        <v>482</v>
      </c>
      <c r="BA122" s="867"/>
      <c r="BB122" s="867"/>
      <c r="BC122" s="867"/>
      <c r="BD122" s="867"/>
      <c r="BE122" s="867"/>
      <c r="BF122" s="867"/>
      <c r="BG122" s="867"/>
      <c r="BH122" s="867"/>
      <c r="BI122" s="867"/>
      <c r="BJ122" s="867"/>
      <c r="BK122" s="867"/>
      <c r="BL122" s="867"/>
      <c r="BM122" s="867"/>
      <c r="BN122" s="867"/>
      <c r="BO122" s="867"/>
      <c r="BP122" s="868"/>
      <c r="BQ122" s="907">
        <v>11911895</v>
      </c>
      <c r="BR122" s="873"/>
      <c r="BS122" s="873"/>
      <c r="BT122" s="873"/>
      <c r="BU122" s="873"/>
      <c r="BV122" s="873">
        <v>12036304</v>
      </c>
      <c r="BW122" s="873"/>
      <c r="BX122" s="873"/>
      <c r="BY122" s="873"/>
      <c r="BZ122" s="873"/>
      <c r="CA122" s="873">
        <v>11790405</v>
      </c>
      <c r="CB122" s="873"/>
      <c r="CC122" s="873"/>
      <c r="CD122" s="873"/>
      <c r="CE122" s="873"/>
      <c r="CF122" s="874">
        <v>219.2</v>
      </c>
      <c r="CG122" s="875"/>
      <c r="CH122" s="875"/>
      <c r="CI122" s="875"/>
      <c r="CJ122" s="875"/>
      <c r="CK122" s="897"/>
      <c r="CL122" s="883"/>
      <c r="CM122" s="883"/>
      <c r="CN122" s="883"/>
      <c r="CO122" s="884"/>
      <c r="CP122" s="863" t="s">
        <v>411</v>
      </c>
      <c r="CQ122" s="864"/>
      <c r="CR122" s="864"/>
      <c r="CS122" s="864"/>
      <c r="CT122" s="864"/>
      <c r="CU122" s="864"/>
      <c r="CV122" s="864"/>
      <c r="CW122" s="864"/>
      <c r="CX122" s="864"/>
      <c r="CY122" s="864"/>
      <c r="CZ122" s="864"/>
      <c r="DA122" s="864"/>
      <c r="DB122" s="864"/>
      <c r="DC122" s="864"/>
      <c r="DD122" s="864"/>
      <c r="DE122" s="864"/>
      <c r="DF122" s="865"/>
      <c r="DG122" s="844">
        <v>165240</v>
      </c>
      <c r="DH122" s="845"/>
      <c r="DI122" s="845"/>
      <c r="DJ122" s="845"/>
      <c r="DK122" s="845"/>
      <c r="DL122" s="845">
        <v>142327</v>
      </c>
      <c r="DM122" s="845"/>
      <c r="DN122" s="845"/>
      <c r="DO122" s="845"/>
      <c r="DP122" s="845"/>
      <c r="DQ122" s="845">
        <v>108070</v>
      </c>
      <c r="DR122" s="845"/>
      <c r="DS122" s="845"/>
      <c r="DT122" s="845"/>
      <c r="DU122" s="845"/>
      <c r="DV122" s="822">
        <v>2</v>
      </c>
      <c r="DW122" s="822"/>
      <c r="DX122" s="822"/>
      <c r="DY122" s="822"/>
      <c r="DZ122" s="823"/>
    </row>
    <row r="123" spans="1:130" s="233" customFormat="1" ht="26.25" customHeight="1" x14ac:dyDescent="0.15">
      <c r="A123" s="848"/>
      <c r="B123" s="849"/>
      <c r="C123" s="843" t="s">
        <v>467</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395</v>
      </c>
      <c r="AB123" s="808"/>
      <c r="AC123" s="808"/>
      <c r="AD123" s="808"/>
      <c r="AE123" s="809"/>
      <c r="AF123" s="810" t="s">
        <v>128</v>
      </c>
      <c r="AG123" s="808"/>
      <c r="AH123" s="808"/>
      <c r="AI123" s="808"/>
      <c r="AJ123" s="809"/>
      <c r="AK123" s="810" t="s">
        <v>395</v>
      </c>
      <c r="AL123" s="808"/>
      <c r="AM123" s="808"/>
      <c r="AN123" s="808"/>
      <c r="AO123" s="809"/>
      <c r="AP123" s="852" t="s">
        <v>128</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483</v>
      </c>
      <c r="BP123" s="906"/>
      <c r="BQ123" s="860">
        <v>20680994</v>
      </c>
      <c r="BR123" s="861"/>
      <c r="BS123" s="861"/>
      <c r="BT123" s="861"/>
      <c r="BU123" s="861"/>
      <c r="BV123" s="861">
        <v>20979395</v>
      </c>
      <c r="BW123" s="861"/>
      <c r="BX123" s="861"/>
      <c r="BY123" s="861"/>
      <c r="BZ123" s="861"/>
      <c r="CA123" s="861">
        <v>21317620</v>
      </c>
      <c r="CB123" s="861"/>
      <c r="CC123" s="861"/>
      <c r="CD123" s="861"/>
      <c r="CE123" s="861"/>
      <c r="CF123" s="776"/>
      <c r="CG123" s="777"/>
      <c r="CH123" s="777"/>
      <c r="CI123" s="777"/>
      <c r="CJ123" s="862"/>
      <c r="CK123" s="897"/>
      <c r="CL123" s="883"/>
      <c r="CM123" s="883"/>
      <c r="CN123" s="883"/>
      <c r="CO123" s="884"/>
      <c r="CP123" s="863" t="s">
        <v>417</v>
      </c>
      <c r="CQ123" s="864"/>
      <c r="CR123" s="864"/>
      <c r="CS123" s="864"/>
      <c r="CT123" s="864"/>
      <c r="CU123" s="864"/>
      <c r="CV123" s="864"/>
      <c r="CW123" s="864"/>
      <c r="CX123" s="864"/>
      <c r="CY123" s="864"/>
      <c r="CZ123" s="864"/>
      <c r="DA123" s="864"/>
      <c r="DB123" s="864"/>
      <c r="DC123" s="864"/>
      <c r="DD123" s="864"/>
      <c r="DE123" s="864"/>
      <c r="DF123" s="865"/>
      <c r="DG123" s="807">
        <v>14666</v>
      </c>
      <c r="DH123" s="808"/>
      <c r="DI123" s="808"/>
      <c r="DJ123" s="808"/>
      <c r="DK123" s="809"/>
      <c r="DL123" s="810">
        <v>12590</v>
      </c>
      <c r="DM123" s="808"/>
      <c r="DN123" s="808"/>
      <c r="DO123" s="808"/>
      <c r="DP123" s="809"/>
      <c r="DQ123" s="810">
        <v>10507</v>
      </c>
      <c r="DR123" s="808"/>
      <c r="DS123" s="808"/>
      <c r="DT123" s="808"/>
      <c r="DU123" s="809"/>
      <c r="DV123" s="852">
        <v>0.2</v>
      </c>
      <c r="DW123" s="853"/>
      <c r="DX123" s="853"/>
      <c r="DY123" s="853"/>
      <c r="DZ123" s="854"/>
    </row>
    <row r="124" spans="1:130" s="233" customFormat="1" ht="26.25" customHeight="1" thickBot="1" x14ac:dyDescent="0.2">
      <c r="A124" s="848"/>
      <c r="B124" s="849"/>
      <c r="C124" s="843" t="s">
        <v>470</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395</v>
      </c>
      <c r="AB124" s="808"/>
      <c r="AC124" s="808"/>
      <c r="AD124" s="808"/>
      <c r="AE124" s="809"/>
      <c r="AF124" s="810" t="s">
        <v>455</v>
      </c>
      <c r="AG124" s="808"/>
      <c r="AH124" s="808"/>
      <c r="AI124" s="808"/>
      <c r="AJ124" s="809"/>
      <c r="AK124" s="810" t="s">
        <v>395</v>
      </c>
      <c r="AL124" s="808"/>
      <c r="AM124" s="808"/>
      <c r="AN124" s="808"/>
      <c r="AO124" s="809"/>
      <c r="AP124" s="852" t="s">
        <v>395</v>
      </c>
      <c r="AQ124" s="853"/>
      <c r="AR124" s="853"/>
      <c r="AS124" s="853"/>
      <c r="AT124" s="854"/>
      <c r="AU124" s="855" t="s">
        <v>484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395</v>
      </c>
      <c r="BR124" s="859"/>
      <c r="BS124" s="859"/>
      <c r="BT124" s="859"/>
      <c r="BU124" s="859"/>
      <c r="BV124" s="859" t="s">
        <v>395</v>
      </c>
      <c r="BW124" s="859"/>
      <c r="BX124" s="859"/>
      <c r="BY124" s="859"/>
      <c r="BZ124" s="859"/>
      <c r="CA124" s="859" t="s">
        <v>395</v>
      </c>
      <c r="CB124" s="859"/>
      <c r="CC124" s="859"/>
      <c r="CD124" s="859"/>
      <c r="CE124" s="859"/>
      <c r="CF124" s="754"/>
      <c r="CG124" s="755"/>
      <c r="CH124" s="755"/>
      <c r="CI124" s="755"/>
      <c r="CJ124" s="890"/>
      <c r="CK124" s="898"/>
      <c r="CL124" s="898"/>
      <c r="CM124" s="898"/>
      <c r="CN124" s="898"/>
      <c r="CO124" s="899"/>
      <c r="CP124" s="863" t="s">
        <v>485</v>
      </c>
      <c r="CQ124" s="864"/>
      <c r="CR124" s="864"/>
      <c r="CS124" s="864"/>
      <c r="CT124" s="864"/>
      <c r="CU124" s="864"/>
      <c r="CV124" s="864"/>
      <c r="CW124" s="864"/>
      <c r="CX124" s="864"/>
      <c r="CY124" s="864"/>
      <c r="CZ124" s="864"/>
      <c r="DA124" s="864"/>
      <c r="DB124" s="864"/>
      <c r="DC124" s="864"/>
      <c r="DD124" s="864"/>
      <c r="DE124" s="864"/>
      <c r="DF124" s="865"/>
      <c r="DG124" s="791">
        <v>516802</v>
      </c>
      <c r="DH124" s="792"/>
      <c r="DI124" s="792"/>
      <c r="DJ124" s="792"/>
      <c r="DK124" s="793"/>
      <c r="DL124" s="794" t="s">
        <v>395</v>
      </c>
      <c r="DM124" s="792"/>
      <c r="DN124" s="792"/>
      <c r="DO124" s="792"/>
      <c r="DP124" s="793"/>
      <c r="DQ124" s="794" t="s">
        <v>395</v>
      </c>
      <c r="DR124" s="792"/>
      <c r="DS124" s="792"/>
      <c r="DT124" s="792"/>
      <c r="DU124" s="793"/>
      <c r="DV124" s="876" t="s">
        <v>395</v>
      </c>
      <c r="DW124" s="877"/>
      <c r="DX124" s="877"/>
      <c r="DY124" s="877"/>
      <c r="DZ124" s="878"/>
    </row>
    <row r="125" spans="1:130" s="233" customFormat="1" ht="26.25" customHeight="1" x14ac:dyDescent="0.15">
      <c r="A125" s="848"/>
      <c r="B125" s="849"/>
      <c r="C125" s="843" t="s">
        <v>472</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395</v>
      </c>
      <c r="AB125" s="808"/>
      <c r="AC125" s="808"/>
      <c r="AD125" s="808"/>
      <c r="AE125" s="809"/>
      <c r="AF125" s="810" t="s">
        <v>395</v>
      </c>
      <c r="AG125" s="808"/>
      <c r="AH125" s="808"/>
      <c r="AI125" s="808"/>
      <c r="AJ125" s="809"/>
      <c r="AK125" s="810" t="s">
        <v>395</v>
      </c>
      <c r="AL125" s="808"/>
      <c r="AM125" s="808"/>
      <c r="AN125" s="808"/>
      <c r="AO125" s="809"/>
      <c r="AP125" s="852" t="s">
        <v>395</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486</v>
      </c>
      <c r="CL125" s="880"/>
      <c r="CM125" s="880"/>
      <c r="CN125" s="880"/>
      <c r="CO125" s="881"/>
      <c r="CP125" s="888" t="s">
        <v>487</v>
      </c>
      <c r="CQ125" s="836"/>
      <c r="CR125" s="836"/>
      <c r="CS125" s="836"/>
      <c r="CT125" s="836"/>
      <c r="CU125" s="836"/>
      <c r="CV125" s="836"/>
      <c r="CW125" s="836"/>
      <c r="CX125" s="836"/>
      <c r="CY125" s="836"/>
      <c r="CZ125" s="836"/>
      <c r="DA125" s="836"/>
      <c r="DB125" s="836"/>
      <c r="DC125" s="836"/>
      <c r="DD125" s="836"/>
      <c r="DE125" s="836"/>
      <c r="DF125" s="837"/>
      <c r="DG125" s="889" t="s">
        <v>395</v>
      </c>
      <c r="DH125" s="870"/>
      <c r="DI125" s="870"/>
      <c r="DJ125" s="870"/>
      <c r="DK125" s="870"/>
      <c r="DL125" s="870" t="s">
        <v>395</v>
      </c>
      <c r="DM125" s="870"/>
      <c r="DN125" s="870"/>
      <c r="DO125" s="870"/>
      <c r="DP125" s="870"/>
      <c r="DQ125" s="870" t="s">
        <v>395</v>
      </c>
      <c r="DR125" s="870"/>
      <c r="DS125" s="870"/>
      <c r="DT125" s="870"/>
      <c r="DU125" s="870"/>
      <c r="DV125" s="871" t="s">
        <v>128</v>
      </c>
      <c r="DW125" s="871"/>
      <c r="DX125" s="871"/>
      <c r="DY125" s="871"/>
      <c r="DZ125" s="872"/>
    </row>
    <row r="126" spans="1:130" s="233" customFormat="1" ht="26.25" customHeight="1" thickBot="1" x14ac:dyDescent="0.2">
      <c r="A126" s="848"/>
      <c r="B126" s="849"/>
      <c r="C126" s="843" t="s">
        <v>474</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395</v>
      </c>
      <c r="AB126" s="808"/>
      <c r="AC126" s="808"/>
      <c r="AD126" s="808"/>
      <c r="AE126" s="809"/>
      <c r="AF126" s="810" t="s">
        <v>128</v>
      </c>
      <c r="AG126" s="808"/>
      <c r="AH126" s="808"/>
      <c r="AI126" s="808"/>
      <c r="AJ126" s="809"/>
      <c r="AK126" s="810" t="s">
        <v>395</v>
      </c>
      <c r="AL126" s="808"/>
      <c r="AM126" s="808"/>
      <c r="AN126" s="808"/>
      <c r="AO126" s="809"/>
      <c r="AP126" s="852" t="s">
        <v>395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488</v>
      </c>
      <c r="CQ126" s="780"/>
      <c r="CR126" s="780"/>
      <c r="CS126" s="780"/>
      <c r="CT126" s="780"/>
      <c r="CU126" s="780"/>
      <c r="CV126" s="780"/>
      <c r="CW126" s="780"/>
      <c r="CX126" s="780"/>
      <c r="CY126" s="780"/>
      <c r="CZ126" s="780"/>
      <c r="DA126" s="780"/>
      <c r="DB126" s="780"/>
      <c r="DC126" s="780"/>
      <c r="DD126" s="780"/>
      <c r="DE126" s="780"/>
      <c r="DF126" s="781"/>
      <c r="DG126" s="844" t="s">
        <v>395</v>
      </c>
      <c r="DH126" s="845"/>
      <c r="DI126" s="845"/>
      <c r="DJ126" s="845"/>
      <c r="DK126" s="845"/>
      <c r="DL126" s="845" t="s">
        <v>128</v>
      </c>
      <c r="DM126" s="845"/>
      <c r="DN126" s="845"/>
      <c r="DO126" s="845"/>
      <c r="DP126" s="845"/>
      <c r="DQ126" s="845" t="s">
        <v>395</v>
      </c>
      <c r="DR126" s="845"/>
      <c r="DS126" s="845"/>
      <c r="DT126" s="845"/>
      <c r="DU126" s="845"/>
      <c r="DV126" s="822" t="s">
        <v>395</v>
      </c>
      <c r="DW126" s="822"/>
      <c r="DX126" s="822"/>
      <c r="DY126" s="822"/>
      <c r="DZ126" s="823"/>
    </row>
    <row r="127" spans="1:130" s="233" customFormat="1" ht="26.25" customHeight="1" x14ac:dyDescent="0.15">
      <c r="A127" s="850"/>
      <c r="B127" s="851"/>
      <c r="C127" s="866" t="s">
        <v>489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395</v>
      </c>
      <c r="AB127" s="808"/>
      <c r="AC127" s="808"/>
      <c r="AD127" s="808"/>
      <c r="AE127" s="809"/>
      <c r="AF127" s="810" t="s">
        <v>395</v>
      </c>
      <c r="AG127" s="808"/>
      <c r="AH127" s="808"/>
      <c r="AI127" s="808"/>
      <c r="AJ127" s="809"/>
      <c r="AK127" s="810" t="s">
        <v>395</v>
      </c>
      <c r="AL127" s="808"/>
      <c r="AM127" s="808"/>
      <c r="AN127" s="808"/>
      <c r="AO127" s="809"/>
      <c r="AP127" s="852" t="s">
        <v>395</v>
      </c>
      <c r="AQ127" s="853"/>
      <c r="AR127" s="853"/>
      <c r="AS127" s="853"/>
      <c r="AT127" s="854"/>
      <c r="AU127" s="235"/>
      <c r="AV127" s="235"/>
      <c r="AW127" s="235"/>
      <c r="AX127" s="869" t="s">
        <v>490</v>
      </c>
      <c r="AY127" s="840"/>
      <c r="AZ127" s="840"/>
      <c r="BA127" s="840"/>
      <c r="BB127" s="840"/>
      <c r="BC127" s="840"/>
      <c r="BD127" s="840"/>
      <c r="BE127" s="841"/>
      <c r="BF127" s="839" t="s">
        <v>491</v>
      </c>
      <c r="BG127" s="840"/>
      <c r="BH127" s="840"/>
      <c r="BI127" s="840"/>
      <c r="BJ127" s="840"/>
      <c r="BK127" s="840"/>
      <c r="BL127" s="841"/>
      <c r="BM127" s="839" t="s">
        <v>492</v>
      </c>
      <c r="BN127" s="840"/>
      <c r="BO127" s="840"/>
      <c r="BP127" s="840"/>
      <c r="BQ127" s="840"/>
      <c r="BR127" s="840"/>
      <c r="BS127" s="841"/>
      <c r="BT127" s="839" t="s">
        <v>493</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494</v>
      </c>
      <c r="CQ127" s="780"/>
      <c r="CR127" s="780"/>
      <c r="CS127" s="780"/>
      <c r="CT127" s="780"/>
      <c r="CU127" s="780"/>
      <c r="CV127" s="780"/>
      <c r="CW127" s="780"/>
      <c r="CX127" s="780"/>
      <c r="CY127" s="780"/>
      <c r="CZ127" s="780"/>
      <c r="DA127" s="780"/>
      <c r="DB127" s="780"/>
      <c r="DC127" s="780"/>
      <c r="DD127" s="780"/>
      <c r="DE127" s="780"/>
      <c r="DF127" s="781"/>
      <c r="DG127" s="844" t="s">
        <v>395</v>
      </c>
      <c r="DH127" s="845"/>
      <c r="DI127" s="845"/>
      <c r="DJ127" s="845"/>
      <c r="DK127" s="845"/>
      <c r="DL127" s="845" t="s">
        <v>395</v>
      </c>
      <c r="DM127" s="845"/>
      <c r="DN127" s="845"/>
      <c r="DO127" s="845"/>
      <c r="DP127" s="845"/>
      <c r="DQ127" s="845" t="s">
        <v>395</v>
      </c>
      <c r="DR127" s="845"/>
      <c r="DS127" s="845"/>
      <c r="DT127" s="845"/>
      <c r="DU127" s="845"/>
      <c r="DV127" s="822" t="s">
        <v>395</v>
      </c>
      <c r="DW127" s="822"/>
      <c r="DX127" s="822"/>
      <c r="DY127" s="822"/>
      <c r="DZ127" s="823"/>
    </row>
    <row r="128" spans="1:130" s="233" customFormat="1" ht="26.25" customHeight="1" thickBot="1" x14ac:dyDescent="0.2">
      <c r="A128" s="824" t="s">
        <v>495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496</v>
      </c>
      <c r="X128" s="826"/>
      <c r="Y128" s="826"/>
      <c r="Z128" s="827"/>
      <c r="AA128" s="828">
        <v>56850</v>
      </c>
      <c r="AB128" s="829"/>
      <c r="AC128" s="829"/>
      <c r="AD128" s="829"/>
      <c r="AE128" s="830"/>
      <c r="AF128" s="831">
        <v>47310</v>
      </c>
      <c r="AG128" s="829"/>
      <c r="AH128" s="829"/>
      <c r="AI128" s="829"/>
      <c r="AJ128" s="830"/>
      <c r="AK128" s="831">
        <v>50797</v>
      </c>
      <c r="AL128" s="829"/>
      <c r="AM128" s="829"/>
      <c r="AN128" s="829"/>
      <c r="AO128" s="830"/>
      <c r="AP128" s="832"/>
      <c r="AQ128" s="833"/>
      <c r="AR128" s="833"/>
      <c r="AS128" s="833"/>
      <c r="AT128" s="834"/>
      <c r="AU128" s="235"/>
      <c r="AV128" s="235"/>
      <c r="AW128" s="235"/>
      <c r="AX128" s="835" t="s">
        <v>497</v>
      </c>
      <c r="AY128" s="836"/>
      <c r="AZ128" s="836"/>
      <c r="BA128" s="836"/>
      <c r="BB128" s="836"/>
      <c r="BC128" s="836"/>
      <c r="BD128" s="836"/>
      <c r="BE128" s="837"/>
      <c r="BF128" s="814" t="s">
        <v>395</v>
      </c>
      <c r="BG128" s="815"/>
      <c r="BH128" s="815"/>
      <c r="BI128" s="815"/>
      <c r="BJ128" s="815"/>
      <c r="BK128" s="815"/>
      <c r="BL128" s="838"/>
      <c r="BM128" s="814">
        <v>14.28</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498</v>
      </c>
      <c r="CQ128" s="758"/>
      <c r="CR128" s="758"/>
      <c r="CS128" s="758"/>
      <c r="CT128" s="758"/>
      <c r="CU128" s="758"/>
      <c r="CV128" s="758"/>
      <c r="CW128" s="758"/>
      <c r="CX128" s="758"/>
      <c r="CY128" s="758"/>
      <c r="CZ128" s="758"/>
      <c r="DA128" s="758"/>
      <c r="DB128" s="758"/>
      <c r="DC128" s="758"/>
      <c r="DD128" s="758"/>
      <c r="DE128" s="758"/>
      <c r="DF128" s="759"/>
      <c r="DG128" s="818" t="s">
        <v>395</v>
      </c>
      <c r="DH128" s="819"/>
      <c r="DI128" s="819"/>
      <c r="DJ128" s="819"/>
      <c r="DK128" s="819"/>
      <c r="DL128" s="819" t="s">
        <v>499</v>
      </c>
      <c r="DM128" s="819"/>
      <c r="DN128" s="819"/>
      <c r="DO128" s="819"/>
      <c r="DP128" s="819"/>
      <c r="DQ128" s="819" t="s">
        <v>395</v>
      </c>
      <c r="DR128" s="819"/>
      <c r="DS128" s="819"/>
      <c r="DT128" s="819"/>
      <c r="DU128" s="819"/>
      <c r="DV128" s="820" t="s">
        <v>395</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500</v>
      </c>
      <c r="X129" s="805"/>
      <c r="Y129" s="805"/>
      <c r="Z129" s="806"/>
      <c r="AA129" s="807">
        <v>5817154</v>
      </c>
      <c r="AB129" s="808"/>
      <c r="AC129" s="808"/>
      <c r="AD129" s="808"/>
      <c r="AE129" s="809"/>
      <c r="AF129" s="810">
        <v>5985934</v>
      </c>
      <c r="AG129" s="808"/>
      <c r="AH129" s="808"/>
      <c r="AI129" s="808"/>
      <c r="AJ129" s="809"/>
      <c r="AK129" s="810">
        <v>6378169</v>
      </c>
      <c r="AL129" s="808"/>
      <c r="AM129" s="808"/>
      <c r="AN129" s="808"/>
      <c r="AO129" s="809"/>
      <c r="AP129" s="811"/>
      <c r="AQ129" s="812"/>
      <c r="AR129" s="812"/>
      <c r="AS129" s="812"/>
      <c r="AT129" s="813"/>
      <c r="AU129" s="236"/>
      <c r="AV129" s="236"/>
      <c r="AW129" s="236"/>
      <c r="AX129" s="779" t="s">
        <v>501</v>
      </c>
      <c r="AY129" s="780"/>
      <c r="AZ129" s="780"/>
      <c r="BA129" s="780"/>
      <c r="BB129" s="780"/>
      <c r="BC129" s="780"/>
      <c r="BD129" s="780"/>
      <c r="BE129" s="781"/>
      <c r="BF129" s="798" t="s">
        <v>128</v>
      </c>
      <c r="BG129" s="799"/>
      <c r="BH129" s="799"/>
      <c r="BI129" s="799"/>
      <c r="BJ129" s="799"/>
      <c r="BK129" s="799"/>
      <c r="BL129" s="800"/>
      <c r="BM129" s="798">
        <v>19.28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503</v>
      </c>
      <c r="X130" s="805"/>
      <c r="Y130" s="805"/>
      <c r="Z130" s="806"/>
      <c r="AA130" s="807">
        <v>976188</v>
      </c>
      <c r="AB130" s="808"/>
      <c r="AC130" s="808"/>
      <c r="AD130" s="808"/>
      <c r="AE130" s="809"/>
      <c r="AF130" s="810">
        <v>945032</v>
      </c>
      <c r="AG130" s="808"/>
      <c r="AH130" s="808"/>
      <c r="AI130" s="808"/>
      <c r="AJ130" s="809"/>
      <c r="AK130" s="810">
        <v>1000187</v>
      </c>
      <c r="AL130" s="808"/>
      <c r="AM130" s="808"/>
      <c r="AN130" s="808"/>
      <c r="AO130" s="809"/>
      <c r="AP130" s="811"/>
      <c r="AQ130" s="812"/>
      <c r="AR130" s="812"/>
      <c r="AS130" s="812"/>
      <c r="AT130" s="813"/>
      <c r="AU130" s="236"/>
      <c r="AV130" s="236"/>
      <c r="AW130" s="236"/>
      <c r="AX130" s="779" t="s">
        <v>504</v>
      </c>
      <c r="AY130" s="780"/>
      <c r="AZ130" s="780"/>
      <c r="BA130" s="780"/>
      <c r="BB130" s="780"/>
      <c r="BC130" s="780"/>
      <c r="BD130" s="780"/>
      <c r="BE130" s="781"/>
      <c r="BF130" s="782">
        <v>11.7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505</v>
      </c>
      <c r="X131" s="789"/>
      <c r="Y131" s="789"/>
      <c r="Z131" s="790"/>
      <c r="AA131" s="791">
        <v>4840966</v>
      </c>
      <c r="AB131" s="792"/>
      <c r="AC131" s="792"/>
      <c r="AD131" s="792"/>
      <c r="AE131" s="793"/>
      <c r="AF131" s="794">
        <v>5040902</v>
      </c>
      <c r="AG131" s="792"/>
      <c r="AH131" s="792"/>
      <c r="AI131" s="792"/>
      <c r="AJ131" s="793"/>
      <c r="AK131" s="794">
        <v>5377982</v>
      </c>
      <c r="AL131" s="792"/>
      <c r="AM131" s="792"/>
      <c r="AN131" s="792"/>
      <c r="AO131" s="793"/>
      <c r="AP131" s="795"/>
      <c r="AQ131" s="796"/>
      <c r="AR131" s="796"/>
      <c r="AS131" s="796"/>
      <c r="AT131" s="797"/>
      <c r="AU131" s="236"/>
      <c r="AV131" s="236"/>
      <c r="AW131" s="236"/>
      <c r="AX131" s="757" t="s">
        <v>506</v>
      </c>
      <c r="AY131" s="758"/>
      <c r="AZ131" s="758"/>
      <c r="BA131" s="758"/>
      <c r="BB131" s="758"/>
      <c r="BC131" s="758"/>
      <c r="BD131" s="758"/>
      <c r="BE131" s="759"/>
      <c r="BF131" s="760" t="s">
        <v>395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508</v>
      </c>
      <c r="W132" s="770"/>
      <c r="X132" s="770"/>
      <c r="Y132" s="770"/>
      <c r="Z132" s="771"/>
      <c r="AA132" s="772">
        <v>12.07808524</v>
      </c>
      <c r="AB132" s="773"/>
      <c r="AC132" s="773"/>
      <c r="AD132" s="773"/>
      <c r="AE132" s="774"/>
      <c r="AF132" s="775">
        <v>11.56015332</v>
      </c>
      <c r="AG132" s="773"/>
      <c r="AH132" s="773"/>
      <c r="AI132" s="773"/>
      <c r="AJ132" s="774"/>
      <c r="AK132" s="775">
        <v>11.56348236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509</v>
      </c>
      <c r="W133" s="749"/>
      <c r="X133" s="749"/>
      <c r="Y133" s="749"/>
      <c r="Z133" s="750"/>
      <c r="AA133" s="751">
        <v>11.1</v>
      </c>
      <c r="AB133" s="752"/>
      <c r="AC133" s="752"/>
      <c r="AD133" s="752"/>
      <c r="AE133" s="753"/>
      <c r="AF133" s="751">
        <v>11.5</v>
      </c>
      <c r="AG133" s="752"/>
      <c r="AH133" s="752"/>
      <c r="AI133" s="752"/>
      <c r="AJ133" s="753"/>
      <c r="AK133" s="751">
        <v>11.7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8GI/DYQlMfgTQclzsn5UbHZfJQoar5UvDevb8M5QmWJKko54avWegNGT8SXXi5iJI8ki86n3Vwg9Gw6YtLHxrA==" saltValue="t/pGuouPXIs2XuKIoBJZ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6" zoomScaleNormal="85" zoomScaleSheetLayoutView="100" workbookViewId="0">
      <selection activeCell="CP50" sqref="CP5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p7QVgJTDYjs5hoW0fUeQUIUmyhnu74mOCzTKZj63UYuGaG8WLEU3m1qy6E03S8XboHXVz0ztiiMHf8tDfp/8tw==" saltValue="K6O14Z09nPhOGHdkc3ku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34" zoomScaleNormal="100" zoomScaleSheetLayoutView="55" workbookViewId="0">
      <selection sqref="A1:A1048576"/>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jxyNc4w/fQMo/Q2XEl0HVVa3tDGgi061cRaPkVfbpUEDZ2PpwbwhImglaFXLrIWcQw3W6LJKuuCanEIvVGGg==" saltValue="dDnHZqYoDc8tefHkcClT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518</v>
      </c>
      <c r="AL9" s="1159"/>
      <c r="AM9" s="1159"/>
      <c r="AN9" s="1160"/>
      <c r="AO9" s="284">
        <v>1817930</v>
      </c>
      <c r="AP9" s="284">
        <v>97901</v>
      </c>
      <c r="AQ9" s="285">
        <v>104625</v>
      </c>
      <c r="AR9" s="286">
        <v>-6.4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519</v>
      </c>
      <c r="AL10" s="1159"/>
      <c r="AM10" s="1159"/>
      <c r="AN10" s="1160"/>
      <c r="AO10" s="287">
        <v>270902</v>
      </c>
      <c r="AP10" s="287">
        <v>14589</v>
      </c>
      <c r="AQ10" s="288">
        <v>9752</v>
      </c>
      <c r="AR10" s="289">
        <v>49.6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520</v>
      </c>
      <c r="AL11" s="1159"/>
      <c r="AM11" s="1159"/>
      <c r="AN11" s="1160"/>
      <c r="AO11" s="287" t="s">
        <v>521</v>
      </c>
      <c r="AP11" s="287" t="s">
        <v>521</v>
      </c>
      <c r="AQ11" s="288">
        <v>1608</v>
      </c>
      <c r="AR11" s="289" t="s">
        <v>521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522</v>
      </c>
      <c r="AL12" s="1159"/>
      <c r="AM12" s="1159"/>
      <c r="AN12" s="1160"/>
      <c r="AO12" s="287" t="s">
        <v>521</v>
      </c>
      <c r="AP12" s="287" t="s">
        <v>521</v>
      </c>
      <c r="AQ12" s="288">
        <v>4</v>
      </c>
      <c r="AR12" s="289" t="s">
        <v>521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523</v>
      </c>
      <c r="AL13" s="1159"/>
      <c r="AM13" s="1159"/>
      <c r="AN13" s="1160"/>
      <c r="AO13" s="287" t="s">
        <v>521</v>
      </c>
      <c r="AP13" s="287" t="s">
        <v>521</v>
      </c>
      <c r="AQ13" s="288">
        <v>4175</v>
      </c>
      <c r="AR13" s="289" t="s">
        <v>521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524</v>
      </c>
      <c r="AL14" s="1159"/>
      <c r="AM14" s="1159"/>
      <c r="AN14" s="1160"/>
      <c r="AO14" s="287">
        <v>84580</v>
      </c>
      <c r="AP14" s="287">
        <v>4555</v>
      </c>
      <c r="AQ14" s="288">
        <v>2340</v>
      </c>
      <c r="AR14" s="289">
        <v>94.7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525</v>
      </c>
      <c r="AL15" s="1162"/>
      <c r="AM15" s="1162"/>
      <c r="AN15" s="1163"/>
      <c r="AO15" s="287">
        <v>-128202</v>
      </c>
      <c r="AP15" s="287">
        <v>-6904</v>
      </c>
      <c r="AQ15" s="288">
        <v>-8060</v>
      </c>
      <c r="AR15" s="289">
        <v>-14.3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2045210</v>
      </c>
      <c r="AP16" s="287">
        <v>110141</v>
      </c>
      <c r="AQ16" s="288">
        <v>114444</v>
      </c>
      <c r="AR16" s="289">
        <v>-3.8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530</v>
      </c>
      <c r="AL21" s="1165"/>
      <c r="AM21" s="1165"/>
      <c r="AN21" s="1166"/>
      <c r="AO21" s="300">
        <v>9.9600000000000009</v>
      </c>
      <c r="AP21" s="301">
        <v>10.6</v>
      </c>
      <c r="AQ21" s="302">
        <v>-0.64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531</v>
      </c>
      <c r="AL22" s="1165"/>
      <c r="AM22" s="1165"/>
      <c r="AN22" s="1166"/>
      <c r="AO22" s="305">
        <v>98.1</v>
      </c>
      <c r="AP22" s="306">
        <v>97.5</v>
      </c>
      <c r="AQ22" s="307">
        <v>0.6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535</v>
      </c>
      <c r="AL32" s="1149"/>
      <c r="AM32" s="1149"/>
      <c r="AN32" s="1150"/>
      <c r="AO32" s="315">
        <v>1379330</v>
      </c>
      <c r="AP32" s="315">
        <v>74281</v>
      </c>
      <c r="AQ32" s="316">
        <v>72468</v>
      </c>
      <c r="AR32" s="317">
        <v>2.5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536</v>
      </c>
      <c r="AL33" s="1149"/>
      <c r="AM33" s="1149"/>
      <c r="AN33" s="1150"/>
      <c r="AO33" s="315" t="s">
        <v>521</v>
      </c>
      <c r="AP33" s="315" t="s">
        <v>521</v>
      </c>
      <c r="AQ33" s="316" t="s">
        <v>521</v>
      </c>
      <c r="AR33" s="317" t="s">
        <v>521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537</v>
      </c>
      <c r="AL34" s="1149"/>
      <c r="AM34" s="1149"/>
      <c r="AN34" s="1150"/>
      <c r="AO34" s="315" t="s">
        <v>521</v>
      </c>
      <c r="AP34" s="315" t="s">
        <v>521</v>
      </c>
      <c r="AQ34" s="316">
        <v>1</v>
      </c>
      <c r="AR34" s="317" t="s">
        <v>521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538</v>
      </c>
      <c r="AL35" s="1149"/>
      <c r="AM35" s="1149"/>
      <c r="AN35" s="1150"/>
      <c r="AO35" s="315">
        <v>222715</v>
      </c>
      <c r="AP35" s="315">
        <v>11994</v>
      </c>
      <c r="AQ35" s="316">
        <v>17710</v>
      </c>
      <c r="AR35" s="317">
        <v>-32.299999999999997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539</v>
      </c>
      <c r="AL36" s="1149"/>
      <c r="AM36" s="1149"/>
      <c r="AN36" s="1150"/>
      <c r="AO36" s="315">
        <v>70821</v>
      </c>
      <c r="AP36" s="315">
        <v>3814</v>
      </c>
      <c r="AQ36" s="316">
        <v>2475</v>
      </c>
      <c r="AR36" s="317">
        <v>54.1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540</v>
      </c>
      <c r="AL37" s="1149"/>
      <c r="AM37" s="1149"/>
      <c r="AN37" s="1150"/>
      <c r="AO37" s="315" t="s">
        <v>521</v>
      </c>
      <c r="AP37" s="315" t="s">
        <v>521</v>
      </c>
      <c r="AQ37" s="316">
        <v>637</v>
      </c>
      <c r="AR37" s="317" t="s">
        <v>521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541</v>
      </c>
      <c r="AL38" s="1152"/>
      <c r="AM38" s="1152"/>
      <c r="AN38" s="1153"/>
      <c r="AO38" s="318" t="s">
        <v>521</v>
      </c>
      <c r="AP38" s="318" t="s">
        <v>521</v>
      </c>
      <c r="AQ38" s="319">
        <v>2</v>
      </c>
      <c r="AR38" s="307" t="s">
        <v>521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542</v>
      </c>
      <c r="AL39" s="1152"/>
      <c r="AM39" s="1152"/>
      <c r="AN39" s="1153"/>
      <c r="AO39" s="315">
        <v>-50797</v>
      </c>
      <c r="AP39" s="315">
        <v>-2736</v>
      </c>
      <c r="AQ39" s="316">
        <v>-3769</v>
      </c>
      <c r="AR39" s="317">
        <v>-27.4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543</v>
      </c>
      <c r="AL40" s="1149"/>
      <c r="AM40" s="1149"/>
      <c r="AN40" s="1150"/>
      <c r="AO40" s="315">
        <v>-1000187</v>
      </c>
      <c r="AP40" s="315">
        <v>-53863</v>
      </c>
      <c r="AQ40" s="316">
        <v>-62733</v>
      </c>
      <c r="AR40" s="317">
        <v>-14.1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621882</v>
      </c>
      <c r="AP41" s="315">
        <v>33490</v>
      </c>
      <c r="AQ41" s="316">
        <v>26792</v>
      </c>
      <c r="AR41" s="317">
        <v>25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513</v>
      </c>
      <c r="AN49" s="1143" t="s">
        <v>547</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2347008</v>
      </c>
      <c r="AN51" s="337">
        <v>119459</v>
      </c>
      <c r="AO51" s="338">
        <v>12.7</v>
      </c>
      <c r="AP51" s="339">
        <v>68468</v>
      </c>
      <c r="AQ51" s="340">
        <v>3.9</v>
      </c>
      <c r="AR51" s="341">
        <v>8.8000000000000007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1836972</v>
      </c>
      <c r="AN52" s="345">
        <v>93499</v>
      </c>
      <c r="AO52" s="346">
        <v>62.8</v>
      </c>
      <c r="AP52" s="347">
        <v>34140</v>
      </c>
      <c r="AQ52" s="348">
        <v>-6.4</v>
      </c>
      <c r="AR52" s="349">
        <v>69.2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1599850</v>
      </c>
      <c r="AN53" s="337">
        <v>82710</v>
      </c>
      <c r="AO53" s="338">
        <v>-30.8</v>
      </c>
      <c r="AP53" s="339">
        <v>69729</v>
      </c>
      <c r="AQ53" s="340">
        <v>1.8</v>
      </c>
      <c r="AR53" s="341">
        <v>-32.6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638045</v>
      </c>
      <c r="AN54" s="345">
        <v>32986</v>
      </c>
      <c r="AO54" s="346">
        <v>-64.7</v>
      </c>
      <c r="AP54" s="347">
        <v>38908</v>
      </c>
      <c r="AQ54" s="348">
        <v>14</v>
      </c>
      <c r="AR54" s="349">
        <v>-78.7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1312181</v>
      </c>
      <c r="AN55" s="337">
        <v>68953</v>
      </c>
      <c r="AO55" s="338">
        <v>-16.600000000000001</v>
      </c>
      <c r="AP55" s="339">
        <v>74581</v>
      </c>
      <c r="AQ55" s="340">
        <v>7</v>
      </c>
      <c r="AR55" s="341">
        <v>-23.6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518383</v>
      </c>
      <c r="AN56" s="345">
        <v>27240</v>
      </c>
      <c r="AO56" s="346">
        <v>-17.399999999999999</v>
      </c>
      <c r="AP56" s="347">
        <v>41563</v>
      </c>
      <c r="AQ56" s="348">
        <v>6.8</v>
      </c>
      <c r="AR56" s="349">
        <v>-24.2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1727018</v>
      </c>
      <c r="AN57" s="337">
        <v>92250</v>
      </c>
      <c r="AO57" s="338">
        <v>33.799999999999997</v>
      </c>
      <c r="AP57" s="339">
        <v>76347</v>
      </c>
      <c r="AQ57" s="340">
        <v>2.4</v>
      </c>
      <c r="AR57" s="341">
        <v>31.4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664937</v>
      </c>
      <c r="AN58" s="345">
        <v>35518</v>
      </c>
      <c r="AO58" s="346">
        <v>30.4</v>
      </c>
      <c r="AP58" s="347">
        <v>41762</v>
      </c>
      <c r="AQ58" s="348">
        <v>0.5</v>
      </c>
      <c r="AR58" s="349">
        <v>29.9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1627066</v>
      </c>
      <c r="AN59" s="337">
        <v>87623</v>
      </c>
      <c r="AO59" s="338">
        <v>-5</v>
      </c>
      <c r="AP59" s="339">
        <v>96469</v>
      </c>
      <c r="AQ59" s="340">
        <v>26.4</v>
      </c>
      <c r="AR59" s="341">
        <v>-31.4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389195</v>
      </c>
      <c r="AN60" s="345">
        <v>20959</v>
      </c>
      <c r="AO60" s="346">
        <v>-41</v>
      </c>
      <c r="AP60" s="347">
        <v>49775</v>
      </c>
      <c r="AQ60" s="348">
        <v>19.2</v>
      </c>
      <c r="AR60" s="349">
        <v>-60.2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1722625</v>
      </c>
      <c r="AN61" s="352">
        <v>90199</v>
      </c>
      <c r="AO61" s="353">
        <v>-1.2</v>
      </c>
      <c r="AP61" s="354">
        <v>77119</v>
      </c>
      <c r="AQ61" s="355">
        <v>8.3000000000000007</v>
      </c>
      <c r="AR61" s="341">
        <v>-9.5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809506</v>
      </c>
      <c r="AN62" s="345">
        <v>42040</v>
      </c>
      <c r="AO62" s="346">
        <v>-6</v>
      </c>
      <c r="AP62" s="347">
        <v>41230</v>
      </c>
      <c r="AQ62" s="348">
        <v>6.8</v>
      </c>
      <c r="AR62" s="349">
        <v>-12.8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wQ7B035/MrJDkrrYiOeZcoROeryRQxmldGGHFjl/ptkUyPCJ9YorukEZoXsHdvch90dGgx6b/y7gUmlLrRAM9w==" saltValue="13aWjNWTd53BFZqY64RZ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uTnUjPhb3FH9YB2FRg4Urep7WWhWuz6zE/y9oU19Dao/BIqhmyNpoyGQJU935vbM+T+MObxepdDPoGkXUouueg==" saltValue="GaJ4RgF0xUGIm65xtaS+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qZFsSvSKCMiS6SDrk0vmYmPr4gj7YWvbK6oYHvh9qvZcWGlFjMzowk6ITqu6z8KKxoi/F5S6Ly7ITFJLIB0Z6A==" saltValue="33UAhWKK1/BCmKdhdm33E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19.399999999999999</v>
      </c>
      <c r="G47" s="12">
        <v>13.86</v>
      </c>
      <c r="H47" s="12">
        <v>7.82</v>
      </c>
      <c r="I47" s="12">
        <v>7.6</v>
      </c>
      <c r="J47" s="13">
        <v>12.7</v>
      </c>
    </row>
    <row r="48" spans="2:10" ht="57.75" customHeight="1" x14ac:dyDescent="0.15">
      <c r="B48" s="14"/>
      <c r="C48" s="1169" t="s">
        <v>4</v>
      </c>
      <c r="D48" s="1169"/>
      <c r="E48" s="1170"/>
      <c r="F48" s="15">
        <v>4.9000000000000004</v>
      </c>
      <c r="G48" s="16">
        <v>8.14</v>
      </c>
      <c r="H48" s="16">
        <v>6.61</v>
      </c>
      <c r="I48" s="16">
        <v>1.88</v>
      </c>
      <c r="J48" s="17">
        <v>8.75</v>
      </c>
    </row>
    <row r="49" spans="2:10" ht="57.75" customHeight="1" thickBot="1" x14ac:dyDescent="0.2">
      <c r="B49" s="18"/>
      <c r="C49" s="1171" t="s">
        <v>5</v>
      </c>
      <c r="D49" s="1171"/>
      <c r="E49" s="1172"/>
      <c r="F49" s="19" t="s">
        <v>568</v>
      </c>
      <c r="G49" s="20" t="s">
        <v>569</v>
      </c>
      <c r="H49" s="20" t="s">
        <v>570</v>
      </c>
      <c r="I49" s="20" t="s">
        <v>571</v>
      </c>
      <c r="J49" s="21">
        <v>12.55</v>
      </c>
    </row>
    <row r="50" spans="2:10" x14ac:dyDescent="0.15"/>
  </sheetData>
  <sheetProtection algorithmName="SHA-512" hashValue="rwSIErhTi3n3WEhcpJnU/K/FaF5Oi/MSFiH5bW8BVVnKGyq/PtgE8hFJCxnYXTrkCLuvC5aKFu85zWxn/XRpuA==" saltValue="hFiNfYSJ//4KPE+yiZo2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多久市</cp:lastModifiedBy>
  <cp:lastPrinted>2023-03-09T07:57:57Z</cp:lastPrinted>
  <dcterms:created xsi:type="dcterms:W3CDTF">2023-02-20T07:20:41Z</dcterms:created>
  <dcterms:modified xsi:type="dcterms:W3CDTF">2023-10-03T07:19:27Z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