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D0AE5E00"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mmn-fsv-01\共有フォルダ\財政課\財政係\財政状況資料集\R3財政状況資料集\2回目\"/>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CO34" i="10"/>
  <c r="CO35" i="10" s="1"/>
  <c r="BW34" i="10"/>
  <c r="BW35" i="10" s="1"/>
  <c r="BW36" i="10" s="1"/>
  <c r="BW37" i="10" s="1"/>
  <c r="BW38" i="10" s="1"/>
  <c r="BW39" i="10" s="1"/>
  <c r="BW40" i="10" s="1"/>
  <c r="BW41" i="10" s="1"/>
  <c r="BW42" i="10" s="1"/>
  <c r="BW43" i="10" s="1"/>
  <c r="AM34" i="10"/>
  <c r="C34" i="10"/>
  <c r="C35" i="10" s="1"/>
  <c r="U34" i="10" l="1"/>
  <c r="U35"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<sst xmlns="http://schemas.openxmlformats.org/spreadsheetml/2006/main" count="1079" uniqueCount="614">
  <si>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</si>
  <si>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</si>
  <si>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</si>
  <si>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</si>
  <si>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</si>
  <si>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</si>
  <si>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</si>
  <si>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</si>
  <si>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</si>
  <si>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</si>
  <si>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</si>
  <si>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</si>
  <si>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</si>
  <si>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</si>
  <si>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</si>
  <si>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</si>
  <si>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</si>
  <si>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</si>
  <si>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</si>
  <si>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</si>
  <si>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</si>
  <si>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</si>
  <si>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</si>
  <si>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</si>
  <si>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</si>
  <si>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</si>
  <si>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</si>
  <si>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</si>
  <si>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</si>
  <si>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</si>
  <si>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</si>
  <si>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</si>
  <si>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</si>
  <si>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</si>
  <si>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</si>
  <si>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</si>
  <si>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</si>
  <si>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</si>
  <si>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</si>
  <si>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</si>
  <si>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</si>
  <si>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</si>
  <si>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</si>
  <si>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</si>
  <si>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</si>
  <si>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</si>
  <si>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</si>
  <si>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</si>
  <si>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</si>
  <si>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</si>
  <si>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</si>
  <si>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</si>
  <si>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</si>
  <si>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</si>
  <si>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</si>
  <si>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</si>
  <si>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</si>
  <si>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</si>
  <si>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</si>
  <si>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</si>
  <si>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</si>
  <si>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</si>
  <si>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</si>
  <si>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</si>
  <si>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</si>
  <si>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</si>
  <si>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</si>
  <si>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</si>
  <si>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</si>
  <si>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</si>
  <si>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</si>
  <si>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</si>
  <si>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</si>
  <si>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</si>
  <si>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</si>
  <si>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</si>
  <si>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</si>
  <si>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</si>
  <si>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</si>
  <si>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</si>
  <si>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</si>
  <si>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</si>
  <si>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</si>
  <si>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</si>
  <si>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</si>
  <si>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</si>
  <si>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</si>
  <si>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</si>
  <si>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</si>
  <si>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</si>
  <si>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</si>
  <si>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</si>
  <si>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</si>
  <si>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</si>
  <si>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</si>
  <si>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</si>
  <si>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</si>
  <si>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</si>
  <si>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</si>
  <si>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</si>
  <si>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</si>
  <si>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</si>
  <si>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</si>
  <si>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</si>
  <si>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</si>
  <si>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</si>
  <si>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</si>
  <si>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</si>
  <si>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</si>
  <si>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</si>
  <si>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</si>
  <si>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</si>
  <si>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</si>
  <si>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</si>
  <si>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</si>
  <si>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</si>
  <si>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</si>
  <si>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</si>
  <si>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</si>
  <si>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</si>
  <si>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</si>
  <si>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</si>
  <si>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</si>
  <si>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</si>
  <si>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</si>
  <si>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</si>
  <si>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</si>
  <si>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</si>
  <si>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</si>
  <si>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</si>
  <si>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</si>
  <si>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</si>
  <si>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</si>
  <si>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</si>
  <si>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</si>
  <si>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</si>
  <si>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</si>
  <si>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</si>
  <si>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</si>
  <si>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</si>
  <si>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</si>
  <si>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</si>
  <si>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</si>
  <si>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</si>
  <si>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</si>
  <si>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</si>
  <si>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</si>
  <si>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</si>
  <si>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</si>
  <si>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</si>
  <si>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</si>
  <si>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</si>
  <si>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</si>
  <si>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</si>
  <si>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</si>
  <si>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</si>
  <si>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</si>
  <si>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</si>
  <si>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</si>
  <si>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</si>
  <si>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</si>
  <si>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</si>
  <si>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</si>
  <si>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</si>
  <si>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</si>
  <si>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</si>
  <si>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</si>
  <si>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</si>
  <si>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</si>
  <si>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</si>
  <si>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</si>
  <si>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</si>
  <si>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</si>
  <si>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</si>
  <si>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</si>
  <si>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</si>
  <si>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</si>
  <si>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</si>
  <si>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</si>
  <si>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</si>
  <si>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</si>
  <si>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</si>
  <si>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</si>
  <si>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</si>
  <si>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</si>
  <si>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</si>
  <si>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</si>
  <si>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</si>
  <si>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</si>
  <si>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</si>
  <si>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</si>
  <si>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</si>
  <si>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</si>
  <si>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</si>
  <si>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</si>
  <si>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</si>
  <si>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</si>
  <si>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</si>
  <si>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</si>
  <si>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</si>
  <si>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</si>
  <si>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</si>
  <si>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</si>
  <si>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</si>
  <si>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</si>
  <si>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</si>
  <si>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</si>
  <si>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</si>
  <si>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</si>
  <si>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</si>
  <si>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</si>
  <si>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</si>
  <si>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佐賀県上峰町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</si>
  <si>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</si>
  <si>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</si>
  <si>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</si>
  <si>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</si>
  <si>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</si>
  <si>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</si>
  <si>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</si>
  <si>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</si>
  <si>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</si>
  <si>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</si>
  <si>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</si>
  <si>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</si>
  <si>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</si>
  <si>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</si>
  <si>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</si>
  <si>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</si>
  <si>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</si>
  <si>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</si>
  <si>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</si>
  <si>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</si>
  <si>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</si>
  <si>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</si>
  <si>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</si>
  <si>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</si>
  <si>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</si>
  <si>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</si>
  <si>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</si>
  <si>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</si>
  <si>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</si>
  <si>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</si>
  <si>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</si>
  <si>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</si>
  <si>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</si>
  <si>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</si>
  <si>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</si>
  <si>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</si>
  <si>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</si>
  <si>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</si>
  <si>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</si>
  <si>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</si>
  <si>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</si>
  <si>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</si>
  <si>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</si>
  <si>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</si>
  <si>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</si>
  <si>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</si>
  <si>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</si>
  <si>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</si>
  <si>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</si>
  <si>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</si>
  <si>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</si>
  <si>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</si>
  <si>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</si>
  <si>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</si>
  <si>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</si>
  <si>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</si>
  <si>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</si>
  <si>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</si>
  <si>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</si>
  <si>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</si>
  <si>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</si>
  <si>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</si>
  <si>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</si>
  <si>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</si>
  <si>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</si>
  <si>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</si>
  <si>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</si>
  <si>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</si>
  <si>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</si>
  <si>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</si>
  <si>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</si>
  <si>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</si>
  <si>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</si>
  <si>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</si>
  <si>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</si>
  <si>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</si>
  <si>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</si>
  <si>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</si>
  <si>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</si>
  <si>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</si>
  <si>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</si>
  <si>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</si>
  <si>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</si>
  <si>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</si>
  <si>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</si>
  <si>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</si>
  <si>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</si>
  <si>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</si>
  <si>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</si>
  <si>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</si>
  <si>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</si>
  <si>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</si>
  <si>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</si>
  <si>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</si>
  <si>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</si>
  <si>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</si>
  <si>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</si>
  <si>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</si>
  <si>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</si>
  <si>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</si>
  <si>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</si>
  <si>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</si>
  <si>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</si>
  <si>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</si>
  <si>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</si>
  <si>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</si>
  <si>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</si>
  <si>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</si>
  <si>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</si>
  <si>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</si>
  <si>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</si>
  <si>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</si>
  <si>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</si>
  <si>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</si>
  <si>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</si>
  <si>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</si>
  <si>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</si>
  <si>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</si>
  <si>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</si>
  <si>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</si>
  <si>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</si>
  <si>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</si>
  <si>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</si>
  <si>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</si>
  <si>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</si>
  <si>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</si>
  <si>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</si>
  <si>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</si>
  <si>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</si>
  <si>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</si>
  <si>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</si>
  <si>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</si>
  <si>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</si>
  <si>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</si>
  <si>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</si>
  <si>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</si>
  <si>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</si>
  <si>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</si>
  <si>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</si>
  <si>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</si>
  <si>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</si>
  <si>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</si>
  <si>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</si>
  <si>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</si>
  <si>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</si>
  <si>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</si>
  <si>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</si>
  <si>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</si>
  <si>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</si>
  <si>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</si>
  <si>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</si>
  <si>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</si>
  <si>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</si>
  <si>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</si>
  <si>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</si>
  <si>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佐賀県上峰町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</si>
  <si>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</si>
  <si>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</si>
  <si>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</si>
  <si>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</si>
  <si>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</si>
  <si>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</si>
  <si>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</si>
  <si>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</si>
  <si>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</si>
  <si>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</si>
  <si>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</si>
  <si>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</si>
  <si>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</si>
  <si>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</si>
  <si>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</si>
  <si>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</si>
  <si>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</si>
  <si>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</si>
  <si>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</si>
  <si>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</si>
  <si>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</si>
  <si>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</si>
  <si>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</si>
  <si>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</si>
  <si>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</si>
  <si>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</si>
  <si>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</si>
  <si>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</si>
  <si>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</si>
  <si>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</si>
  <si>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</si>
  <si>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</si>
  <si>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</si>
  <si>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</si>
  <si>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</si>
  <si>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</si>
  <si>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</si>
  <si>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</si>
  <si>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</si>
  <si>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</si>
  <si>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</si>
  <si>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</si>
  <si>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</si>
  <si>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</si>
  <si>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</si>
  <si>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</si>
  <si>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</si>
  <si>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</si>
  <si>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</si>
  <si>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</si>
  <si>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</si>
  <si>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</si>
  <si>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</si>
  <si>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</si>
  <si>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</si>
  <si>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</si>
  <si>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</si>
  <si>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</si>
  <si>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</si>
  <si>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</si>
  <si>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</si>
  <si>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</si>
  <si>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</si>
  <si>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</si>
  <si>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</si>
  <si>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</si>
  <si>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</si>
  <si>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</si>
  <si>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</si>
  <si>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</si>
  <si>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</si>
  <si>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</si>
  <si>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</si>
  <si>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</si>
  <si>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</si>
  <si>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</si>
  <si>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</si>
  <si>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</si>
  <si>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</si>
  <si>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</si>
  <si>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</si>
  <si>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</si>
  <si>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</si>
  <si>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</si>
  <si>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</si>
  <si>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</si>
  <si>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</si>
  <si>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</si>
  <si>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</si>
  <si>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</si>
  <si>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</si>
  <si>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</si>
  <si>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</si>
  <si>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</si>
  <si>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</si>
  <si>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</si>
  <si>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</si>
  <si>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</si>
  <si>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</si>
  <si>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</si>
  <si>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</si>
  <si>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</si>
  <si>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</si>
  <si>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</si>
  <si>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</si>
  <si>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</si>
  <si>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</si>
  <si>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</si>
  <si>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</si>
  <si>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</si>
  <si>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</si>
  <si>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</si>
  <si>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</si>
  <si>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</si>
  <si>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</si>
  <si>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</si>
  <si>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</si>
  <si>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</si>
  <si>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</si>
  <si>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</si>
  <si>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</si>
  <si>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</si>
  <si>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</si>
  <si>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</si>
  <si>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</si>
  <si>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</si>
  <si>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</si>
  <si>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</si>
  <si>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</si>
  <si>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</si>
  <si>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</si>
  <si>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</si>
  <si>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</si>
  <si>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</si>
  <si>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</si>
  <si>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</si>
  <si>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</si>
  <si>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</si>
  <si>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</si>
  <si>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</si>
  <si>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</si>
  <si>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</si>
  <si>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</si>
  <si>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</si>
  <si>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</si>
  <si>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</si>
  <si>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</si>
  <si>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</si>
  <si>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</si>
  <si>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</si>
  <si>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</si>
  <si>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</si>
  <si>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</si>
  <si>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</si>
  <si>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</si>
  <si>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</si>
  <si>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</si>
  <si>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</si>
  <si>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</si>
  <si>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</si>
  <si>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</si>
  <si>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</si>
  <si>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</si>
  <si>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</si>
  <si>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</si>
  <si>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</si>
  <si>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</si>
  <si>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</si>
  <si>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</si>
  <si>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</si>
  <si>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</si>
  <si>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</si>
  <si>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</si>
  <si>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</si>
  <si>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</si>
  <si>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</si>
  <si>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</si>
  <si>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</si>
  <si>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</si>
  <si>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</si>
  <si>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</si>
  <si>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</si>
  <si>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</si>
  <si>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</si>
  <si>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</si>
  <si>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</si>
  <si>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</si>
  <si>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</si>
  <si>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</si>
  <si>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</si>
  <si>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</si>
  <si>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</si>
  <si>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</si>
  <si>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</si>
  <si>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</si>
  <si>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</si>
  <si>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3.94</t>
  </si>
  <si>
    <t>▲ 5.78</t>
  </si>
  <si>
    <t>一般会計</t>
  </si>
  <si>
    <t>国民健康保険特別会計</t>
  </si>
  <si>
    <t>農業集落排水特別会計</t>
  </si>
  <si>
    <t>土地取得特別会計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</si>
  <si>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</si>
  <si>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</si>
  <si>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</si>
  <si>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</si>
  <si>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</si>
  <si>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</si>
  <si>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</si>
  <si>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</si>
  <si>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</si>
  <si>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</si>
  <si>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t>
    <phoneticPr fontId="2"/>
  </si>
  <si>
    <t>鳥栖・三養基地区消防事務組合</t>
    <rPh sb="0" eb="2">
      <t>トス</t>
    </rPh>
    <rPh sb="3" eb="6">
      <t>ミヤキ</t>
    </rPh>
    <rPh sb="6" eb="8">
      <t>チク</t>
    </rPh>
    <rPh sb="8" eb="10">
      <t>ショウボウ</t>
    </rPh>
    <rPh sb="10" eb="12">
      <t>ジム</t>
    </rPh>
    <rPh sb="12" eb="14">
      <t>クミアイ</t>
    </rPh>
    <phoneticPr fontId="2"/>
  </si>
  <si>
    <t>鳥栖地区広域市町村圏組合</t>
    <rPh sb="0" eb="2">
      <t>トス</t>
    </rPh>
    <rPh sb="2" eb="4">
      <t>チク</t>
    </rPh>
    <rPh sb="4" eb="6">
      <t>コウイキ</t>
    </rPh>
    <rPh sb="6" eb="9">
      <t>シチョウソン</t>
    </rPh>
    <rPh sb="9" eb="10">
      <t>ケン</t>
    </rPh>
    <rPh sb="10" eb="12">
      <t>クミアイ</t>
    </rPh>
    <phoneticPr fontId="2"/>
  </si>
  <si>
    <t>三養基西部葬祭組合</t>
    <rPh sb="0" eb="3">
      <t>ミヤキ</t>
    </rPh>
    <rPh sb="3" eb="5">
      <t>セイブ</t>
    </rPh>
    <rPh sb="5" eb="7">
      <t>ソウサイ</t>
    </rPh>
    <rPh sb="7" eb="9">
      <t>クミアイ</t>
    </rPh>
    <phoneticPr fontId="2"/>
  </si>
  <si>
    <t>三神地区環境事務組合</t>
    <rPh sb="0" eb="1">
      <t>サン</t>
    </rPh>
    <rPh sb="1" eb="2">
      <t>シン</t>
    </rPh>
    <rPh sb="2" eb="4">
      <t>チク</t>
    </rPh>
    <rPh sb="4" eb="6">
      <t>カンキョウ</t>
    </rPh>
    <rPh sb="6" eb="8">
      <t>ジム</t>
    </rPh>
    <rPh sb="8" eb="10">
      <t>クミアイ</t>
    </rPh>
    <phoneticPr fontId="2"/>
  </si>
  <si>
    <t>鳥栖・三養基西部環境施設組合</t>
    <rPh sb="0" eb="2">
      <t>トス</t>
    </rPh>
    <rPh sb="3" eb="6">
      <t>ミヤキ</t>
    </rPh>
    <rPh sb="6" eb="8">
      <t>セイブ</t>
    </rPh>
    <rPh sb="8" eb="10">
      <t>カンキョウ</t>
    </rPh>
    <rPh sb="10" eb="12">
      <t>シセツ</t>
    </rPh>
    <rPh sb="12" eb="13">
      <t>クミ</t>
    </rPh>
    <rPh sb="13" eb="14">
      <t>ア</t>
    </rPh>
    <phoneticPr fontId="2"/>
  </si>
  <si>
    <t>佐賀県後期高齢者医療広域連合</t>
    <rPh sb="0" eb="3">
      <t>サガケン</t>
    </rPh>
    <rPh sb="3" eb="5">
      <t>コウキ</t>
    </rPh>
    <rPh sb="5" eb="8">
      <t>コウレイシャ</t>
    </rPh>
    <rPh sb="8" eb="10">
      <t>イリョウ</t>
    </rPh>
    <rPh sb="10" eb="12">
      <t>コウイキ</t>
    </rPh>
    <rPh sb="12" eb="14">
      <t>レンゴウ</t>
    </rPh>
    <phoneticPr fontId="2"/>
  </si>
  <si>
    <t>佐賀県市町総合事務組合</t>
    <rPh sb="0" eb="3">
      <t>サガケン</t>
    </rPh>
    <rPh sb="3" eb="4">
      <t>シ</t>
    </rPh>
    <rPh sb="4" eb="5">
      <t>マチ</t>
    </rPh>
    <rPh sb="5" eb="7">
      <t>ソウゴウ</t>
    </rPh>
    <rPh sb="7" eb="9">
      <t>ジム</t>
    </rPh>
    <rPh sb="9" eb="11">
      <t>クミアイ</t>
    </rPh>
    <phoneticPr fontId="2"/>
  </si>
  <si>
    <t>佐賀県東部環境施設組合</t>
    <rPh sb="0" eb="3">
      <t>サガケン</t>
    </rPh>
    <rPh sb="3" eb="5">
      <t>トウブ</t>
    </rPh>
    <rPh sb="5" eb="7">
      <t>カンキョウ</t>
    </rPh>
    <rPh sb="7" eb="9">
      <t>シセツ</t>
    </rPh>
    <rPh sb="9" eb="11">
      <t>クミアイ</t>
    </rPh>
    <phoneticPr fontId="2"/>
  </si>
  <si>
    <t>鳥栖地区広域市町村圏組合（介護）</t>
    <rPh sb="0" eb="2">
      <t>トス</t>
    </rPh>
    <rPh sb="2" eb="4">
      <t>チク</t>
    </rPh>
    <rPh sb="4" eb="6">
      <t>コウイキ</t>
    </rPh>
    <rPh sb="6" eb="9">
      <t>シチョウソン</t>
    </rPh>
    <rPh sb="9" eb="10">
      <t>ケン</t>
    </rPh>
    <rPh sb="10" eb="12">
      <t>クミアイ</t>
    </rPh>
    <rPh sb="13" eb="15">
      <t>カイゴ</t>
    </rPh>
    <phoneticPr fontId="2"/>
  </si>
  <si>
    <t>佐賀県後期高齢者医療広域連合（医療）</t>
    <rPh sb="0" eb="3">
      <t>サガケン</t>
    </rPh>
    <rPh sb="3" eb="5">
      <t>コウキ</t>
    </rPh>
    <rPh sb="5" eb="8">
      <t>コウレイシャ</t>
    </rPh>
    <rPh sb="8" eb="10">
      <t>イリョウ</t>
    </rPh>
    <rPh sb="10" eb="12">
      <t>コウイキ</t>
    </rPh>
    <rPh sb="12" eb="14">
      <t>レンゴウ</t>
    </rPh>
    <rPh sb="15" eb="17">
      <t>イリョウ</t>
    </rPh>
    <phoneticPr fontId="2"/>
  </si>
  <si>
    <t>佐賀県市町総合事務組合（交通災害）</t>
    <rPh sb="0" eb="3">
      <t>サガケン</t>
    </rPh>
    <rPh sb="3" eb="4">
      <t>シ</t>
    </rPh>
    <rPh sb="4" eb="5">
      <t>マチ</t>
    </rPh>
    <rPh sb="5" eb="7">
      <t>ソウゴウ</t>
    </rPh>
    <rPh sb="7" eb="9">
      <t>ジム</t>
    </rPh>
    <rPh sb="9" eb="11">
      <t>クミアイ</t>
    </rPh>
    <rPh sb="12" eb="14">
      <t>コウツウ</t>
    </rPh>
    <rPh sb="14" eb="16">
      <t>サイガイ</t>
    </rPh>
    <phoneticPr fontId="2"/>
  </si>
  <si>
    <t>佐賀東部水道企業団（末端給水）</t>
    <rPh sb="0" eb="2">
      <t>サガ</t>
    </rPh>
    <rPh sb="2" eb="4">
      <t>トウブ</t>
    </rPh>
    <rPh sb="4" eb="6">
      <t>スイドウ</t>
    </rPh>
    <rPh sb="6" eb="8">
      <t>キギョウ</t>
    </rPh>
    <rPh sb="8" eb="9">
      <t>ダン</t>
    </rPh>
    <rPh sb="10" eb="12">
      <t>マッタン</t>
    </rPh>
    <rPh sb="12" eb="14">
      <t>キュウスイ</t>
    </rPh>
    <phoneticPr fontId="2"/>
  </si>
  <si>
    <t>佐賀東部水道企業団（用水供給）</t>
    <rPh sb="0" eb="2">
      <t>サガ</t>
    </rPh>
    <rPh sb="2" eb="4">
      <t>トウブ</t>
    </rPh>
    <rPh sb="4" eb="6">
      <t>スイドウ</t>
    </rPh>
    <rPh sb="6" eb="8">
      <t>キギョウ</t>
    </rPh>
    <rPh sb="8" eb="9">
      <t>ダン</t>
    </rPh>
    <rPh sb="10" eb="12">
      <t>ヨウスイ</t>
    </rPh>
    <rPh sb="12" eb="14">
      <t>キョウキュウ</t>
    </rPh>
    <phoneticPr fontId="2"/>
  </si>
  <si>
    <t>〇</t>
    <phoneticPr fontId="2"/>
  </si>
  <si>
    <t>三養基西部土地開発公社</t>
    <rPh sb="0" eb="3">
      <t>ミヤキ</t>
    </rPh>
    <rPh sb="3" eb="5">
      <t>セイブ</t>
    </rPh>
    <rPh sb="5" eb="7">
      <t>トチ</t>
    </rPh>
    <rPh sb="7" eb="9">
      <t>カイハツ</t>
    </rPh>
    <rPh sb="9" eb="11">
      <t>コウシャ</t>
    </rPh>
    <phoneticPr fontId="2"/>
  </si>
  <si>
    <t>合同会社　つばきまちづくりプロジェクト</t>
    <rPh sb="0" eb="2">
      <t>ゴウドウ</t>
    </rPh>
    <rPh sb="2" eb="4">
      <t>カイシャ</t>
    </rPh>
    <phoneticPr fontId="2"/>
  </si>
  <si>
    <t>ふるさと寄附金基金</t>
    <rPh sb="4" eb="9">
      <t>キフキンキキン</t>
    </rPh>
    <phoneticPr fontId="5"/>
  </si>
  <si>
    <t>公共施設整備基金</t>
    <rPh sb="0" eb="2">
      <t>コウキョウ</t>
    </rPh>
    <rPh sb="2" eb="4">
      <t>シセツ</t>
    </rPh>
    <rPh sb="4" eb="6">
      <t>セイビ</t>
    </rPh>
    <rPh sb="6" eb="8">
      <t>キキン</t>
    </rPh>
    <phoneticPr fontId="2"/>
  </si>
  <si>
    <t>子どもの医療費助成基金</t>
    <rPh sb="0" eb="1">
      <t>コ</t>
    </rPh>
    <rPh sb="4" eb="6">
      <t>イリョウ</t>
    </rPh>
    <rPh sb="6" eb="7">
      <t>ヒ</t>
    </rPh>
    <rPh sb="7" eb="9">
      <t>ジョセイ</t>
    </rPh>
    <rPh sb="9" eb="11">
      <t>キキン</t>
    </rPh>
    <phoneticPr fontId="2"/>
  </si>
  <si>
    <t>地域福祉基金</t>
    <rPh sb="0" eb="2">
      <t>チイキ</t>
    </rPh>
    <rPh sb="2" eb="4">
      <t>フクシ</t>
    </rPh>
    <rPh sb="4" eb="6">
      <t>キキン</t>
    </rPh>
    <phoneticPr fontId="2"/>
  </si>
  <si>
    <t>まちづくり基金</t>
    <rPh sb="5" eb="7">
      <t>キキン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</si>
  <si>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</si>
  <si>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</si>
  <si>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平成27年度よりふるさと寄附金が大幅に増加したことにより、基金残高も大幅に増加し将来負担比率が算定なしとなっている。</t>
    <rPh sb="0" eb="2">
      <t>ヘイセイ</t>
    </rPh>
    <rPh sb="4" eb="6">
      <t>ネンド</t>
    </rPh>
    <rPh sb="12" eb="15">
      <t>キフキン</t>
    </rPh>
    <rPh sb="16" eb="18">
      <t>オオハバ</t>
    </rPh>
    <rPh sb="19" eb="21">
      <t>ゾウカ</t>
    </rPh>
    <rPh sb="29" eb="31">
      <t>キキン</t>
    </rPh>
    <rPh sb="31" eb="33">
      <t>ザンダカ</t>
    </rPh>
    <rPh sb="34" eb="36">
      <t>オオハバ</t>
    </rPh>
    <rPh sb="37" eb="39">
      <t>ゾウカ</t>
    </rPh>
    <rPh sb="40" eb="42">
      <t>ショウライ</t>
    </rPh>
    <rPh sb="42" eb="44">
      <t>フタン</t>
    </rPh>
    <rPh sb="44" eb="46">
      <t>ヒリツ</t>
    </rPh>
    <rPh sb="47" eb="49">
      <t>サンテイ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</si>
  <si>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</si>
  <si>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</si>
  <si>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</si>
  <si>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</si>
  <si>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</si>
  <si>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</si>
  <si>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実質公債比率は類似団体と比較して高い数値であるが、起債の抑制により着実に良化している。</t>
    <rPh sb="0" eb="2">
      <t>ジッシツ</t>
    </rPh>
    <rPh sb="2" eb="4">
      <t>コウサイ</t>
    </rPh>
    <rPh sb="4" eb="6">
      <t>ヒリツ</t>
    </rPh>
    <rPh sb="7" eb="9">
      <t>ルイジ</t>
    </rPh>
    <rPh sb="9" eb="11">
      <t>ダンタイ</t>
    </rPh>
    <rPh sb="12" eb="14">
      <t>ヒカク</t>
    </rPh>
    <rPh sb="16" eb="17">
      <t>タカ</t>
    </rPh>
    <rPh sb="18" eb="20">
      <t>スウチ</t>
    </rPh>
    <rPh sb="25" eb="27">
      <t>キサイ</t>
    </rPh>
    <rPh sb="28" eb="30">
      <t>ヨクセイ</t>
    </rPh>
    <rPh sb="33" eb="35">
      <t>チャクジツ</t>
    </rPh>
    <rPh sb="36" eb="38">
      <t>リョウカ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</si>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</sst>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58DB-4605-976D-49AA1D90E2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26149</c:v>
                </c:pt>
                <c:pt idx="1">
                  <c:v>47037</c:v>
                </c:pt>
                <c:pt idx="2">
                  <c:v>56138</c:v>
                </c:pt>
                <c:pt idx="3">
                  <c:v>38686</c:v>
                </c:pt>
                <c:pt idx="4">
                  <c:v>41208</c:v>
                </c:pt>
              </c:numCache>
            </c:numRef>
          </c:val>
          <c:smooth val="0"/>
          <c:extLst>
            <c:ext xmlns:c16="http://schemas.microsoft.com/office/drawing/2014/chart" uri="{C3380CC4-5D6E-409C-BE32-E72D297353CC}">
              <c16:uniqueId val="{00000001-58DB-4605-976D-49AA1D90E2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12.45</c:v>
                </c:pt>
                <c:pt idx="1">
                  <c:v>8.68</c:v>
                </c:pt>
                <c:pt idx="2">
                  <c:v>8.4499999999999993</c:v>
                </c:pt>
                <c:pt idx="3">
                  <c:v>7.64</c:v>
                </c:pt>
                <c:pt idx="4">
                  <c:v>6.28</c:v>
                </c:pt>
              </c:numCache>
            </c:numRef>
          </c:val>
          <c:extLst>
            <c:ext xmlns:c16="http://schemas.microsoft.com/office/drawing/2014/chart" uri="{C3380CC4-5D6E-409C-BE32-E72D297353CC}">
              <c16:uniqueId val="{00000000-21E5-40C4-903A-8614839D80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20.22</c:v>
                </c:pt>
                <c:pt idx="1">
                  <c:v>19.93</c:v>
                </c:pt>
                <c:pt idx="2">
                  <c:v>20.97</c:v>
                </c:pt>
                <c:pt idx="3">
                  <c:v>14.51</c:v>
                </c:pt>
                <c:pt idx="4">
                  <c:v>24.65</c:v>
                </c:pt>
              </c:numCache>
            </c:numRef>
          </c:val>
          <c:extLst>
            <c:ext xmlns:c16="http://schemas.microsoft.com/office/drawing/2014/chart" uri="{C3380CC4-5D6E-409C-BE32-E72D297353CC}">
              <c16:uniqueId val="{00000001-21E5-40C4-903A-8614839D80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3.65</c:v>
                </c:pt>
                <c:pt idx="1">
                  <c:v>-3.94</c:v>
                </c:pt>
                <c:pt idx="2">
                  <c:v>0.36</c:v>
                </c:pt>
                <c:pt idx="3">
                  <c:v>-5.78</c:v>
                </c:pt>
                <c:pt idx="4">
                  <c:v>10.29</c:v>
                </c:pt>
              </c:numCache>
            </c:numRef>
          </c:val>
          <c:smooth val="0"/>
          <c:extLst>
            <c:ext xmlns:c16="http://schemas.microsoft.com/office/drawing/2014/chart" uri="{C3380CC4-5D6E-409C-BE32-E72D297353CC}">
              <c16:uniqueId val="{00000002-21E5-40C4-903A-8614839D80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618-4F56-8E55-6A4E605511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18-4F56-8E55-6A4E605511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618-4F56-8E55-6A4E605511C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618-4F56-8E55-6A4E605511C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618-4F56-8E55-6A4E605511C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0.14000000000000001</c:v>
                </c:pt>
                <c:pt idx="2">
                  <c:v>#N/A</c:v>
                </c:pt>
                <c:pt idx="3">
                  <c:v>0.13</c:v>
                </c:pt>
                <c:pt idx="4">
                  <c:v>#N/A</c:v>
                </c:pt>
                <c:pt idx="5">
                  <c:v>0.03</c:v>
                </c:pt>
                <c:pt idx="6">
                  <c:v>#N/A</c:v>
                </c:pt>
                <c:pt idx="7">
                  <c:v>0.02</c:v>
                </c:pt>
                <c:pt idx="8">
                  <c:v>#N/A</c:v>
                </c:pt>
                <c:pt idx="9">
                  <c:v>0.03</c:v>
                </c:pt>
              </c:numCache>
            </c:numRef>
          </c:val>
          <c:extLst>
            <c:ext xmlns:c16="http://schemas.microsoft.com/office/drawing/2014/chart" uri="{C3380CC4-5D6E-409C-BE32-E72D297353CC}">
              <c16:uniqueId val="{00000005-2618-4F56-8E55-6A4E605511CF}"/>
            </c:ext>
          </c:extLst>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6-2618-4F56-8E55-6A4E605511CF}"/>
            </c:ext>
          </c:extLst>
        </c:ser>
        <c:ser>
          <c:idx val="7"/>
          <c:order val="7"/>
          <c:tx>
            <c:strRef>
              <c:f>データシート!$A$34</c:f>
              <c:strCache>
                <c:ptCount val="1"/>
                <c:pt idx="0">
                  <c:v>農業集落排水特別会計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0.34</c:v>
                </c:pt>
                <c:pt idx="2">
                  <c:v>#N/A</c:v>
                </c:pt>
                <c:pt idx="3">
                  <c:v>0.32</c:v>
                </c:pt>
                <c:pt idx="4">
                  <c:v>#N/A</c:v>
                </c:pt>
                <c:pt idx="5">
                  <c:v>0.34</c:v>
                </c:pt>
                <c:pt idx="6">
                  <c:v>#N/A</c:v>
                </c:pt>
                <c:pt idx="7">
                  <c:v>0.9</c:v>
                </c:pt>
                <c:pt idx="8">
                  <c:v>#N/A</c:v>
                </c:pt>
                <c:pt idx="9">
                  <c:v>1.43</c:v>
                </c:pt>
              </c:numCache>
            </c:numRef>
          </c:val>
          <c:extLst>
            <c:ext xmlns:c16="http://schemas.microsoft.com/office/drawing/2014/chart" uri="{C3380CC4-5D6E-409C-BE32-E72D297353CC}">
              <c16:uniqueId val="{00000007-2618-4F56-8E55-6A4E605511C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5.46</c:v>
                </c:pt>
                <c:pt idx="2">
                  <c:v>#N/A</c:v>
                </c:pt>
                <c:pt idx="3">
                  <c:v>4.21</c:v>
                </c:pt>
                <c:pt idx="4">
                  <c:v>#N/A</c:v>
                </c:pt>
                <c:pt idx="5">
                  <c:v>4.84</c:v>
                </c:pt>
                <c:pt idx="6">
                  <c:v>#N/A</c:v>
                </c:pt>
                <c:pt idx="7">
                  <c:v>3.16</c:v>
                </c:pt>
                <c:pt idx="8">
                  <c:v>#N/A</c:v>
                </c:pt>
                <c:pt idx="9">
                  <c:v>3.29</c:v>
                </c:pt>
              </c:numCache>
            </c:numRef>
          </c:val>
          <c:extLst>
            <c:ext xmlns:c16="http://schemas.microsoft.com/office/drawing/2014/chart" uri="{C3380CC4-5D6E-409C-BE32-E72D297353CC}">
              <c16:uniqueId val="{00000008-2618-4F56-8E55-6A4E605511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12.38</c:v>
                </c:pt>
                <c:pt idx="2">
                  <c:v>#N/A</c:v>
                </c:pt>
                <c:pt idx="3">
                  <c:v>8.6</c:v>
                </c:pt>
                <c:pt idx="4">
                  <c:v>#N/A</c:v>
                </c:pt>
                <c:pt idx="5">
                  <c:v>8.3800000000000008</c:v>
                </c:pt>
                <c:pt idx="6">
                  <c:v>#N/A</c:v>
                </c:pt>
                <c:pt idx="7">
                  <c:v>7.57</c:v>
                </c:pt>
                <c:pt idx="8">
                  <c:v>#N/A</c:v>
                </c:pt>
                <c:pt idx="9">
                  <c:v>6.21</c:v>
                </c:pt>
              </c:numCache>
            </c:numRef>
          </c:val>
          <c:extLst>
            <c:ext xmlns:c16="http://schemas.microsoft.com/office/drawing/2014/chart" uri="{C3380CC4-5D6E-409C-BE32-E72D297353CC}">
              <c16:uniqueId val="{00000009-2618-4F56-8E55-6A4E605511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482</c:v>
                </c:pt>
                <c:pt idx="5">
                  <c:v>478</c:v>
                </c:pt>
                <c:pt idx="8">
                  <c:v>443</c:v>
                </c:pt>
                <c:pt idx="11">
                  <c:v>432</c:v>
                </c:pt>
                <c:pt idx="14">
                  <c:v>429</c:v>
                </c:pt>
              </c:numCache>
            </c:numRef>
          </c:val>
          <c:extLst>
            <c:ext xmlns:c16="http://schemas.microsoft.com/office/drawing/2014/chart" uri="{C3380CC4-5D6E-409C-BE32-E72D297353CC}">
              <c16:uniqueId val="{00000000-B605-4BCC-84AC-F03C425DD5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05-4BCC-84AC-F03C425DD5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32</c:v>
                </c:pt>
                <c:pt idx="3">
                  <c:v>31</c:v>
                </c:pt>
                <c:pt idx="6">
                  <c:v>31</c:v>
                </c:pt>
                <c:pt idx="9">
                  <c:v>26</c:v>
                </c:pt>
                <c:pt idx="12">
                  <c:v>25</c:v>
                </c:pt>
              </c:numCache>
            </c:numRef>
          </c:val>
          <c:extLst>
            <c:ext xmlns:c16="http://schemas.microsoft.com/office/drawing/2014/chart" uri="{C3380CC4-5D6E-409C-BE32-E72D297353CC}">
              <c16:uniqueId val="{00000002-B605-4BCC-84AC-F03C425DD5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77</c:v>
                </c:pt>
                <c:pt idx="3">
                  <c:v>52</c:v>
                </c:pt>
                <c:pt idx="6">
                  <c:v>9</c:v>
                </c:pt>
                <c:pt idx="9">
                  <c:v>10</c:v>
                </c:pt>
                <c:pt idx="12">
                  <c:v>10</c:v>
                </c:pt>
              </c:numCache>
            </c:numRef>
          </c:val>
          <c:extLst>
            <c:ext xmlns:c16="http://schemas.microsoft.com/office/drawing/2014/chart" uri="{C3380CC4-5D6E-409C-BE32-E72D297353CC}">
              <c16:uniqueId val="{00000003-B605-4BCC-84AC-F03C425DD5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241</c:v>
                </c:pt>
                <c:pt idx="3">
                  <c:v>235</c:v>
                </c:pt>
                <c:pt idx="6">
                  <c:v>254</c:v>
                </c:pt>
                <c:pt idx="9">
                  <c:v>250</c:v>
                </c:pt>
                <c:pt idx="12">
                  <c:v>265</c:v>
                </c:pt>
              </c:numCache>
            </c:numRef>
          </c:val>
          <c:extLst>
            <c:ext xmlns:c16="http://schemas.microsoft.com/office/drawing/2014/chart" uri="{C3380CC4-5D6E-409C-BE32-E72D297353CC}">
              <c16:uniqueId val="{00000004-B605-4BCC-84AC-F03C425DD5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05-4BCC-84AC-F03C425DD5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05-4BCC-84AC-F03C425DD5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413</c:v>
                </c:pt>
                <c:pt idx="3">
                  <c:v>415</c:v>
                </c:pt>
                <c:pt idx="6">
                  <c:v>384</c:v>
                </c:pt>
                <c:pt idx="9">
                  <c:v>371</c:v>
                </c:pt>
                <c:pt idx="12">
                  <c:v>360</c:v>
                </c:pt>
              </c:numCache>
            </c:numRef>
          </c:val>
          <c:extLst>
            <c:ext xmlns:c16="http://schemas.microsoft.com/office/drawing/2014/chart" uri="{C3380CC4-5D6E-409C-BE32-E72D297353CC}">
              <c16:uniqueId val="{00000007-B605-4BCC-84AC-F03C425DD5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281</c:v>
                </c:pt>
                <c:pt idx="2">
                  <c:v>#N/A</c:v>
                </c:pt>
                <c:pt idx="3">
                  <c:v>#N/A</c:v>
                </c:pt>
                <c:pt idx="4">
                  <c:v>255</c:v>
                </c:pt>
                <c:pt idx="5">
                  <c:v>#N/A</c:v>
                </c:pt>
                <c:pt idx="6">
                  <c:v>#N/A</c:v>
                </c:pt>
                <c:pt idx="7">
                  <c:v>235</c:v>
                </c:pt>
                <c:pt idx="8">
                  <c:v>#N/A</c:v>
                </c:pt>
                <c:pt idx="9">
                  <c:v>#N/A</c:v>
                </c:pt>
                <c:pt idx="10">
                  <c:v>225</c:v>
                </c:pt>
                <c:pt idx="11">
                  <c:v>#N/A</c:v>
                </c:pt>
                <c:pt idx="12">
                  <c:v>#N/A</c:v>
                </c:pt>
                <c:pt idx="13">
                  <c:v>231</c:v>
                </c:pt>
                <c:pt idx="14">
                  <c:v>#N/A</c:v>
                </c:pt>
              </c:numCache>
            </c:numRef>
          </c:val>
          <c:smooth val="0"/>
          <c:extLst>
            <c:ext xmlns:c16="http://schemas.microsoft.com/office/drawing/2014/chart" uri="{C3380CC4-5D6E-409C-BE32-E72D297353CC}">
              <c16:uniqueId val="{00000008-B605-4BCC-84AC-F03C425DD5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5103</c:v>
                </c:pt>
                <c:pt idx="5">
                  <c:v>4923</c:v>
                </c:pt>
                <c:pt idx="8">
                  <c:v>4667</c:v>
                </c:pt>
                <c:pt idx="11">
                  <c:v>4504</c:v>
                </c:pt>
                <c:pt idx="14">
                  <c:v>4355</c:v>
                </c:pt>
              </c:numCache>
            </c:numRef>
          </c:val>
          <c:extLst>
            <c:ext xmlns:c16="http://schemas.microsoft.com/office/drawing/2014/chart" uri="{C3380CC4-5D6E-409C-BE32-E72D297353CC}">
              <c16:uniqueId val="{00000000-D5F9-4E71-824E-B290739E82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337</c:v>
                </c:pt>
                <c:pt idx="5">
                  <c:v>295</c:v>
                </c:pt>
                <c:pt idx="8">
                  <c:v>225</c:v>
                </c:pt>
                <c:pt idx="11">
                  <c:v>177</c:v>
                </c:pt>
                <c:pt idx="14">
                  <c:v>133</c:v>
                </c:pt>
              </c:numCache>
            </c:numRef>
          </c:val>
          <c:extLst>
            <c:ext xmlns:c16="http://schemas.microsoft.com/office/drawing/2014/chart" uri="{C3380CC4-5D6E-409C-BE32-E72D297353CC}">
              <c16:uniqueId val="{00000001-D5F9-4E71-824E-B290739E82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3836</c:v>
                </c:pt>
                <c:pt idx="5">
                  <c:v>4349</c:v>
                </c:pt>
                <c:pt idx="8">
                  <c:v>5503</c:v>
                </c:pt>
                <c:pt idx="11">
                  <c:v>6334</c:v>
                </c:pt>
                <c:pt idx="14">
                  <c:v>5880</c:v>
                </c:pt>
              </c:numCache>
            </c:numRef>
          </c:val>
          <c:extLst>
            <c:ext xmlns:c16="http://schemas.microsoft.com/office/drawing/2014/chart" uri="{C3380CC4-5D6E-409C-BE32-E72D297353CC}">
              <c16:uniqueId val="{00000002-D5F9-4E71-824E-B290739E82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F9-4E71-824E-B290739E82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F9-4E71-824E-B290739E82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F9-4E71-824E-B290739E82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187</c:v>
                </c:pt>
                <c:pt idx="3">
                  <c:v>202</c:v>
                </c:pt>
                <c:pt idx="6">
                  <c:v>169</c:v>
                </c:pt>
                <c:pt idx="9">
                  <c:v>128</c:v>
                </c:pt>
                <c:pt idx="12">
                  <c:v>78</c:v>
                </c:pt>
              </c:numCache>
            </c:numRef>
          </c:val>
          <c:extLst>
            <c:ext xmlns:c16="http://schemas.microsoft.com/office/drawing/2014/chart" uri="{C3380CC4-5D6E-409C-BE32-E72D297353CC}">
              <c16:uniqueId val="{00000006-D5F9-4E71-824E-B290739E82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87</c:v>
                </c:pt>
                <c:pt idx="3">
                  <c:v>39</c:v>
                </c:pt>
                <c:pt idx="6">
                  <c:v>227</c:v>
                </c:pt>
                <c:pt idx="9">
                  <c:v>216</c:v>
                </c:pt>
                <c:pt idx="12">
                  <c:v>215</c:v>
                </c:pt>
              </c:numCache>
            </c:numRef>
          </c:val>
          <c:extLst>
            <c:ext xmlns:c16="http://schemas.microsoft.com/office/drawing/2014/chart" uri="{C3380CC4-5D6E-409C-BE32-E72D297353CC}">
              <c16:uniqueId val="{00000007-D5F9-4E71-824E-B290739E82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2839</c:v>
                </c:pt>
                <c:pt idx="3">
                  <c:v>2760</c:v>
                </c:pt>
                <c:pt idx="6">
                  <c:v>2655</c:v>
                </c:pt>
                <c:pt idx="9">
                  <c:v>2537</c:v>
                </c:pt>
                <c:pt idx="12">
                  <c:v>2493</c:v>
                </c:pt>
              </c:numCache>
            </c:numRef>
          </c:val>
          <c:extLst>
            <c:ext xmlns:c16="http://schemas.microsoft.com/office/drawing/2014/chart" uri="{C3380CC4-5D6E-409C-BE32-E72D297353CC}">
              <c16:uniqueId val="{00000008-D5F9-4E71-824E-B290739E82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200</c:v>
                </c:pt>
                <c:pt idx="3">
                  <c:v>168</c:v>
                </c:pt>
                <c:pt idx="6">
                  <c:v>136</c:v>
                </c:pt>
                <c:pt idx="9">
                  <c:v>108</c:v>
                </c:pt>
                <c:pt idx="12">
                  <c:v>84</c:v>
                </c:pt>
              </c:numCache>
            </c:numRef>
          </c:val>
          <c:extLst>
            <c:ext xmlns:c16="http://schemas.microsoft.com/office/drawing/2014/chart" uri="{C3380CC4-5D6E-409C-BE32-E72D297353CC}">
              <c16:uniqueId val="{00000009-D5F9-4E71-824E-B290739E82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3445</c:v>
                </c:pt>
                <c:pt idx="3">
                  <c:v>3306</c:v>
                </c:pt>
                <c:pt idx="6">
                  <c:v>3174</c:v>
                </c:pt>
                <c:pt idx="9">
                  <c:v>3040</c:v>
                </c:pt>
                <c:pt idx="12">
                  <c:v>2978</c:v>
                </c:pt>
              </c:numCache>
            </c:numRef>
          </c:val>
          <c:extLst>
            <c:ext xmlns:c16="http://schemas.microsoft.com/office/drawing/2014/chart" uri="{C3380CC4-5D6E-409C-BE32-E72D297353CC}">
              <c16:uniqueId val="{0000000A-D5F9-4E71-824E-B290739E82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5F9-4E71-824E-B290739E82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533</c:v>
                </c:pt>
                <c:pt idx="1">
                  <c:v>388</c:v>
                </c:pt>
                <c:pt idx="2">
                  <c:v>708</c:v>
                </c:pt>
              </c:numCache>
            </c:numRef>
          </c:val>
          <c:extLst>
            <c:ext xmlns:c16="http://schemas.microsoft.com/office/drawing/2014/chart" uri="{C3380CC4-5D6E-409C-BE32-E72D297353CC}">
              <c16:uniqueId val="{00000000-1E4B-4AD2-9085-3D0CC3BDCC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208</c:v>
                </c:pt>
                <c:pt idx="1">
                  <c:v>197</c:v>
                </c:pt>
                <c:pt idx="2">
                  <c:v>270</c:v>
                </c:pt>
              </c:numCache>
            </c:numRef>
          </c:val>
          <c:extLst>
            <c:ext xmlns:c16="http://schemas.microsoft.com/office/drawing/2014/chart" uri="{C3380CC4-5D6E-409C-BE32-E72D297353CC}">
              <c16:uniqueId val="{00000001-1E4B-4AD2-9085-3D0CC3BDCC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4678</c:v>
                </c:pt>
                <c:pt idx="1">
                  <c:v>5664</c:v>
                </c:pt>
                <c:pt idx="2">
                  <c:v>4818</c:v>
                </c:pt>
              </c:numCache>
            </c:numRef>
          </c:val>
          <c:extLst>
            <c:ext xmlns:c16="http://schemas.microsoft.com/office/drawing/2014/chart" uri="{C3380CC4-5D6E-409C-BE32-E72D297353CC}">
              <c16:uniqueId val="{00000002-1E4B-4AD2-9085-3D0CC3BDCC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{D6A1B16C-6E00-4D26-A7D5-22BE1F6565DA}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BCD-4644-AC6D-0D00F9E8F4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{7A63E01A-29EE-4C63-B1AC-82F05F27DCCD}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CD-4644-AC6D-0D00F9E8F4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{74BC001F-57C6-45BC-A274-8CD896E60B15}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CD-4644-AC6D-0D00F9E8F4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{F184E48C-2F53-4D8D-8532-1C5155766A13}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CD-4644-AC6D-0D00F9E8F4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{733E74AE-01F8-4455-9499-D43261D7A1C4}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CD-4644-AC6D-0D00F9E8F49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{9DA4AD28-D9BE-48E9-89CA-60D7E054EA39}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BCD-4644-AC6D-0D00F9E8F49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{975D05E6-110D-4040-95FA-9C16E3B07213}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BCD-4644-AC6D-0D00F9E8F49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{B2E6B239-F63C-4710-85A8-52E5D28C89C9}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BCD-4644-AC6D-0D00F9E8F49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{D941543B-F287-4D4B-8777-4582063DCB7C}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BCD-4644-AC6D-0D00F9E8F4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c:v>
                </c:pt>
                <c:pt idx="8">
                  <c:v>62.2</c:v>
                </c:pt>
                <c:pt idx="16">
                  <c:v>63.1</c:v>
                </c:pt>
                <c:pt idx="24">
                  <c:v>64.099999999999994</c:v>
                </c:pt>
                <c:pt idx="32">
                  <c:v>64.7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BCD-4644-AC6D-0D00F9E8F4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{2268C67C-7BA7-4FA5-8E58-9A7C2C3348D8}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BCD-4644-AC6D-0D00F9E8F4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{1AA3D330-2635-44AA-9F49-1153231D5C3B}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CD-4644-AC6D-0D00F9E8F4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{71890CFE-EA6C-460C-81DC-FD22B82A6518}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CD-4644-AC6D-0D00F9E8F4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{C8EBEFA9-B233-4F7C-9BBF-35271937F8F6}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CD-4644-AC6D-0D00F9E8F4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{AAA29534-CC39-4242-B794-59691F1BB921}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CD-4644-AC6D-0D00F9E8F49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{8E0DED5F-90AD-4BD2-8AED-AEB277E8D80B}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BCD-4644-AC6D-0D00F9E8F49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{03595ECD-EA7B-425F-B513-1736FE9591D1}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BCD-4644-AC6D-0D00F9E8F49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{A5ADCC6E-D60A-450E-968B-53E705846224}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BCD-4644-AC6D-0D00F9E8F49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{484EF491-71EA-45BC-8227-4AC7DF007C5F}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BCD-4644-AC6D-0D00F9E8F4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EBCD-4644-AC6D-0D00F9E8F493}"/>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{80455E9D-6494-4003-88A4-BA3B126C538B}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989-4FC0-A26F-AE6D082068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{674FA120-9F90-4D86-8BDC-F6DFE43F94FE}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89-4FC0-A26F-AE6D082068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{6DF67EC0-B239-4FEA-B7A8-191FF87DE1CC}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89-4FC0-A26F-AE6D082068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{3B075043-0A5E-4252-A991-67DDC158AE4E}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89-4FC0-A26F-AE6D082068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{2F4C00B1-5AE7-4848-9D41-9C03D861704B}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89-4FC0-A26F-AE6D0820688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{E998CBB2-DFDA-4DEC-9D6E-2C57998C98F0}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989-4FC0-A26F-AE6D0820688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{FE4FF713-F448-4EF1-AB1B-0913CD2B365E}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989-4FC0-A26F-AE6D0820688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{CED1E077-6B28-4352-969D-6F14134ACCB2}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989-4FC0-A26F-AE6D0820688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{062158C6-A397-45DA-BE9F-CB8400D0E7BC}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989-4FC0-A26F-AE6D082068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12.9</c:v>
                </c:pt>
                <c:pt idx="16">
                  <c:v>12</c:v>
                </c:pt>
                <c:pt idx="24">
                  <c:v>10.9</c:v>
                </c:pt>
                <c:pt idx="32">
                  <c:v>10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989-4FC0-A26F-AE6D082068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{E782BF72-D528-4799-A597-A8C8381E3E09}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989-4FC0-A26F-AE6D082068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{1A6D09D8-A4DD-487C-B988-93186E462EF2}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89-4FC0-A26F-AE6D082068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{EB340817-9DDD-48B8-86D8-085962565F56}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89-4FC0-A26F-AE6D082068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{A4DE2437-8683-4F25-AA13-350A2FE29ABA}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89-4FC0-A26F-AE6D082068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{1A43435B-6AE2-46D7-8CF4-7C9F144FB8E7}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89-4FC0-A26F-AE6D08206887}"/>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{F0648850-70E3-43F3-8A04-34E2A10912AC}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989-4FC0-A26F-AE6D08206887}"/>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{C9D81F75-0873-4B14-AA3E-D98CDED4F3EE}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989-4FC0-A26F-AE6D08206887}"/>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{E974C819-29F7-411B-9DBB-2C4954CFE268}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989-4FC0-A26F-AE6D0820688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{1321D0A0-476E-4CD4-9E52-58D2A06D3BA3}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989-4FC0-A26F-AE6D082068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C989-4FC0-A26F-AE6D08206887}"/>
            </c:ext>
          </c:extLst>
        </c:ser>
        <c:dLbls>
          <c:showLegendKey val="0"/>
          <c:showVal val="1"/>
          <c:showCatName val="0"/>
          <c:showSerName val="0"/>
          <c:showPercent val="0"/>
          <c:showBubbleSize val="0"/>
        </c:dLbls>
        <c:axId val="84219776"/>
        <c:axId val="84234240"/>
      </c:scatterChart>
      <c:valAx>
        <c:axId val="84219776"/>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一般会計において臨時財政対策債を除く事業債等を極力抑制しているため、元利償還金部分は年々減少傾向にある。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公営企業債の元利償還金に対する繰入金は</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平成２４年度から実施した下水処理施設の機能強化事業債の影響を受けて</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令和３年度は前年度より増加した。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満期一括償還地方債は発行していないため、該当なし。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地方債の現在高、債務負担行為などは極力抑制を行ってきたため減少傾向にある。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平成２７年度よりふるさと納税が多く行われた</a:t>
          </a:r>
          <a:r>
            <a:rPr kumimoji="1" lang="ja-JP" altLang="en-US" sz="1100" b="0" i="0" u="none" strike="noStrike" kern="0" cap="none" spc="0" normalizeH="0" baseline="0" noProof="0">
              <a:ln>
                <a:noFill/>
              </a:ln>
              <a:solidFill>
                <a:prstClr val="black"/>
              </a:solidFill>
              <a:effectLst/>
              <a:uLnTx/>
              <a:uFillTx/>
              <a:latin typeface="+mn-lt"/>
              <a:ea typeface="+mn-ea"/>
              <a:cs typeface="+mn-cs"/>
            </a:rPr>
            <a:t>ことで</a:t>
          </a:r>
          <a:r>
            <a:rPr kumimoji="1" lang="ja-JP" altLang="ja-JP" sz="1100" b="0" i="0" u="none" strike="noStrike" kern="0" cap="none" spc="0" normalizeH="0" baseline="0" noProof="0">
              <a:ln>
                <a:noFill/>
              </a:ln>
              <a:solidFill>
                <a:prstClr val="black"/>
              </a:solidFill>
              <a:effectLst/>
              <a:uLnTx/>
              <a:uFillTx/>
              <a:latin typeface="+mn-lt"/>
              <a:ea typeface="+mn-ea"/>
              <a:cs typeface="+mn-cs"/>
            </a:rPr>
            <a:t>充当可能基金が大きく伸びたことにより</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将来負担比率が前年度に引き続き０％を下回り、算定無しとなった。また、ふるさと寄附金基金残高を０と想定して試算を行った場合においても極めて低い。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今後も基金の確保を行い、将来負担比率が上昇しないよう健全な財政運営に努める。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佐賀県上峰町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返礼品の充実や広報活動を積極的に行ったことにより、多額の寄附が寄せられたことでふるさと寄附金基金が平成２７年度より大幅に増えている。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一方、使途目的に沿った新規事業や既存事業の拡充に伴う財源として一部を財政調整基金を取り崩しているため、財政調整基金は</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年度により増減が</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激しく、令和３年度は特定財源の事業充当により財政調整基金の積立てができ基金が増加した。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基金全体としても、ふるさと寄附金基金の割合が高</a:t>
          </a:r>
          <a:r>
            <a:rPr kumimoji="1" lang="ja-JP" altLang="en-US" sz="1100" b="0" i="0" u="none" strike="noStrike" kern="0" cap="none" spc="0" normalizeH="0" baseline="0" noProof="0">
              <a:ln>
                <a:noFill/>
              </a:ln>
              <a:solidFill>
                <a:prstClr val="black"/>
              </a:solidFill>
              <a:effectLst/>
              <a:uLnTx/>
              <a:uFillTx/>
              <a:latin typeface="+mn-lt"/>
              <a:ea typeface="+mn-ea"/>
              <a:cs typeface="+mn-cs"/>
            </a:rPr>
            <a:t>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ふるさと寄附金基金は</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４</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年度も多くの寄附が寄せられている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が、中心市街地活性化事業へ基金が充当されるため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基金残高</a:t>
          </a:r>
          <a:r>
            <a:rPr kumimoji="1" lang="ja-JP" altLang="en-US" sz="1100" b="0" i="0" u="none" strike="noStrike" kern="0" cap="none" spc="0" normalizeH="0" baseline="0" noProof="0">
              <a:ln>
                <a:noFill/>
              </a:ln>
              <a:solidFill>
                <a:prstClr val="black"/>
              </a:solidFill>
              <a:effectLst/>
              <a:uLnTx/>
              <a:uFillTx/>
              <a:latin typeface="+mn-lt"/>
              <a:ea typeface="+mn-ea"/>
              <a:cs typeface="+mn-cs"/>
            </a:rPr>
            <a:t>は微増</a:t>
          </a:r>
          <a:r>
            <a:rPr kumimoji="1" lang="ja-JP" altLang="ja-JP" sz="1100" b="0" i="0" u="none" strike="noStrike" kern="0" cap="none" spc="0" normalizeH="0" baseline="0" noProof="0">
              <a:ln>
                <a:noFill/>
              </a:ln>
              <a:solidFill>
                <a:prstClr val="black"/>
              </a:solidFill>
              <a:effectLst/>
              <a:uLnTx/>
              <a:uFillTx/>
              <a:latin typeface="+mn-lt"/>
              <a:ea typeface="+mn-ea"/>
              <a:cs typeface="+mn-cs"/>
            </a:rPr>
            <a:t>と推察される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公共施設整備基金は、今後の公共施設等の維持補修や大規模改修等の財源として取り崩しの予定をしているため、減少する見込みである。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財政調整基金については、災害など不測の事態に備えるため、今後は１０億円程度を目処に積立てを行っていく予定である。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全体として、ふるさと寄附金基金は恒久的な財源ではないことを常に意識し、適切な財源確保・財政運営に努める必要がある。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ふるさと寄附金基金：「ひとづくり」「まちづくり」「しごとづくり」「町長おまかせ」の４つの使途目的に沿った事業の推進・拡充。</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公共施設整備基金</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：公共施設の維持補修や新設等の整備を行う。</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ふるさと寄附金基金：返礼品の拡充や広報活動を積極的に行ったことにより、多額の寄附が寄せられた</a:t>
          </a:r>
          <a:r>
            <a:rPr kumimoji="1" lang="ja-JP" altLang="en-US" sz="1100" b="0" i="0" u="none" strike="noStrike" kern="0" cap="none" spc="0" normalizeH="0" baseline="0" noProof="0">
              <a:ln>
                <a:noFill/>
              </a:ln>
              <a:solidFill>
                <a:prstClr val="black"/>
              </a:solidFill>
              <a:effectLst/>
              <a:uLnTx/>
              <a:uFillTx/>
              <a:latin typeface="+mn-lt"/>
              <a:ea typeface="+mn-ea"/>
              <a:cs typeface="+mn-cs"/>
            </a:rPr>
            <a:t>分、事務費が大幅に増加して基金が減少した。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公共施設整備基金</a:t>
          </a: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：公共施設等の老朽化や大規模改修に備え</a:t>
          </a:r>
          <a:r>
            <a:rPr kumimoji="1" lang="ja-JP" altLang="en-US" sz="1100" b="0" i="0" u="none" strike="noStrike" kern="0" cap="none" spc="0" normalizeH="0" baseline="0" noProof="0">
              <a:ln>
                <a:noFill/>
              </a:ln>
              <a:solidFill>
                <a:prstClr val="black"/>
              </a:solidFill>
              <a:effectLst/>
              <a:uLnTx/>
              <a:uFillTx/>
              <a:latin typeface="+mn-lt"/>
              <a:ea typeface="+mn-ea"/>
              <a:cs typeface="+mn-cs"/>
            </a:rPr>
            <a:t>財源を取崩したが、</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年度は財源調整により積立てができ基金が増加した。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ふるさと寄附金基金：寄附者の意向に沿った事業を執行していくため既存の積立金は減少する見込みであるが、令和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年度も多くの寄附が寄せられている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中心市街地活性化事業へ基金が充当されるため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基金残高</a:t>
          </a:r>
          <a:r>
            <a:rPr kumimoji="1" lang="ja-JP" altLang="en-US" sz="1100" b="0" i="0" u="none" strike="noStrike" kern="0" cap="none" spc="0" normalizeH="0" baseline="0" noProof="0">
              <a:ln>
                <a:noFill/>
              </a:ln>
              <a:solidFill>
                <a:prstClr val="black"/>
              </a:solidFill>
              <a:effectLst/>
              <a:uLnTx/>
              <a:uFillTx/>
              <a:latin typeface="+mn-lt"/>
              <a:ea typeface="+mn-ea"/>
              <a:cs typeface="+mn-cs"/>
            </a:rPr>
            <a:t>は微増</a:t>
          </a:r>
          <a:r>
            <a:rPr kumimoji="1" lang="ja-JP" altLang="ja-JP" sz="1100" b="0" i="0" u="none" strike="noStrike" kern="0" cap="none" spc="0" normalizeH="0" baseline="0" noProof="0">
              <a:ln>
                <a:noFill/>
              </a:ln>
              <a:solidFill>
                <a:prstClr val="black"/>
              </a:solidFill>
              <a:effectLst/>
              <a:uLnTx/>
              <a:uFillTx/>
              <a:latin typeface="+mn-lt"/>
              <a:ea typeface="+mn-ea"/>
              <a:cs typeface="+mn-cs"/>
            </a:rPr>
            <a:t>と推察される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公共施設整備基金</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公共施設等の維持補修や大規模改修を予定しているため、減少する見込み。</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ふるさと納税が多く行われていることにより、これまでできなかった新規事業等が増加しているが、その財源の一部として、</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財政調整基金の繰入にて調整を行っている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令和３年度は特定財源の事業充当により財政調整基金の積立てができ基金が増加した。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災害など不測の事態に備えるため、１０億円程度を目処に積立てを行っていく</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平成３０年度より償還利子額の</a:t>
          </a:r>
          <a:r>
            <a:rPr kumimoji="1" lang="en-US" altLang="ja-JP" sz="1100" b="0" i="0" u="none" strike="noStrike" kern="0" cap="none" spc="0" normalizeH="0" baseline="0" noProof="0">
              <a:ln>
                <a:noFill/>
              </a:ln>
              <a:solidFill>
                <a:prstClr val="black"/>
              </a:solidFill>
              <a:effectLst/>
              <a:uLnTx/>
              <a:uFillTx/>
              <a:latin typeface="+mn-lt"/>
              <a:ea typeface="+mn-ea"/>
              <a:cs typeface="+mn-cs"/>
            </a:rPr>
            <a:t>50</a:t>
          </a:r>
          <a:r>
            <a:rPr kumimoji="1" lang="ja-JP" altLang="ja-JP" sz="1100" b="0" i="0" u="none" strike="noStrike" kern="0" cap="none" spc="0" normalizeH="0" baseline="0" noProof="0">
              <a:ln>
                <a:noFill/>
              </a:ln>
              <a:solidFill>
                <a:prstClr val="black"/>
              </a:solidFill>
              <a:effectLst/>
              <a:uLnTx/>
              <a:uFillTx/>
              <a:latin typeface="+mn-lt"/>
              <a:ea typeface="+mn-ea"/>
              <a:cs typeface="+mn-cs"/>
            </a:rPr>
            <a:t>％程度の取崩しを</a:t>
          </a:r>
          <a:r>
            <a:rPr kumimoji="1" lang="ja-JP" altLang="en-US" sz="1100" b="0" i="0" u="none" strike="noStrike" kern="0" cap="none" spc="0" normalizeH="0" baseline="0" noProof="0">
              <a:ln>
                <a:noFill/>
              </a:ln>
              <a:solidFill>
                <a:prstClr val="black"/>
              </a:solidFill>
              <a:effectLst/>
              <a:uLnTx/>
              <a:uFillTx/>
              <a:latin typeface="+mn-lt"/>
              <a:ea typeface="+mn-ea"/>
              <a:cs typeface="+mn-cs"/>
            </a:rPr>
            <a:t>行っている。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令和３年度については、普通交付税追加分臨時財政対策償還基金費充当し、積立てを行うことができたため基金が増額した。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今後も償還利子額の</a:t>
          </a:r>
          <a:r>
            <a:rPr kumimoji="1" lang="en-US" altLang="ja-JP" sz="1100" b="0" i="0" u="none" strike="noStrike" kern="0" cap="none" spc="0" normalizeH="0" baseline="0" noProof="0">
              <a:ln>
                <a:noFill/>
              </a:ln>
              <a:solidFill>
                <a:prstClr val="black"/>
              </a:solidFill>
              <a:effectLst/>
              <a:uLnTx/>
              <a:uFillTx/>
              <a:latin typeface="+mn-lt"/>
              <a:ea typeface="+mn-ea"/>
              <a:cs typeface="+mn-cs"/>
            </a:rPr>
            <a:t>50</a:t>
          </a:r>
          <a:r>
            <a:rPr kumimoji="1" lang="ja-JP" altLang="ja-JP" sz="1100" b="0" i="0" u="none" strike="noStrike" kern="0" cap="none" spc="0" normalizeH="0" baseline="0" noProof="0">
              <a:ln>
                <a:noFill/>
              </a:ln>
              <a:solidFill>
                <a:prstClr val="black"/>
              </a:solidFill>
              <a:effectLst/>
              <a:uLnTx/>
              <a:uFillTx/>
              <a:latin typeface="+mn-lt"/>
              <a:ea typeface="+mn-ea"/>
              <a:cs typeface="+mn-cs"/>
            </a:rPr>
            <a:t>％程度の取崩しを行っていくため基金残高は減少予定となるが、起債の償還は順調に進んでいるため、</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取崩し額についても減少していく見込みであり、財源に余裕ができた際には積立ても並行して行っていく。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9,713
9,642
12.80
14,736,986
14,401,809
180,334
2,871,586
2,977,667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64.7</a:t>
          </a:r>
          <a:r>
            <a:rPr kumimoji="1" lang="ja-JP" altLang="en-US" sz="1100">
              <a:latin typeface="ＭＳ Ｐゴシック" panose="020B0600070205080204" pitchFamily="50" charset="-128"/>
              <a:ea typeface="ＭＳ Ｐゴシック" panose="020B0600070205080204" pitchFamily="50" charset="-128"/>
            </a:rPr>
            <a:t>％で類似団体と比較してやや高い数値であるが、公共施設等個別施設計画に基づき、今後も適切な管理・計画を行う必要がある。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4" name="フローチャート: 判断 83"/>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フローチャート: 判断 84"/>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6" name="フローチャート: 判断 85"/>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フローチャート: 判断 8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22951</xdr:rowOff>
    </xdr:from>
    <xdr:to>
      <xdr:col>23</xdr:col>
      <xdr:colOff>136525</xdr:colOff>
      <xdr:row>32</xdr:row>
      <xdr:rowOff>124551</xdr:rowOff>
    </xdr:to>
    <xdr:sp macro="" textlink="">
      <xdr:nvSpPr>
        <xdr:cNvPr id="93" name="楕円 92"/>
        <xdr:cNvSpPr/>
      </xdr:nvSpPr>
      <xdr:spPr>
        <a:xfrm>
          <a:off x="47117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1378</xdr:rowOff>
    </xdr:from>
    <xdr:ext cx="405111" cy="259045"/>
    <xdr:sp macro="" textlink="">
      <xdr:nvSpPr>
        <xdr:cNvPr id="94" name="有形固定資産減価償却率該当値テキスト"/>
        <xdr:cNvSpPr txBox="1"/>
      </xdr:nvSpPr>
      <xdr:spPr>
        <a:xfrm>
          <a:off x="4813300" y="625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95" name="楕円 94"/>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73751</xdr:rowOff>
    </xdr:to>
    <xdr:cxnSp macro="">
      <xdr:nvCxnSpPr>
        <xdr:cNvPr id="96" name="直線コネクタ 95"/>
        <xdr:cNvCxnSpPr/>
      </xdr:nvCxnSpPr>
      <xdr:spPr>
        <a:xfrm>
          <a:off x="4051300" y="6313170"/>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145052</xdr:rowOff>
    </xdr:from>
    <xdr:to>
      <xdr:col>15</xdr:col>
      <xdr:colOff>187325</xdr:colOff>
      <xdr:row>32</xdr:row>
      <xdr:rowOff>75202</xdr:rowOff>
    </xdr:to>
    <xdr:sp macro="" textlink="">
      <xdr:nvSpPr>
        <xdr:cNvPr id="97" name="楕円 96"/>
        <xdr:cNvSpPr/>
      </xdr:nvSpPr>
      <xdr:spPr>
        <a:xfrm>
          <a:off x="3238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24402</xdr:rowOff>
    </xdr:from>
    <xdr:to>
      <xdr:col>19</xdr:col>
      <xdr:colOff>136525</xdr:colOff>
      <xdr:row>32</xdr:row>
      <xdr:rowOff>55245</xdr:rowOff>
    </xdr:to>
    <xdr:cxnSp macro="">
      <xdr:nvCxnSpPr>
        <xdr:cNvPr id="98" name="直線コネクタ 97"/>
        <xdr:cNvCxnSpPr/>
      </xdr:nvCxnSpPr>
      <xdr:spPr>
        <a:xfrm>
          <a:off x="3289300" y="628232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117294</xdr:rowOff>
    </xdr:from>
    <xdr:to>
      <xdr:col>11</xdr:col>
      <xdr:colOff>187325</xdr:colOff>
      <xdr:row>32</xdr:row>
      <xdr:rowOff>47444</xdr:rowOff>
    </xdr:to>
    <xdr:sp macro="" textlink="">
      <xdr:nvSpPr>
        <xdr:cNvPr id="99" name="楕円 98"/>
        <xdr:cNvSpPr/>
      </xdr:nvSpPr>
      <xdr:spPr>
        <a:xfrm>
          <a:off x="2476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168094</xdr:rowOff>
    </xdr:from>
    <xdr:to>
      <xdr:col>15</xdr:col>
      <xdr:colOff>136525</xdr:colOff>
      <xdr:row>32</xdr:row>
      <xdr:rowOff>24402</xdr:rowOff>
    </xdr:to>
    <xdr:cxnSp macro="">
      <xdr:nvCxnSpPr>
        <xdr:cNvPr id="100" name="直線コネクタ 99"/>
        <xdr:cNvCxnSpPr/>
      </xdr:nvCxnSpPr>
      <xdr:spPr>
        <a:xfrm>
          <a:off x="2527300" y="6254569"/>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35832</xdr:rowOff>
    </xdr:from>
    <xdr:to>
      <xdr:col>7</xdr:col>
      <xdr:colOff>187325</xdr:colOff>
      <xdr:row>30</xdr:row>
      <xdr:rowOff>137432</xdr:rowOff>
    </xdr:to>
    <xdr:sp macro="" textlink="">
      <xdr:nvSpPr>
        <xdr:cNvPr id="101" name="楕円 100"/>
        <xdr:cNvSpPr/>
      </xdr:nvSpPr>
      <xdr:spPr>
        <a:xfrm>
          <a:off x="1714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86632</xdr:rowOff>
    </xdr:from>
    <xdr:to>
      <xdr:col>11</xdr:col>
      <xdr:colOff>136525</xdr:colOff>
      <xdr:row>31</xdr:row>
      <xdr:rowOff>168094</xdr:rowOff>
    </xdr:to>
    <xdr:cxnSp macro="">
      <xdr:nvCxnSpPr>
        <xdr:cNvPr id="102" name="直線コネクタ 101"/>
        <xdr:cNvCxnSpPr/>
      </xdr:nvCxnSpPr>
      <xdr:spPr>
        <a:xfrm>
          <a:off x="1765300" y="6001657"/>
          <a:ext cx="762000" cy="25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103" name="n_1aveValue有形固定資産減価償却率"/>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104" name="n_2aveValue有形固定資産減価償却率"/>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105" name="n_3aveValue有形固定資産減価償却率"/>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6" name="n_4aveValue有形固定資産減価償却率"/>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107" name="n_1mainValue有形固定資産減価償却率"/>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91729</xdr:rowOff>
    </xdr:from>
    <xdr:ext cx="405111" cy="259045"/>
    <xdr:sp macro="" textlink="">
      <xdr:nvSpPr>
        <xdr:cNvPr id="108" name="n_2mainValue有形固定資産減価償却率"/>
        <xdr:cNvSpPr txBox="1"/>
      </xdr:nvSpPr>
      <xdr:spPr>
        <a:xfrm>
          <a:off x="3086744" y="6006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63971</xdr:rowOff>
    </xdr:from>
    <xdr:ext cx="405111" cy="259045"/>
    <xdr:sp macro="" textlink="">
      <xdr:nvSpPr>
        <xdr:cNvPr id="109" name="n_3mainValue有形固定資産減価償却率"/>
        <xdr:cNvSpPr txBox="1"/>
      </xdr:nvSpPr>
      <xdr:spPr>
        <a:xfrm>
          <a:off x="2324744" y="5978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110" name="n_4main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起債の抑制に取り組んできたことで、令和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年度の債務償還比率は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8" name="フローチャート: 判断 147"/>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9" name="フローチャート: 判断 148"/>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0" name="フローチャート: 判断 149"/>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51" name="フローチャート: 判断 150"/>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104004</xdr:rowOff>
    </xdr:from>
    <xdr:to>
      <xdr:col>68</xdr:col>
      <xdr:colOff>123825</xdr:colOff>
      <xdr:row>27</xdr:row>
      <xdr:rowOff>34154</xdr:rowOff>
    </xdr:to>
    <xdr:sp macro="" textlink="">
      <xdr:nvSpPr>
        <xdr:cNvPr id="157" name="楕円 156"/>
        <xdr:cNvSpPr/>
      </xdr:nvSpPr>
      <xdr:spPr>
        <a:xfrm>
          <a:off x="13271500" y="53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38689</xdr:rowOff>
    </xdr:from>
    <xdr:to>
      <xdr:col>64</xdr:col>
      <xdr:colOff>123825</xdr:colOff>
      <xdr:row>28</xdr:row>
      <xdr:rowOff>140289</xdr:rowOff>
    </xdr:to>
    <xdr:sp macro="" textlink="">
      <xdr:nvSpPr>
        <xdr:cNvPr id="158" name="楕円 157"/>
        <xdr:cNvSpPr/>
      </xdr:nvSpPr>
      <xdr:spPr>
        <a:xfrm>
          <a:off x="12509500" y="56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154804</xdr:rowOff>
    </xdr:from>
    <xdr:to>
      <xdr:col>68</xdr:col>
      <xdr:colOff>73025</xdr:colOff>
      <xdr:row>28</xdr:row>
      <xdr:rowOff>89489</xdr:rowOff>
    </xdr:to>
    <xdr:cxnSp macro="">
      <xdr:nvCxnSpPr>
        <xdr:cNvPr id="159" name="直線コネクタ 158"/>
        <xdr:cNvCxnSpPr/>
      </xdr:nvCxnSpPr>
      <xdr:spPr>
        <a:xfrm flipV="1">
          <a:off x="12560300" y="5384029"/>
          <a:ext cx="762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46092</xdr:rowOff>
    </xdr:from>
    <xdr:to>
      <xdr:col>60</xdr:col>
      <xdr:colOff>123825</xdr:colOff>
      <xdr:row>28</xdr:row>
      <xdr:rowOff>147692</xdr:rowOff>
    </xdr:to>
    <xdr:sp macro="" textlink="">
      <xdr:nvSpPr>
        <xdr:cNvPr id="160" name="楕円 159"/>
        <xdr:cNvSpPr/>
      </xdr:nvSpPr>
      <xdr:spPr>
        <a:xfrm>
          <a:off x="11747500" y="56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89489</xdr:rowOff>
    </xdr:from>
    <xdr:to>
      <xdr:col>64</xdr:col>
      <xdr:colOff>73025</xdr:colOff>
      <xdr:row>28</xdr:row>
      <xdr:rowOff>96892</xdr:rowOff>
    </xdr:to>
    <xdr:cxnSp macro="">
      <xdr:nvCxnSpPr>
        <xdr:cNvPr id="161" name="直線コネクタ 160"/>
        <xdr:cNvCxnSpPr/>
      </xdr:nvCxnSpPr>
      <xdr:spPr>
        <a:xfrm flipV="1">
          <a:off x="11798300" y="5661614"/>
          <a:ext cx="762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62" name="n_1aveValue債務償還比率"/>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3" name="n_2aveValue債務償還比率"/>
        <xdr:cNvSpPr txBox="1"/>
      </xdr:nvSpPr>
      <xdr:spPr>
        <a:xfrm>
          <a:off x="13087427" y="60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4" name="n_3aveValue債務償還比率"/>
        <xdr:cNvSpPr txBox="1"/>
      </xdr:nvSpPr>
      <xdr:spPr>
        <a:xfrm>
          <a:off x="12325427" y="611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65" name="n_4aveValue債務償還比率"/>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50681</xdr:rowOff>
    </xdr:from>
    <xdr:ext cx="405111" cy="259045"/>
    <xdr:sp macro="" textlink="">
      <xdr:nvSpPr>
        <xdr:cNvPr id="166" name="n_2mainValue債務償還比率"/>
        <xdr:cNvSpPr txBox="1"/>
      </xdr:nvSpPr>
      <xdr:spPr>
        <a:xfrm>
          <a:off x="13119744" y="5108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156816</xdr:rowOff>
    </xdr:from>
    <xdr:ext cx="469744" cy="259045"/>
    <xdr:sp macro="" textlink="">
      <xdr:nvSpPr>
        <xdr:cNvPr id="167" name="n_3mainValue債務償還比率"/>
        <xdr:cNvSpPr txBox="1"/>
      </xdr:nvSpPr>
      <xdr:spPr>
        <a:xfrm>
          <a:off x="12325427" y="538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164219</xdr:rowOff>
    </xdr:from>
    <xdr:ext cx="469744" cy="259045"/>
    <xdr:sp macro="" textlink="">
      <xdr:nvSpPr>
        <xdr:cNvPr id="168" name="n_4mainValue債務償還比率"/>
        <xdr:cNvSpPr txBox="1"/>
      </xdr:nvSpPr>
      <xdr:spPr>
        <a:xfrm>
          <a:off x="11563427" y="53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9,713
9,642
12.80
14,736,986
14,401,809
180,334
2,871,586
2,977,667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65405</xdr:rowOff>
    </xdr:from>
    <xdr:to>
      <xdr:col>24</xdr:col>
      <xdr:colOff>114300</xdr:colOff>
      <xdr:row>35</xdr:row>
      <xdr:rowOff>167005</xdr:rowOff>
    </xdr:to>
    <xdr:sp macro="" textlink="">
      <xdr:nvSpPr>
        <xdr:cNvPr id="73" name="楕円 72"/>
        <xdr:cNvSpPr/>
      </xdr:nvSpPr>
      <xdr:spPr>
        <a:xfrm>
          <a:off x="45847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88282</xdr:rowOff>
    </xdr:from>
    <xdr:ext cx="405111" cy="259045"/>
    <xdr:sp macro="" textlink="">
      <xdr:nvSpPr>
        <xdr:cNvPr id="74" name="【道路】&#10;有形固定資産減価償却率該当値テキスト"/>
        <xdr:cNvSpPr txBox="1"/>
      </xdr:nvSpPr>
      <xdr:spPr>
        <a:xfrm>
          <a:off x="4673600"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99695</xdr:rowOff>
    </xdr:from>
    <xdr:to>
      <xdr:col>20</xdr:col>
      <xdr:colOff>38100</xdr:colOff>
      <xdr:row>36</xdr:row>
      <xdr:rowOff>29845</xdr:rowOff>
    </xdr:to>
    <xdr:sp macro="" textlink="">
      <xdr:nvSpPr>
        <xdr:cNvPr id="75" name="楕円 74"/>
        <xdr:cNvSpPr/>
      </xdr:nvSpPr>
      <xdr:spPr>
        <a:xfrm>
          <a:off x="3746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116205</xdr:rowOff>
    </xdr:from>
    <xdr:to>
      <xdr:col>24</xdr:col>
      <xdr:colOff>63500</xdr:colOff>
      <xdr:row>35</xdr:row>
      <xdr:rowOff>150495</xdr:rowOff>
    </xdr:to>
    <xdr:cxnSp macro="">
      <xdr:nvCxnSpPr>
        <xdr:cNvPr id="76" name="直線コネクタ 75"/>
        <xdr:cNvCxnSpPr/>
      </xdr:nvCxnSpPr>
      <xdr:spPr>
        <a:xfrm flipV="1">
          <a:off x="3797300" y="61169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99695</xdr:rowOff>
    </xdr:from>
    <xdr:to>
      <xdr:col>15</xdr:col>
      <xdr:colOff>101600</xdr:colOff>
      <xdr:row>36</xdr:row>
      <xdr:rowOff>29845</xdr:rowOff>
    </xdr:to>
    <xdr:sp macro="" textlink="">
      <xdr:nvSpPr>
        <xdr:cNvPr id="77" name="楕円 76"/>
        <xdr:cNvSpPr/>
      </xdr:nvSpPr>
      <xdr:spPr>
        <a:xfrm>
          <a:off x="2857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150495</xdr:rowOff>
    </xdr:from>
    <xdr:to>
      <xdr:col>19</xdr:col>
      <xdr:colOff>177800</xdr:colOff>
      <xdr:row>35</xdr:row>
      <xdr:rowOff>150495</xdr:rowOff>
    </xdr:to>
    <xdr:cxnSp macro="">
      <xdr:nvCxnSpPr>
        <xdr:cNvPr id="78" name="直線コネクタ 77"/>
        <xdr:cNvCxnSpPr/>
      </xdr:nvCxnSpPr>
      <xdr:spPr>
        <a:xfrm>
          <a:off x="2908300" y="6151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113030</xdr:rowOff>
    </xdr:from>
    <xdr:to>
      <xdr:col>10</xdr:col>
      <xdr:colOff>165100</xdr:colOff>
      <xdr:row>36</xdr:row>
      <xdr:rowOff>43180</xdr:rowOff>
    </xdr:to>
    <xdr:sp macro="" textlink="">
      <xdr:nvSpPr>
        <xdr:cNvPr id="79" name="楕円 78"/>
        <xdr:cNvSpPr/>
      </xdr:nvSpPr>
      <xdr:spPr>
        <a:xfrm>
          <a:off x="1968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150495</xdr:rowOff>
    </xdr:from>
    <xdr:to>
      <xdr:col>15</xdr:col>
      <xdr:colOff>50800</xdr:colOff>
      <xdr:row>35</xdr:row>
      <xdr:rowOff>163830</xdr:rowOff>
    </xdr:to>
    <xdr:cxnSp macro="">
      <xdr:nvCxnSpPr>
        <xdr:cNvPr id="80" name="直線コネクタ 79"/>
        <xdr:cNvCxnSpPr/>
      </xdr:nvCxnSpPr>
      <xdr:spPr>
        <a:xfrm flipV="1">
          <a:off x="2019300" y="61512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147320</xdr:rowOff>
    </xdr:from>
    <xdr:to>
      <xdr:col>6</xdr:col>
      <xdr:colOff>38100</xdr:colOff>
      <xdr:row>36</xdr:row>
      <xdr:rowOff>77470</xdr:rowOff>
    </xdr:to>
    <xdr:sp macro="" textlink="">
      <xdr:nvSpPr>
        <xdr:cNvPr id="81" name="楕円 80"/>
        <xdr:cNvSpPr/>
      </xdr:nvSpPr>
      <xdr:spPr>
        <a:xfrm>
          <a:off x="1079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163830</xdr:rowOff>
    </xdr:from>
    <xdr:to>
      <xdr:col>10</xdr:col>
      <xdr:colOff>114300</xdr:colOff>
      <xdr:row>36</xdr:row>
      <xdr:rowOff>26670</xdr:rowOff>
    </xdr:to>
    <xdr:cxnSp macro="">
      <xdr:nvCxnSpPr>
        <xdr:cNvPr id="82" name="直線コネクタ 81"/>
        <xdr:cNvCxnSpPr/>
      </xdr:nvCxnSpPr>
      <xdr:spPr>
        <a:xfrm flipV="1">
          <a:off x="1130300" y="6164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46372</xdr:rowOff>
    </xdr:from>
    <xdr:ext cx="405111" cy="259045"/>
    <xdr:sp macro="" textlink="">
      <xdr:nvSpPr>
        <xdr:cNvPr id="87" name="n_1mainValue【道路】&#10;有形固定資産減価償却率"/>
        <xdr:cNvSpPr txBox="1"/>
      </xdr:nvSpPr>
      <xdr:spPr>
        <a:xfrm>
          <a:off x="3582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46372</xdr:rowOff>
    </xdr:from>
    <xdr:ext cx="405111" cy="259045"/>
    <xdr:sp macro="" textlink="">
      <xdr:nvSpPr>
        <xdr:cNvPr id="88" name="n_2mainValue【道路】&#10;有形固定資産減価償却率"/>
        <xdr:cNvSpPr txBox="1"/>
      </xdr:nvSpPr>
      <xdr:spPr>
        <a:xfrm>
          <a:off x="2705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59707</xdr:rowOff>
    </xdr:from>
    <xdr:ext cx="405111" cy="259045"/>
    <xdr:sp macro="" textlink="">
      <xdr:nvSpPr>
        <xdr:cNvPr id="89" name="n_3mainValue【道路】&#10;有形固定資産減価償却率"/>
        <xdr:cNvSpPr txBox="1"/>
      </xdr:nvSpPr>
      <xdr:spPr>
        <a:xfrm>
          <a:off x="1816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93997</xdr:rowOff>
    </xdr:from>
    <xdr:ext cx="405111" cy="259045"/>
    <xdr:sp macro="" textlink="">
      <xdr:nvSpPr>
        <xdr:cNvPr id="90" name="n_4mainValue【道路】&#10;有形固定資産減価償却率"/>
        <xdr:cNvSpPr txBox="1"/>
      </xdr:nvSpPr>
      <xdr:spPr>
        <a:xfrm>
          <a:off x="927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93279</xdr:rowOff>
    </xdr:from>
    <xdr:to>
      <xdr:col>55</xdr:col>
      <xdr:colOff>50800</xdr:colOff>
      <xdr:row>42</xdr:row>
      <xdr:rowOff>23429</xdr:rowOff>
    </xdr:to>
    <xdr:sp macro="" textlink="">
      <xdr:nvSpPr>
        <xdr:cNvPr id="130" name="楕円 129"/>
        <xdr:cNvSpPr/>
      </xdr:nvSpPr>
      <xdr:spPr>
        <a:xfrm>
          <a:off x="10426700" y="7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8206</xdr:rowOff>
    </xdr:from>
    <xdr:ext cx="469744" cy="259045"/>
    <xdr:sp macro="" textlink="">
      <xdr:nvSpPr>
        <xdr:cNvPr id="131" name="【道路】&#10;一人当たり延長該当値テキスト"/>
        <xdr:cNvSpPr txBox="1"/>
      </xdr:nvSpPr>
      <xdr:spPr>
        <a:xfrm>
          <a:off x="10515600" y="703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92837</xdr:rowOff>
    </xdr:from>
    <xdr:to>
      <xdr:col>50</xdr:col>
      <xdr:colOff>165100</xdr:colOff>
      <xdr:row>42</xdr:row>
      <xdr:rowOff>22987</xdr:rowOff>
    </xdr:to>
    <xdr:sp macro="" textlink="">
      <xdr:nvSpPr>
        <xdr:cNvPr id="132" name="楕円 131"/>
        <xdr:cNvSpPr/>
      </xdr:nvSpPr>
      <xdr:spPr>
        <a:xfrm>
          <a:off x="9588500" y="71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143637</xdr:rowOff>
    </xdr:from>
    <xdr:to>
      <xdr:col>55</xdr:col>
      <xdr:colOff>0</xdr:colOff>
      <xdr:row>41</xdr:row>
      <xdr:rowOff>144079</xdr:rowOff>
    </xdr:to>
    <xdr:cxnSp macro="">
      <xdr:nvCxnSpPr>
        <xdr:cNvPr id="133" name="直線コネクタ 132"/>
        <xdr:cNvCxnSpPr/>
      </xdr:nvCxnSpPr>
      <xdr:spPr>
        <a:xfrm>
          <a:off x="9639300" y="7173087"/>
          <a:ext cx="8382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92608</xdr:rowOff>
    </xdr:from>
    <xdr:to>
      <xdr:col>46</xdr:col>
      <xdr:colOff>38100</xdr:colOff>
      <xdr:row>42</xdr:row>
      <xdr:rowOff>22758</xdr:rowOff>
    </xdr:to>
    <xdr:sp macro="" textlink="">
      <xdr:nvSpPr>
        <xdr:cNvPr id="134" name="楕円 133"/>
        <xdr:cNvSpPr/>
      </xdr:nvSpPr>
      <xdr:spPr>
        <a:xfrm>
          <a:off x="8699500" y="71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143408</xdr:rowOff>
    </xdr:from>
    <xdr:to>
      <xdr:col>50</xdr:col>
      <xdr:colOff>114300</xdr:colOff>
      <xdr:row>41</xdr:row>
      <xdr:rowOff>143637</xdr:rowOff>
    </xdr:to>
    <xdr:cxnSp macro="">
      <xdr:nvCxnSpPr>
        <xdr:cNvPr id="135" name="直線コネクタ 134"/>
        <xdr:cNvCxnSpPr/>
      </xdr:nvCxnSpPr>
      <xdr:spPr>
        <a:xfrm>
          <a:off x="8750300" y="717285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92212</xdr:rowOff>
    </xdr:from>
    <xdr:to>
      <xdr:col>41</xdr:col>
      <xdr:colOff>101600</xdr:colOff>
      <xdr:row>42</xdr:row>
      <xdr:rowOff>22362</xdr:rowOff>
    </xdr:to>
    <xdr:sp macro="" textlink="">
      <xdr:nvSpPr>
        <xdr:cNvPr id="136" name="楕円 135"/>
        <xdr:cNvSpPr/>
      </xdr:nvSpPr>
      <xdr:spPr>
        <a:xfrm>
          <a:off x="7810500" y="71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143012</xdr:rowOff>
    </xdr:from>
    <xdr:to>
      <xdr:col>45</xdr:col>
      <xdr:colOff>177800</xdr:colOff>
      <xdr:row>41</xdr:row>
      <xdr:rowOff>143408</xdr:rowOff>
    </xdr:to>
    <xdr:cxnSp macro="">
      <xdr:nvCxnSpPr>
        <xdr:cNvPr id="137" name="直線コネクタ 136"/>
        <xdr:cNvCxnSpPr/>
      </xdr:nvCxnSpPr>
      <xdr:spPr>
        <a:xfrm>
          <a:off x="7861300" y="7172462"/>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92471</xdr:rowOff>
    </xdr:from>
    <xdr:to>
      <xdr:col>36</xdr:col>
      <xdr:colOff>165100</xdr:colOff>
      <xdr:row>42</xdr:row>
      <xdr:rowOff>22621</xdr:rowOff>
    </xdr:to>
    <xdr:sp macro="" textlink="">
      <xdr:nvSpPr>
        <xdr:cNvPr id="138" name="楕円 137"/>
        <xdr:cNvSpPr/>
      </xdr:nvSpPr>
      <xdr:spPr>
        <a:xfrm>
          <a:off x="6921500" y="71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143012</xdr:rowOff>
    </xdr:from>
    <xdr:to>
      <xdr:col>41</xdr:col>
      <xdr:colOff>50800</xdr:colOff>
      <xdr:row>41</xdr:row>
      <xdr:rowOff>143271</xdr:rowOff>
    </xdr:to>
    <xdr:cxnSp macro="">
      <xdr:nvCxnSpPr>
        <xdr:cNvPr id="139" name="直線コネクタ 138"/>
        <xdr:cNvCxnSpPr/>
      </xdr:nvCxnSpPr>
      <xdr:spPr>
        <a:xfrm flipV="1">
          <a:off x="6972300" y="7172462"/>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14114</xdr:rowOff>
    </xdr:from>
    <xdr:ext cx="469744" cy="259045"/>
    <xdr:sp macro="" textlink="">
      <xdr:nvSpPr>
        <xdr:cNvPr id="144" name="n_1mainValue【道路】&#10;一人当たり延長"/>
        <xdr:cNvSpPr txBox="1"/>
      </xdr:nvSpPr>
      <xdr:spPr>
        <a:xfrm>
          <a:off x="9391727" y="721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13885</xdr:rowOff>
    </xdr:from>
    <xdr:ext cx="469744" cy="259045"/>
    <xdr:sp macro="" textlink="">
      <xdr:nvSpPr>
        <xdr:cNvPr id="145" name="n_2mainValue【道路】&#10;一人当たり延長"/>
        <xdr:cNvSpPr txBox="1"/>
      </xdr:nvSpPr>
      <xdr:spPr>
        <a:xfrm>
          <a:off x="8515427" y="72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13489</xdr:rowOff>
    </xdr:from>
    <xdr:ext cx="469744" cy="259045"/>
    <xdr:sp macro="" textlink="">
      <xdr:nvSpPr>
        <xdr:cNvPr id="146" name="n_3mainValue【道路】&#10;一人当たり延長"/>
        <xdr:cNvSpPr txBox="1"/>
      </xdr:nvSpPr>
      <xdr:spPr>
        <a:xfrm>
          <a:off x="7626427" y="72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13748</xdr:rowOff>
    </xdr:from>
    <xdr:ext cx="469744" cy="259045"/>
    <xdr:sp macro="" textlink="">
      <xdr:nvSpPr>
        <xdr:cNvPr id="147" name="n_4mainValue【道路】&#10;一人当たり延長"/>
        <xdr:cNvSpPr txBox="1"/>
      </xdr:nvSpPr>
      <xdr:spPr>
        <a:xfrm>
          <a:off x="6737427" y="721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163104</xdr:rowOff>
    </xdr:from>
    <xdr:to>
      <xdr:col>24</xdr:col>
      <xdr:colOff>114300</xdr:colOff>
      <xdr:row>61</xdr:row>
      <xdr:rowOff>93254</xdr:rowOff>
    </xdr:to>
    <xdr:sp macro="" textlink="">
      <xdr:nvSpPr>
        <xdr:cNvPr id="189" name="楕円 188"/>
        <xdr:cNvSpPr/>
      </xdr:nvSpPr>
      <xdr:spPr>
        <a:xfrm>
          <a:off x="45847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14531</xdr:rowOff>
    </xdr:from>
    <xdr:ext cx="405111" cy="259045"/>
    <xdr:sp macro="" textlink="">
      <xdr:nvSpPr>
        <xdr:cNvPr id="190" name="【橋りょう・トンネル】&#10;有形固定資産減価償却率該当値テキスト"/>
        <xdr:cNvSpPr txBox="1"/>
      </xdr:nvSpPr>
      <xdr:spPr>
        <a:xfrm>
          <a:off x="4673600" y="10301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91" name="楕円 190"/>
        <xdr:cNvSpPr/>
      </xdr:nvSpPr>
      <xdr:spPr>
        <a:xfrm>
          <a:off x="3746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21227</xdr:rowOff>
    </xdr:from>
    <xdr:to>
      <xdr:col>24</xdr:col>
      <xdr:colOff>63500</xdr:colOff>
      <xdr:row>61</xdr:row>
      <xdr:rowOff>42454</xdr:rowOff>
    </xdr:to>
    <xdr:cxnSp macro="">
      <xdr:nvCxnSpPr>
        <xdr:cNvPr id="192" name="直線コネクタ 191"/>
        <xdr:cNvCxnSpPr/>
      </xdr:nvCxnSpPr>
      <xdr:spPr>
        <a:xfrm>
          <a:off x="3797300" y="1047967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193" name="楕円 192"/>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169817</xdr:rowOff>
    </xdr:from>
    <xdr:to>
      <xdr:col>19</xdr:col>
      <xdr:colOff>177800</xdr:colOff>
      <xdr:row>61</xdr:row>
      <xdr:rowOff>21227</xdr:rowOff>
    </xdr:to>
    <xdr:cxnSp macro="">
      <xdr:nvCxnSpPr>
        <xdr:cNvPr id="194" name="直線コネクタ 193"/>
        <xdr:cNvCxnSpPr/>
      </xdr:nvCxnSpPr>
      <xdr:spPr>
        <a:xfrm>
          <a:off x="2908300" y="104568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96157</xdr:rowOff>
    </xdr:from>
    <xdr:to>
      <xdr:col>10</xdr:col>
      <xdr:colOff>165100</xdr:colOff>
      <xdr:row>61</xdr:row>
      <xdr:rowOff>26307</xdr:rowOff>
    </xdr:to>
    <xdr:sp macro="" textlink="">
      <xdr:nvSpPr>
        <xdr:cNvPr id="195" name="楕円 194"/>
        <xdr:cNvSpPr/>
      </xdr:nvSpPr>
      <xdr:spPr>
        <a:xfrm>
          <a:off x="1968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146957</xdr:rowOff>
    </xdr:from>
    <xdr:to>
      <xdr:col>15</xdr:col>
      <xdr:colOff>50800</xdr:colOff>
      <xdr:row>60</xdr:row>
      <xdr:rowOff>169817</xdr:rowOff>
    </xdr:to>
    <xdr:cxnSp macro="">
      <xdr:nvCxnSpPr>
        <xdr:cNvPr id="196" name="直線コネクタ 195"/>
        <xdr:cNvCxnSpPr/>
      </xdr:nvCxnSpPr>
      <xdr:spPr>
        <a:xfrm>
          <a:off x="2019300" y="104339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70031</xdr:rowOff>
    </xdr:from>
    <xdr:to>
      <xdr:col>6</xdr:col>
      <xdr:colOff>38100</xdr:colOff>
      <xdr:row>61</xdr:row>
      <xdr:rowOff>181</xdr:rowOff>
    </xdr:to>
    <xdr:sp macro="" textlink="">
      <xdr:nvSpPr>
        <xdr:cNvPr id="197" name="楕円 196"/>
        <xdr:cNvSpPr/>
      </xdr:nvSpPr>
      <xdr:spPr>
        <a:xfrm>
          <a:off x="1079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120831</xdr:rowOff>
    </xdr:from>
    <xdr:to>
      <xdr:col>10</xdr:col>
      <xdr:colOff>114300</xdr:colOff>
      <xdr:row>60</xdr:row>
      <xdr:rowOff>146957</xdr:rowOff>
    </xdr:to>
    <xdr:cxnSp macro="">
      <xdr:nvCxnSpPr>
        <xdr:cNvPr id="198" name="直線コネクタ 197"/>
        <xdr:cNvCxnSpPr/>
      </xdr:nvCxnSpPr>
      <xdr:spPr>
        <a:xfrm>
          <a:off x="1130300" y="104078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88554</xdr:rowOff>
    </xdr:from>
    <xdr:ext cx="405111" cy="259045"/>
    <xdr:sp macro="" textlink="">
      <xdr:nvSpPr>
        <xdr:cNvPr id="203" name="n_1mainValue【橋りょう・トンネ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65694</xdr:rowOff>
    </xdr:from>
    <xdr:ext cx="405111" cy="259045"/>
    <xdr:sp macro="" textlink="">
      <xdr:nvSpPr>
        <xdr:cNvPr id="204" name="n_2mainValue【橋りょう・トンネル】&#10;有形固定資産減価償却率"/>
        <xdr:cNvSpPr txBox="1"/>
      </xdr:nvSpPr>
      <xdr:spPr>
        <a:xfrm>
          <a:off x="2705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5" name="n_3mainValue【橋りょう・トンネル】&#10;有形固定資産減価償却率"/>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16708</xdr:rowOff>
    </xdr:from>
    <xdr:ext cx="405111" cy="259045"/>
    <xdr:sp macro="" textlink="">
      <xdr:nvSpPr>
        <xdr:cNvPr id="206" name="n_4mainValue【橋りょう・トンネル】&#10;有形固定資産減価償却率"/>
        <xdr:cNvSpPr txBox="1"/>
      </xdr:nvSpPr>
      <xdr:spPr>
        <a:xfrm>
          <a:off x="927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148378</xdr:rowOff>
    </xdr:from>
    <xdr:to>
      <xdr:col>55</xdr:col>
      <xdr:colOff>50800</xdr:colOff>
      <xdr:row>64</xdr:row>
      <xdr:rowOff>78528</xdr:rowOff>
    </xdr:to>
    <xdr:sp macro="" textlink="">
      <xdr:nvSpPr>
        <xdr:cNvPr id="246" name="楕円 245"/>
        <xdr:cNvSpPr/>
      </xdr:nvSpPr>
      <xdr:spPr>
        <a:xfrm>
          <a:off x="10426700" y="109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63305</xdr:rowOff>
    </xdr:from>
    <xdr:ext cx="599010" cy="259045"/>
    <xdr:sp macro="" textlink="">
      <xdr:nvSpPr>
        <xdr:cNvPr id="247" name="【橋りょう・トンネル】&#10;一人当たり有形固定資産（償却資産）額該当値テキスト"/>
        <xdr:cNvSpPr txBox="1"/>
      </xdr:nvSpPr>
      <xdr:spPr>
        <a:xfrm>
          <a:off x="10515600" y="1086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148077</xdr:rowOff>
    </xdr:from>
    <xdr:to>
      <xdr:col>50</xdr:col>
      <xdr:colOff>165100</xdr:colOff>
      <xdr:row>64</xdr:row>
      <xdr:rowOff>78227</xdr:rowOff>
    </xdr:to>
    <xdr:sp macro="" textlink="">
      <xdr:nvSpPr>
        <xdr:cNvPr id="248" name="楕円 247"/>
        <xdr:cNvSpPr/>
      </xdr:nvSpPr>
      <xdr:spPr>
        <a:xfrm>
          <a:off x="9588500" y="109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27427</xdr:rowOff>
    </xdr:from>
    <xdr:to>
      <xdr:col>55</xdr:col>
      <xdr:colOff>0</xdr:colOff>
      <xdr:row>64</xdr:row>
      <xdr:rowOff>27728</xdr:rowOff>
    </xdr:to>
    <xdr:cxnSp macro="">
      <xdr:nvCxnSpPr>
        <xdr:cNvPr id="249" name="直線コネクタ 248"/>
        <xdr:cNvCxnSpPr/>
      </xdr:nvCxnSpPr>
      <xdr:spPr>
        <a:xfrm>
          <a:off x="9639300" y="11000227"/>
          <a:ext cx="8382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147910</xdr:rowOff>
    </xdr:from>
    <xdr:to>
      <xdr:col>46</xdr:col>
      <xdr:colOff>38100</xdr:colOff>
      <xdr:row>64</xdr:row>
      <xdr:rowOff>78060</xdr:rowOff>
    </xdr:to>
    <xdr:sp macro="" textlink="">
      <xdr:nvSpPr>
        <xdr:cNvPr id="250" name="楕円 249"/>
        <xdr:cNvSpPr/>
      </xdr:nvSpPr>
      <xdr:spPr>
        <a:xfrm>
          <a:off x="8699500" y="109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27260</xdr:rowOff>
    </xdr:from>
    <xdr:to>
      <xdr:col>50</xdr:col>
      <xdr:colOff>114300</xdr:colOff>
      <xdr:row>64</xdr:row>
      <xdr:rowOff>27427</xdr:rowOff>
    </xdr:to>
    <xdr:cxnSp macro="">
      <xdr:nvCxnSpPr>
        <xdr:cNvPr id="251" name="直線コネクタ 250"/>
        <xdr:cNvCxnSpPr/>
      </xdr:nvCxnSpPr>
      <xdr:spPr>
        <a:xfrm>
          <a:off x="8750300" y="11000060"/>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147592</xdr:rowOff>
    </xdr:from>
    <xdr:to>
      <xdr:col>41</xdr:col>
      <xdr:colOff>101600</xdr:colOff>
      <xdr:row>64</xdr:row>
      <xdr:rowOff>77742</xdr:rowOff>
    </xdr:to>
    <xdr:sp macro="" textlink="">
      <xdr:nvSpPr>
        <xdr:cNvPr id="252" name="楕円 251"/>
        <xdr:cNvSpPr/>
      </xdr:nvSpPr>
      <xdr:spPr>
        <a:xfrm>
          <a:off x="7810500" y="109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26942</xdr:rowOff>
    </xdr:from>
    <xdr:to>
      <xdr:col>45</xdr:col>
      <xdr:colOff>177800</xdr:colOff>
      <xdr:row>64</xdr:row>
      <xdr:rowOff>27260</xdr:rowOff>
    </xdr:to>
    <xdr:cxnSp macro="">
      <xdr:nvCxnSpPr>
        <xdr:cNvPr id="253" name="直線コネクタ 252"/>
        <xdr:cNvCxnSpPr/>
      </xdr:nvCxnSpPr>
      <xdr:spPr>
        <a:xfrm>
          <a:off x="7861300" y="10999742"/>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147782</xdr:rowOff>
    </xdr:from>
    <xdr:to>
      <xdr:col>36</xdr:col>
      <xdr:colOff>165100</xdr:colOff>
      <xdr:row>64</xdr:row>
      <xdr:rowOff>77932</xdr:rowOff>
    </xdr:to>
    <xdr:sp macro="" textlink="">
      <xdr:nvSpPr>
        <xdr:cNvPr id="254" name="楕円 253"/>
        <xdr:cNvSpPr/>
      </xdr:nvSpPr>
      <xdr:spPr>
        <a:xfrm>
          <a:off x="6921500" y="109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26942</xdr:rowOff>
    </xdr:from>
    <xdr:to>
      <xdr:col>41</xdr:col>
      <xdr:colOff>50800</xdr:colOff>
      <xdr:row>64</xdr:row>
      <xdr:rowOff>27132</xdr:rowOff>
    </xdr:to>
    <xdr:cxnSp macro="">
      <xdr:nvCxnSpPr>
        <xdr:cNvPr id="255" name="直線コネクタ 254"/>
        <xdr:cNvCxnSpPr/>
      </xdr:nvCxnSpPr>
      <xdr:spPr>
        <a:xfrm flipV="1">
          <a:off x="6972300" y="1099974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69354</xdr:rowOff>
    </xdr:from>
    <xdr:ext cx="599010" cy="259045"/>
    <xdr:sp macro="" textlink="">
      <xdr:nvSpPr>
        <xdr:cNvPr id="260" name="n_1mainValue【橋りょう・トンネル】&#10;一人当たり有形固定資産（償却資産）額"/>
        <xdr:cNvSpPr txBox="1"/>
      </xdr:nvSpPr>
      <xdr:spPr>
        <a:xfrm>
          <a:off x="9327095" y="1104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69187</xdr:rowOff>
    </xdr:from>
    <xdr:ext cx="599010" cy="259045"/>
    <xdr:sp macro="" textlink="">
      <xdr:nvSpPr>
        <xdr:cNvPr id="261" name="n_2mainValue【橋りょう・トンネル】&#10;一人当たり有形固定資産（償却資産）額"/>
        <xdr:cNvSpPr txBox="1"/>
      </xdr:nvSpPr>
      <xdr:spPr>
        <a:xfrm>
          <a:off x="8450795" y="1104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68869</xdr:rowOff>
    </xdr:from>
    <xdr:ext cx="599010" cy="259045"/>
    <xdr:sp macro="" textlink="">
      <xdr:nvSpPr>
        <xdr:cNvPr id="262" name="n_3mainValue【橋りょう・トンネル】&#10;一人当たり有形固定資産（償却資産）額"/>
        <xdr:cNvSpPr txBox="1"/>
      </xdr:nvSpPr>
      <xdr:spPr>
        <a:xfrm>
          <a:off x="7561795" y="110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69059</xdr:rowOff>
    </xdr:from>
    <xdr:ext cx="599010" cy="259045"/>
    <xdr:sp macro="" textlink="">
      <xdr:nvSpPr>
        <xdr:cNvPr id="263" name="n_4mainValue【橋りょう・トンネル】&#10;一人当たり有形固定資産（償却資産）額"/>
        <xdr:cNvSpPr txBox="1"/>
      </xdr:nvSpPr>
      <xdr:spPr>
        <a:xfrm>
          <a:off x="6672795" y="1104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305" name="楕円 304"/>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55897</xdr:rowOff>
    </xdr:from>
    <xdr:ext cx="405111" cy="259045"/>
    <xdr:sp macro="" textlink="">
      <xdr:nvSpPr>
        <xdr:cNvPr id="306" name="【公営住宅】&#10;有形固定資産減価償却率該当値テキスト"/>
        <xdr:cNvSpPr txBox="1"/>
      </xdr:nvSpPr>
      <xdr:spPr>
        <a:xfrm>
          <a:off x="4673600"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8527</xdr:rowOff>
    </xdr:from>
    <xdr:to>
      <xdr:col>20</xdr:col>
      <xdr:colOff>38100</xdr:colOff>
      <xdr:row>83</xdr:row>
      <xdr:rowOff>110127</xdr:rowOff>
    </xdr:to>
    <xdr:sp macro="" textlink="">
      <xdr:nvSpPr>
        <xdr:cNvPr id="307" name="楕円 306"/>
        <xdr:cNvSpPr/>
      </xdr:nvSpPr>
      <xdr:spPr>
        <a:xfrm>
          <a:off x="3746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59327</xdr:rowOff>
    </xdr:from>
    <xdr:to>
      <xdr:col>24</xdr:col>
      <xdr:colOff>63500</xdr:colOff>
      <xdr:row>83</xdr:row>
      <xdr:rowOff>83820</xdr:rowOff>
    </xdr:to>
    <xdr:cxnSp macro="">
      <xdr:nvCxnSpPr>
        <xdr:cNvPr id="308" name="直線コネクタ 307"/>
        <xdr:cNvCxnSpPr/>
      </xdr:nvCxnSpPr>
      <xdr:spPr>
        <a:xfrm>
          <a:off x="3797300" y="1428967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139156</xdr:rowOff>
    </xdr:from>
    <xdr:to>
      <xdr:col>15</xdr:col>
      <xdr:colOff>101600</xdr:colOff>
      <xdr:row>83</xdr:row>
      <xdr:rowOff>69306</xdr:rowOff>
    </xdr:to>
    <xdr:sp macro="" textlink="">
      <xdr:nvSpPr>
        <xdr:cNvPr id="309" name="楕円 308"/>
        <xdr:cNvSpPr/>
      </xdr:nvSpPr>
      <xdr:spPr>
        <a:xfrm>
          <a:off x="2857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18506</xdr:rowOff>
    </xdr:from>
    <xdr:to>
      <xdr:col>19</xdr:col>
      <xdr:colOff>177800</xdr:colOff>
      <xdr:row>83</xdr:row>
      <xdr:rowOff>59327</xdr:rowOff>
    </xdr:to>
    <xdr:cxnSp macro="">
      <xdr:nvCxnSpPr>
        <xdr:cNvPr id="310" name="直線コネクタ 309"/>
        <xdr:cNvCxnSpPr/>
      </xdr:nvCxnSpPr>
      <xdr:spPr>
        <a:xfrm>
          <a:off x="2908300" y="142488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109764</xdr:rowOff>
    </xdr:from>
    <xdr:to>
      <xdr:col>10</xdr:col>
      <xdr:colOff>165100</xdr:colOff>
      <xdr:row>83</xdr:row>
      <xdr:rowOff>39914</xdr:rowOff>
    </xdr:to>
    <xdr:sp macro="" textlink="">
      <xdr:nvSpPr>
        <xdr:cNvPr id="311" name="楕円 310"/>
        <xdr:cNvSpPr/>
      </xdr:nvSpPr>
      <xdr:spPr>
        <a:xfrm>
          <a:off x="1968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160564</xdr:rowOff>
    </xdr:from>
    <xdr:to>
      <xdr:col>15</xdr:col>
      <xdr:colOff>50800</xdr:colOff>
      <xdr:row>83</xdr:row>
      <xdr:rowOff>18506</xdr:rowOff>
    </xdr:to>
    <xdr:cxnSp macro="">
      <xdr:nvCxnSpPr>
        <xdr:cNvPr id="312" name="直線コネクタ 311"/>
        <xdr:cNvCxnSpPr/>
      </xdr:nvCxnSpPr>
      <xdr:spPr>
        <a:xfrm>
          <a:off x="2019300" y="142194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78739</xdr:rowOff>
    </xdr:from>
    <xdr:to>
      <xdr:col>6</xdr:col>
      <xdr:colOff>38100</xdr:colOff>
      <xdr:row>83</xdr:row>
      <xdr:rowOff>8889</xdr:rowOff>
    </xdr:to>
    <xdr:sp macro="" textlink="">
      <xdr:nvSpPr>
        <xdr:cNvPr id="313" name="楕円 312"/>
        <xdr:cNvSpPr/>
      </xdr:nvSpPr>
      <xdr:spPr>
        <a:xfrm>
          <a:off x="107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129539</xdr:rowOff>
    </xdr:from>
    <xdr:to>
      <xdr:col>10</xdr:col>
      <xdr:colOff>114300</xdr:colOff>
      <xdr:row>82</xdr:row>
      <xdr:rowOff>160564</xdr:rowOff>
    </xdr:to>
    <xdr:cxnSp macro="">
      <xdr:nvCxnSpPr>
        <xdr:cNvPr id="314" name="直線コネクタ 313"/>
        <xdr:cNvCxnSpPr/>
      </xdr:nvCxnSpPr>
      <xdr:spPr>
        <a:xfrm>
          <a:off x="1130300" y="141884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xdr:cNvSpPr txBox="1"/>
      </xdr:nvSpPr>
      <xdr:spPr>
        <a:xfrm>
          <a:off x="1816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126654</xdr:rowOff>
    </xdr:from>
    <xdr:ext cx="405111" cy="259045"/>
    <xdr:sp macro="" textlink="">
      <xdr:nvSpPr>
        <xdr:cNvPr id="319" name="n_1mainValue【公営住宅】&#10;有形固定資産減価償却率"/>
        <xdr:cNvSpPr txBox="1"/>
      </xdr:nvSpPr>
      <xdr:spPr>
        <a:xfrm>
          <a:off x="3582044" y="1401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20" name="n_2mainValue【公営住宅】&#10;有形固定資産減価償却率"/>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56441</xdr:rowOff>
    </xdr:from>
    <xdr:ext cx="405111" cy="259045"/>
    <xdr:sp macro="" textlink="">
      <xdr:nvSpPr>
        <xdr:cNvPr id="321" name="n_3mainValue【公営住宅】&#10;有形固定資産減価償却率"/>
        <xdr:cNvSpPr txBox="1"/>
      </xdr:nvSpPr>
      <xdr:spPr>
        <a:xfrm>
          <a:off x="1816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22" name="n_4mainValue【公営住宅】&#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149225</xdr:rowOff>
    </xdr:from>
    <xdr:to>
      <xdr:col>55</xdr:col>
      <xdr:colOff>50800</xdr:colOff>
      <xdr:row>85</xdr:row>
      <xdr:rowOff>79375</xdr:rowOff>
    </xdr:to>
    <xdr:sp macro="" textlink="">
      <xdr:nvSpPr>
        <xdr:cNvPr id="362" name="楕円 361"/>
        <xdr:cNvSpPr/>
      </xdr:nvSpPr>
      <xdr:spPr>
        <a:xfrm>
          <a:off x="104267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127652</xdr:rowOff>
    </xdr:from>
    <xdr:ext cx="469744" cy="259045"/>
    <xdr:sp macro="" textlink="">
      <xdr:nvSpPr>
        <xdr:cNvPr id="363" name="【公営住宅】&#10;一人当たり面積該当値テキスト"/>
        <xdr:cNvSpPr txBox="1"/>
      </xdr:nvSpPr>
      <xdr:spPr>
        <a:xfrm>
          <a:off x="10515600" y="1452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147701</xdr:rowOff>
    </xdr:from>
    <xdr:to>
      <xdr:col>50</xdr:col>
      <xdr:colOff>165100</xdr:colOff>
      <xdr:row>85</xdr:row>
      <xdr:rowOff>77851</xdr:rowOff>
    </xdr:to>
    <xdr:sp macro="" textlink="">
      <xdr:nvSpPr>
        <xdr:cNvPr id="364" name="楕円 363"/>
        <xdr:cNvSpPr/>
      </xdr:nvSpPr>
      <xdr:spPr>
        <a:xfrm>
          <a:off x="9588500" y="145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27051</xdr:rowOff>
    </xdr:from>
    <xdr:to>
      <xdr:col>55</xdr:col>
      <xdr:colOff>0</xdr:colOff>
      <xdr:row>85</xdr:row>
      <xdr:rowOff>28575</xdr:rowOff>
    </xdr:to>
    <xdr:cxnSp macro="">
      <xdr:nvCxnSpPr>
        <xdr:cNvPr id="365" name="直線コネクタ 364"/>
        <xdr:cNvCxnSpPr/>
      </xdr:nvCxnSpPr>
      <xdr:spPr>
        <a:xfrm>
          <a:off x="9639300" y="1460030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148844</xdr:rowOff>
    </xdr:from>
    <xdr:to>
      <xdr:col>46</xdr:col>
      <xdr:colOff>38100</xdr:colOff>
      <xdr:row>85</xdr:row>
      <xdr:rowOff>78994</xdr:rowOff>
    </xdr:to>
    <xdr:sp macro="" textlink="">
      <xdr:nvSpPr>
        <xdr:cNvPr id="366" name="楕円 365"/>
        <xdr:cNvSpPr/>
      </xdr:nvSpPr>
      <xdr:spPr>
        <a:xfrm>
          <a:off x="8699500" y="145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27051</xdr:rowOff>
    </xdr:from>
    <xdr:to>
      <xdr:col>50</xdr:col>
      <xdr:colOff>114300</xdr:colOff>
      <xdr:row>85</xdr:row>
      <xdr:rowOff>28194</xdr:rowOff>
    </xdr:to>
    <xdr:cxnSp macro="">
      <xdr:nvCxnSpPr>
        <xdr:cNvPr id="367" name="直線コネクタ 366"/>
        <xdr:cNvCxnSpPr/>
      </xdr:nvCxnSpPr>
      <xdr:spPr>
        <a:xfrm flipV="1">
          <a:off x="8750300" y="146003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147129</xdr:rowOff>
    </xdr:from>
    <xdr:to>
      <xdr:col>41</xdr:col>
      <xdr:colOff>101600</xdr:colOff>
      <xdr:row>85</xdr:row>
      <xdr:rowOff>77279</xdr:rowOff>
    </xdr:to>
    <xdr:sp macro="" textlink="">
      <xdr:nvSpPr>
        <xdr:cNvPr id="368" name="楕円 367"/>
        <xdr:cNvSpPr/>
      </xdr:nvSpPr>
      <xdr:spPr>
        <a:xfrm>
          <a:off x="7810500" y="1454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26479</xdr:rowOff>
    </xdr:from>
    <xdr:to>
      <xdr:col>45</xdr:col>
      <xdr:colOff>177800</xdr:colOff>
      <xdr:row>85</xdr:row>
      <xdr:rowOff>28194</xdr:rowOff>
    </xdr:to>
    <xdr:cxnSp macro="">
      <xdr:nvCxnSpPr>
        <xdr:cNvPr id="369" name="直線コネクタ 368"/>
        <xdr:cNvCxnSpPr/>
      </xdr:nvCxnSpPr>
      <xdr:spPr>
        <a:xfrm>
          <a:off x="7861300" y="1459972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148273</xdr:rowOff>
    </xdr:from>
    <xdr:to>
      <xdr:col>36</xdr:col>
      <xdr:colOff>165100</xdr:colOff>
      <xdr:row>85</xdr:row>
      <xdr:rowOff>78423</xdr:rowOff>
    </xdr:to>
    <xdr:sp macro="" textlink="">
      <xdr:nvSpPr>
        <xdr:cNvPr id="370" name="楕円 369"/>
        <xdr:cNvSpPr/>
      </xdr:nvSpPr>
      <xdr:spPr>
        <a:xfrm>
          <a:off x="6921500" y="145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26479</xdr:rowOff>
    </xdr:from>
    <xdr:to>
      <xdr:col>41</xdr:col>
      <xdr:colOff>50800</xdr:colOff>
      <xdr:row>85</xdr:row>
      <xdr:rowOff>27623</xdr:rowOff>
    </xdr:to>
    <xdr:cxnSp macro="">
      <xdr:nvCxnSpPr>
        <xdr:cNvPr id="371" name="直線コネクタ 370"/>
        <xdr:cNvCxnSpPr/>
      </xdr:nvCxnSpPr>
      <xdr:spPr>
        <a:xfrm flipV="1">
          <a:off x="6972300" y="1459972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68978</xdr:rowOff>
    </xdr:from>
    <xdr:ext cx="469744" cy="259045"/>
    <xdr:sp macro="" textlink="">
      <xdr:nvSpPr>
        <xdr:cNvPr id="376" name="n_1mainValue【公営住宅】&#10;一人当たり面積"/>
        <xdr:cNvSpPr txBox="1"/>
      </xdr:nvSpPr>
      <xdr:spPr>
        <a:xfrm>
          <a:off x="9391727" y="1464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70121</xdr:rowOff>
    </xdr:from>
    <xdr:ext cx="469744" cy="259045"/>
    <xdr:sp macro="" textlink="">
      <xdr:nvSpPr>
        <xdr:cNvPr id="377" name="n_2mainValue【公営住宅】&#10;一人当たり面積"/>
        <xdr:cNvSpPr txBox="1"/>
      </xdr:nvSpPr>
      <xdr:spPr>
        <a:xfrm>
          <a:off x="8515427"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68406</xdr:rowOff>
    </xdr:from>
    <xdr:ext cx="469744" cy="259045"/>
    <xdr:sp macro="" textlink="">
      <xdr:nvSpPr>
        <xdr:cNvPr id="378" name="n_3mainValue【公営住宅】&#10;一人当たり面積"/>
        <xdr:cNvSpPr txBox="1"/>
      </xdr:nvSpPr>
      <xdr:spPr>
        <a:xfrm>
          <a:off x="7626427" y="1464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69550</xdr:rowOff>
    </xdr:from>
    <xdr:ext cx="469744" cy="259045"/>
    <xdr:sp macro="" textlink="">
      <xdr:nvSpPr>
        <xdr:cNvPr id="379" name="n_4mainValue【公営住宅】&#10;一人当たり面積"/>
        <xdr:cNvSpPr txBox="1"/>
      </xdr:nvSpPr>
      <xdr:spPr>
        <a:xfrm>
          <a:off x="6737427" y="1464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149497</xdr:rowOff>
    </xdr:from>
    <xdr:to>
      <xdr:col>85</xdr:col>
      <xdr:colOff>177800</xdr:colOff>
      <xdr:row>39</xdr:row>
      <xdr:rowOff>79647</xdr:rowOff>
    </xdr:to>
    <xdr:sp macro="" textlink="">
      <xdr:nvSpPr>
        <xdr:cNvPr id="437" name="楕円 436"/>
        <xdr:cNvSpPr/>
      </xdr:nvSpPr>
      <xdr:spPr>
        <a:xfrm>
          <a:off x="16268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127924</xdr:rowOff>
    </xdr:from>
    <xdr:ext cx="405111" cy="259045"/>
    <xdr:sp macro="" textlink="">
      <xdr:nvSpPr>
        <xdr:cNvPr id="438" name="【認定こども園・幼稚園・保育所】&#10;有形固定資産減価償却率該当値テキスト"/>
        <xdr:cNvSpPr txBox="1"/>
      </xdr:nvSpPr>
      <xdr:spPr>
        <a:xfrm>
          <a:off x="16357600"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111941</xdr:rowOff>
    </xdr:from>
    <xdr:to>
      <xdr:col>81</xdr:col>
      <xdr:colOff>101600</xdr:colOff>
      <xdr:row>39</xdr:row>
      <xdr:rowOff>42091</xdr:rowOff>
    </xdr:to>
    <xdr:sp macro="" textlink="">
      <xdr:nvSpPr>
        <xdr:cNvPr id="439" name="楕円 438"/>
        <xdr:cNvSpPr/>
      </xdr:nvSpPr>
      <xdr:spPr>
        <a:xfrm>
          <a:off x="15430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162741</xdr:rowOff>
    </xdr:from>
    <xdr:to>
      <xdr:col>85</xdr:col>
      <xdr:colOff>127000</xdr:colOff>
      <xdr:row>39</xdr:row>
      <xdr:rowOff>28847</xdr:rowOff>
    </xdr:to>
    <xdr:cxnSp macro="">
      <xdr:nvCxnSpPr>
        <xdr:cNvPr id="440" name="直線コネクタ 439"/>
        <xdr:cNvCxnSpPr/>
      </xdr:nvCxnSpPr>
      <xdr:spPr>
        <a:xfrm>
          <a:off x="15481300" y="667784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77651</xdr:rowOff>
    </xdr:from>
    <xdr:to>
      <xdr:col>76</xdr:col>
      <xdr:colOff>165100</xdr:colOff>
      <xdr:row>39</xdr:row>
      <xdr:rowOff>7801</xdr:rowOff>
    </xdr:to>
    <xdr:sp macro="" textlink="">
      <xdr:nvSpPr>
        <xdr:cNvPr id="441" name="楕円 440"/>
        <xdr:cNvSpPr/>
      </xdr:nvSpPr>
      <xdr:spPr>
        <a:xfrm>
          <a:off x="14541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128451</xdr:rowOff>
    </xdr:from>
    <xdr:to>
      <xdr:col>81</xdr:col>
      <xdr:colOff>50800</xdr:colOff>
      <xdr:row>38</xdr:row>
      <xdr:rowOff>162741</xdr:rowOff>
    </xdr:to>
    <xdr:cxnSp macro="">
      <xdr:nvCxnSpPr>
        <xdr:cNvPr id="442" name="直線コネクタ 441"/>
        <xdr:cNvCxnSpPr/>
      </xdr:nvCxnSpPr>
      <xdr:spPr>
        <a:xfrm>
          <a:off x="14592300" y="66435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40096</xdr:rowOff>
    </xdr:from>
    <xdr:to>
      <xdr:col>72</xdr:col>
      <xdr:colOff>38100</xdr:colOff>
      <xdr:row>38</xdr:row>
      <xdr:rowOff>141696</xdr:rowOff>
    </xdr:to>
    <xdr:sp macro="" textlink="">
      <xdr:nvSpPr>
        <xdr:cNvPr id="443" name="楕円 442"/>
        <xdr:cNvSpPr/>
      </xdr:nvSpPr>
      <xdr:spPr>
        <a:xfrm>
          <a:off x="13652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90896</xdr:rowOff>
    </xdr:from>
    <xdr:to>
      <xdr:col>76</xdr:col>
      <xdr:colOff>114300</xdr:colOff>
      <xdr:row>38</xdr:row>
      <xdr:rowOff>128451</xdr:rowOff>
    </xdr:to>
    <xdr:cxnSp macro="">
      <xdr:nvCxnSpPr>
        <xdr:cNvPr id="444" name="直線コネクタ 443"/>
        <xdr:cNvCxnSpPr/>
      </xdr:nvCxnSpPr>
      <xdr:spPr>
        <a:xfrm>
          <a:off x="13703300" y="660599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4173</xdr:rowOff>
    </xdr:from>
    <xdr:to>
      <xdr:col>67</xdr:col>
      <xdr:colOff>101600</xdr:colOff>
      <xdr:row>38</xdr:row>
      <xdr:rowOff>105773</xdr:rowOff>
    </xdr:to>
    <xdr:sp macro="" textlink="">
      <xdr:nvSpPr>
        <xdr:cNvPr id="445" name="楕円 444"/>
        <xdr:cNvSpPr/>
      </xdr:nvSpPr>
      <xdr:spPr>
        <a:xfrm>
          <a:off x="12763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54973</xdr:rowOff>
    </xdr:from>
    <xdr:to>
      <xdr:col>71</xdr:col>
      <xdr:colOff>177800</xdr:colOff>
      <xdr:row>38</xdr:row>
      <xdr:rowOff>90896</xdr:rowOff>
    </xdr:to>
    <xdr:cxnSp macro="">
      <xdr:nvCxnSpPr>
        <xdr:cNvPr id="446" name="直線コネクタ 445"/>
        <xdr:cNvCxnSpPr/>
      </xdr:nvCxnSpPr>
      <xdr:spPr>
        <a:xfrm>
          <a:off x="12814300" y="657007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9" name="n_3aveValue【認定こども園・幼稚園・保育所】&#10;有形固定資産減価償却率"/>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33218</xdr:rowOff>
    </xdr:from>
    <xdr:ext cx="405111" cy="259045"/>
    <xdr:sp macro="" textlink="">
      <xdr:nvSpPr>
        <xdr:cNvPr id="451" name="n_1mainValue【認定こども園・幼稚園・保育所】&#10;有形固定資産減価償却率"/>
        <xdr:cNvSpPr txBox="1"/>
      </xdr:nvSpPr>
      <xdr:spPr>
        <a:xfrm>
          <a:off x="15266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452" name="n_2mainValue【認定こども園・幼稚園・保育所】&#10;有形固定資産減価償却率"/>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132823</xdr:rowOff>
    </xdr:from>
    <xdr:ext cx="405111" cy="259045"/>
    <xdr:sp macro="" textlink="">
      <xdr:nvSpPr>
        <xdr:cNvPr id="453" name="n_3mainValue【認定こども園・幼稚園・保育所】&#10;有形固定資産減価償却率"/>
        <xdr:cNvSpPr txBox="1"/>
      </xdr:nvSpPr>
      <xdr:spPr>
        <a:xfrm>
          <a:off x="13500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454" name="n_4mainValue【認定こども園・幼稚園・保育所】&#10;有形固定資産減価償却率"/>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57150</xdr:rowOff>
    </xdr:from>
    <xdr:to>
      <xdr:col>116</xdr:col>
      <xdr:colOff>114300</xdr:colOff>
      <xdr:row>41</xdr:row>
      <xdr:rowOff>158750</xdr:rowOff>
    </xdr:to>
    <xdr:sp macro="" textlink="">
      <xdr:nvSpPr>
        <xdr:cNvPr id="494" name="楕円 493"/>
        <xdr:cNvSpPr/>
      </xdr:nvSpPr>
      <xdr:spPr>
        <a:xfrm>
          <a:off x="221107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143527</xdr:rowOff>
    </xdr:from>
    <xdr:ext cx="469744" cy="259045"/>
    <xdr:sp macro="" textlink="">
      <xdr:nvSpPr>
        <xdr:cNvPr id="495" name="【認定こども園・幼稚園・保育所】&#10;一人当たり面積該当値テキスト"/>
        <xdr:cNvSpPr txBox="1"/>
      </xdr:nvSpPr>
      <xdr:spPr>
        <a:xfrm>
          <a:off x="22199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57150</xdr:rowOff>
    </xdr:from>
    <xdr:to>
      <xdr:col>112</xdr:col>
      <xdr:colOff>38100</xdr:colOff>
      <xdr:row>41</xdr:row>
      <xdr:rowOff>158750</xdr:rowOff>
    </xdr:to>
    <xdr:sp macro="" textlink="">
      <xdr:nvSpPr>
        <xdr:cNvPr id="496" name="楕円 495"/>
        <xdr:cNvSpPr/>
      </xdr:nvSpPr>
      <xdr:spPr>
        <a:xfrm>
          <a:off x="21272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107950</xdr:rowOff>
    </xdr:from>
    <xdr:to>
      <xdr:col>116</xdr:col>
      <xdr:colOff>63500</xdr:colOff>
      <xdr:row>41</xdr:row>
      <xdr:rowOff>107950</xdr:rowOff>
    </xdr:to>
    <xdr:cxnSp macro="">
      <xdr:nvCxnSpPr>
        <xdr:cNvPr id="497" name="直線コネクタ 496"/>
        <xdr:cNvCxnSpPr/>
      </xdr:nvCxnSpPr>
      <xdr:spPr>
        <a:xfrm>
          <a:off x="21323300" y="713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55880</xdr:rowOff>
    </xdr:from>
    <xdr:to>
      <xdr:col>107</xdr:col>
      <xdr:colOff>101600</xdr:colOff>
      <xdr:row>41</xdr:row>
      <xdr:rowOff>157480</xdr:rowOff>
    </xdr:to>
    <xdr:sp macro="" textlink="">
      <xdr:nvSpPr>
        <xdr:cNvPr id="498" name="楕円 497"/>
        <xdr:cNvSpPr/>
      </xdr:nvSpPr>
      <xdr:spPr>
        <a:xfrm>
          <a:off x="20383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106680</xdr:rowOff>
    </xdr:from>
    <xdr:to>
      <xdr:col>111</xdr:col>
      <xdr:colOff>177800</xdr:colOff>
      <xdr:row>41</xdr:row>
      <xdr:rowOff>107950</xdr:rowOff>
    </xdr:to>
    <xdr:cxnSp macro="">
      <xdr:nvCxnSpPr>
        <xdr:cNvPr id="499" name="直線コネクタ 498"/>
        <xdr:cNvCxnSpPr/>
      </xdr:nvCxnSpPr>
      <xdr:spPr>
        <a:xfrm>
          <a:off x="20434300" y="7136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55880</xdr:rowOff>
    </xdr:from>
    <xdr:to>
      <xdr:col>102</xdr:col>
      <xdr:colOff>165100</xdr:colOff>
      <xdr:row>41</xdr:row>
      <xdr:rowOff>157480</xdr:rowOff>
    </xdr:to>
    <xdr:sp macro="" textlink="">
      <xdr:nvSpPr>
        <xdr:cNvPr id="500" name="楕円 499"/>
        <xdr:cNvSpPr/>
      </xdr:nvSpPr>
      <xdr:spPr>
        <a:xfrm>
          <a:off x="19494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106680</xdr:rowOff>
    </xdr:from>
    <xdr:to>
      <xdr:col>107</xdr:col>
      <xdr:colOff>50800</xdr:colOff>
      <xdr:row>41</xdr:row>
      <xdr:rowOff>106680</xdr:rowOff>
    </xdr:to>
    <xdr:cxnSp macro="">
      <xdr:nvCxnSpPr>
        <xdr:cNvPr id="501" name="直線コネクタ 500"/>
        <xdr:cNvCxnSpPr/>
      </xdr:nvCxnSpPr>
      <xdr:spPr>
        <a:xfrm>
          <a:off x="19545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55880</xdr:rowOff>
    </xdr:from>
    <xdr:to>
      <xdr:col>98</xdr:col>
      <xdr:colOff>38100</xdr:colOff>
      <xdr:row>41</xdr:row>
      <xdr:rowOff>157480</xdr:rowOff>
    </xdr:to>
    <xdr:sp macro="" textlink="">
      <xdr:nvSpPr>
        <xdr:cNvPr id="502" name="楕円 501"/>
        <xdr:cNvSpPr/>
      </xdr:nvSpPr>
      <xdr:spPr>
        <a:xfrm>
          <a:off x="18605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106680</xdr:rowOff>
    </xdr:from>
    <xdr:to>
      <xdr:col>102</xdr:col>
      <xdr:colOff>114300</xdr:colOff>
      <xdr:row>41</xdr:row>
      <xdr:rowOff>106680</xdr:rowOff>
    </xdr:to>
    <xdr:cxnSp macro="">
      <xdr:nvCxnSpPr>
        <xdr:cNvPr id="503" name="直線コネクタ 502"/>
        <xdr:cNvCxnSpPr/>
      </xdr:nvCxnSpPr>
      <xdr:spPr>
        <a:xfrm>
          <a:off x="18656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149877</xdr:rowOff>
    </xdr:from>
    <xdr:ext cx="469744" cy="259045"/>
    <xdr:sp macro="" textlink="">
      <xdr:nvSpPr>
        <xdr:cNvPr id="508" name="n_1mainValue【認定こども園・幼稚園・保育所】&#10;一人当たり面積"/>
        <xdr:cNvSpPr txBox="1"/>
      </xdr:nvSpPr>
      <xdr:spPr>
        <a:xfrm>
          <a:off x="210757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148607</xdr:rowOff>
    </xdr:from>
    <xdr:ext cx="469744" cy="259045"/>
    <xdr:sp macro="" textlink="">
      <xdr:nvSpPr>
        <xdr:cNvPr id="509" name="n_2mainValue【認定こども園・幼稚園・保育所】&#10;一人当たり面積"/>
        <xdr:cNvSpPr txBox="1"/>
      </xdr:nvSpPr>
      <xdr:spPr>
        <a:xfrm>
          <a:off x="20199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148607</xdr:rowOff>
    </xdr:from>
    <xdr:ext cx="469744" cy="259045"/>
    <xdr:sp macro="" textlink="">
      <xdr:nvSpPr>
        <xdr:cNvPr id="510" name="n_3mainValue【認定こども園・幼稚園・保育所】&#10;一人当たり面積"/>
        <xdr:cNvSpPr txBox="1"/>
      </xdr:nvSpPr>
      <xdr:spPr>
        <a:xfrm>
          <a:off x="19310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148607</xdr:rowOff>
    </xdr:from>
    <xdr:ext cx="469744" cy="259045"/>
    <xdr:sp macro="" textlink="">
      <xdr:nvSpPr>
        <xdr:cNvPr id="511" name="n_4mainValue【認定こども園・幼稚園・保育所】&#10;一人当たり面積"/>
        <xdr:cNvSpPr txBox="1"/>
      </xdr:nvSpPr>
      <xdr:spPr>
        <a:xfrm>
          <a:off x="18421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xdr:rowOff>
    </xdr:from>
    <xdr:to>
      <xdr:col>85</xdr:col>
      <xdr:colOff>177800</xdr:colOff>
      <xdr:row>62</xdr:row>
      <xdr:rowOff>102235</xdr:rowOff>
    </xdr:to>
    <xdr:sp macro="" textlink="">
      <xdr:nvSpPr>
        <xdr:cNvPr id="552" name="楕円 551"/>
        <xdr:cNvSpPr/>
      </xdr:nvSpPr>
      <xdr:spPr>
        <a:xfrm>
          <a:off x="16268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150512</xdr:rowOff>
    </xdr:from>
    <xdr:ext cx="405111" cy="259045"/>
    <xdr:sp macro="" textlink="">
      <xdr:nvSpPr>
        <xdr:cNvPr id="553" name="【学校施設】&#10;有形固定資産減価償却率該当値テキスト"/>
        <xdr:cNvSpPr txBox="1"/>
      </xdr:nvSpPr>
      <xdr:spPr>
        <a:xfrm>
          <a:off x="16357600"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124460</xdr:rowOff>
    </xdr:from>
    <xdr:to>
      <xdr:col>81</xdr:col>
      <xdr:colOff>101600</xdr:colOff>
      <xdr:row>62</xdr:row>
      <xdr:rowOff>54610</xdr:rowOff>
    </xdr:to>
    <xdr:sp macro="" textlink="">
      <xdr:nvSpPr>
        <xdr:cNvPr id="554" name="楕円 553"/>
        <xdr:cNvSpPr/>
      </xdr:nvSpPr>
      <xdr:spPr>
        <a:xfrm>
          <a:off x="15430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xdr:rowOff>
    </xdr:from>
    <xdr:to>
      <xdr:col>85</xdr:col>
      <xdr:colOff>127000</xdr:colOff>
      <xdr:row>62</xdr:row>
      <xdr:rowOff>51435</xdr:rowOff>
    </xdr:to>
    <xdr:cxnSp macro="">
      <xdr:nvCxnSpPr>
        <xdr:cNvPr id="555" name="直線コネクタ 554"/>
        <xdr:cNvCxnSpPr/>
      </xdr:nvCxnSpPr>
      <xdr:spPr>
        <a:xfrm>
          <a:off x="15481300" y="1063371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118745</xdr:rowOff>
    </xdr:from>
    <xdr:to>
      <xdr:col>76</xdr:col>
      <xdr:colOff>165100</xdr:colOff>
      <xdr:row>62</xdr:row>
      <xdr:rowOff>48895</xdr:rowOff>
    </xdr:to>
    <xdr:sp macro="" textlink="">
      <xdr:nvSpPr>
        <xdr:cNvPr id="556" name="楕円 555"/>
        <xdr:cNvSpPr/>
      </xdr:nvSpPr>
      <xdr:spPr>
        <a:xfrm>
          <a:off x="14541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169545</xdr:rowOff>
    </xdr:from>
    <xdr:to>
      <xdr:col>81</xdr:col>
      <xdr:colOff>50800</xdr:colOff>
      <xdr:row>62</xdr:row>
      <xdr:rowOff>3810</xdr:rowOff>
    </xdr:to>
    <xdr:cxnSp macro="">
      <xdr:nvCxnSpPr>
        <xdr:cNvPr id="557" name="直線コネクタ 556"/>
        <xdr:cNvCxnSpPr/>
      </xdr:nvCxnSpPr>
      <xdr:spPr>
        <a:xfrm>
          <a:off x="14592300" y="106279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109220</xdr:rowOff>
    </xdr:from>
    <xdr:to>
      <xdr:col>72</xdr:col>
      <xdr:colOff>38100</xdr:colOff>
      <xdr:row>62</xdr:row>
      <xdr:rowOff>39370</xdr:rowOff>
    </xdr:to>
    <xdr:sp macro="" textlink="">
      <xdr:nvSpPr>
        <xdr:cNvPr id="558" name="楕円 557"/>
        <xdr:cNvSpPr/>
      </xdr:nvSpPr>
      <xdr:spPr>
        <a:xfrm>
          <a:off x="1365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61</xdr:row>
      <xdr:rowOff>169545</xdr:rowOff>
    </xdr:to>
    <xdr:cxnSp macro="">
      <xdr:nvCxnSpPr>
        <xdr:cNvPr id="559" name="直線コネクタ 558"/>
        <xdr:cNvCxnSpPr/>
      </xdr:nvCxnSpPr>
      <xdr:spPr>
        <a:xfrm>
          <a:off x="13703300" y="106184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67310</xdr:rowOff>
    </xdr:from>
    <xdr:to>
      <xdr:col>67</xdr:col>
      <xdr:colOff>101600</xdr:colOff>
      <xdr:row>61</xdr:row>
      <xdr:rowOff>168910</xdr:rowOff>
    </xdr:to>
    <xdr:sp macro="" textlink="">
      <xdr:nvSpPr>
        <xdr:cNvPr id="560" name="楕円 559"/>
        <xdr:cNvSpPr/>
      </xdr:nvSpPr>
      <xdr:spPr>
        <a:xfrm>
          <a:off x="12763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118110</xdr:rowOff>
    </xdr:from>
    <xdr:to>
      <xdr:col>71</xdr:col>
      <xdr:colOff>177800</xdr:colOff>
      <xdr:row>61</xdr:row>
      <xdr:rowOff>160020</xdr:rowOff>
    </xdr:to>
    <xdr:cxnSp macro="">
      <xdr:nvCxnSpPr>
        <xdr:cNvPr id="561" name="直線コネクタ 560"/>
        <xdr:cNvCxnSpPr/>
      </xdr:nvCxnSpPr>
      <xdr:spPr>
        <a:xfrm>
          <a:off x="12814300" y="10576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45737</xdr:rowOff>
    </xdr:from>
    <xdr:ext cx="405111" cy="259045"/>
    <xdr:sp macro="" textlink="">
      <xdr:nvSpPr>
        <xdr:cNvPr id="566" name="n_1mainValue【学校施設】&#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567" name="n_2mainValue【学校施設】&#10;有形固定資産減価償却率"/>
        <xdr:cNvSpPr txBox="1"/>
      </xdr:nvSpPr>
      <xdr:spPr>
        <a:xfrm>
          <a:off x="14389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30497</xdr:rowOff>
    </xdr:from>
    <xdr:ext cx="405111" cy="259045"/>
    <xdr:sp macro="" textlink="">
      <xdr:nvSpPr>
        <xdr:cNvPr id="568" name="n_3mainValue【学校施設】&#10;有形固定資産減価償却率"/>
        <xdr:cNvSpPr txBox="1"/>
      </xdr:nvSpPr>
      <xdr:spPr>
        <a:xfrm>
          <a:off x="13500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160037</xdr:rowOff>
    </xdr:from>
    <xdr:ext cx="405111" cy="259045"/>
    <xdr:sp macro="" textlink="">
      <xdr:nvSpPr>
        <xdr:cNvPr id="569" name="n_4mainValue【学校施設】&#10;有形固定資産減価償却率"/>
        <xdr:cNvSpPr txBox="1"/>
      </xdr:nvSpPr>
      <xdr:spPr>
        <a:xfrm>
          <a:off x="12611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132733</xdr:rowOff>
    </xdr:from>
    <xdr:to>
      <xdr:col>116</xdr:col>
      <xdr:colOff>114300</xdr:colOff>
      <xdr:row>64</xdr:row>
      <xdr:rowOff>62883</xdr:rowOff>
    </xdr:to>
    <xdr:sp macro="" textlink="">
      <xdr:nvSpPr>
        <xdr:cNvPr id="612" name="楕円 611"/>
        <xdr:cNvSpPr/>
      </xdr:nvSpPr>
      <xdr:spPr>
        <a:xfrm>
          <a:off x="22110700" y="109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111160</xdr:rowOff>
    </xdr:from>
    <xdr:ext cx="469744" cy="259045"/>
    <xdr:sp macro="" textlink="">
      <xdr:nvSpPr>
        <xdr:cNvPr id="613" name="【学校施設】&#10;一人当たり面積該当値テキスト"/>
        <xdr:cNvSpPr txBox="1"/>
      </xdr:nvSpPr>
      <xdr:spPr>
        <a:xfrm>
          <a:off x="22199600" y="1091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143184</xdr:rowOff>
    </xdr:from>
    <xdr:to>
      <xdr:col>112</xdr:col>
      <xdr:colOff>38100</xdr:colOff>
      <xdr:row>64</xdr:row>
      <xdr:rowOff>73334</xdr:rowOff>
    </xdr:to>
    <xdr:sp macro="" textlink="">
      <xdr:nvSpPr>
        <xdr:cNvPr id="614" name="楕円 613"/>
        <xdr:cNvSpPr/>
      </xdr:nvSpPr>
      <xdr:spPr>
        <a:xfrm>
          <a:off x="21272500" y="1094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12083</xdr:rowOff>
    </xdr:from>
    <xdr:to>
      <xdr:col>116</xdr:col>
      <xdr:colOff>63500</xdr:colOff>
      <xdr:row>64</xdr:row>
      <xdr:rowOff>22534</xdr:rowOff>
    </xdr:to>
    <xdr:cxnSp macro="">
      <xdr:nvCxnSpPr>
        <xdr:cNvPr id="615" name="直線コネクタ 614"/>
        <xdr:cNvCxnSpPr/>
      </xdr:nvCxnSpPr>
      <xdr:spPr>
        <a:xfrm flipV="1">
          <a:off x="21323300" y="10984883"/>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141550</xdr:rowOff>
    </xdr:from>
    <xdr:to>
      <xdr:col>107</xdr:col>
      <xdr:colOff>101600</xdr:colOff>
      <xdr:row>64</xdr:row>
      <xdr:rowOff>71700</xdr:rowOff>
    </xdr:to>
    <xdr:sp macro="" textlink="">
      <xdr:nvSpPr>
        <xdr:cNvPr id="616" name="楕円 615"/>
        <xdr:cNvSpPr/>
      </xdr:nvSpPr>
      <xdr:spPr>
        <a:xfrm>
          <a:off x="20383500" y="109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20900</xdr:rowOff>
    </xdr:from>
    <xdr:to>
      <xdr:col>111</xdr:col>
      <xdr:colOff>177800</xdr:colOff>
      <xdr:row>64</xdr:row>
      <xdr:rowOff>22534</xdr:rowOff>
    </xdr:to>
    <xdr:cxnSp macro="">
      <xdr:nvCxnSpPr>
        <xdr:cNvPr id="617" name="直線コネクタ 616"/>
        <xdr:cNvCxnSpPr/>
      </xdr:nvCxnSpPr>
      <xdr:spPr>
        <a:xfrm>
          <a:off x="20434300" y="10993700"/>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138612</xdr:rowOff>
    </xdr:from>
    <xdr:to>
      <xdr:col>102</xdr:col>
      <xdr:colOff>165100</xdr:colOff>
      <xdr:row>64</xdr:row>
      <xdr:rowOff>68762</xdr:rowOff>
    </xdr:to>
    <xdr:sp macro="" textlink="">
      <xdr:nvSpPr>
        <xdr:cNvPr id="618" name="楕円 617"/>
        <xdr:cNvSpPr/>
      </xdr:nvSpPr>
      <xdr:spPr>
        <a:xfrm>
          <a:off x="19494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17962</xdr:rowOff>
    </xdr:from>
    <xdr:to>
      <xdr:col>107</xdr:col>
      <xdr:colOff>50800</xdr:colOff>
      <xdr:row>64</xdr:row>
      <xdr:rowOff>20900</xdr:rowOff>
    </xdr:to>
    <xdr:cxnSp macro="">
      <xdr:nvCxnSpPr>
        <xdr:cNvPr id="619" name="直線コネクタ 618"/>
        <xdr:cNvCxnSpPr/>
      </xdr:nvCxnSpPr>
      <xdr:spPr>
        <a:xfrm>
          <a:off x="19545300" y="10990762"/>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140570</xdr:rowOff>
    </xdr:from>
    <xdr:to>
      <xdr:col>98</xdr:col>
      <xdr:colOff>38100</xdr:colOff>
      <xdr:row>64</xdr:row>
      <xdr:rowOff>70720</xdr:rowOff>
    </xdr:to>
    <xdr:sp macro="" textlink="">
      <xdr:nvSpPr>
        <xdr:cNvPr id="620" name="楕円 619"/>
        <xdr:cNvSpPr/>
      </xdr:nvSpPr>
      <xdr:spPr>
        <a:xfrm>
          <a:off x="18605500" y="1094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17962</xdr:rowOff>
    </xdr:from>
    <xdr:to>
      <xdr:col>102</xdr:col>
      <xdr:colOff>114300</xdr:colOff>
      <xdr:row>64</xdr:row>
      <xdr:rowOff>19920</xdr:rowOff>
    </xdr:to>
    <xdr:cxnSp macro="">
      <xdr:nvCxnSpPr>
        <xdr:cNvPr id="621" name="直線コネクタ 620"/>
        <xdr:cNvCxnSpPr/>
      </xdr:nvCxnSpPr>
      <xdr:spPr>
        <a:xfrm flipV="1">
          <a:off x="18656300" y="10990762"/>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64461</xdr:rowOff>
    </xdr:from>
    <xdr:ext cx="469744" cy="259045"/>
    <xdr:sp macro="" textlink="">
      <xdr:nvSpPr>
        <xdr:cNvPr id="626" name="n_1mainValue【学校施設】&#10;一人当たり面積"/>
        <xdr:cNvSpPr txBox="1"/>
      </xdr:nvSpPr>
      <xdr:spPr>
        <a:xfrm>
          <a:off x="21075727" y="1103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62827</xdr:rowOff>
    </xdr:from>
    <xdr:ext cx="469744" cy="259045"/>
    <xdr:sp macro="" textlink="">
      <xdr:nvSpPr>
        <xdr:cNvPr id="627" name="n_2mainValue【学校施設】&#10;一人当たり面積"/>
        <xdr:cNvSpPr txBox="1"/>
      </xdr:nvSpPr>
      <xdr:spPr>
        <a:xfrm>
          <a:off x="20199427" y="110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59889</xdr:rowOff>
    </xdr:from>
    <xdr:ext cx="469744" cy="259045"/>
    <xdr:sp macro="" textlink="">
      <xdr:nvSpPr>
        <xdr:cNvPr id="628" name="n_3mainValue【学校施設】&#10;一人当たり面積"/>
        <xdr:cNvSpPr txBox="1"/>
      </xdr:nvSpPr>
      <xdr:spPr>
        <a:xfrm>
          <a:off x="19310427" y="1103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61847</xdr:rowOff>
    </xdr:from>
    <xdr:ext cx="469744" cy="259045"/>
    <xdr:sp macro="" textlink="">
      <xdr:nvSpPr>
        <xdr:cNvPr id="629" name="n_4mainValue【学校施設】&#10;一人当たり面積"/>
        <xdr:cNvSpPr txBox="1"/>
      </xdr:nvSpPr>
      <xdr:spPr>
        <a:xfrm>
          <a:off x="18421427" y="1103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有形固定資産減価償却率については、学校施設が類似団体平均を大きく上回っているため、長寿命化計画に基づく老朽化対策が必要である。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9,713
9,642
12.80
14,736,986
14,401,809
180,334
2,871,586
2,977,667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80917</xdr:rowOff>
    </xdr:from>
    <xdr:to>
      <xdr:col>24</xdr:col>
      <xdr:colOff>114300</xdr:colOff>
      <xdr:row>39</xdr:row>
      <xdr:rowOff>11067</xdr:rowOff>
    </xdr:to>
    <xdr:sp macro="" textlink="">
      <xdr:nvSpPr>
        <xdr:cNvPr id="74" name="楕円 73"/>
        <xdr:cNvSpPr/>
      </xdr:nvSpPr>
      <xdr:spPr>
        <a:xfrm>
          <a:off x="4584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59344</xdr:rowOff>
    </xdr:from>
    <xdr:ext cx="405111" cy="259045"/>
    <xdr:sp macro="" textlink="">
      <xdr:nvSpPr>
        <xdr:cNvPr id="75" name="【図書館】&#10;有形固定資産減価償却率該当値テキスト"/>
        <xdr:cNvSpPr txBox="1"/>
      </xdr:nvSpPr>
      <xdr:spPr>
        <a:xfrm>
          <a:off x="4673600"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43362</xdr:rowOff>
    </xdr:from>
    <xdr:to>
      <xdr:col>20</xdr:col>
      <xdr:colOff>38100</xdr:colOff>
      <xdr:row>38</xdr:row>
      <xdr:rowOff>144962</xdr:rowOff>
    </xdr:to>
    <xdr:sp macro="" textlink="">
      <xdr:nvSpPr>
        <xdr:cNvPr id="76" name="楕円 75"/>
        <xdr:cNvSpPr/>
      </xdr:nvSpPr>
      <xdr:spPr>
        <a:xfrm>
          <a:off x="3746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94162</xdr:rowOff>
    </xdr:from>
    <xdr:to>
      <xdr:col>24</xdr:col>
      <xdr:colOff>63500</xdr:colOff>
      <xdr:row>38</xdr:row>
      <xdr:rowOff>131717</xdr:rowOff>
    </xdr:to>
    <xdr:cxnSp macro="">
      <xdr:nvCxnSpPr>
        <xdr:cNvPr id="77" name="直線コネクタ 76"/>
        <xdr:cNvCxnSpPr/>
      </xdr:nvCxnSpPr>
      <xdr:spPr>
        <a:xfrm>
          <a:off x="3797300" y="660926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31931</xdr:rowOff>
    </xdr:from>
    <xdr:to>
      <xdr:col>15</xdr:col>
      <xdr:colOff>101600</xdr:colOff>
      <xdr:row>38</xdr:row>
      <xdr:rowOff>133531</xdr:rowOff>
    </xdr:to>
    <xdr:sp macro="" textlink="">
      <xdr:nvSpPr>
        <xdr:cNvPr id="78" name="楕円 77"/>
        <xdr:cNvSpPr/>
      </xdr:nvSpPr>
      <xdr:spPr>
        <a:xfrm>
          <a:off x="2857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94162</xdr:rowOff>
    </xdr:to>
    <xdr:cxnSp macro="">
      <xdr:nvCxnSpPr>
        <xdr:cNvPr id="79" name="直線コネクタ 78"/>
        <xdr:cNvCxnSpPr/>
      </xdr:nvCxnSpPr>
      <xdr:spPr>
        <a:xfrm>
          <a:off x="2908300" y="65978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167459</xdr:rowOff>
    </xdr:from>
    <xdr:to>
      <xdr:col>10</xdr:col>
      <xdr:colOff>165100</xdr:colOff>
      <xdr:row>38</xdr:row>
      <xdr:rowOff>97609</xdr:rowOff>
    </xdr:to>
    <xdr:sp macro="" textlink="">
      <xdr:nvSpPr>
        <xdr:cNvPr id="80" name="楕円 79"/>
        <xdr:cNvSpPr/>
      </xdr:nvSpPr>
      <xdr:spPr>
        <a:xfrm>
          <a:off x="1968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46809</xdr:rowOff>
    </xdr:from>
    <xdr:to>
      <xdr:col>15</xdr:col>
      <xdr:colOff>50800</xdr:colOff>
      <xdr:row>38</xdr:row>
      <xdr:rowOff>82731</xdr:rowOff>
    </xdr:to>
    <xdr:cxnSp macro="">
      <xdr:nvCxnSpPr>
        <xdr:cNvPr id="81" name="直線コネクタ 80"/>
        <xdr:cNvCxnSpPr/>
      </xdr:nvCxnSpPr>
      <xdr:spPr>
        <a:xfrm>
          <a:off x="2019300" y="65619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131536</xdr:rowOff>
    </xdr:from>
    <xdr:to>
      <xdr:col>6</xdr:col>
      <xdr:colOff>38100</xdr:colOff>
      <xdr:row>38</xdr:row>
      <xdr:rowOff>61686</xdr:rowOff>
    </xdr:to>
    <xdr:sp macro="" textlink="">
      <xdr:nvSpPr>
        <xdr:cNvPr id="82" name="楕円 81"/>
        <xdr:cNvSpPr/>
      </xdr:nvSpPr>
      <xdr:spPr>
        <a:xfrm>
          <a:off x="1079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10885</xdr:rowOff>
    </xdr:from>
    <xdr:to>
      <xdr:col>10</xdr:col>
      <xdr:colOff>114300</xdr:colOff>
      <xdr:row>38</xdr:row>
      <xdr:rowOff>46809</xdr:rowOff>
    </xdr:to>
    <xdr:cxnSp macro="">
      <xdr:nvCxnSpPr>
        <xdr:cNvPr id="83" name="直線コネクタ 82"/>
        <xdr:cNvCxnSpPr/>
      </xdr:nvCxnSpPr>
      <xdr:spPr>
        <a:xfrm>
          <a:off x="1130300" y="65259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136089</xdr:rowOff>
    </xdr:from>
    <xdr:ext cx="405111" cy="259045"/>
    <xdr:sp macro="" textlink="">
      <xdr:nvSpPr>
        <xdr:cNvPr id="88" name="n_1main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124658</xdr:rowOff>
    </xdr:from>
    <xdr:ext cx="405111" cy="259045"/>
    <xdr:sp macro="" textlink="">
      <xdr:nvSpPr>
        <xdr:cNvPr id="89" name="n_2mainValue【図書館】&#10;有形固定資産減価償却率"/>
        <xdr:cNvSpPr txBox="1"/>
      </xdr:nvSpPr>
      <xdr:spPr>
        <a:xfrm>
          <a:off x="2705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88736</xdr:rowOff>
    </xdr:from>
    <xdr:ext cx="405111" cy="259045"/>
    <xdr:sp macro="" textlink="">
      <xdr:nvSpPr>
        <xdr:cNvPr id="90" name="n_3mainValue【図書館】&#10;有形固定資産減価償却率"/>
        <xdr:cNvSpPr txBox="1"/>
      </xdr:nvSpPr>
      <xdr:spPr>
        <a:xfrm>
          <a:off x="1816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52812</xdr:rowOff>
    </xdr:from>
    <xdr:ext cx="405111" cy="259045"/>
    <xdr:sp macro="" textlink="">
      <xdr:nvSpPr>
        <xdr:cNvPr id="91" name="n_4mainValue【図書館】&#10;有形固定資産減価償却率"/>
        <xdr:cNvSpPr txBox="1"/>
      </xdr:nvSpPr>
      <xdr:spPr>
        <a:xfrm>
          <a:off x="927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80917</xdr:rowOff>
    </xdr:from>
    <xdr:to>
      <xdr:col>55</xdr:col>
      <xdr:colOff>50800</xdr:colOff>
      <xdr:row>41</xdr:row>
      <xdr:rowOff>11067</xdr:rowOff>
    </xdr:to>
    <xdr:sp macro="" textlink="">
      <xdr:nvSpPr>
        <xdr:cNvPr id="133" name="楕円 132"/>
        <xdr:cNvSpPr/>
      </xdr:nvSpPr>
      <xdr:spPr>
        <a:xfrm>
          <a:off x="10426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59344</xdr:rowOff>
    </xdr:from>
    <xdr:ext cx="469744" cy="259045"/>
    <xdr:sp macro="" textlink="">
      <xdr:nvSpPr>
        <xdr:cNvPr id="134" name="【図書館】&#10;一人当たり面積該当値テキスト"/>
        <xdr:cNvSpPr txBox="1"/>
      </xdr:nvSpPr>
      <xdr:spPr>
        <a:xfrm>
          <a:off x="10515600" y="691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5" name="楕円 134"/>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131717</xdr:rowOff>
    </xdr:from>
    <xdr:to>
      <xdr:col>55</xdr:col>
      <xdr:colOff>0</xdr:colOff>
      <xdr:row>40</xdr:row>
      <xdr:rowOff>144780</xdr:rowOff>
    </xdr:to>
    <xdr:cxnSp macro="">
      <xdr:nvCxnSpPr>
        <xdr:cNvPr id="136" name="直線コネクタ 135"/>
        <xdr:cNvCxnSpPr/>
      </xdr:nvCxnSpPr>
      <xdr:spPr>
        <a:xfrm flipV="1">
          <a:off x="9639300" y="698971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90715</xdr:rowOff>
    </xdr:from>
    <xdr:to>
      <xdr:col>46</xdr:col>
      <xdr:colOff>38100</xdr:colOff>
      <xdr:row>41</xdr:row>
      <xdr:rowOff>20865</xdr:rowOff>
    </xdr:to>
    <xdr:sp macro="" textlink="">
      <xdr:nvSpPr>
        <xdr:cNvPr id="137" name="楕円 136"/>
        <xdr:cNvSpPr/>
      </xdr:nvSpPr>
      <xdr:spPr>
        <a:xfrm>
          <a:off x="869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141515</xdr:rowOff>
    </xdr:from>
    <xdr:to>
      <xdr:col>50</xdr:col>
      <xdr:colOff>114300</xdr:colOff>
      <xdr:row>40</xdr:row>
      <xdr:rowOff>144780</xdr:rowOff>
    </xdr:to>
    <xdr:cxnSp macro="">
      <xdr:nvCxnSpPr>
        <xdr:cNvPr id="138" name="直線コネクタ 137"/>
        <xdr:cNvCxnSpPr/>
      </xdr:nvCxnSpPr>
      <xdr:spPr>
        <a:xfrm>
          <a:off x="8750300" y="69995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90715</xdr:rowOff>
    </xdr:from>
    <xdr:to>
      <xdr:col>41</xdr:col>
      <xdr:colOff>101600</xdr:colOff>
      <xdr:row>41</xdr:row>
      <xdr:rowOff>20865</xdr:rowOff>
    </xdr:to>
    <xdr:sp macro="" textlink="">
      <xdr:nvSpPr>
        <xdr:cNvPr id="139" name="楕円 138"/>
        <xdr:cNvSpPr/>
      </xdr:nvSpPr>
      <xdr:spPr>
        <a:xfrm>
          <a:off x="7810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141515</xdr:rowOff>
    </xdr:from>
    <xdr:to>
      <xdr:col>45</xdr:col>
      <xdr:colOff>177800</xdr:colOff>
      <xdr:row>40</xdr:row>
      <xdr:rowOff>141515</xdr:rowOff>
    </xdr:to>
    <xdr:cxnSp macro="">
      <xdr:nvCxnSpPr>
        <xdr:cNvPr id="140" name="直線コネクタ 139"/>
        <xdr:cNvCxnSpPr/>
      </xdr:nvCxnSpPr>
      <xdr:spPr>
        <a:xfrm>
          <a:off x="7861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90715</xdr:rowOff>
    </xdr:from>
    <xdr:to>
      <xdr:col>36</xdr:col>
      <xdr:colOff>165100</xdr:colOff>
      <xdr:row>41</xdr:row>
      <xdr:rowOff>20865</xdr:rowOff>
    </xdr:to>
    <xdr:sp macro="" textlink="">
      <xdr:nvSpPr>
        <xdr:cNvPr id="141" name="楕円 140"/>
        <xdr:cNvSpPr/>
      </xdr:nvSpPr>
      <xdr:spPr>
        <a:xfrm>
          <a:off x="6921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141515</xdr:rowOff>
    </xdr:from>
    <xdr:to>
      <xdr:col>41</xdr:col>
      <xdr:colOff>50800</xdr:colOff>
      <xdr:row>40</xdr:row>
      <xdr:rowOff>141515</xdr:rowOff>
    </xdr:to>
    <xdr:cxnSp macro="">
      <xdr:nvCxnSpPr>
        <xdr:cNvPr id="142" name="直線コネクタ 141"/>
        <xdr:cNvCxnSpPr/>
      </xdr:nvCxnSpPr>
      <xdr:spPr>
        <a:xfrm>
          <a:off x="6972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7" name="n_1main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48" name="n_2main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49" name="n_3mainValue【図書館】&#10;一人当たり面積"/>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11992</xdr:rowOff>
    </xdr:from>
    <xdr:ext cx="469744" cy="259045"/>
    <xdr:sp macro="" textlink="">
      <xdr:nvSpPr>
        <xdr:cNvPr id="150" name="n_4mainValue【図書館】&#10;一人当たり面積"/>
        <xdr:cNvSpPr txBox="1"/>
      </xdr:nvSpPr>
      <xdr:spPr>
        <a:xfrm>
          <a:off x="6737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8255</xdr:rowOff>
    </xdr:from>
    <xdr:to>
      <xdr:col>24</xdr:col>
      <xdr:colOff>114300</xdr:colOff>
      <xdr:row>64</xdr:row>
      <xdr:rowOff>109855</xdr:rowOff>
    </xdr:to>
    <xdr:sp macro="" textlink="">
      <xdr:nvSpPr>
        <xdr:cNvPr id="191" name="楕円 190"/>
        <xdr:cNvSpPr/>
      </xdr:nvSpPr>
      <xdr:spPr>
        <a:xfrm>
          <a:off x="4584700" y="10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94632</xdr:rowOff>
    </xdr:from>
    <xdr:ext cx="405111" cy="259045"/>
    <xdr:sp macro="" textlink="">
      <xdr:nvSpPr>
        <xdr:cNvPr id="192" name="【体育館・プール】&#10;有形固定資産減価償却率該当値テキスト"/>
        <xdr:cNvSpPr txBox="1"/>
      </xdr:nvSpPr>
      <xdr:spPr>
        <a:xfrm>
          <a:off x="4673600" y="1089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137795</xdr:rowOff>
    </xdr:from>
    <xdr:to>
      <xdr:col>20</xdr:col>
      <xdr:colOff>38100</xdr:colOff>
      <xdr:row>64</xdr:row>
      <xdr:rowOff>67945</xdr:rowOff>
    </xdr:to>
    <xdr:sp macro="" textlink="">
      <xdr:nvSpPr>
        <xdr:cNvPr id="193" name="楕円 192"/>
        <xdr:cNvSpPr/>
      </xdr:nvSpPr>
      <xdr:spPr>
        <a:xfrm>
          <a:off x="3746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17145</xdr:rowOff>
    </xdr:from>
    <xdr:to>
      <xdr:col>24</xdr:col>
      <xdr:colOff>63500</xdr:colOff>
      <xdr:row>64</xdr:row>
      <xdr:rowOff>59055</xdr:rowOff>
    </xdr:to>
    <xdr:cxnSp macro="">
      <xdr:nvCxnSpPr>
        <xdr:cNvPr id="194" name="直線コネクタ 193"/>
        <xdr:cNvCxnSpPr/>
      </xdr:nvCxnSpPr>
      <xdr:spPr>
        <a:xfrm>
          <a:off x="3797300" y="109899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130175</xdr:rowOff>
    </xdr:from>
    <xdr:to>
      <xdr:col>15</xdr:col>
      <xdr:colOff>101600</xdr:colOff>
      <xdr:row>64</xdr:row>
      <xdr:rowOff>60325</xdr:rowOff>
    </xdr:to>
    <xdr:sp macro="" textlink="">
      <xdr:nvSpPr>
        <xdr:cNvPr id="195" name="楕円 194"/>
        <xdr:cNvSpPr/>
      </xdr:nvSpPr>
      <xdr:spPr>
        <a:xfrm>
          <a:off x="2857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9525</xdr:rowOff>
    </xdr:from>
    <xdr:to>
      <xdr:col>19</xdr:col>
      <xdr:colOff>177800</xdr:colOff>
      <xdr:row>64</xdr:row>
      <xdr:rowOff>17145</xdr:rowOff>
    </xdr:to>
    <xdr:cxnSp macro="">
      <xdr:nvCxnSpPr>
        <xdr:cNvPr id="196" name="直線コネクタ 195"/>
        <xdr:cNvCxnSpPr/>
      </xdr:nvCxnSpPr>
      <xdr:spPr>
        <a:xfrm>
          <a:off x="2908300" y="109823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105410</xdr:rowOff>
    </xdr:from>
    <xdr:to>
      <xdr:col>10</xdr:col>
      <xdr:colOff>165100</xdr:colOff>
      <xdr:row>64</xdr:row>
      <xdr:rowOff>35560</xdr:rowOff>
    </xdr:to>
    <xdr:sp macro="" textlink="">
      <xdr:nvSpPr>
        <xdr:cNvPr id="197" name="楕円 196"/>
        <xdr:cNvSpPr/>
      </xdr:nvSpPr>
      <xdr:spPr>
        <a:xfrm>
          <a:off x="1968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156210</xdr:rowOff>
    </xdr:from>
    <xdr:to>
      <xdr:col>15</xdr:col>
      <xdr:colOff>50800</xdr:colOff>
      <xdr:row>64</xdr:row>
      <xdr:rowOff>9525</xdr:rowOff>
    </xdr:to>
    <xdr:cxnSp macro="">
      <xdr:nvCxnSpPr>
        <xdr:cNvPr id="198" name="直線コネクタ 197"/>
        <xdr:cNvCxnSpPr/>
      </xdr:nvCxnSpPr>
      <xdr:spPr>
        <a:xfrm>
          <a:off x="2019300" y="109575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95885</xdr:rowOff>
    </xdr:from>
    <xdr:to>
      <xdr:col>6</xdr:col>
      <xdr:colOff>38100</xdr:colOff>
      <xdr:row>64</xdr:row>
      <xdr:rowOff>26035</xdr:rowOff>
    </xdr:to>
    <xdr:sp macro="" textlink="">
      <xdr:nvSpPr>
        <xdr:cNvPr id="199" name="楕円 198"/>
        <xdr:cNvSpPr/>
      </xdr:nvSpPr>
      <xdr:spPr>
        <a:xfrm>
          <a:off x="1079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146685</xdr:rowOff>
    </xdr:from>
    <xdr:to>
      <xdr:col>10</xdr:col>
      <xdr:colOff>114300</xdr:colOff>
      <xdr:row>63</xdr:row>
      <xdr:rowOff>156210</xdr:rowOff>
    </xdr:to>
    <xdr:cxnSp macro="">
      <xdr:nvCxnSpPr>
        <xdr:cNvPr id="200" name="直線コネクタ 199"/>
        <xdr:cNvCxnSpPr/>
      </xdr:nvCxnSpPr>
      <xdr:spPr>
        <a:xfrm>
          <a:off x="1130300" y="109480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201" name="n_1aveValue【体育館・プール】&#10;有形固定資産減価償却率"/>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2"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204" name="n_4aveValue【体育館・プール】&#10;有形固定資産減価償却率"/>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59072</xdr:rowOff>
    </xdr:from>
    <xdr:ext cx="405111" cy="259045"/>
    <xdr:sp macro="" textlink="">
      <xdr:nvSpPr>
        <xdr:cNvPr id="205" name="n_1mainValue【体育館・プール】&#10;有形固定資産減価償却率"/>
        <xdr:cNvSpPr txBox="1"/>
      </xdr:nvSpPr>
      <xdr:spPr>
        <a:xfrm>
          <a:off x="3582044"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51452</xdr:rowOff>
    </xdr:from>
    <xdr:ext cx="405111" cy="259045"/>
    <xdr:sp macro="" textlink="">
      <xdr:nvSpPr>
        <xdr:cNvPr id="206" name="n_2mainValue【体育館・プール】&#10;有形固定資産減価償却率"/>
        <xdr:cNvSpPr txBox="1"/>
      </xdr:nvSpPr>
      <xdr:spPr>
        <a:xfrm>
          <a:off x="2705744"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26687</xdr:rowOff>
    </xdr:from>
    <xdr:ext cx="405111" cy="259045"/>
    <xdr:sp macro="" textlink="">
      <xdr:nvSpPr>
        <xdr:cNvPr id="207" name="n_3mainValue【体育館・プール】&#10;有形固定資産減価償却率"/>
        <xdr:cNvSpPr txBox="1"/>
      </xdr:nvSpPr>
      <xdr:spPr>
        <a:xfrm>
          <a:off x="1816744"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17162</xdr:rowOff>
    </xdr:from>
    <xdr:ext cx="405111" cy="259045"/>
    <xdr:sp macro="" textlink="">
      <xdr:nvSpPr>
        <xdr:cNvPr id="208" name="n_4mainValue【体育館・プール】&#10;有形固定資産減価償却率"/>
        <xdr:cNvSpPr txBox="1"/>
      </xdr:nvSpPr>
      <xdr:spPr>
        <a:xfrm>
          <a:off x="927744" y="1098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237" name="【体育館・プール】&#10;一人当たり面積平均値テキスト"/>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92075</xdr:rowOff>
    </xdr:from>
    <xdr:to>
      <xdr:col>55</xdr:col>
      <xdr:colOff>50800</xdr:colOff>
      <xdr:row>64</xdr:row>
      <xdr:rowOff>22225</xdr:rowOff>
    </xdr:to>
    <xdr:sp macro="" textlink="">
      <xdr:nvSpPr>
        <xdr:cNvPr id="248" name="楕円 247"/>
        <xdr:cNvSpPr/>
      </xdr:nvSpPr>
      <xdr:spPr>
        <a:xfrm>
          <a:off x="104267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7002</xdr:rowOff>
    </xdr:from>
    <xdr:ext cx="469744" cy="259045"/>
    <xdr:sp macro="" textlink="">
      <xdr:nvSpPr>
        <xdr:cNvPr id="249" name="【体育館・プール】&#10;一人当たり面積該当値テキスト"/>
        <xdr:cNvSpPr txBox="1"/>
      </xdr:nvSpPr>
      <xdr:spPr>
        <a:xfrm>
          <a:off x="10515600" y="1080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90170</xdr:rowOff>
    </xdr:from>
    <xdr:to>
      <xdr:col>50</xdr:col>
      <xdr:colOff>165100</xdr:colOff>
      <xdr:row>64</xdr:row>
      <xdr:rowOff>20320</xdr:rowOff>
    </xdr:to>
    <xdr:sp macro="" textlink="">
      <xdr:nvSpPr>
        <xdr:cNvPr id="250" name="楕円 249"/>
        <xdr:cNvSpPr/>
      </xdr:nvSpPr>
      <xdr:spPr>
        <a:xfrm>
          <a:off x="9588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140970</xdr:rowOff>
    </xdr:from>
    <xdr:to>
      <xdr:col>55</xdr:col>
      <xdr:colOff>0</xdr:colOff>
      <xdr:row>63</xdr:row>
      <xdr:rowOff>142875</xdr:rowOff>
    </xdr:to>
    <xdr:cxnSp macro="">
      <xdr:nvCxnSpPr>
        <xdr:cNvPr id="251" name="直線コネクタ 250"/>
        <xdr:cNvCxnSpPr/>
      </xdr:nvCxnSpPr>
      <xdr:spPr>
        <a:xfrm>
          <a:off x="9639300" y="109423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89789</xdr:rowOff>
    </xdr:from>
    <xdr:to>
      <xdr:col>46</xdr:col>
      <xdr:colOff>38100</xdr:colOff>
      <xdr:row>64</xdr:row>
      <xdr:rowOff>19939</xdr:rowOff>
    </xdr:to>
    <xdr:sp macro="" textlink="">
      <xdr:nvSpPr>
        <xdr:cNvPr id="252" name="楕円 251"/>
        <xdr:cNvSpPr/>
      </xdr:nvSpPr>
      <xdr:spPr>
        <a:xfrm>
          <a:off x="8699500" y="1089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140589</xdr:rowOff>
    </xdr:from>
    <xdr:to>
      <xdr:col>50</xdr:col>
      <xdr:colOff>114300</xdr:colOff>
      <xdr:row>63</xdr:row>
      <xdr:rowOff>140970</xdr:rowOff>
    </xdr:to>
    <xdr:cxnSp macro="">
      <xdr:nvCxnSpPr>
        <xdr:cNvPr id="253" name="直線コネクタ 252"/>
        <xdr:cNvCxnSpPr/>
      </xdr:nvCxnSpPr>
      <xdr:spPr>
        <a:xfrm>
          <a:off x="8750300" y="1094193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114173</xdr:rowOff>
    </xdr:from>
    <xdr:to>
      <xdr:col>41</xdr:col>
      <xdr:colOff>101600</xdr:colOff>
      <xdr:row>64</xdr:row>
      <xdr:rowOff>44323</xdr:rowOff>
    </xdr:to>
    <xdr:sp macro="" textlink="">
      <xdr:nvSpPr>
        <xdr:cNvPr id="254" name="楕円 253"/>
        <xdr:cNvSpPr/>
      </xdr:nvSpPr>
      <xdr:spPr>
        <a:xfrm>
          <a:off x="7810500" y="10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140589</xdr:rowOff>
    </xdr:from>
    <xdr:to>
      <xdr:col>45</xdr:col>
      <xdr:colOff>177800</xdr:colOff>
      <xdr:row>63</xdr:row>
      <xdr:rowOff>164973</xdr:rowOff>
    </xdr:to>
    <xdr:cxnSp macro="">
      <xdr:nvCxnSpPr>
        <xdr:cNvPr id="255" name="直線コネクタ 254"/>
        <xdr:cNvCxnSpPr/>
      </xdr:nvCxnSpPr>
      <xdr:spPr>
        <a:xfrm flipV="1">
          <a:off x="7861300" y="10941939"/>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114554</xdr:rowOff>
    </xdr:from>
    <xdr:to>
      <xdr:col>36</xdr:col>
      <xdr:colOff>165100</xdr:colOff>
      <xdr:row>64</xdr:row>
      <xdr:rowOff>44704</xdr:rowOff>
    </xdr:to>
    <xdr:sp macro="" textlink="">
      <xdr:nvSpPr>
        <xdr:cNvPr id="256" name="楕円 255"/>
        <xdr:cNvSpPr/>
      </xdr:nvSpPr>
      <xdr:spPr>
        <a:xfrm>
          <a:off x="69215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164973</xdr:rowOff>
    </xdr:from>
    <xdr:to>
      <xdr:col>41</xdr:col>
      <xdr:colOff>50800</xdr:colOff>
      <xdr:row>63</xdr:row>
      <xdr:rowOff>165354</xdr:rowOff>
    </xdr:to>
    <xdr:cxnSp macro="">
      <xdr:nvCxnSpPr>
        <xdr:cNvPr id="257" name="直線コネクタ 256"/>
        <xdr:cNvCxnSpPr/>
      </xdr:nvCxnSpPr>
      <xdr:spPr>
        <a:xfrm flipV="1">
          <a:off x="6972300" y="1096632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258" name="n_1aveValue【体育館・プール】&#10;一人当たり面積"/>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59" name="n_2aveValue【体育館・プール】&#10;一人当たり面積"/>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60" name="n_3aveValue【体育館・プール】&#10;一人当たり面積"/>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11447</xdr:rowOff>
    </xdr:from>
    <xdr:ext cx="469744" cy="259045"/>
    <xdr:sp macro="" textlink="">
      <xdr:nvSpPr>
        <xdr:cNvPr id="262" name="n_1mainValue【体育館・プール】&#10;一人当たり面積"/>
        <xdr:cNvSpPr txBox="1"/>
      </xdr:nvSpPr>
      <xdr:spPr>
        <a:xfrm>
          <a:off x="93917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11066</xdr:rowOff>
    </xdr:from>
    <xdr:ext cx="469744" cy="259045"/>
    <xdr:sp macro="" textlink="">
      <xdr:nvSpPr>
        <xdr:cNvPr id="263" name="n_2mainValue【体育館・プール】&#10;一人当たり面積"/>
        <xdr:cNvSpPr txBox="1"/>
      </xdr:nvSpPr>
      <xdr:spPr>
        <a:xfrm>
          <a:off x="8515427" y="1098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35450</xdr:rowOff>
    </xdr:from>
    <xdr:ext cx="469744" cy="259045"/>
    <xdr:sp macro="" textlink="">
      <xdr:nvSpPr>
        <xdr:cNvPr id="264" name="n_3mainValue【体育館・プール】&#10;一人当たり面積"/>
        <xdr:cNvSpPr txBox="1"/>
      </xdr:nvSpPr>
      <xdr:spPr>
        <a:xfrm>
          <a:off x="7626427" y="1100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35831</xdr:rowOff>
    </xdr:from>
    <xdr:ext cx="469744" cy="259045"/>
    <xdr:sp macro="" textlink="">
      <xdr:nvSpPr>
        <xdr:cNvPr id="265" name="n_4mainValue【体育館・プール】&#10;一人当たり面積"/>
        <xdr:cNvSpPr txBox="1"/>
      </xdr:nvSpPr>
      <xdr:spPr>
        <a:xfrm>
          <a:off x="6737427" y="1100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296" name="【福祉施設】&#10;有形固定資産減価償却率平均値テキスト"/>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21589</xdr:rowOff>
    </xdr:from>
    <xdr:to>
      <xdr:col>20</xdr:col>
      <xdr:colOff>38100</xdr:colOff>
      <xdr:row>85</xdr:row>
      <xdr:rowOff>123189</xdr:rowOff>
    </xdr:to>
    <xdr:sp macro="" textlink="">
      <xdr:nvSpPr>
        <xdr:cNvPr id="307" name="楕円 306"/>
        <xdr:cNvSpPr/>
      </xdr:nvSpPr>
      <xdr:spPr>
        <a:xfrm>
          <a:off x="3746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157118</xdr:rowOff>
    </xdr:from>
    <xdr:to>
      <xdr:col>15</xdr:col>
      <xdr:colOff>101600</xdr:colOff>
      <xdr:row>85</xdr:row>
      <xdr:rowOff>87268</xdr:rowOff>
    </xdr:to>
    <xdr:sp macro="" textlink="">
      <xdr:nvSpPr>
        <xdr:cNvPr id="308" name="楕円 307"/>
        <xdr:cNvSpPr/>
      </xdr:nvSpPr>
      <xdr:spPr>
        <a:xfrm>
          <a:off x="2857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36468</xdr:rowOff>
    </xdr:from>
    <xdr:to>
      <xdr:col>19</xdr:col>
      <xdr:colOff>177800</xdr:colOff>
      <xdr:row>85</xdr:row>
      <xdr:rowOff>72389</xdr:rowOff>
    </xdr:to>
    <xdr:cxnSp macro="">
      <xdr:nvCxnSpPr>
        <xdr:cNvPr id="309" name="直線コネクタ 308"/>
        <xdr:cNvCxnSpPr/>
      </xdr:nvCxnSpPr>
      <xdr:spPr>
        <a:xfrm>
          <a:off x="2908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170180</xdr:rowOff>
    </xdr:from>
    <xdr:to>
      <xdr:col>10</xdr:col>
      <xdr:colOff>165100</xdr:colOff>
      <xdr:row>85</xdr:row>
      <xdr:rowOff>100330</xdr:rowOff>
    </xdr:to>
    <xdr:sp macro="" textlink="">
      <xdr:nvSpPr>
        <xdr:cNvPr id="310" name="楕円 309"/>
        <xdr:cNvSpPr/>
      </xdr:nvSpPr>
      <xdr:spPr>
        <a:xfrm>
          <a:off x="196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36468</xdr:rowOff>
    </xdr:from>
    <xdr:to>
      <xdr:col>15</xdr:col>
      <xdr:colOff>50800</xdr:colOff>
      <xdr:row>85</xdr:row>
      <xdr:rowOff>49530</xdr:rowOff>
    </xdr:to>
    <xdr:cxnSp macro="">
      <xdr:nvCxnSpPr>
        <xdr:cNvPr id="311" name="直線コネクタ 310"/>
        <xdr:cNvCxnSpPr/>
      </xdr:nvCxnSpPr>
      <xdr:spPr>
        <a:xfrm flipV="1">
          <a:off x="2019300" y="146097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150586</xdr:rowOff>
    </xdr:from>
    <xdr:to>
      <xdr:col>6</xdr:col>
      <xdr:colOff>38100</xdr:colOff>
      <xdr:row>85</xdr:row>
      <xdr:rowOff>80736</xdr:rowOff>
    </xdr:to>
    <xdr:sp macro="" textlink="">
      <xdr:nvSpPr>
        <xdr:cNvPr id="312" name="楕円 311"/>
        <xdr:cNvSpPr/>
      </xdr:nvSpPr>
      <xdr:spPr>
        <a:xfrm>
          <a:off x="1079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29936</xdr:rowOff>
    </xdr:from>
    <xdr:to>
      <xdr:col>10</xdr:col>
      <xdr:colOff>114300</xdr:colOff>
      <xdr:row>85</xdr:row>
      <xdr:rowOff>49530</xdr:rowOff>
    </xdr:to>
    <xdr:cxnSp macro="">
      <xdr:nvCxnSpPr>
        <xdr:cNvPr id="313" name="直線コネクタ 312"/>
        <xdr:cNvCxnSpPr/>
      </xdr:nvCxnSpPr>
      <xdr:spPr>
        <a:xfrm>
          <a:off x="1130300" y="146031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4" name="n_1aveValue【福祉施設】&#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5" name="n_2aveValue【福祉施設】&#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316" name="n_3aveValue【福祉施設】&#10;有形固定資産減価償却率"/>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317" name="n_4aveValue【福祉施設】&#10;有形固定資産減価償却率"/>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114316</xdr:rowOff>
    </xdr:from>
    <xdr:ext cx="405111" cy="259045"/>
    <xdr:sp macro="" textlink="">
      <xdr:nvSpPr>
        <xdr:cNvPr id="318" name="n_1mainValue【福祉施設】&#10;有形固定資産減価償却率"/>
        <xdr:cNvSpPr txBox="1"/>
      </xdr:nvSpPr>
      <xdr:spPr>
        <a:xfrm>
          <a:off x="35820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78395</xdr:rowOff>
    </xdr:from>
    <xdr:ext cx="405111" cy="259045"/>
    <xdr:sp macro="" textlink="">
      <xdr:nvSpPr>
        <xdr:cNvPr id="319" name="n_2mainValue【福祉施設】&#10;有形固定資産減価償却率"/>
        <xdr:cNvSpPr txBox="1"/>
      </xdr:nvSpPr>
      <xdr:spPr>
        <a:xfrm>
          <a:off x="2705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91457</xdr:rowOff>
    </xdr:from>
    <xdr:ext cx="405111" cy="259045"/>
    <xdr:sp macro="" textlink="">
      <xdr:nvSpPr>
        <xdr:cNvPr id="320" name="n_3mainValue【福祉施設】&#10;有形固定資産減価償却率"/>
        <xdr:cNvSpPr txBox="1"/>
      </xdr:nvSpPr>
      <xdr:spPr>
        <a:xfrm>
          <a:off x="1816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71863</xdr:rowOff>
    </xdr:from>
    <xdr:ext cx="405111" cy="259045"/>
    <xdr:sp macro="" textlink="">
      <xdr:nvSpPr>
        <xdr:cNvPr id="321" name="n_4mainValue【福祉施設】&#10;有形固定資産減価償却率"/>
        <xdr:cNvSpPr txBox="1"/>
      </xdr:nvSpPr>
      <xdr:spPr>
        <a:xfrm>
          <a:off x="9277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5" name="直線コネクタ 344"/>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6"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47" name="直線コネクタ 346"/>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48"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49" name="直線コネクタ 348"/>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124985</xdr:rowOff>
    </xdr:from>
    <xdr:ext cx="469744" cy="259045"/>
    <xdr:sp macro="" textlink="">
      <xdr:nvSpPr>
        <xdr:cNvPr id="350" name="【福祉施設】&#10;一人当たり面積平均値テキスト"/>
        <xdr:cNvSpPr txBox="1"/>
      </xdr:nvSpPr>
      <xdr:spPr>
        <a:xfrm>
          <a:off x="10515600" y="14526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1" name="フローチャート: 判断 350"/>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2" name="フローチャート: 判断 351"/>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3" name="フローチャート: 判断 352"/>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4" name="フローチャート: 判断 353"/>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5" name="フローチャート: 判断 354"/>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47498</xdr:rowOff>
    </xdr:from>
    <xdr:to>
      <xdr:col>50</xdr:col>
      <xdr:colOff>165100</xdr:colOff>
      <xdr:row>86</xdr:row>
      <xdr:rowOff>149098</xdr:rowOff>
    </xdr:to>
    <xdr:sp macro="" textlink="">
      <xdr:nvSpPr>
        <xdr:cNvPr id="361" name="楕円 360"/>
        <xdr:cNvSpPr/>
      </xdr:nvSpPr>
      <xdr:spPr>
        <a:xfrm>
          <a:off x="9588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47498</xdr:rowOff>
    </xdr:from>
    <xdr:to>
      <xdr:col>46</xdr:col>
      <xdr:colOff>38100</xdr:colOff>
      <xdr:row>86</xdr:row>
      <xdr:rowOff>149098</xdr:rowOff>
    </xdr:to>
    <xdr:sp macro="" textlink="">
      <xdr:nvSpPr>
        <xdr:cNvPr id="362" name="楕円 361"/>
        <xdr:cNvSpPr/>
      </xdr:nvSpPr>
      <xdr:spPr>
        <a:xfrm>
          <a:off x="8699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98298</xdr:rowOff>
    </xdr:from>
    <xdr:to>
      <xdr:col>50</xdr:col>
      <xdr:colOff>114300</xdr:colOff>
      <xdr:row>86</xdr:row>
      <xdr:rowOff>98298</xdr:rowOff>
    </xdr:to>
    <xdr:cxnSp macro="">
      <xdr:nvCxnSpPr>
        <xdr:cNvPr id="363" name="直線コネクタ 362"/>
        <xdr:cNvCxnSpPr/>
      </xdr:nvCxnSpPr>
      <xdr:spPr>
        <a:xfrm>
          <a:off x="8750300" y="14842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170180</xdr:rowOff>
    </xdr:from>
    <xdr:to>
      <xdr:col>41</xdr:col>
      <xdr:colOff>101600</xdr:colOff>
      <xdr:row>86</xdr:row>
      <xdr:rowOff>100330</xdr:rowOff>
    </xdr:to>
    <xdr:sp macro="" textlink="">
      <xdr:nvSpPr>
        <xdr:cNvPr id="364" name="楕円 363"/>
        <xdr:cNvSpPr/>
      </xdr:nvSpPr>
      <xdr:spPr>
        <a:xfrm>
          <a:off x="781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49530</xdr:rowOff>
    </xdr:from>
    <xdr:to>
      <xdr:col>45</xdr:col>
      <xdr:colOff>177800</xdr:colOff>
      <xdr:row>86</xdr:row>
      <xdr:rowOff>98298</xdr:rowOff>
    </xdr:to>
    <xdr:cxnSp macro="">
      <xdr:nvCxnSpPr>
        <xdr:cNvPr id="365" name="直線コネクタ 364"/>
        <xdr:cNvCxnSpPr/>
      </xdr:nvCxnSpPr>
      <xdr:spPr>
        <a:xfrm>
          <a:off x="7861300" y="14794230"/>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170180</xdr:rowOff>
    </xdr:from>
    <xdr:to>
      <xdr:col>36</xdr:col>
      <xdr:colOff>165100</xdr:colOff>
      <xdr:row>86</xdr:row>
      <xdr:rowOff>100330</xdr:rowOff>
    </xdr:to>
    <xdr:sp macro="" textlink="">
      <xdr:nvSpPr>
        <xdr:cNvPr id="366" name="楕円 365"/>
        <xdr:cNvSpPr/>
      </xdr:nvSpPr>
      <xdr:spPr>
        <a:xfrm>
          <a:off x="692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49530</xdr:rowOff>
    </xdr:from>
    <xdr:to>
      <xdr:col>41</xdr:col>
      <xdr:colOff>50800</xdr:colOff>
      <xdr:row>86</xdr:row>
      <xdr:rowOff>49530</xdr:rowOff>
    </xdr:to>
    <xdr:cxnSp macro="">
      <xdr:nvCxnSpPr>
        <xdr:cNvPr id="367" name="直線コネクタ 366"/>
        <xdr:cNvCxnSpPr/>
      </xdr:nvCxnSpPr>
      <xdr:spPr>
        <a:xfrm>
          <a:off x="6972300" y="1479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68"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69"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0" name="n_3aveValue【福祉施設】&#10;一人当たり面積"/>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1" name="n_4aveValue【福祉施設】&#10;一人当たり面積"/>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140225</xdr:rowOff>
    </xdr:from>
    <xdr:ext cx="469744" cy="259045"/>
    <xdr:sp macro="" textlink="">
      <xdr:nvSpPr>
        <xdr:cNvPr id="372" name="n_1mainValue【福祉施設】&#10;一人当たり面積"/>
        <xdr:cNvSpPr txBox="1"/>
      </xdr:nvSpPr>
      <xdr:spPr>
        <a:xfrm>
          <a:off x="93917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140225</xdr:rowOff>
    </xdr:from>
    <xdr:ext cx="469744" cy="259045"/>
    <xdr:sp macro="" textlink="">
      <xdr:nvSpPr>
        <xdr:cNvPr id="373" name="n_2mainValue【福祉施設】&#10;一人当たり面積"/>
        <xdr:cNvSpPr txBox="1"/>
      </xdr:nvSpPr>
      <xdr:spPr>
        <a:xfrm>
          <a:off x="85154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91457</xdr:rowOff>
    </xdr:from>
    <xdr:ext cx="469744" cy="259045"/>
    <xdr:sp macro="" textlink="">
      <xdr:nvSpPr>
        <xdr:cNvPr id="374" name="n_3mainValue【福祉施設】&#10;一人当たり面積"/>
        <xdr:cNvSpPr txBox="1"/>
      </xdr:nvSpPr>
      <xdr:spPr>
        <a:xfrm>
          <a:off x="7626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91457</xdr:rowOff>
    </xdr:from>
    <xdr:ext cx="469744" cy="259045"/>
    <xdr:sp macro="" textlink="">
      <xdr:nvSpPr>
        <xdr:cNvPr id="375" name="n_4mainValue【福祉施設】&#10;一人当たり面積"/>
        <xdr:cNvSpPr txBox="1"/>
      </xdr:nvSpPr>
      <xdr:spPr>
        <a:xfrm>
          <a:off x="6737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0" name="直線コネクタ 399"/>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1"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2" name="直線コネクタ 40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3"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04" name="直線コネクタ 403"/>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100982</xdr:rowOff>
    </xdr:from>
    <xdr:ext cx="405111" cy="259045"/>
    <xdr:sp macro="" textlink="">
      <xdr:nvSpPr>
        <xdr:cNvPr id="405" name="【市民会館】&#10;有形固定資産減価償却率平均値テキスト"/>
        <xdr:cNvSpPr txBox="1"/>
      </xdr:nvSpPr>
      <xdr:spPr>
        <a:xfrm>
          <a:off x="4673600" y="1776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06" name="フローチャート: 判断 405"/>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07" name="フローチャート: 判断 406"/>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408" name="フローチャート: 判断 407"/>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09" name="フローチャート: 判断 408"/>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410" name="フローチャート: 判断 409"/>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46355</xdr:rowOff>
    </xdr:from>
    <xdr:to>
      <xdr:col>24</xdr:col>
      <xdr:colOff>114300</xdr:colOff>
      <xdr:row>103</xdr:row>
      <xdr:rowOff>147955</xdr:rowOff>
    </xdr:to>
    <xdr:sp macro="" textlink="">
      <xdr:nvSpPr>
        <xdr:cNvPr id="416" name="楕円 415"/>
        <xdr:cNvSpPr/>
      </xdr:nvSpPr>
      <xdr:spPr>
        <a:xfrm>
          <a:off x="45847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69232</xdr:rowOff>
    </xdr:from>
    <xdr:ext cx="405111" cy="259045"/>
    <xdr:sp macro="" textlink="">
      <xdr:nvSpPr>
        <xdr:cNvPr id="417" name="【市民会館】&#10;有形固定資産減価償却率該当値テキスト"/>
        <xdr:cNvSpPr txBox="1"/>
      </xdr:nvSpPr>
      <xdr:spPr>
        <a:xfrm>
          <a:off x="4673600"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19686</xdr:rowOff>
    </xdr:from>
    <xdr:to>
      <xdr:col>20</xdr:col>
      <xdr:colOff>38100</xdr:colOff>
      <xdr:row>103</xdr:row>
      <xdr:rowOff>121286</xdr:rowOff>
    </xdr:to>
    <xdr:sp macro="" textlink="">
      <xdr:nvSpPr>
        <xdr:cNvPr id="418" name="楕円 417"/>
        <xdr:cNvSpPr/>
      </xdr:nvSpPr>
      <xdr:spPr>
        <a:xfrm>
          <a:off x="3746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70486</xdr:rowOff>
    </xdr:from>
    <xdr:to>
      <xdr:col>24</xdr:col>
      <xdr:colOff>63500</xdr:colOff>
      <xdr:row>103</xdr:row>
      <xdr:rowOff>97155</xdr:rowOff>
    </xdr:to>
    <xdr:cxnSp macro="">
      <xdr:nvCxnSpPr>
        <xdr:cNvPr id="419" name="直線コネクタ 418"/>
        <xdr:cNvCxnSpPr/>
      </xdr:nvCxnSpPr>
      <xdr:spPr>
        <a:xfrm>
          <a:off x="3797300" y="177298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149225</xdr:rowOff>
    </xdr:from>
    <xdr:to>
      <xdr:col>15</xdr:col>
      <xdr:colOff>101600</xdr:colOff>
      <xdr:row>103</xdr:row>
      <xdr:rowOff>79375</xdr:rowOff>
    </xdr:to>
    <xdr:sp macro="" textlink="">
      <xdr:nvSpPr>
        <xdr:cNvPr id="420" name="楕円 419"/>
        <xdr:cNvSpPr/>
      </xdr:nvSpPr>
      <xdr:spPr>
        <a:xfrm>
          <a:off x="2857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28575</xdr:rowOff>
    </xdr:from>
    <xdr:to>
      <xdr:col>19</xdr:col>
      <xdr:colOff>177800</xdr:colOff>
      <xdr:row>103</xdr:row>
      <xdr:rowOff>70486</xdr:rowOff>
    </xdr:to>
    <xdr:cxnSp macro="">
      <xdr:nvCxnSpPr>
        <xdr:cNvPr id="421" name="直線コネクタ 420"/>
        <xdr:cNvCxnSpPr/>
      </xdr:nvCxnSpPr>
      <xdr:spPr>
        <a:xfrm>
          <a:off x="2908300" y="176879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120650</xdr:rowOff>
    </xdr:from>
    <xdr:to>
      <xdr:col>10</xdr:col>
      <xdr:colOff>165100</xdr:colOff>
      <xdr:row>103</xdr:row>
      <xdr:rowOff>50800</xdr:rowOff>
    </xdr:to>
    <xdr:sp macro="" textlink="">
      <xdr:nvSpPr>
        <xdr:cNvPr id="422" name="楕円 421"/>
        <xdr:cNvSpPr/>
      </xdr:nvSpPr>
      <xdr:spPr>
        <a:xfrm>
          <a:off x="1968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0</xdr:rowOff>
    </xdr:from>
    <xdr:to>
      <xdr:col>15</xdr:col>
      <xdr:colOff>50800</xdr:colOff>
      <xdr:row>103</xdr:row>
      <xdr:rowOff>28575</xdr:rowOff>
    </xdr:to>
    <xdr:cxnSp macro="">
      <xdr:nvCxnSpPr>
        <xdr:cNvPr id="423" name="直線コネクタ 422"/>
        <xdr:cNvCxnSpPr/>
      </xdr:nvCxnSpPr>
      <xdr:spPr>
        <a:xfrm>
          <a:off x="2019300" y="17659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84455</xdr:rowOff>
    </xdr:from>
    <xdr:to>
      <xdr:col>6</xdr:col>
      <xdr:colOff>38100</xdr:colOff>
      <xdr:row>103</xdr:row>
      <xdr:rowOff>14605</xdr:rowOff>
    </xdr:to>
    <xdr:sp macro="" textlink="">
      <xdr:nvSpPr>
        <xdr:cNvPr id="424" name="楕円 423"/>
        <xdr:cNvSpPr/>
      </xdr:nvSpPr>
      <xdr:spPr>
        <a:xfrm>
          <a:off x="1079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135255</xdr:rowOff>
    </xdr:from>
    <xdr:to>
      <xdr:col>10</xdr:col>
      <xdr:colOff>114300</xdr:colOff>
      <xdr:row>103</xdr:row>
      <xdr:rowOff>0</xdr:rowOff>
    </xdr:to>
    <xdr:cxnSp macro="">
      <xdr:nvCxnSpPr>
        <xdr:cNvPr id="425" name="直線コネクタ 424"/>
        <xdr:cNvCxnSpPr/>
      </xdr:nvCxnSpPr>
      <xdr:spPr>
        <a:xfrm>
          <a:off x="1130300" y="17623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32402</xdr:rowOff>
    </xdr:from>
    <xdr:ext cx="405111" cy="259045"/>
    <xdr:sp macro="" textlink="">
      <xdr:nvSpPr>
        <xdr:cNvPr id="426" name="n_1aveValue【市民会館】&#10;有形固定資産減価償却率"/>
        <xdr:cNvSpPr txBox="1"/>
      </xdr:nvSpPr>
      <xdr:spPr>
        <a:xfrm>
          <a:off x="3582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17163</xdr:rowOff>
    </xdr:from>
    <xdr:ext cx="405111" cy="259045"/>
    <xdr:sp macro="" textlink="">
      <xdr:nvSpPr>
        <xdr:cNvPr id="427" name="n_2aveValue【市民会館】&#10;有形固定資産減価償却率"/>
        <xdr:cNvSpPr txBox="1"/>
      </xdr:nvSpPr>
      <xdr:spPr>
        <a:xfrm>
          <a:off x="2705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137177</xdr:rowOff>
    </xdr:from>
    <xdr:ext cx="405111" cy="259045"/>
    <xdr:sp macro="" textlink="">
      <xdr:nvSpPr>
        <xdr:cNvPr id="428" name="n_3aveValue【市民会館】&#10;有形固定資産減価償却率"/>
        <xdr:cNvSpPr txBox="1"/>
      </xdr:nvSpPr>
      <xdr:spPr>
        <a:xfrm>
          <a:off x="1816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102888</xdr:rowOff>
    </xdr:from>
    <xdr:ext cx="405111" cy="259045"/>
    <xdr:sp macro="" textlink="">
      <xdr:nvSpPr>
        <xdr:cNvPr id="429" name="n_4aveValue【市民会館】&#10;有形固定資産減価償却率"/>
        <xdr:cNvSpPr txBox="1"/>
      </xdr:nvSpPr>
      <xdr:spPr>
        <a:xfrm>
          <a:off x="927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137813</xdr:rowOff>
    </xdr:from>
    <xdr:ext cx="405111" cy="259045"/>
    <xdr:sp macro="" textlink="">
      <xdr:nvSpPr>
        <xdr:cNvPr id="430" name="n_1mainValue【市民会館】&#10;有形固定資産減価償却率"/>
        <xdr:cNvSpPr txBox="1"/>
      </xdr:nvSpPr>
      <xdr:spPr>
        <a:xfrm>
          <a:off x="35820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95902</xdr:rowOff>
    </xdr:from>
    <xdr:ext cx="405111" cy="259045"/>
    <xdr:sp macro="" textlink="">
      <xdr:nvSpPr>
        <xdr:cNvPr id="431" name="n_2mainValue【市民会館】&#10;有形固定資産減価償却率"/>
        <xdr:cNvSpPr txBox="1"/>
      </xdr:nvSpPr>
      <xdr:spPr>
        <a:xfrm>
          <a:off x="27057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67327</xdr:rowOff>
    </xdr:from>
    <xdr:ext cx="405111" cy="259045"/>
    <xdr:sp macro="" textlink="">
      <xdr:nvSpPr>
        <xdr:cNvPr id="432" name="n_3mainValue【市民会館】&#10;有形固定資産減価償却率"/>
        <xdr:cNvSpPr txBox="1"/>
      </xdr:nvSpPr>
      <xdr:spPr>
        <a:xfrm>
          <a:off x="1816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31132</xdr:rowOff>
    </xdr:from>
    <xdr:ext cx="405111" cy="259045"/>
    <xdr:sp macro="" textlink="">
      <xdr:nvSpPr>
        <xdr:cNvPr id="433" name="n_4mainValue【市民会館】&#10;有形固定資産減価償却率"/>
        <xdr:cNvSpPr txBox="1"/>
      </xdr:nvSpPr>
      <xdr:spPr>
        <a:xfrm>
          <a:off x="9277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457" name="直線コネクタ 456"/>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458" name="【市民会館】&#10;一人当たり面積最小値テキスト"/>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459" name="直線コネクタ 458"/>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460" name="【市民会館】&#10;一人当たり面積最大値テキスト"/>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461" name="直線コネクタ 460"/>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462" name="【市民会館】&#10;一人当たり面積平均値テキスト"/>
        <xdr:cNvSpPr txBox="1"/>
      </xdr:nvSpPr>
      <xdr:spPr>
        <a:xfrm>
          <a:off x="10515600" y="18117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463" name="フローチャート: 判断 462"/>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464" name="フローチャート: 判断 463"/>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65" name="フローチャート: 判断 464"/>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466" name="フローチャート: 判断 465"/>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67" name="フローチャート: 判断 466"/>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141987</xdr:rowOff>
    </xdr:from>
    <xdr:to>
      <xdr:col>55</xdr:col>
      <xdr:colOff>50800</xdr:colOff>
      <xdr:row>107</xdr:row>
      <xdr:rowOff>72137</xdr:rowOff>
    </xdr:to>
    <xdr:sp macro="" textlink="">
      <xdr:nvSpPr>
        <xdr:cNvPr id="473" name="楕円 472"/>
        <xdr:cNvSpPr/>
      </xdr:nvSpPr>
      <xdr:spPr>
        <a:xfrm>
          <a:off x="104267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120414</xdr:rowOff>
    </xdr:from>
    <xdr:ext cx="469744" cy="259045"/>
    <xdr:sp macro="" textlink="">
      <xdr:nvSpPr>
        <xdr:cNvPr id="474" name="【市民会館】&#10;一人当たり面積該当値テキスト"/>
        <xdr:cNvSpPr txBox="1"/>
      </xdr:nvSpPr>
      <xdr:spPr>
        <a:xfrm>
          <a:off x="10515600"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140463</xdr:rowOff>
    </xdr:from>
    <xdr:to>
      <xdr:col>50</xdr:col>
      <xdr:colOff>165100</xdr:colOff>
      <xdr:row>107</xdr:row>
      <xdr:rowOff>70613</xdr:rowOff>
    </xdr:to>
    <xdr:sp macro="" textlink="">
      <xdr:nvSpPr>
        <xdr:cNvPr id="475" name="楕円 474"/>
        <xdr:cNvSpPr/>
      </xdr:nvSpPr>
      <xdr:spPr>
        <a:xfrm>
          <a:off x="9588500" y="183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19813</xdr:rowOff>
    </xdr:from>
    <xdr:to>
      <xdr:col>55</xdr:col>
      <xdr:colOff>0</xdr:colOff>
      <xdr:row>107</xdr:row>
      <xdr:rowOff>21337</xdr:rowOff>
    </xdr:to>
    <xdr:cxnSp macro="">
      <xdr:nvCxnSpPr>
        <xdr:cNvPr id="476" name="直線コネクタ 475"/>
        <xdr:cNvCxnSpPr/>
      </xdr:nvCxnSpPr>
      <xdr:spPr>
        <a:xfrm>
          <a:off x="9639300" y="1836496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138937</xdr:rowOff>
    </xdr:from>
    <xdr:to>
      <xdr:col>46</xdr:col>
      <xdr:colOff>38100</xdr:colOff>
      <xdr:row>107</xdr:row>
      <xdr:rowOff>69087</xdr:rowOff>
    </xdr:to>
    <xdr:sp macro="" textlink="">
      <xdr:nvSpPr>
        <xdr:cNvPr id="477" name="楕円 476"/>
        <xdr:cNvSpPr/>
      </xdr:nvSpPr>
      <xdr:spPr>
        <a:xfrm>
          <a:off x="8699500" y="183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18287</xdr:rowOff>
    </xdr:from>
    <xdr:to>
      <xdr:col>50</xdr:col>
      <xdr:colOff>114300</xdr:colOff>
      <xdr:row>107</xdr:row>
      <xdr:rowOff>19813</xdr:rowOff>
    </xdr:to>
    <xdr:cxnSp macro="">
      <xdr:nvCxnSpPr>
        <xdr:cNvPr id="478" name="直線コネクタ 477"/>
        <xdr:cNvCxnSpPr/>
      </xdr:nvCxnSpPr>
      <xdr:spPr>
        <a:xfrm>
          <a:off x="8750300" y="183634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137413</xdr:rowOff>
    </xdr:from>
    <xdr:to>
      <xdr:col>41</xdr:col>
      <xdr:colOff>101600</xdr:colOff>
      <xdr:row>107</xdr:row>
      <xdr:rowOff>67563</xdr:rowOff>
    </xdr:to>
    <xdr:sp macro="" textlink="">
      <xdr:nvSpPr>
        <xdr:cNvPr id="479" name="楕円 478"/>
        <xdr:cNvSpPr/>
      </xdr:nvSpPr>
      <xdr:spPr>
        <a:xfrm>
          <a:off x="7810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16763</xdr:rowOff>
    </xdr:from>
    <xdr:to>
      <xdr:col>45</xdr:col>
      <xdr:colOff>177800</xdr:colOff>
      <xdr:row>107</xdr:row>
      <xdr:rowOff>18287</xdr:rowOff>
    </xdr:to>
    <xdr:cxnSp macro="">
      <xdr:nvCxnSpPr>
        <xdr:cNvPr id="480" name="直線コネクタ 479"/>
        <xdr:cNvCxnSpPr/>
      </xdr:nvCxnSpPr>
      <xdr:spPr>
        <a:xfrm>
          <a:off x="7861300" y="183619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138176</xdr:rowOff>
    </xdr:from>
    <xdr:to>
      <xdr:col>36</xdr:col>
      <xdr:colOff>165100</xdr:colOff>
      <xdr:row>107</xdr:row>
      <xdr:rowOff>68326</xdr:rowOff>
    </xdr:to>
    <xdr:sp macro="" textlink="">
      <xdr:nvSpPr>
        <xdr:cNvPr id="481" name="楕円 480"/>
        <xdr:cNvSpPr/>
      </xdr:nvSpPr>
      <xdr:spPr>
        <a:xfrm>
          <a:off x="6921500" y="183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16763</xdr:rowOff>
    </xdr:from>
    <xdr:to>
      <xdr:col>41</xdr:col>
      <xdr:colOff>50800</xdr:colOff>
      <xdr:row>107</xdr:row>
      <xdr:rowOff>17526</xdr:rowOff>
    </xdr:to>
    <xdr:cxnSp macro="">
      <xdr:nvCxnSpPr>
        <xdr:cNvPr id="482" name="直線コネクタ 481"/>
        <xdr:cNvCxnSpPr/>
      </xdr:nvCxnSpPr>
      <xdr:spPr>
        <a:xfrm flipV="1">
          <a:off x="6972300" y="183619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483" name="n_1aveValue【市民会館】&#10;一人当たり面積"/>
        <xdr:cNvSpPr txBox="1"/>
      </xdr:nvSpPr>
      <xdr:spPr>
        <a:xfrm>
          <a:off x="9391727" y="180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484" name="n_2aveValue【市民会館】&#10;一人当たり面積"/>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485" name="n_3aveValue【市民会館】&#10;一人当たり面積"/>
        <xdr:cNvSpPr txBox="1"/>
      </xdr:nvSpPr>
      <xdr:spPr>
        <a:xfrm>
          <a:off x="7626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486" name="n_4aveValue【市民会館】&#10;一人当たり面積"/>
        <xdr:cNvSpPr txBox="1"/>
      </xdr:nvSpPr>
      <xdr:spPr>
        <a:xfrm>
          <a:off x="6737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61740</xdr:rowOff>
    </xdr:from>
    <xdr:ext cx="469744" cy="259045"/>
    <xdr:sp macro="" textlink="">
      <xdr:nvSpPr>
        <xdr:cNvPr id="487" name="n_1mainValue【市民会館】&#10;一人当たり面積"/>
        <xdr:cNvSpPr txBox="1"/>
      </xdr:nvSpPr>
      <xdr:spPr>
        <a:xfrm>
          <a:off x="9391727" y="184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85614</xdr:rowOff>
    </xdr:from>
    <xdr:ext cx="469744" cy="259045"/>
    <xdr:sp macro="" textlink="">
      <xdr:nvSpPr>
        <xdr:cNvPr id="488" name="n_2mainValue【市民会館】&#10;一人当たり面積"/>
        <xdr:cNvSpPr txBox="1"/>
      </xdr:nvSpPr>
      <xdr:spPr>
        <a:xfrm>
          <a:off x="8515427" y="180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84090</xdr:rowOff>
    </xdr:from>
    <xdr:ext cx="469744" cy="259045"/>
    <xdr:sp macro="" textlink="">
      <xdr:nvSpPr>
        <xdr:cNvPr id="489" name="n_3mainValue【市民会館】&#10;一人当たり面積"/>
        <xdr:cNvSpPr txBox="1"/>
      </xdr:nvSpPr>
      <xdr:spPr>
        <a:xfrm>
          <a:off x="7626427" y="180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59453</xdr:rowOff>
    </xdr:from>
    <xdr:ext cx="469744" cy="259045"/>
    <xdr:sp macro="" textlink="">
      <xdr:nvSpPr>
        <xdr:cNvPr id="490" name="n_4mainValue【市民会館】&#10;一人当たり面積"/>
        <xdr:cNvSpPr txBox="1"/>
      </xdr:nvSpPr>
      <xdr:spPr>
        <a:xfrm>
          <a:off x="6737427" y="1840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516" name="直線コネクタ 515"/>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519"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520" name="直線コネクタ 519"/>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521" name="【一般廃棄物処理施設】&#10;有形固定資産減価償却率平均値テキスト"/>
        <xdr:cNvSpPr txBox="1"/>
      </xdr:nvSpPr>
      <xdr:spPr>
        <a:xfrm>
          <a:off x="16357600" y="646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522" name="フローチャート: 判断 521"/>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3" name="フローチャート: 判断 522"/>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524" name="フローチャート: 判断 523"/>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525" name="フローチャート: 判断 524"/>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26" name="フローチャート: 判断 525"/>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95613</xdr:rowOff>
    </xdr:from>
    <xdr:to>
      <xdr:col>67</xdr:col>
      <xdr:colOff>101600</xdr:colOff>
      <xdr:row>38</xdr:row>
      <xdr:rowOff>25763</xdr:rowOff>
    </xdr:to>
    <xdr:sp macro="" textlink="">
      <xdr:nvSpPr>
        <xdr:cNvPr id="532" name="楕円 531"/>
        <xdr:cNvSpPr/>
      </xdr:nvSpPr>
      <xdr:spPr>
        <a:xfrm>
          <a:off x="12763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3101</xdr:rowOff>
    </xdr:from>
    <xdr:ext cx="405111" cy="259045"/>
    <xdr:sp macro="" textlink="">
      <xdr:nvSpPr>
        <xdr:cNvPr id="533"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534" name="n_2aveValue【一般廃棄物処理施設】&#10;有形固定資産減価償却率"/>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535" name="n_3aveValue【一般廃棄物処理施設】&#10;有形固定資産減価償却率"/>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36" name="n_4aveValue【一般廃棄物処理施設】&#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42290</xdr:rowOff>
    </xdr:from>
    <xdr:ext cx="405111" cy="259045"/>
    <xdr:sp macro="" textlink="">
      <xdr:nvSpPr>
        <xdr:cNvPr id="537" name="n_4mainValue【一般廃棄物処理施設】&#10;有形固定資産減価償却率"/>
        <xdr:cNvSpPr txBox="1"/>
      </xdr:nvSpPr>
      <xdr:spPr>
        <a:xfrm>
          <a:off x="12611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8" name="正方形/長方形 5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9" name="正方形/長方形 5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0" name="正方形/長方形 5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1" name="正方形/長方形 5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2" name="正方形/長方形 5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3" name="正方形/長方形 5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4" name="正方形/長方形 5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5" name="正方形/長方形 5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6" name="テキスト ボックス 5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7" name="直線コネクタ 5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8" name="直線コネクタ 5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9" name="テキスト ボックス 54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0" name="直線コネクタ 5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1" name="テキスト ボックス 55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2" name="直線コネクタ 5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53" name="テキスト ボックス 552"/>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4" name="直線コネクタ 5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55" name="テキスト ボックス 554"/>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6" name="直線コネクタ 5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57" name="テキスト ボックス 556"/>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8" name="直線コネクタ 5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9" name="テキスト ボックス 55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561" name="直線コネクタ 560"/>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562"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563" name="直線コネクタ 562"/>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564"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565" name="直線コネクタ 564"/>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566" name="【一般廃棄物処理施設】&#10;一人当たり有形固定資産（償却資産）額平均値テキスト"/>
        <xdr:cNvSpPr txBox="1"/>
      </xdr:nvSpPr>
      <xdr:spPr>
        <a:xfrm>
          <a:off x="22199600" y="7042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567" name="フローチャート: 判断 566"/>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568" name="フローチャート: 判断 567"/>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569" name="フローチャート: 判断 568"/>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570" name="フローチャート: 判断 569"/>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571" name="フローチャート: 判断 570"/>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2" name="テキスト ボックス 5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3" name="テキスト ボックス 5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4" name="テキスト ボックス 5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5" name="テキスト ボックス 5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6" name="テキスト ボックス 5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78078</xdr:rowOff>
    </xdr:from>
    <xdr:to>
      <xdr:col>98</xdr:col>
      <xdr:colOff>38100</xdr:colOff>
      <xdr:row>41</xdr:row>
      <xdr:rowOff>8228</xdr:rowOff>
    </xdr:to>
    <xdr:sp macro="" textlink="">
      <xdr:nvSpPr>
        <xdr:cNvPr id="577" name="楕円 576"/>
        <xdr:cNvSpPr/>
      </xdr:nvSpPr>
      <xdr:spPr>
        <a:xfrm>
          <a:off x="18605500" y="693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2562</xdr:rowOff>
    </xdr:from>
    <xdr:ext cx="599010" cy="259045"/>
    <xdr:sp macro="" textlink="">
      <xdr:nvSpPr>
        <xdr:cNvPr id="578" name="n_1aveValue【一般廃棄物処理施設】&#10;一人当たり有形固定資産（償却資産）額"/>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579" name="n_2aveValue【一般廃棄物処理施設】&#10;一人当たり有形固定資産（償却資産）額"/>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580" name="n_3aveValue【一般廃棄物処理施設】&#10;一人当たり有形固定資産（償却資産）額"/>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148371</xdr:rowOff>
    </xdr:from>
    <xdr:ext cx="599010" cy="259045"/>
    <xdr:sp macro="" textlink="">
      <xdr:nvSpPr>
        <xdr:cNvPr id="581" name="n_4aveValue【一般廃棄物処理施設】&#10;一人当たり有形固定資産（償却資産）額"/>
        <xdr:cNvSpPr txBox="1"/>
      </xdr:nvSpPr>
      <xdr:spPr>
        <a:xfrm>
          <a:off x="18356795" y="717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24755</xdr:rowOff>
    </xdr:from>
    <xdr:ext cx="599010" cy="259045"/>
    <xdr:sp macro="" textlink="">
      <xdr:nvSpPr>
        <xdr:cNvPr id="582" name="n_4mainValue【一般廃棄物処理施設】&#10;一人当たり有形固定資産（償却資産）額"/>
        <xdr:cNvSpPr txBox="1"/>
      </xdr:nvSpPr>
      <xdr:spPr>
        <a:xfrm>
          <a:off x="18356795" y="671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4" name="正方形/長方形 5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5" name="正方形/長方形 5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6" name="正方形/長方形 5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7" name="正方形/長方形 5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8" name="正方形/長方形 5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9" name="正方形/長方形 5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正方形/長方形 58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1" name="正方形/長方形 5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2" name="正方形/長方形 5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3" name="正方形/長方形 5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4" name="正方形/長方形 5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5" name="正方形/長方形 5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6" name="正方形/長方形 5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7" name="正方形/長方形 5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8" name="正方形/長方形 59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0" name="直線コネクタ 6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1" name="テキスト ボックス 61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2" name="直線コネクタ 6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3" name="テキスト ボックス 6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4" name="直線コネクタ 6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5" name="テキスト ボックス 6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6" name="直線コネクタ 6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7" name="テキスト ボックス 6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8" name="直線コネクタ 6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9" name="テキスト ボックス 6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0" name="直線コネクタ 6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1" name="テキスト ボックス 62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24" name="直線コネクタ 623"/>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6" name="直線コネクタ 62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7"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8" name="直線コネクタ 627"/>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629" name="【消防施設】&#10;有形固定資産減価償却率平均値テキスト"/>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630" name="フローチャート: 判断 629"/>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31" name="フローチャート: 判断 630"/>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32" name="フローチャート: 判断 631"/>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33" name="フローチャート: 判断 632"/>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634" name="フローチャート: 判断 633"/>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19957</xdr:rowOff>
    </xdr:from>
    <xdr:to>
      <xdr:col>85</xdr:col>
      <xdr:colOff>177800</xdr:colOff>
      <xdr:row>81</xdr:row>
      <xdr:rowOff>121557</xdr:rowOff>
    </xdr:to>
    <xdr:sp macro="" textlink="">
      <xdr:nvSpPr>
        <xdr:cNvPr id="640" name="楕円 639"/>
        <xdr:cNvSpPr/>
      </xdr:nvSpPr>
      <xdr:spPr>
        <a:xfrm>
          <a:off x="162687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42834</xdr:rowOff>
    </xdr:from>
    <xdr:ext cx="405111" cy="259045"/>
    <xdr:sp macro="" textlink="">
      <xdr:nvSpPr>
        <xdr:cNvPr id="641" name="【消防施設】&#10;有形固定資産減価償却率該当値テキスト"/>
        <xdr:cNvSpPr txBox="1"/>
      </xdr:nvSpPr>
      <xdr:spPr>
        <a:xfrm>
          <a:off x="16357600"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86905</xdr:rowOff>
    </xdr:from>
    <xdr:to>
      <xdr:col>81</xdr:col>
      <xdr:colOff>101600</xdr:colOff>
      <xdr:row>84</xdr:row>
      <xdr:rowOff>17055</xdr:rowOff>
    </xdr:to>
    <xdr:sp macro="" textlink="">
      <xdr:nvSpPr>
        <xdr:cNvPr id="642" name="楕円 641"/>
        <xdr:cNvSpPr/>
      </xdr:nvSpPr>
      <xdr:spPr>
        <a:xfrm>
          <a:off x="15430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70757</xdr:rowOff>
    </xdr:from>
    <xdr:to>
      <xdr:col>85</xdr:col>
      <xdr:colOff>127000</xdr:colOff>
      <xdr:row>83</xdr:row>
      <xdr:rowOff>137705</xdr:rowOff>
    </xdr:to>
    <xdr:cxnSp macro="">
      <xdr:nvCxnSpPr>
        <xdr:cNvPr id="643" name="直線コネクタ 642"/>
        <xdr:cNvCxnSpPr/>
      </xdr:nvCxnSpPr>
      <xdr:spPr>
        <a:xfrm flipV="1">
          <a:off x="15481300" y="13958207"/>
          <a:ext cx="838200" cy="40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18324</xdr:rowOff>
    </xdr:from>
    <xdr:to>
      <xdr:col>76</xdr:col>
      <xdr:colOff>165100</xdr:colOff>
      <xdr:row>83</xdr:row>
      <xdr:rowOff>119924</xdr:rowOff>
    </xdr:to>
    <xdr:sp macro="" textlink="">
      <xdr:nvSpPr>
        <xdr:cNvPr id="644" name="楕円 643"/>
        <xdr:cNvSpPr/>
      </xdr:nvSpPr>
      <xdr:spPr>
        <a:xfrm>
          <a:off x="14541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69124</xdr:rowOff>
    </xdr:from>
    <xdr:to>
      <xdr:col>81</xdr:col>
      <xdr:colOff>50800</xdr:colOff>
      <xdr:row>83</xdr:row>
      <xdr:rowOff>137705</xdr:rowOff>
    </xdr:to>
    <xdr:cxnSp macro="">
      <xdr:nvCxnSpPr>
        <xdr:cNvPr id="645" name="直線コネクタ 644"/>
        <xdr:cNvCxnSpPr/>
      </xdr:nvCxnSpPr>
      <xdr:spPr>
        <a:xfrm>
          <a:off x="14592300" y="1429947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119562</xdr:rowOff>
    </xdr:from>
    <xdr:to>
      <xdr:col>72</xdr:col>
      <xdr:colOff>38100</xdr:colOff>
      <xdr:row>83</xdr:row>
      <xdr:rowOff>49712</xdr:rowOff>
    </xdr:to>
    <xdr:sp macro="" textlink="">
      <xdr:nvSpPr>
        <xdr:cNvPr id="646" name="楕円 645"/>
        <xdr:cNvSpPr/>
      </xdr:nvSpPr>
      <xdr:spPr>
        <a:xfrm>
          <a:off x="13652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170362</xdr:rowOff>
    </xdr:from>
    <xdr:to>
      <xdr:col>76</xdr:col>
      <xdr:colOff>114300</xdr:colOff>
      <xdr:row>83</xdr:row>
      <xdr:rowOff>69124</xdr:rowOff>
    </xdr:to>
    <xdr:cxnSp macro="">
      <xdr:nvCxnSpPr>
        <xdr:cNvPr id="647" name="直線コネクタ 646"/>
        <xdr:cNvCxnSpPr/>
      </xdr:nvCxnSpPr>
      <xdr:spPr>
        <a:xfrm>
          <a:off x="13703300" y="14229262"/>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49349</xdr:rowOff>
    </xdr:from>
    <xdr:to>
      <xdr:col>67</xdr:col>
      <xdr:colOff>101600</xdr:colOff>
      <xdr:row>82</xdr:row>
      <xdr:rowOff>150949</xdr:rowOff>
    </xdr:to>
    <xdr:sp macro="" textlink="">
      <xdr:nvSpPr>
        <xdr:cNvPr id="648" name="楕円 647"/>
        <xdr:cNvSpPr/>
      </xdr:nvSpPr>
      <xdr:spPr>
        <a:xfrm>
          <a:off x="12763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100149</xdr:rowOff>
    </xdr:from>
    <xdr:to>
      <xdr:col>71</xdr:col>
      <xdr:colOff>177800</xdr:colOff>
      <xdr:row>82</xdr:row>
      <xdr:rowOff>170362</xdr:rowOff>
    </xdr:to>
    <xdr:cxnSp macro="">
      <xdr:nvCxnSpPr>
        <xdr:cNvPr id="649" name="直線コネクタ 648"/>
        <xdr:cNvCxnSpPr/>
      </xdr:nvCxnSpPr>
      <xdr:spPr>
        <a:xfrm>
          <a:off x="12814300" y="1415904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650"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651" name="n_2aveValue【消防施設】&#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52"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653" name="n_4aveValue【消防施設】&#10;有形固定資産減価償却率"/>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8182</xdr:rowOff>
    </xdr:from>
    <xdr:ext cx="405111" cy="259045"/>
    <xdr:sp macro="" textlink="">
      <xdr:nvSpPr>
        <xdr:cNvPr id="654" name="n_1mainValue【消防施設】&#10;有形固定資産減価償却率"/>
        <xdr:cNvSpPr txBox="1"/>
      </xdr:nvSpPr>
      <xdr:spPr>
        <a:xfrm>
          <a:off x="152660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111051</xdr:rowOff>
    </xdr:from>
    <xdr:ext cx="405111" cy="259045"/>
    <xdr:sp macro="" textlink="">
      <xdr:nvSpPr>
        <xdr:cNvPr id="655" name="n_2mainValue【消防施設】&#10;有形固定資産減価償却率"/>
        <xdr:cNvSpPr txBox="1"/>
      </xdr:nvSpPr>
      <xdr:spPr>
        <a:xfrm>
          <a:off x="14389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656" name="n_3mainValue【消防施設】&#10;有形固定資産減価償却率"/>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167476</xdr:rowOff>
    </xdr:from>
    <xdr:ext cx="405111" cy="259045"/>
    <xdr:sp macro="" textlink="">
      <xdr:nvSpPr>
        <xdr:cNvPr id="657" name="n_4mainValue【消防施設】&#10;有形固定資産減価償却率"/>
        <xdr:cNvSpPr txBox="1"/>
      </xdr:nvSpPr>
      <xdr:spPr>
        <a:xfrm>
          <a:off x="12611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8" name="正方形/長方形 6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9" name="正方形/長方形 6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0" name="正方形/長方形 6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1" name="正方形/長方形 6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2" name="正方形/長方形 6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3" name="正方形/長方形 6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4" name="正方形/長方形 6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5" name="正方形/長方形 6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6" name="テキスト ボックス 6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7" name="直線コネクタ 6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8" name="直線コネクタ 6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9" name="テキスト ボックス 6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0" name="直線コネクタ 6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1" name="テキスト ボックス 6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2" name="直線コネクタ 6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3" name="テキスト ボックス 6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4" name="直線コネクタ 6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5" name="テキスト ボックス 6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79" name="直線コネクタ 678"/>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80"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81" name="直線コネクタ 680"/>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82"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83" name="直線コネクタ 682"/>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84" name="【消防施設】&#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85" name="フローチャート: 判断 684"/>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86" name="フローチャート: 判断 685"/>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87" name="フローチャート: 判断 686"/>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88" name="フローチャート: 判断 687"/>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89" name="フローチャート: 判断 688"/>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83313</xdr:rowOff>
    </xdr:from>
    <xdr:to>
      <xdr:col>116</xdr:col>
      <xdr:colOff>114300</xdr:colOff>
      <xdr:row>86</xdr:row>
      <xdr:rowOff>13463</xdr:rowOff>
    </xdr:to>
    <xdr:sp macro="" textlink="">
      <xdr:nvSpPr>
        <xdr:cNvPr id="695" name="楕円 694"/>
        <xdr:cNvSpPr/>
      </xdr:nvSpPr>
      <xdr:spPr>
        <a:xfrm>
          <a:off x="221107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169690</xdr:rowOff>
    </xdr:from>
    <xdr:ext cx="469744" cy="259045"/>
    <xdr:sp macro="" textlink="">
      <xdr:nvSpPr>
        <xdr:cNvPr id="696" name="【消防施設】&#10;一人当たり面積該当値テキスト"/>
        <xdr:cNvSpPr txBox="1"/>
      </xdr:nvSpPr>
      <xdr:spPr>
        <a:xfrm>
          <a:off x="22199600" y="145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697" name="楕円 696"/>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134113</xdr:rowOff>
    </xdr:from>
    <xdr:to>
      <xdr:col>116</xdr:col>
      <xdr:colOff>63500</xdr:colOff>
      <xdr:row>85</xdr:row>
      <xdr:rowOff>154687</xdr:rowOff>
    </xdr:to>
    <xdr:cxnSp macro="">
      <xdr:nvCxnSpPr>
        <xdr:cNvPr id="698" name="直線コネクタ 697"/>
        <xdr:cNvCxnSpPr/>
      </xdr:nvCxnSpPr>
      <xdr:spPr>
        <a:xfrm flipV="1">
          <a:off x="21323300" y="1470736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699" name="楕円 698"/>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154687</xdr:rowOff>
    </xdr:to>
    <xdr:cxnSp macro="">
      <xdr:nvCxnSpPr>
        <xdr:cNvPr id="700" name="直線コネクタ 699"/>
        <xdr:cNvCxnSpPr/>
      </xdr:nvCxnSpPr>
      <xdr:spPr>
        <a:xfrm>
          <a:off x="20434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701" name="楕円 700"/>
        <xdr:cNvSpPr/>
      </xdr:nvSpPr>
      <xdr:spPr>
        <a:xfrm>
          <a:off x="19494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85</xdr:row>
      <xdr:rowOff>154687</xdr:rowOff>
    </xdr:to>
    <xdr:cxnSp macro="">
      <xdr:nvCxnSpPr>
        <xdr:cNvPr id="702" name="直線コネクタ 701"/>
        <xdr:cNvCxnSpPr/>
      </xdr:nvCxnSpPr>
      <xdr:spPr>
        <a:xfrm>
          <a:off x="19545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103887</xdr:rowOff>
    </xdr:from>
    <xdr:to>
      <xdr:col>98</xdr:col>
      <xdr:colOff>38100</xdr:colOff>
      <xdr:row>86</xdr:row>
      <xdr:rowOff>34037</xdr:rowOff>
    </xdr:to>
    <xdr:sp macro="" textlink="">
      <xdr:nvSpPr>
        <xdr:cNvPr id="703" name="楕円 702"/>
        <xdr:cNvSpPr/>
      </xdr:nvSpPr>
      <xdr:spPr>
        <a:xfrm>
          <a:off x="18605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154687</xdr:rowOff>
    </xdr:from>
    <xdr:to>
      <xdr:col>102</xdr:col>
      <xdr:colOff>114300</xdr:colOff>
      <xdr:row>85</xdr:row>
      <xdr:rowOff>154687</xdr:rowOff>
    </xdr:to>
    <xdr:cxnSp macro="">
      <xdr:nvCxnSpPr>
        <xdr:cNvPr id="704" name="直線コネクタ 703"/>
        <xdr:cNvCxnSpPr/>
      </xdr:nvCxnSpPr>
      <xdr:spPr>
        <a:xfrm>
          <a:off x="18656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705" name="n_1aveValue【消防施設】&#10;一人当たり面積"/>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706" name="n_2aveValue【消防施設】&#10;一人当たり面積"/>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07"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08" name="n_4aveValue【消防施設】&#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709" name="n_1mainValue【消防施設】&#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710" name="n_2mainValue【消防施設】&#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711" name="n_3mainValue【消防施設】&#10;一人当たり面積"/>
        <xdr:cNvSpPr txBox="1"/>
      </xdr:nvSpPr>
      <xdr:spPr>
        <a:xfrm>
          <a:off x="19310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25164</xdr:rowOff>
    </xdr:from>
    <xdr:ext cx="469744" cy="259045"/>
    <xdr:sp macro="" textlink="">
      <xdr:nvSpPr>
        <xdr:cNvPr id="712" name="n_4mainValue【消防施設】&#10;一人当たり面積"/>
        <xdr:cNvSpPr txBox="1"/>
      </xdr:nvSpPr>
      <xdr:spPr>
        <a:xfrm>
          <a:off x="18421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4" name="直線コネクタ 7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5" name="テキスト ボックス 72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6" name="直線コネクタ 7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7" name="テキスト ボックス 7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8" name="直線コネクタ 7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9" name="テキスト ボックス 7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0" name="直線コネクタ 7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1" name="テキスト ボックス 7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2" name="直線コネクタ 7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3" name="テキスト ボックス 73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6" name="直線コネクタ 73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8" name="直線コネクタ 73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40" name="直線コネクタ 73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741" name="【庁舎】&#10;有形固定資産減価償却率平均値テキスト"/>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742" name="フローチャート: 判断 741"/>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43" name="フローチャート: 判断 742"/>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44" name="フローチャート: 判断 743"/>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745" name="フローチャート: 判断 744"/>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746" name="フローチャート: 判断 745"/>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7" name="テキスト ボックス 7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8" name="テキスト ボックス 7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9" name="テキスト ボックス 7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0" name="テキスト ボックス 7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1" name="テキスト ボックス 7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52" name="楕円 751"/>
        <xdr:cNvSpPr/>
      </xdr:nvSpPr>
      <xdr:spPr>
        <a:xfrm>
          <a:off x="162687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73677</xdr:rowOff>
    </xdr:from>
    <xdr:ext cx="405111" cy="259045"/>
    <xdr:sp macro="" textlink="">
      <xdr:nvSpPr>
        <xdr:cNvPr id="753" name="【庁舎】&#10;有形固定資産減価償却率該当値テキスト"/>
        <xdr:cNvSpPr txBox="1"/>
      </xdr:nvSpPr>
      <xdr:spPr>
        <a:xfrm>
          <a:off x="16357600" y="1790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77470</xdr:rowOff>
    </xdr:from>
    <xdr:to>
      <xdr:col>81</xdr:col>
      <xdr:colOff>101600</xdr:colOff>
      <xdr:row>105</xdr:row>
      <xdr:rowOff>7620</xdr:rowOff>
    </xdr:to>
    <xdr:sp macro="" textlink="">
      <xdr:nvSpPr>
        <xdr:cNvPr id="754" name="楕円 753"/>
        <xdr:cNvSpPr/>
      </xdr:nvSpPr>
      <xdr:spPr>
        <a:xfrm>
          <a:off x="15430500" y="179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128270</xdr:rowOff>
    </xdr:from>
    <xdr:to>
      <xdr:col>85</xdr:col>
      <xdr:colOff>127000</xdr:colOff>
      <xdr:row>104</xdr:row>
      <xdr:rowOff>146050</xdr:rowOff>
    </xdr:to>
    <xdr:cxnSp macro="">
      <xdr:nvCxnSpPr>
        <xdr:cNvPr id="755" name="直線コネクタ 754"/>
        <xdr:cNvCxnSpPr/>
      </xdr:nvCxnSpPr>
      <xdr:spPr>
        <a:xfrm>
          <a:off x="15481300" y="1795907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756" name="楕円 755"/>
        <xdr:cNvSpPr/>
      </xdr:nvSpPr>
      <xdr:spPr>
        <a:xfrm>
          <a:off x="14541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106680</xdr:rowOff>
    </xdr:from>
    <xdr:to>
      <xdr:col>81</xdr:col>
      <xdr:colOff>50800</xdr:colOff>
      <xdr:row>104</xdr:row>
      <xdr:rowOff>128270</xdr:rowOff>
    </xdr:to>
    <xdr:cxnSp macro="">
      <xdr:nvCxnSpPr>
        <xdr:cNvPr id="757" name="直線コネクタ 756"/>
        <xdr:cNvCxnSpPr/>
      </xdr:nvCxnSpPr>
      <xdr:spPr>
        <a:xfrm>
          <a:off x="14592300" y="1793748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30480</xdr:rowOff>
    </xdr:from>
    <xdr:to>
      <xdr:col>72</xdr:col>
      <xdr:colOff>38100</xdr:colOff>
      <xdr:row>104</xdr:row>
      <xdr:rowOff>132080</xdr:rowOff>
    </xdr:to>
    <xdr:sp macro="" textlink="">
      <xdr:nvSpPr>
        <xdr:cNvPr id="758" name="楕円 757"/>
        <xdr:cNvSpPr/>
      </xdr:nvSpPr>
      <xdr:spPr>
        <a:xfrm>
          <a:off x="13652500" y="178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81280</xdr:rowOff>
    </xdr:from>
    <xdr:to>
      <xdr:col>76</xdr:col>
      <xdr:colOff>114300</xdr:colOff>
      <xdr:row>104</xdr:row>
      <xdr:rowOff>106680</xdr:rowOff>
    </xdr:to>
    <xdr:cxnSp macro="">
      <xdr:nvCxnSpPr>
        <xdr:cNvPr id="759" name="直線コネクタ 758"/>
        <xdr:cNvCxnSpPr/>
      </xdr:nvCxnSpPr>
      <xdr:spPr>
        <a:xfrm>
          <a:off x="13703300" y="179120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1270</xdr:rowOff>
    </xdr:from>
    <xdr:to>
      <xdr:col>67</xdr:col>
      <xdr:colOff>101600</xdr:colOff>
      <xdr:row>104</xdr:row>
      <xdr:rowOff>102870</xdr:rowOff>
    </xdr:to>
    <xdr:sp macro="" textlink="">
      <xdr:nvSpPr>
        <xdr:cNvPr id="760" name="楕円 759"/>
        <xdr:cNvSpPr/>
      </xdr:nvSpPr>
      <xdr:spPr>
        <a:xfrm>
          <a:off x="12763500" y="178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52070</xdr:rowOff>
    </xdr:from>
    <xdr:to>
      <xdr:col>71</xdr:col>
      <xdr:colOff>177800</xdr:colOff>
      <xdr:row>104</xdr:row>
      <xdr:rowOff>81280</xdr:rowOff>
    </xdr:to>
    <xdr:cxnSp macro="">
      <xdr:nvCxnSpPr>
        <xdr:cNvPr id="761" name="直線コネクタ 760"/>
        <xdr:cNvCxnSpPr/>
      </xdr:nvCxnSpPr>
      <xdr:spPr>
        <a:xfrm>
          <a:off x="12814300" y="178828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762"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763" name="n_2aveValue【庁舎】&#10;有形固定資産減価償却率"/>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764" name="n_3aveValue【庁舎】&#10;有形固定資産減価償却率"/>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765" name="n_4aveValue【庁舎】&#10;有形固定資産減価償却率"/>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170197</xdr:rowOff>
    </xdr:from>
    <xdr:ext cx="405111" cy="259045"/>
    <xdr:sp macro="" textlink="">
      <xdr:nvSpPr>
        <xdr:cNvPr id="766" name="n_1mainValue【庁舎】&#10;有形固定資産減価償却率"/>
        <xdr:cNvSpPr txBox="1"/>
      </xdr:nvSpPr>
      <xdr:spPr>
        <a:xfrm>
          <a:off x="15266044" y="180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148607</xdr:rowOff>
    </xdr:from>
    <xdr:ext cx="405111" cy="259045"/>
    <xdr:sp macro="" textlink="">
      <xdr:nvSpPr>
        <xdr:cNvPr id="767" name="n_2mainValue【庁舎】&#10;有形固定資産減価償却率"/>
        <xdr:cNvSpPr txBox="1"/>
      </xdr:nvSpPr>
      <xdr:spPr>
        <a:xfrm>
          <a:off x="14389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123207</xdr:rowOff>
    </xdr:from>
    <xdr:ext cx="405111" cy="259045"/>
    <xdr:sp macro="" textlink="">
      <xdr:nvSpPr>
        <xdr:cNvPr id="768" name="n_3mainValue【庁舎】&#10;有形固定資産減価償却率"/>
        <xdr:cNvSpPr txBox="1"/>
      </xdr:nvSpPr>
      <xdr:spPr>
        <a:xfrm>
          <a:off x="13500744" y="1795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93997</xdr:rowOff>
    </xdr:from>
    <xdr:ext cx="405111" cy="259045"/>
    <xdr:sp macro="" textlink="">
      <xdr:nvSpPr>
        <xdr:cNvPr id="769" name="n_4mainValue【庁舎】&#10;有形固定資産減価償却率"/>
        <xdr:cNvSpPr txBox="1"/>
      </xdr:nvSpPr>
      <xdr:spPr>
        <a:xfrm>
          <a:off x="12611744" y="179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0" name="正方形/長方形 7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1" name="正方形/長方形 7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2" name="正方形/長方形 7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3" name="正方形/長方形 7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4" name="正方形/長方形 7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5" name="正方形/長方形 7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6" name="正方形/長方形 7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8" name="テキスト ボックス 7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9" name="直線コネクタ 7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0" name="直線コネクタ 77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1" name="テキスト ボックス 78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2" name="直線コネクタ 78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3" name="テキスト ボックス 78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4" name="直線コネクタ 78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5" name="テキスト ボックス 78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6" name="直線コネクタ 78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7" name="テキスト ボックス 78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8" name="直線コネクタ 78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9" name="テキスト ボックス 78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0" name="直線コネクタ 78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1" name="テキスト ボックス 79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2" name="直線コネクタ 7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3" name="テキスト ボックス 7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95" name="直線コネクタ 794"/>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96"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97" name="直線コネクタ 796"/>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98"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99" name="直線コネクタ 798"/>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800"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801" name="フローチャート: 判断 800"/>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802" name="フローチャート: 判断 801"/>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803" name="フローチャート: 判断 802"/>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04" name="フローチャート: 判断 803"/>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805" name="フローチャート: 判断 804"/>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811" name="楕円 810"/>
        <xdr:cNvSpPr/>
      </xdr:nvSpPr>
      <xdr:spPr>
        <a:xfrm>
          <a:off x="22110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62609</xdr:rowOff>
    </xdr:from>
    <xdr:ext cx="469744" cy="259045"/>
    <xdr:sp macro="" textlink="">
      <xdr:nvSpPr>
        <xdr:cNvPr id="812" name="【庁舎】&#10;一人当たり面積該当値テキスト"/>
        <xdr:cNvSpPr txBox="1"/>
      </xdr:nvSpPr>
      <xdr:spPr>
        <a:xfrm>
          <a:off x="22199600"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80918</xdr:rowOff>
    </xdr:from>
    <xdr:to>
      <xdr:col>112</xdr:col>
      <xdr:colOff>38100</xdr:colOff>
      <xdr:row>107</xdr:row>
      <xdr:rowOff>11068</xdr:rowOff>
    </xdr:to>
    <xdr:sp macro="" textlink="">
      <xdr:nvSpPr>
        <xdr:cNvPr id="813" name="楕円 812"/>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134982</xdr:rowOff>
    </xdr:to>
    <xdr:cxnSp macro="">
      <xdr:nvCxnSpPr>
        <xdr:cNvPr id="814" name="直線コネクタ 813"/>
        <xdr:cNvCxnSpPr/>
      </xdr:nvCxnSpPr>
      <xdr:spPr>
        <a:xfrm>
          <a:off x="21323300" y="183054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79829</xdr:rowOff>
    </xdr:from>
    <xdr:to>
      <xdr:col>107</xdr:col>
      <xdr:colOff>101600</xdr:colOff>
      <xdr:row>107</xdr:row>
      <xdr:rowOff>9979</xdr:rowOff>
    </xdr:to>
    <xdr:sp macro="" textlink="">
      <xdr:nvSpPr>
        <xdr:cNvPr id="815" name="楕円 814"/>
        <xdr:cNvSpPr/>
      </xdr:nvSpPr>
      <xdr:spPr>
        <a:xfrm>
          <a:off x="20383500" y="182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130629</xdr:rowOff>
    </xdr:from>
    <xdr:to>
      <xdr:col>111</xdr:col>
      <xdr:colOff>177800</xdr:colOff>
      <xdr:row>106</xdr:row>
      <xdr:rowOff>131718</xdr:rowOff>
    </xdr:to>
    <xdr:cxnSp macro="">
      <xdr:nvCxnSpPr>
        <xdr:cNvPr id="816" name="直線コネクタ 815"/>
        <xdr:cNvCxnSpPr/>
      </xdr:nvCxnSpPr>
      <xdr:spPr>
        <a:xfrm>
          <a:off x="20434300" y="18304329"/>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76563</xdr:rowOff>
    </xdr:from>
    <xdr:to>
      <xdr:col>102</xdr:col>
      <xdr:colOff>165100</xdr:colOff>
      <xdr:row>107</xdr:row>
      <xdr:rowOff>6713</xdr:rowOff>
    </xdr:to>
    <xdr:sp macro="" textlink="">
      <xdr:nvSpPr>
        <xdr:cNvPr id="817" name="楕円 816"/>
        <xdr:cNvSpPr/>
      </xdr:nvSpPr>
      <xdr:spPr>
        <a:xfrm>
          <a:off x="19494500" y="182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127363</xdr:rowOff>
    </xdr:from>
    <xdr:to>
      <xdr:col>107</xdr:col>
      <xdr:colOff>50800</xdr:colOff>
      <xdr:row>106</xdr:row>
      <xdr:rowOff>130629</xdr:rowOff>
    </xdr:to>
    <xdr:cxnSp macro="">
      <xdr:nvCxnSpPr>
        <xdr:cNvPr id="818" name="直線コネクタ 817"/>
        <xdr:cNvCxnSpPr/>
      </xdr:nvCxnSpPr>
      <xdr:spPr>
        <a:xfrm>
          <a:off x="19545300" y="183010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819" name="楕円 818"/>
        <xdr:cNvSpPr/>
      </xdr:nvSpPr>
      <xdr:spPr>
        <a:xfrm>
          <a:off x="18605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127363</xdr:rowOff>
    </xdr:from>
    <xdr:to>
      <xdr:col>102</xdr:col>
      <xdr:colOff>114300</xdr:colOff>
      <xdr:row>106</xdr:row>
      <xdr:rowOff>129539</xdr:rowOff>
    </xdr:to>
    <xdr:cxnSp macro="">
      <xdr:nvCxnSpPr>
        <xdr:cNvPr id="820" name="直線コネクタ 819"/>
        <xdr:cNvCxnSpPr/>
      </xdr:nvCxnSpPr>
      <xdr:spPr>
        <a:xfrm flipV="1">
          <a:off x="18656300" y="18301063"/>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821"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822" name="n_2aveValue【庁舎】&#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23" name="n_3ave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824" name="n_4aveValue【庁舎】&#10;一人当たり面積"/>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2195</xdr:rowOff>
    </xdr:from>
    <xdr:ext cx="469744" cy="259045"/>
    <xdr:sp macro="" textlink="">
      <xdr:nvSpPr>
        <xdr:cNvPr id="825" name="n_1mainValue【庁舎】&#10;一人当たり面積"/>
        <xdr:cNvSpPr txBox="1"/>
      </xdr:nvSpPr>
      <xdr:spPr>
        <a:xfrm>
          <a:off x="210757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1106</xdr:rowOff>
    </xdr:from>
    <xdr:ext cx="469744" cy="259045"/>
    <xdr:sp macro="" textlink="">
      <xdr:nvSpPr>
        <xdr:cNvPr id="826" name="n_2mainValue【庁舎】&#10;一人当たり面積"/>
        <xdr:cNvSpPr txBox="1"/>
      </xdr:nvSpPr>
      <xdr:spPr>
        <a:xfrm>
          <a:off x="20199427" y="1834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169290</xdr:rowOff>
    </xdr:from>
    <xdr:ext cx="469744" cy="259045"/>
    <xdr:sp macro="" textlink="">
      <xdr:nvSpPr>
        <xdr:cNvPr id="827" name="n_3mainValue【庁舎】&#10;一人当たり面積"/>
        <xdr:cNvSpPr txBox="1"/>
      </xdr:nvSpPr>
      <xdr:spPr>
        <a:xfrm>
          <a:off x="19310427" y="1834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828" name="n_4mainValue【庁舎】&#10;一人当たり面積"/>
        <xdr:cNvSpPr txBox="1"/>
      </xdr:nvSpPr>
      <xdr:spPr>
        <a:xfrm>
          <a:off x="18421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体育館・プール、図書館及び庁舎においては、有形固定資産減価償却率が類似団体平均と比較しても大幅に高くなっているため、公共施設等個別施設計画や長寿命化計画に基づく老朽化対策が必要である。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9,713
9,642
12.80
14,736,986
14,401,809
180,334
2,871,586
2,977,667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町北部にある工業地域や町中央部にある商業地域などの税収により、類似団平均より０．２</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ポイント上回る０．５８となっている。</a:t>
          </a:r>
          <a:endPar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類似団体平均は、０．３８ポイント程度で推移しているのに対して０．５８ポイント程度で推移している。</a:t>
          </a:r>
          <a:endPar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基準財政需要額、基準財政収入額とも近年は多少変動はあるもののほぼ横ばいである。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150888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2288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104926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104926</xdr:rowOff>
    </xdr:from>
    <xdr:to>
      <xdr:col>11</xdr:col>
      <xdr:colOff>31750</xdr:colOff>
      <xdr:row>41</xdr:row>
      <xdr:rowOff>127907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343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100088</xdr:rowOff>
    </xdr:from>
    <xdr:to>
      <xdr:col>23</xdr:col>
      <xdr:colOff>184150</xdr:colOff>
      <xdr:row>42</xdr:row>
      <xdr:rowOff>30238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116615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54126</xdr:rowOff>
    </xdr:from>
    <xdr:to>
      <xdr:col>11</xdr:col>
      <xdr:colOff>82550</xdr:colOff>
      <xdr:row>41</xdr:row>
      <xdr:rowOff>155726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165903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令和３年度は、普通交付税や新型ｺﾛﾅｳｲﾙｽ感染症対策地方税減収補填特別交付金等の経常一般財源が増加したため、経常収支比率が昨年度より良化した。</a:t>
          </a:r>
          <a:endPar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類似団体平均を３．１ポイント上回り、扶助費、物件費等が年々増加傾向にあるため、経常経費の削減に努める必要がある。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65</xdr:row>
      <xdr:rowOff>89916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77042"/>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65</xdr:row>
      <xdr:rowOff>89916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9555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66</xdr:row>
      <xdr:rowOff>125984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95558"/>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66</xdr:row>
      <xdr:rowOff>125984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97692"/>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168419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39116</xdr:rowOff>
    </xdr:from>
    <xdr:to>
      <xdr:col>19</xdr:col>
      <xdr:colOff>184150</xdr:colOff>
      <xdr:row>65</xdr:row>
      <xdr:rowOff>140716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125493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75184</xdr:rowOff>
    </xdr:from>
    <xdr:to>
      <xdr:col>11</xdr:col>
      <xdr:colOff>82550</xdr:colOff>
      <xdr:row>67</xdr:row>
      <xdr:rowOff>5334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161561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85869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近年類似団体内で最も少ない決算額となっていたが、平成２７年度より物件費が大きく増加しているため、類似団体内平均とほぼ同額程度なっている。</a:t>
          </a:r>
          <a:endPar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他方で一部事務組合において塵芥処理業務や消防業務等を行っているため、人件費を押し下げる要因となっている。</a:t>
          </a:r>
          <a:endPar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25220</xdr:rowOff>
    </xdr:from>
    <xdr:to>
      <xdr:col>23</xdr:col>
      <xdr:colOff>133350</xdr:colOff>
      <xdr:row>81</xdr:row>
      <xdr:rowOff>97816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12670"/>
          <a:ext cx="838200" cy="7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127763</xdr:rowOff>
    </xdr:from>
    <xdr:to>
      <xdr:col>19</xdr:col>
      <xdr:colOff>133350</xdr:colOff>
      <xdr:row>81</xdr:row>
      <xdr:rowOff>25220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43763"/>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127763</xdr:rowOff>
    </xdr:from>
    <xdr:to>
      <xdr:col>15</xdr:col>
      <xdr:colOff>82550</xdr:colOff>
      <xdr:row>81</xdr:row>
      <xdr:rowOff>952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843763"/>
          <a:ext cx="889000" cy="4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151631</xdr:rowOff>
    </xdr:from>
    <xdr:to>
      <xdr:col>11</xdr:col>
      <xdr:colOff>31750</xdr:colOff>
      <xdr:row>81</xdr:row>
      <xdr:rowOff>952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67631"/>
          <a:ext cx="889000"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47016</xdr:rowOff>
    </xdr:from>
    <xdr:to>
      <xdr:col>23</xdr:col>
      <xdr:colOff>184150</xdr:colOff>
      <xdr:row>81</xdr:row>
      <xdr:rowOff>148616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19093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0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145870</xdr:rowOff>
    </xdr:from>
    <xdr:to>
      <xdr:col>19</xdr:col>
      <xdr:colOff>184150</xdr:colOff>
      <xdr:row>81</xdr:row>
      <xdr:rowOff>76020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86197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30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76963</xdr:rowOff>
    </xdr:from>
    <xdr:to>
      <xdr:col>15</xdr:col>
      <xdr:colOff>133350</xdr:colOff>
      <xdr:row>81</xdr:row>
      <xdr:rowOff>7113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17290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6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121602</xdr:rowOff>
    </xdr:from>
    <xdr:to>
      <xdr:col>11</xdr:col>
      <xdr:colOff>82550</xdr:colOff>
      <xdr:row>81</xdr:row>
      <xdr:rowOff>51752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36529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2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100831</xdr:rowOff>
    </xdr:from>
    <xdr:to>
      <xdr:col>7</xdr:col>
      <xdr:colOff>31750</xdr:colOff>
      <xdr:row>81</xdr:row>
      <xdr:rowOff>30981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1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41158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8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100" b="0" i="0" u="none" strike="noStrike" kern="0" cap="none" spc="0" normalizeH="0" baseline="0" noProof="0">
              <a:ln>
                <a:noFill/>
              </a:ln>
              <a:solidFill>
                <a:prstClr val="black"/>
              </a:solidFill>
              <a:effectLst/>
              <a:uLnTx/>
              <a:uFillTx/>
              <a:latin typeface="+mn-lt"/>
              <a:ea typeface="+mn-ea"/>
              <a:cs typeface="+mn-cs"/>
            </a:rPr>
            <a:t>より０．８ポイント下回っているが、</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今後も給与の適正化に努める。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72496</xdr:rowOff>
    </xdr:from>
    <xdr:to>
      <xdr:col>81</xdr:col>
      <xdr:colOff>44450</xdr:colOff>
      <xdr:row>84</xdr:row>
      <xdr:rowOff>72496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474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72496</xdr:rowOff>
    </xdr:from>
    <xdr:to>
      <xdr:col>77</xdr:col>
      <xdr:colOff>44450</xdr:colOff>
      <xdr:row>84</xdr:row>
      <xdr:rowOff>112713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4742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112713</xdr:rowOff>
    </xdr:from>
    <xdr:to>
      <xdr:col>72</xdr:col>
      <xdr:colOff>203200</xdr:colOff>
      <xdr:row>85</xdr:row>
      <xdr:rowOff>1588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5145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152400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7483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21696</xdr:rowOff>
    </xdr:from>
    <xdr:to>
      <xdr:col>81</xdr:col>
      <xdr:colOff>95250</xdr:colOff>
      <xdr:row>84</xdr:row>
      <xdr:rowOff>123296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38223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26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21696</xdr:rowOff>
    </xdr:from>
    <xdr:to>
      <xdr:col>77</xdr:col>
      <xdr:colOff>95250</xdr:colOff>
      <xdr:row>84</xdr:row>
      <xdr:rowOff>123296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133473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9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61913</xdr:rowOff>
    </xdr:from>
    <xdr:to>
      <xdr:col>73</xdr:col>
      <xdr:colOff>44450</xdr:colOff>
      <xdr:row>84</xdr:row>
      <xdr:rowOff>163513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2240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122238</xdr:rowOff>
    </xdr:from>
    <xdr:to>
      <xdr:col>68</xdr:col>
      <xdr:colOff>203200</xdr:colOff>
      <xdr:row>85</xdr:row>
      <xdr:rowOff>52388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37165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近年は</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ja-JP" sz="1200" b="0" i="0" u="none" strike="noStrike" kern="0" cap="none" spc="0" normalizeH="0" baseline="0" noProof="0">
              <a:ln>
                <a:noFill/>
              </a:ln>
              <a:solidFill>
                <a:prstClr val="black"/>
              </a:solidFill>
              <a:effectLst/>
              <a:uLnTx/>
              <a:uFillTx/>
              <a:latin typeface="+mn-lt"/>
              <a:ea typeface="+mn-ea"/>
              <a:cs typeface="+mn-cs"/>
            </a:rPr>
            <a:t>新規採用者数を退職者数の一部補充に留め</a:t>
          </a:r>
          <a:r>
            <a:rPr kumimoji="1" lang="ja-JP" altLang="en-US" sz="1200" b="0" i="0" u="none" strike="noStrike" kern="0" cap="none" spc="0" normalizeH="0" baseline="0" noProof="0">
              <a:ln>
                <a:noFill/>
              </a:ln>
              <a:solidFill>
                <a:prstClr val="black"/>
              </a:solidFill>
              <a:effectLst/>
              <a:uLnTx/>
              <a:uFillTx/>
              <a:latin typeface="+mn-lt"/>
              <a:ea typeface="+mn-ea"/>
              <a:cs typeface="+mn-cs"/>
            </a:rPr>
            <a:t>ていたが、</a:t>
          </a:r>
          <a:r>
            <a:rPr kumimoji="1" lang="ja-JP" altLang="ja-JP" sz="1200" b="0" i="0" u="none" strike="noStrike" kern="0" cap="none" spc="0" normalizeH="0" baseline="0" noProof="0">
              <a:ln>
                <a:noFill/>
              </a:ln>
              <a:solidFill>
                <a:prstClr val="black"/>
              </a:solidFill>
              <a:effectLst/>
              <a:uLnTx/>
              <a:uFillTx/>
              <a:latin typeface="+mn-lt"/>
              <a:ea typeface="+mn-ea"/>
              <a:cs typeface="+mn-cs"/>
            </a:rPr>
            <a:t>権限移譲や地方創生などで新たな事業が増えており、退職者数を勘案し計画的に職員採用を行っている。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168698</xdr:rowOff>
    </xdr:from>
    <xdr:to>
      <xdr:col>81</xdr:col>
      <xdr:colOff>44450</xdr:colOff>
      <xdr:row>60</xdr:row>
      <xdr:rowOff>1270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28424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150199</xdr:rowOff>
    </xdr:from>
    <xdr:to>
      <xdr:col>77</xdr:col>
      <xdr:colOff>44450</xdr:colOff>
      <xdr:row>60</xdr:row>
      <xdr:rowOff>1270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265749"/>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150199</xdr:rowOff>
    </xdr:from>
    <xdr:to>
      <xdr:col>72</xdr:col>
      <xdr:colOff>203200</xdr:colOff>
      <xdr:row>60</xdr:row>
      <xdr:rowOff>8509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265749"/>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151807</xdr:rowOff>
    </xdr:from>
    <xdr:to>
      <xdr:col>68</xdr:col>
      <xdr:colOff>152400</xdr:colOff>
      <xdr:row>60</xdr:row>
      <xdr:rowOff>8509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26735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117898</xdr:rowOff>
    </xdr:from>
    <xdr:to>
      <xdr:col>81</xdr:col>
      <xdr:colOff>95250</xdr:colOff>
      <xdr:row>60</xdr:row>
      <xdr:rowOff>48048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39175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99399</xdr:rowOff>
    </xdr:from>
    <xdr:to>
      <xdr:col>73</xdr:col>
      <xdr:colOff>44450</xdr:colOff>
      <xdr:row>60</xdr:row>
      <xdr:rowOff>29549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39726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8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129159</xdr:rowOff>
    </xdr:from>
    <xdr:to>
      <xdr:col>68</xdr:col>
      <xdr:colOff>203200</xdr:colOff>
      <xdr:row>60</xdr:row>
      <xdr:rowOff>59309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69486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101007</xdr:rowOff>
    </xdr:from>
    <xdr:to>
      <xdr:col>64</xdr:col>
      <xdr:colOff>152400</xdr:colOff>
      <xdr:row>60</xdr:row>
      <xdr:rowOff>31157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41334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平成２０年度に２３．７％と極めて高い比率となったが、年々低減しており、平成２６年度決算時点で１８％を下回った。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令和３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年度も引き続き比率は低減しているが、類似団体平均、全国平均及び佐賀県平均</a:t>
          </a:r>
          <a:r>
            <a:rPr kumimoji="1" lang="ja-JP" altLang="en-US" sz="1100" b="0" i="0" u="none" strike="noStrike" kern="0" cap="none" spc="0" normalizeH="0" baseline="0" noProof="0">
              <a:ln>
                <a:noFill/>
              </a:ln>
              <a:solidFill>
                <a:prstClr val="black"/>
              </a:solidFill>
              <a:effectLst/>
              <a:uLnTx/>
              <a:uFillTx/>
              <a:latin typeface="+mn-lt"/>
              <a:ea typeface="+mn-ea"/>
              <a:cs typeface="+mn-cs"/>
            </a:rPr>
            <a:t>を</a:t>
          </a:r>
          <a:r>
            <a:rPr kumimoji="1" lang="ja-JP" altLang="ja-JP" sz="1100" b="0" i="0" u="none" strike="noStrike" kern="0" cap="none" spc="0" normalizeH="0" baseline="0" noProof="0">
              <a:ln>
                <a:noFill/>
              </a:ln>
              <a:solidFill>
                <a:prstClr val="black"/>
              </a:solidFill>
              <a:effectLst/>
              <a:uLnTx/>
              <a:uFillTx/>
              <a:latin typeface="+mn-lt"/>
              <a:ea typeface="+mn-ea"/>
              <a:cs typeface="+mn-cs"/>
            </a:rPr>
            <a:t>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毎年の起債償還額が大きいことが比率の高い一番の要因となっている。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今後も起債に過度に依存しない事業計画のもと比率の低減に努める。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112268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263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43</xdr:row>
      <xdr:rowOff>46990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1316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133858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193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133858</xdr:rowOff>
    </xdr:from>
    <xdr:to>
      <xdr:col>68</xdr:col>
      <xdr:colOff>152400</xdr:colOff>
      <xdr:row>44</xdr:row>
      <xdr:rowOff>29972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5062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61468</xdr:rowOff>
    </xdr:from>
    <xdr:to>
      <xdr:col>77</xdr:col>
      <xdr:colOff>95250</xdr:colOff>
      <xdr:row>42</xdr:row>
      <xdr:rowOff>163068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147845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83058</xdr:rowOff>
    </xdr:from>
    <xdr:to>
      <xdr:col>68</xdr:col>
      <xdr:colOff>203200</xdr:colOff>
      <xdr:row>44</xdr:row>
      <xdr:rowOff>13208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169435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150622</xdr:rowOff>
    </xdr:from>
    <xdr:to>
      <xdr:col>64</xdr:col>
      <xdr:colOff>152400</xdr:colOff>
      <xdr:row>44</xdr:row>
      <xdr:rowOff>80772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65549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平成１９年度より比率は順調に低減し、平成２７年度決算時点において０％を下回り、引き続き</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年度決算時点においても算定なしとなった。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充当可能基金が大幅に増えたことと、起債の抑制による着実な地方債現在高の減少が要因であり、今後も将来負担比率が上昇しないよう健全な財政運営を行っていく。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9,713
9,642
12.80
14,736,986
14,401,809
180,334
2,871,586
2,977,667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これまで類似団体平均を下回っていたが、計画的な職員採用のもと、職員数の増加に伴い</a:t>
          </a:r>
          <a:r>
            <a:rPr kumimoji="1" lang="ja-JP" altLang="en-US" sz="1100" b="0" i="0" u="none" strike="noStrike" kern="0" cap="none" spc="0" normalizeH="0" baseline="0" noProof="0">
              <a:ln>
                <a:noFill/>
              </a:ln>
              <a:solidFill>
                <a:prstClr val="black"/>
              </a:solidFill>
              <a:effectLst/>
              <a:uLnTx/>
              <a:uFillTx/>
              <a:latin typeface="+mn-lt"/>
              <a:ea typeface="+mn-ea"/>
              <a:cs typeface="+mn-cs"/>
            </a:rPr>
            <a:t>、平成３０年度・令和元年度類似団体平均とほぼ同額となった。令和２年度及び令和３年度は、年度途中の退職者もあり類似団体平均を下回った。</a:t>
          </a:r>
          <a:r>
            <a:rPr kumimoji="1" lang="ja-JP" altLang="ja-JP" sz="1100" b="0" i="0" u="none" strike="noStrike" kern="0" cap="none" spc="0" normalizeH="0" baseline="0" noProof="0">
              <a:ln>
                <a:noFill/>
              </a:ln>
              <a:solidFill>
                <a:prstClr val="black"/>
              </a:solidFill>
              <a:effectLst/>
              <a:uLnTx/>
              <a:uFillTx/>
              <a:latin typeface="+mn-lt"/>
              <a:ea typeface="+mn-ea"/>
              <a:cs typeface="+mn-cs"/>
            </a:rPr>
            <a:t>　</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職員の定数条例に達したため、人件費自体はこれから定期昇給等による自然増のみであり、人員増に伴う大幅な増加はないと考えられる。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36</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010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37</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77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534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昨年度から</a:t>
          </a:r>
          <a:r>
            <a:rPr kumimoji="1" lang="ja-JP" altLang="en-US" sz="1200" b="0" i="0" u="none" strike="noStrike" kern="0" cap="none" spc="0" normalizeH="0" baseline="0" noProof="0">
              <a:ln>
                <a:noFill/>
              </a:ln>
              <a:solidFill>
                <a:prstClr val="black"/>
              </a:solidFill>
              <a:effectLst/>
              <a:uLnTx/>
              <a:uFillTx/>
              <a:latin typeface="+mn-lt"/>
              <a:ea typeface="+mn-ea"/>
              <a:cs typeface="+mn-cs"/>
            </a:rPr>
            <a:t>１．６</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増加</a:t>
          </a:r>
          <a:r>
            <a:rPr kumimoji="1" lang="ja-JP" altLang="ja-JP" sz="1200" b="0" i="0" u="none" strike="noStrike" kern="0" cap="none" spc="0" normalizeH="0" baseline="0" noProof="0">
              <a:ln>
                <a:noFill/>
              </a:ln>
              <a:solidFill>
                <a:prstClr val="black"/>
              </a:solidFill>
              <a:effectLst/>
              <a:uLnTx/>
              <a:uFillTx/>
              <a:latin typeface="+mn-lt"/>
              <a:ea typeface="+mn-ea"/>
              <a:cs typeface="+mn-cs"/>
            </a:rPr>
            <a:t>し、類似団体平均</a:t>
          </a:r>
          <a:r>
            <a:rPr kumimoji="1" lang="ja-JP" altLang="en-US" sz="1200" b="0" i="0" u="none" strike="noStrike" kern="0" cap="none" spc="0" normalizeH="0" baseline="0" noProof="0">
              <a:ln>
                <a:noFill/>
              </a:ln>
              <a:solidFill>
                <a:prstClr val="black"/>
              </a:solidFill>
              <a:effectLst/>
              <a:uLnTx/>
              <a:uFillTx/>
              <a:latin typeface="+mn-lt"/>
              <a:ea typeface="+mn-ea"/>
              <a:cs typeface="+mn-cs"/>
            </a:rPr>
            <a:t>を２．１</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上</a:t>
          </a:r>
          <a:r>
            <a:rPr kumimoji="1" lang="ja-JP" altLang="ja-JP" sz="1200" b="0" i="0" u="none" strike="noStrike" kern="0" cap="none" spc="0" normalizeH="0" baseline="0" noProof="0">
              <a:ln>
                <a:noFill/>
              </a:ln>
              <a:solidFill>
                <a:prstClr val="black"/>
              </a:solidFill>
              <a:effectLst/>
              <a:uLnTx/>
              <a:uFillTx/>
              <a:latin typeface="+mn-lt"/>
              <a:ea typeface="+mn-ea"/>
              <a:cs typeface="+mn-cs"/>
            </a:rPr>
            <a:t>回っている。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近年委託業務に係る経費が年々増加し</a:t>
          </a:r>
          <a:r>
            <a:rPr kumimoji="1" lang="ja-JP" altLang="en-US" sz="1200" b="0" i="0" u="none" strike="noStrike" kern="0" cap="none" spc="0" normalizeH="0" baseline="0" noProof="0">
              <a:ln>
                <a:noFill/>
              </a:ln>
              <a:solidFill>
                <a:prstClr val="black"/>
              </a:solidFill>
              <a:effectLst/>
              <a:uLnTx/>
              <a:uFillTx/>
              <a:latin typeface="+mn-lt"/>
              <a:ea typeface="+mn-ea"/>
              <a:cs typeface="+mn-cs"/>
            </a:rPr>
            <a:t>ている。今後も</a:t>
          </a:r>
          <a:r>
            <a:rPr kumimoji="1" lang="ja-JP" altLang="ja-JP" sz="1200" b="0" i="0" u="none" strike="noStrike" kern="0" cap="none" spc="0" normalizeH="0" baseline="0" noProof="0">
              <a:ln>
                <a:noFill/>
              </a:ln>
              <a:solidFill>
                <a:prstClr val="black"/>
              </a:solidFill>
              <a:effectLst/>
              <a:uLnTx/>
              <a:uFillTx/>
              <a:latin typeface="+mn-lt"/>
              <a:ea typeface="+mn-ea"/>
              <a:cs typeface="+mn-cs"/>
            </a:rPr>
            <a:t>増加していくことも想定されるため、</a:t>
          </a:r>
          <a:r>
            <a:rPr kumimoji="1" lang="ja-JP" altLang="en-US" sz="1200" b="0" i="0" u="none" strike="noStrike" kern="0" cap="none" spc="0" normalizeH="0" baseline="0" noProof="0">
              <a:ln>
                <a:noFill/>
              </a:ln>
              <a:solidFill>
                <a:prstClr val="black"/>
              </a:solidFill>
              <a:effectLst/>
              <a:uLnTx/>
              <a:uFillTx/>
              <a:latin typeface="+mn-lt"/>
              <a:ea typeface="+mn-ea"/>
              <a:cs typeface="+mn-cs"/>
            </a:rPr>
            <a:t>過大にならないよう精査を行っていくことが必要である。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60706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02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159004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467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30988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46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30988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55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124206</xdr:rowOff>
    </xdr:from>
    <xdr:to>
      <xdr:col>74</xdr:col>
      <xdr:colOff>31750</xdr:colOff>
      <xdr:row>16</xdr:row>
      <xdr:rowOff>54356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64533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昨年度から</a:t>
          </a:r>
          <a:r>
            <a:rPr kumimoji="1" lang="ja-JP" altLang="en-US" sz="1200" b="0" i="0" u="none" strike="noStrike" kern="0" cap="none" spc="0" normalizeH="0" baseline="0" noProof="0">
              <a:ln>
                <a:noFill/>
              </a:ln>
              <a:solidFill>
                <a:prstClr val="black"/>
              </a:solidFill>
              <a:effectLst/>
              <a:uLnTx/>
              <a:uFillTx/>
              <a:latin typeface="+mn-lt"/>
              <a:ea typeface="+mn-ea"/>
              <a:cs typeface="+mn-cs"/>
            </a:rPr>
            <a:t>０．４</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減少し</a:t>
          </a:r>
          <a:r>
            <a:rPr kumimoji="1" lang="ja-JP" altLang="ja-JP" sz="1200" b="0" i="0" u="none" strike="noStrike" kern="0" cap="none" spc="0" normalizeH="0" baseline="0" noProof="0">
              <a:ln>
                <a:noFill/>
              </a:ln>
              <a:solidFill>
                <a:prstClr val="black"/>
              </a:solidFill>
              <a:effectLst/>
              <a:uLnTx/>
              <a:uFillTx/>
              <a:latin typeface="+mn-lt"/>
              <a:ea typeface="+mn-ea"/>
              <a:cs typeface="+mn-cs"/>
            </a:rPr>
            <a:t>、類似団体平均を</a:t>
          </a:r>
          <a:r>
            <a:rPr kumimoji="1" lang="ja-JP" altLang="en-US" sz="1200" b="0" i="0" u="none" strike="noStrike" kern="0" cap="none" spc="0" normalizeH="0" baseline="0" noProof="0">
              <a:ln>
                <a:noFill/>
              </a:ln>
              <a:solidFill>
                <a:prstClr val="black"/>
              </a:solidFill>
              <a:effectLst/>
              <a:uLnTx/>
              <a:uFillTx/>
              <a:latin typeface="+mn-lt"/>
              <a:ea typeface="+mn-ea"/>
              <a:cs typeface="+mn-cs"/>
            </a:rPr>
            <a:t>２．６</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下</a:t>
          </a:r>
          <a:r>
            <a:rPr kumimoji="1" lang="ja-JP" altLang="ja-JP" sz="1200" b="0" i="0" u="none" strike="noStrike" kern="0" cap="none" spc="0" normalizeH="0" baseline="0" noProof="0">
              <a:ln>
                <a:noFill/>
              </a:ln>
              <a:solidFill>
                <a:prstClr val="black"/>
              </a:solidFill>
              <a:effectLst/>
              <a:uLnTx/>
              <a:uFillTx/>
              <a:latin typeface="+mn-lt"/>
              <a:ea typeface="+mn-ea"/>
              <a:cs typeface="+mn-cs"/>
            </a:rPr>
            <a:t>回った。</a:t>
          </a:r>
          <a:r>
            <a:rPr kumimoji="1" lang="ja-JP" altLang="en-US" sz="1200" b="0" i="0" u="none" strike="noStrike" kern="0" cap="none" spc="0" normalizeH="0" baseline="0" noProof="0">
              <a:ln>
                <a:noFill/>
              </a:ln>
              <a:solidFill>
                <a:prstClr val="black"/>
              </a:solidFill>
              <a:effectLst/>
              <a:uLnTx/>
              <a:uFillTx/>
              <a:latin typeface="+mn-lt"/>
              <a:ea typeface="+mn-ea"/>
              <a:cs typeface="+mn-cs"/>
            </a:rPr>
            <a:t>しかし、</a:t>
          </a:r>
          <a:r>
            <a:rPr kumimoji="1" lang="ja-JP" altLang="ja-JP" sz="1200" b="0" i="0" u="none" strike="noStrike" kern="0" cap="none" spc="0" normalizeH="0" baseline="0" noProof="0">
              <a:ln>
                <a:noFill/>
              </a:ln>
              <a:solidFill>
                <a:prstClr val="black"/>
              </a:solidFill>
              <a:effectLst/>
              <a:uLnTx/>
              <a:uFillTx/>
              <a:latin typeface="+mn-lt"/>
              <a:ea typeface="+mn-ea"/>
              <a:cs typeface="+mn-cs"/>
            </a:rPr>
            <a:t>今後も社会保障経費は増加していく見込みである。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107950</xdr:rowOff>
    </xdr:from>
    <xdr:to>
      <xdr:col>24</xdr:col>
      <xdr:colOff>25400</xdr:colOff>
      <xdr:row>53</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023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58</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099550"/>
          <a:ext cx="889000" cy="8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956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59</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7105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57150</xdr:rowOff>
    </xdr:from>
    <xdr:to>
      <xdr:col>24</xdr:col>
      <xdr:colOff>76200</xdr:colOff>
      <xdr:row>52</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137177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133350</xdr:rowOff>
    </xdr:from>
    <xdr:to>
      <xdr:col>20</xdr:col>
      <xdr:colOff>38100</xdr:colOff>
      <xdr:row>53</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昨年度から</a:t>
          </a:r>
          <a:r>
            <a:rPr kumimoji="1" lang="ja-JP" altLang="en-US" sz="1200" b="0" i="0" u="none" strike="noStrike" kern="0" cap="none" spc="0" normalizeH="0" baseline="0" noProof="0">
              <a:ln>
                <a:noFill/>
              </a:ln>
              <a:solidFill>
                <a:prstClr val="black"/>
              </a:solidFill>
              <a:effectLst/>
              <a:uLnTx/>
              <a:uFillTx/>
              <a:latin typeface="+mn-lt"/>
              <a:ea typeface="+mn-ea"/>
              <a:cs typeface="+mn-cs"/>
            </a:rPr>
            <a:t>１．２</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減少</a:t>
          </a:r>
          <a:r>
            <a:rPr kumimoji="1" lang="ja-JP" altLang="ja-JP" sz="1200" b="0" i="0" u="none" strike="noStrike" kern="0" cap="none" spc="0" normalizeH="0" baseline="0" noProof="0">
              <a:ln>
                <a:noFill/>
              </a:ln>
              <a:solidFill>
                <a:prstClr val="black"/>
              </a:solidFill>
              <a:effectLst/>
              <a:uLnTx/>
              <a:uFillTx/>
              <a:latin typeface="+mn-lt"/>
              <a:ea typeface="+mn-ea"/>
              <a:cs typeface="+mn-cs"/>
            </a:rPr>
            <a:t>し、類似団体平均を</a:t>
          </a:r>
          <a:r>
            <a:rPr kumimoji="1" lang="ja-JP" altLang="en-US" sz="1200" b="0" i="0" u="none" strike="noStrike" kern="0" cap="none" spc="0" normalizeH="0" baseline="0" noProof="0">
              <a:ln>
                <a:noFill/>
              </a:ln>
              <a:solidFill>
                <a:prstClr val="black"/>
              </a:solidFill>
              <a:effectLst/>
              <a:uLnTx/>
              <a:uFillTx/>
              <a:latin typeface="+mn-lt"/>
              <a:ea typeface="+mn-ea"/>
              <a:cs typeface="+mn-cs"/>
            </a:rPr>
            <a:t>８．０</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と大幅に</a:t>
          </a:r>
          <a:r>
            <a:rPr kumimoji="1" lang="ja-JP" altLang="ja-JP" sz="1200" b="0" i="0" u="none" strike="noStrike" kern="0" cap="none" spc="0" normalizeH="0" baseline="0" noProof="0">
              <a:ln>
                <a:noFill/>
              </a:ln>
              <a:solidFill>
                <a:prstClr val="black"/>
              </a:solidFill>
              <a:effectLst/>
              <a:uLnTx/>
              <a:uFillTx/>
              <a:latin typeface="+mn-lt"/>
              <a:ea typeface="+mn-ea"/>
              <a:cs typeface="+mn-cs"/>
            </a:rPr>
            <a:t>上回っている。要因は特別会計等への繰出金が大きいことにある。特に下水道（農業集落排水）事業については毎年度２億円以上の繰出を行っている。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また、その他の特別会計への繰出金も</a:t>
          </a:r>
          <a:r>
            <a:rPr kumimoji="1" lang="ja-JP" altLang="en-US" sz="1200" b="0" i="0" u="none" strike="noStrike" kern="0" cap="none" spc="0" normalizeH="0" baseline="0" noProof="0">
              <a:ln>
                <a:noFill/>
              </a:ln>
              <a:solidFill>
                <a:prstClr val="black"/>
              </a:solidFill>
              <a:effectLst/>
              <a:uLnTx/>
              <a:uFillTx/>
              <a:latin typeface="+mn-lt"/>
              <a:ea typeface="+mn-ea"/>
              <a:cs typeface="+mn-cs"/>
            </a:rPr>
            <a:t>高止まりしている</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115570</xdr:rowOff>
    </xdr:from>
    <xdr:to>
      <xdr:col>82</xdr:col>
      <xdr:colOff>107950</xdr:colOff>
      <xdr:row>60</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231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157497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1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35560</xdr:rowOff>
    </xdr:from>
    <xdr:to>
      <xdr:col>78</xdr:col>
      <xdr:colOff>69850</xdr:colOff>
      <xdr:row>60</xdr:row>
      <xdr:rowOff>111760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322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88900</xdr:rowOff>
    </xdr:from>
    <xdr:to>
      <xdr:col>73</xdr:col>
      <xdr:colOff>180975</xdr:colOff>
      <xdr:row>60</xdr:row>
      <xdr:rowOff>111760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37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22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64770</xdr:rowOff>
    </xdr:from>
    <xdr:to>
      <xdr:col>82</xdr:col>
      <xdr:colOff>158750</xdr:colOff>
      <xdr:row>59</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144797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8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156210</xdr:rowOff>
    </xdr:from>
    <xdr:to>
      <xdr:col>78</xdr:col>
      <xdr:colOff>120650</xdr:colOff>
      <xdr:row>60</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71137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60960</xdr:rowOff>
    </xdr:from>
    <xdr:to>
      <xdr:col>74</xdr:col>
      <xdr:colOff>31750</xdr:colOff>
      <xdr:row>60</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147337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類似団体平均を</a:t>
          </a:r>
          <a:r>
            <a:rPr kumimoji="1" lang="ja-JP" altLang="en-US" sz="1200" b="0" i="0" u="none" strike="noStrike" kern="0" cap="none" spc="0" normalizeH="0" baseline="0" noProof="0">
              <a:ln>
                <a:noFill/>
              </a:ln>
              <a:solidFill>
                <a:prstClr val="black"/>
              </a:solidFill>
              <a:effectLst/>
              <a:uLnTx/>
              <a:uFillTx/>
              <a:latin typeface="+mn-lt"/>
              <a:ea typeface="+mn-ea"/>
              <a:cs typeface="+mn-cs"/>
            </a:rPr>
            <a:t>４．０</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ポイント上回っている。要因は塵芥処理業務や消防業務等を一部事務組合で行っており、補助費等として</a:t>
          </a:r>
          <a:r>
            <a:rPr kumimoji="1" lang="ja-JP" altLang="en-US" sz="1200" b="0" i="0" u="none" strike="noStrike" kern="0" cap="none" spc="0" normalizeH="0" baseline="0" noProof="0">
              <a:ln>
                <a:noFill/>
              </a:ln>
              <a:solidFill>
                <a:prstClr val="black"/>
              </a:solidFill>
              <a:effectLst/>
              <a:uLnTx/>
              <a:uFillTx/>
              <a:latin typeface="+mn-lt"/>
              <a:ea typeface="+mn-ea"/>
              <a:cs typeface="+mn-cs"/>
            </a:rPr>
            <a:t>支出</a:t>
          </a:r>
          <a:r>
            <a:rPr kumimoji="1" lang="ja-JP" altLang="ja-JP" sz="1200" b="0" i="0" u="none" strike="noStrike" kern="0" cap="none" spc="0" normalizeH="0" baseline="0" noProof="0">
              <a:ln>
                <a:noFill/>
              </a:ln>
              <a:solidFill>
                <a:prstClr val="black"/>
              </a:solidFill>
              <a:effectLst/>
              <a:uLnTx/>
              <a:uFillTx/>
              <a:latin typeface="+mn-lt"/>
              <a:ea typeface="+mn-ea"/>
              <a:cs typeface="+mn-cs"/>
            </a:rPr>
            <a:t>しているためで</a:t>
          </a:r>
          <a:r>
            <a:rPr kumimoji="1" lang="ja-JP" altLang="en-US" sz="1200" b="0" i="0" u="none" strike="noStrike" kern="0" cap="none" spc="0" normalizeH="0" baseline="0" noProof="0">
              <a:ln>
                <a:noFill/>
              </a:ln>
              <a:solidFill>
                <a:prstClr val="black"/>
              </a:solidFill>
              <a:effectLst/>
              <a:uLnTx/>
              <a:uFillTx/>
              <a:latin typeface="+mn-lt"/>
              <a:ea typeface="+mn-ea"/>
              <a:cs typeface="+mn-cs"/>
            </a:rPr>
            <a:t>ある。また、令和２年度以降は中心市街地活性化事業への支出も増加する見込みである。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また、各種団体等への補助額も徐々に増加しているため、</a:t>
          </a:r>
          <a:r>
            <a:rPr kumimoji="1" lang="ja-JP" altLang="en-US" sz="1200" b="0" i="0" u="none" strike="noStrike" kern="0" cap="none" spc="0" normalizeH="0" baseline="0" noProof="0">
              <a:ln>
                <a:noFill/>
              </a:ln>
              <a:solidFill>
                <a:prstClr val="black"/>
              </a:solidFill>
              <a:effectLst/>
              <a:uLnTx/>
              <a:uFillTx/>
              <a:latin typeface="+mn-lt"/>
              <a:ea typeface="+mn-ea"/>
              <a:cs typeface="+mn-cs"/>
            </a:rPr>
            <a:t>精査を行っていく</a:t>
          </a:r>
          <a:r>
            <a:rPr kumimoji="1" lang="ja-JP" altLang="ja-JP" sz="1200" b="0" i="0" u="none" strike="noStrike" kern="0" cap="none" spc="0" normalizeH="0" baseline="0" noProof="0">
              <a:ln>
                <a:noFill/>
              </a:ln>
              <a:solidFill>
                <a:prstClr val="black"/>
              </a:solidFill>
              <a:effectLst/>
              <a:uLnTx/>
              <a:uFillTx/>
              <a:latin typeface="+mn-lt"/>
              <a:ea typeface="+mn-ea"/>
              <a:cs typeface="+mn-cs"/>
            </a:rPr>
            <a:t>必要がある。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39</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559804"/>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39</xdr:row>
      <xdr:rowOff>51562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6379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38</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637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44704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23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xdr:rowOff>
    </xdr:from>
    <xdr:to>
      <xdr:col>78</xdr:col>
      <xdr:colOff>120650</xdr:colOff>
      <xdr:row>39</xdr:row>
      <xdr:rowOff>102362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87139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類似団体平均を</a:t>
          </a:r>
          <a:r>
            <a:rPr kumimoji="1" lang="ja-JP" altLang="en-US" sz="1200" b="0" i="0" u="none" strike="noStrike" kern="0" cap="none" spc="0" normalizeH="0" baseline="0" noProof="0">
              <a:ln>
                <a:noFill/>
              </a:ln>
              <a:solidFill>
                <a:prstClr val="black"/>
              </a:solidFill>
              <a:effectLst/>
              <a:uLnTx/>
              <a:uFillTx/>
              <a:latin typeface="+mn-lt"/>
              <a:ea typeface="+mn-ea"/>
              <a:cs typeface="+mn-cs"/>
            </a:rPr>
            <a:t>４．９</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公債費償還額のピークは越えているため、徐々に低減していく見込みである。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今後も計画的な起債発行を行い、起債償還が財政状況を圧迫しないよう努める</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149861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286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149861</xdr:rowOff>
    </xdr:from>
    <xdr:to>
      <xdr:col>19</xdr:col>
      <xdr:colOff>187325</xdr:colOff>
      <xdr:row>75</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08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2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35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99060</xdr:rowOff>
    </xdr:from>
    <xdr:to>
      <xdr:col>20</xdr:col>
      <xdr:colOff>38100</xdr:colOff>
      <xdr:row>76</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39387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昨年度より</a:t>
          </a:r>
          <a:r>
            <a:rPr kumimoji="1" lang="ja-JP" altLang="en-US" sz="1200" b="0" i="0" u="none" strike="noStrike" kern="0" cap="none" spc="0" normalizeH="0" baseline="0" noProof="0">
              <a:ln>
                <a:noFill/>
              </a:ln>
              <a:solidFill>
                <a:prstClr val="black"/>
              </a:solidFill>
              <a:effectLst/>
              <a:uLnTx/>
              <a:uFillTx/>
              <a:latin typeface="+mn-lt"/>
              <a:ea typeface="+mn-ea"/>
              <a:cs typeface="+mn-cs"/>
            </a:rPr>
            <a:t>５．３</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減少</a:t>
          </a:r>
          <a:r>
            <a:rPr kumimoji="1" lang="ja-JP" altLang="ja-JP" sz="1200" b="0" i="0" u="none" strike="noStrike" kern="0" cap="none" spc="0" normalizeH="0" baseline="0" noProof="0">
              <a:ln>
                <a:noFill/>
              </a:ln>
              <a:solidFill>
                <a:prstClr val="black"/>
              </a:solidFill>
              <a:effectLst/>
              <a:uLnTx/>
              <a:uFillTx/>
              <a:latin typeface="+mn-lt"/>
              <a:ea typeface="+mn-ea"/>
              <a:cs typeface="+mn-cs"/>
            </a:rPr>
            <a:t>し、類似団体平均を</a:t>
          </a:r>
          <a:r>
            <a:rPr kumimoji="1" lang="ja-JP" altLang="en-US" sz="1200" b="0" i="0" u="none" strike="noStrike" kern="0" cap="none" spc="0" normalizeH="0" baseline="0" noProof="0">
              <a:ln>
                <a:noFill/>
              </a:ln>
              <a:solidFill>
                <a:prstClr val="black"/>
              </a:solidFill>
              <a:effectLst/>
              <a:uLnTx/>
              <a:uFillTx/>
              <a:latin typeface="+mn-lt"/>
              <a:ea typeface="+mn-ea"/>
              <a:cs typeface="+mn-cs"/>
            </a:rPr>
            <a:t>８．０</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ポイント上回っている。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特にその他経費や</a:t>
          </a:r>
          <a:r>
            <a:rPr kumimoji="1" lang="ja-JP" altLang="ja-JP" sz="1200" b="0" i="0" u="none" strike="noStrike" kern="0" cap="none" spc="0" normalizeH="0" baseline="0" noProof="0">
              <a:ln>
                <a:noFill/>
              </a:ln>
              <a:solidFill>
                <a:prstClr val="black"/>
              </a:solidFill>
              <a:effectLst/>
              <a:uLnTx/>
              <a:uFillTx/>
              <a:latin typeface="+mn-lt"/>
              <a:ea typeface="+mn-ea"/>
              <a:cs typeface="+mn-cs"/>
            </a:rPr>
            <a:t>補助費等が類似団体と比較しても上回って</a:t>
          </a:r>
          <a:r>
            <a:rPr kumimoji="1" lang="ja-JP" altLang="en-US" sz="1200" b="0" i="0" u="none" strike="noStrike" kern="0" cap="none" spc="0" normalizeH="0" baseline="0" noProof="0">
              <a:ln>
                <a:noFill/>
              </a:ln>
              <a:solidFill>
                <a:prstClr val="black"/>
              </a:solidFill>
              <a:effectLst/>
              <a:uLnTx/>
              <a:uFillTx/>
              <a:latin typeface="+mn-lt"/>
              <a:ea typeface="+mn-ea"/>
              <a:cs typeface="+mn-cs"/>
            </a:rPr>
            <a:t>いるため</a:t>
          </a:r>
          <a:r>
            <a:rPr kumimoji="1" lang="ja-JP" altLang="ja-JP" sz="1200" b="0" i="0" u="none" strike="noStrike" kern="0" cap="none" spc="0" normalizeH="0" baseline="0" noProof="0">
              <a:ln>
                <a:noFill/>
              </a:ln>
              <a:solidFill>
                <a:prstClr val="black"/>
              </a:solidFill>
              <a:effectLst/>
              <a:uLnTx/>
              <a:uFillTx/>
              <a:latin typeface="+mn-lt"/>
              <a:ea typeface="+mn-ea"/>
              <a:cs typeface="+mn-cs"/>
            </a:rPr>
            <a:t>、今後見直しが必要である。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115570</xdr:rowOff>
    </xdr:from>
    <xdr:to>
      <xdr:col>82</xdr:col>
      <xdr:colOff>107950</xdr:colOff>
      <xdr:row>79</xdr:row>
      <xdr:rowOff>146050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48867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100330</xdr:rowOff>
    </xdr:from>
    <xdr:to>
      <xdr:col>78</xdr:col>
      <xdr:colOff>69850</xdr:colOff>
      <xdr:row>79</xdr:row>
      <xdr:rowOff>146050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64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100330</xdr:rowOff>
    </xdr:from>
    <xdr:to>
      <xdr:col>73</xdr:col>
      <xdr:colOff>180975</xdr:colOff>
      <xdr:row>80</xdr:row>
      <xdr:rowOff>66039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6448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80</xdr:row>
      <xdr:rowOff>66039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77239"/>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64770</xdr:rowOff>
    </xdr:from>
    <xdr:to>
      <xdr:col>82</xdr:col>
      <xdr:colOff>158750</xdr:colOff>
      <xdr:row>78</xdr:row>
      <xdr:rowOff>166370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36847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95250</xdr:rowOff>
    </xdr:from>
    <xdr:to>
      <xdr:col>78</xdr:col>
      <xdr:colOff>120650</xdr:colOff>
      <xdr:row>80</xdr:row>
      <xdr:rowOff>25400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49530</xdr:rowOff>
    </xdr:from>
    <xdr:to>
      <xdr:col>74</xdr:col>
      <xdr:colOff>31750</xdr:colOff>
      <xdr:row>79</xdr:row>
      <xdr:rowOff>151130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135907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15239</xdr:rowOff>
    </xdr:from>
    <xdr:to>
      <xdr:col>69</xdr:col>
      <xdr:colOff>142875</xdr:colOff>
      <xdr:row>80</xdr:row>
      <xdr:rowOff>116839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101616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170373</xdr:rowOff>
    </xdr:from>
    <xdr:to>
      <xdr:col>29</xdr:col>
      <xdr:colOff>127000</xdr:colOff>
      <xdr:row>19</xdr:row>
      <xdr:rowOff>11664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04098"/>
          <a:ext cx="647700" cy="1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114435</xdr:rowOff>
    </xdr:from>
    <xdr:to>
      <xdr:col>26</xdr:col>
      <xdr:colOff>50800</xdr:colOff>
      <xdr:row>19</xdr:row>
      <xdr:rowOff>11664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48160"/>
          <a:ext cx="698500" cy="68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114435</xdr:rowOff>
    </xdr:from>
    <xdr:to>
      <xdr:col>22</xdr:col>
      <xdr:colOff>114300</xdr:colOff>
      <xdr:row>18</xdr:row>
      <xdr:rowOff>116035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8160"/>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116035</xdr:rowOff>
    </xdr:from>
    <xdr:to>
      <xdr:col>18</xdr:col>
      <xdr:colOff>177800</xdr:colOff>
      <xdr:row>18</xdr:row>
      <xdr:rowOff>147475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49760"/>
          <a:ext cx="698500" cy="3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119573</xdr:rowOff>
    </xdr:from>
    <xdr:to>
      <xdr:col>29</xdr:col>
      <xdr:colOff>177800</xdr:colOff>
      <xdr:row>19</xdr:row>
      <xdr:rowOff>49723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5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28150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132314</xdr:rowOff>
    </xdr:from>
    <xdr:to>
      <xdr:col>26</xdr:col>
      <xdr:colOff>101600</xdr:colOff>
      <xdr:row>19</xdr:row>
      <xdr:rowOff>62464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66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47241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52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63635</xdr:rowOff>
    </xdr:from>
    <xdr:to>
      <xdr:col>22</xdr:col>
      <xdr:colOff>165100</xdr:colOff>
      <xdr:row>18</xdr:row>
      <xdr:rowOff>165235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150011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65235</xdr:rowOff>
    </xdr:from>
    <xdr:to>
      <xdr:col>19</xdr:col>
      <xdr:colOff>38100</xdr:colOff>
      <xdr:row>18</xdr:row>
      <xdr:rowOff>166835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151612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96675</xdr:rowOff>
    </xdr:from>
    <xdr:to>
      <xdr:col>15</xdr:col>
      <xdr:colOff>101600</xdr:colOff>
      <xdr:row>19</xdr:row>
      <xdr:rowOff>26825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0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11602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149708</xdr:rowOff>
    </xdr:from>
    <xdr:to>
      <xdr:col>29</xdr:col>
      <xdr:colOff>127000</xdr:colOff>
      <xdr:row>36</xdr:row>
      <xdr:rowOff>160185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02958"/>
          <a:ext cx="647700" cy="10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139802</xdr:rowOff>
    </xdr:from>
    <xdr:to>
      <xdr:col>26</xdr:col>
      <xdr:colOff>50800</xdr:colOff>
      <xdr:row>36</xdr:row>
      <xdr:rowOff>160185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93052"/>
          <a:ext cx="698500" cy="2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95091</xdr:rowOff>
    </xdr:from>
    <xdr:to>
      <xdr:col>22</xdr:col>
      <xdr:colOff>114300</xdr:colOff>
      <xdr:row>36</xdr:row>
      <xdr:rowOff>139802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48341"/>
          <a:ext cx="698500" cy="44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46971</xdr:rowOff>
    </xdr:from>
    <xdr:to>
      <xdr:col>18</xdr:col>
      <xdr:colOff>177800</xdr:colOff>
      <xdr:row>36</xdr:row>
      <xdr:rowOff>95091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00221"/>
          <a:ext cx="698500" cy="48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98908</xdr:rowOff>
    </xdr:from>
    <xdr:to>
      <xdr:col>29</xdr:col>
      <xdr:colOff>177800</xdr:colOff>
      <xdr:row>37</xdr:row>
      <xdr:rowOff>29058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52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70985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109385</xdr:rowOff>
    </xdr:from>
    <xdr:to>
      <xdr:col>26</xdr:col>
      <xdr:colOff>101600</xdr:colOff>
      <xdr:row>37</xdr:row>
      <xdr:rowOff>39535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2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24312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89002</xdr:rowOff>
    </xdr:from>
    <xdr:to>
      <xdr:col>22</xdr:col>
      <xdr:colOff>165100</xdr:colOff>
      <xdr:row>37</xdr:row>
      <xdr:rowOff>19152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4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3929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44291</xdr:rowOff>
    </xdr:from>
    <xdr:to>
      <xdr:col>19</xdr:col>
      <xdr:colOff>38100</xdr:colOff>
      <xdr:row>36</xdr:row>
      <xdr:rowOff>145891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97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130668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8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339071</xdr:rowOff>
    </xdr:from>
    <xdr:to>
      <xdr:col>15</xdr:col>
      <xdr:colOff>101600</xdr:colOff>
      <xdr:row>36</xdr:row>
      <xdr:rowOff>97771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82548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3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9,713
9,642
12.80
14,736,986
14,401,809
180,334
2,871,586
2,977,667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49281</xdr:rowOff>
    </xdr:from>
    <xdr:to>
      <xdr:col>24</xdr:col>
      <xdr:colOff>63500</xdr:colOff>
      <xdr:row>38</xdr:row>
      <xdr:rowOff>58097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64381"/>
          <a:ext cx="8382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26596</xdr:rowOff>
    </xdr:from>
    <xdr:to>
      <xdr:col>19</xdr:col>
      <xdr:colOff>177800</xdr:colOff>
      <xdr:row>38</xdr:row>
      <xdr:rowOff>58097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41696"/>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26596</xdr:rowOff>
    </xdr:from>
    <xdr:to>
      <xdr:col>15</xdr:col>
      <xdr:colOff>50800</xdr:colOff>
      <xdr:row>38</xdr:row>
      <xdr:rowOff>41029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41696"/>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41029</xdr:rowOff>
    </xdr:from>
    <xdr:to>
      <xdr:col>10</xdr:col>
      <xdr:colOff>114300</xdr:colOff>
      <xdr:row>38</xdr:row>
      <xdr:rowOff>60612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56129"/>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169931</xdr:rowOff>
    </xdr:from>
    <xdr:to>
      <xdr:col>24</xdr:col>
      <xdr:colOff>114300</xdr:colOff>
      <xdr:row>38</xdr:row>
      <xdr:rowOff>100081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84858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2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7297</xdr:rowOff>
    </xdr:from>
    <xdr:to>
      <xdr:col>20</xdr:col>
      <xdr:colOff>38100</xdr:colOff>
      <xdr:row>38</xdr:row>
      <xdr:rowOff>108897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100024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1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147246</xdr:rowOff>
    </xdr:from>
    <xdr:to>
      <xdr:col>15</xdr:col>
      <xdr:colOff>101600</xdr:colOff>
      <xdr:row>38</xdr:row>
      <xdr:rowOff>77397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908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68523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8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161679</xdr:rowOff>
    </xdr:from>
    <xdr:to>
      <xdr:col>10</xdr:col>
      <xdr:colOff>165100</xdr:colOff>
      <xdr:row>38</xdr:row>
      <xdr:rowOff>91829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82956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9812</xdr:rowOff>
    </xdr:from>
    <xdr:to>
      <xdr:col>6</xdr:col>
      <xdr:colOff>38100</xdr:colOff>
      <xdr:row>38</xdr:row>
      <xdr:rowOff>111412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102539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135758</xdr:rowOff>
    </xdr:from>
    <xdr:to>
      <xdr:col>24</xdr:col>
      <xdr:colOff>63500</xdr:colOff>
      <xdr:row>57</xdr:row>
      <xdr:rowOff>29252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36958"/>
          <a:ext cx="838200" cy="6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29252</xdr:rowOff>
    </xdr:from>
    <xdr:to>
      <xdr:col>19</xdr:col>
      <xdr:colOff>177800</xdr:colOff>
      <xdr:row>57</xdr:row>
      <xdr:rowOff>98074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01902"/>
          <a:ext cx="889000" cy="6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52270</xdr:rowOff>
    </xdr:from>
    <xdr:to>
      <xdr:col>15</xdr:col>
      <xdr:colOff>50800</xdr:colOff>
      <xdr:row>57</xdr:row>
      <xdr:rowOff>98074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24920"/>
          <a:ext cx="889000" cy="4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52270</xdr:rowOff>
    </xdr:from>
    <xdr:to>
      <xdr:col>10</xdr:col>
      <xdr:colOff>114300</xdr:colOff>
      <xdr:row>57</xdr:row>
      <xdr:rowOff>66651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24920"/>
          <a:ext cx="889000" cy="1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84958</xdr:rowOff>
    </xdr:from>
    <xdr:to>
      <xdr:col>24</xdr:col>
      <xdr:colOff>114300</xdr:colOff>
      <xdr:row>57</xdr:row>
      <xdr:rowOff>15108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8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107835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3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149902</xdr:rowOff>
    </xdr:from>
    <xdr:to>
      <xdr:col>20</xdr:col>
      <xdr:colOff>38100</xdr:colOff>
      <xdr:row>57</xdr:row>
      <xdr:rowOff>80052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5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96579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2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47274</xdr:rowOff>
    </xdr:from>
    <xdr:to>
      <xdr:col>15</xdr:col>
      <xdr:colOff>101600</xdr:colOff>
      <xdr:row>57</xdr:row>
      <xdr:rowOff>148874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165401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9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1470</xdr:rowOff>
    </xdr:from>
    <xdr:to>
      <xdr:col>10</xdr:col>
      <xdr:colOff>165100</xdr:colOff>
      <xdr:row>57</xdr:row>
      <xdr:rowOff>103070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7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119597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4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15851</xdr:rowOff>
    </xdr:from>
    <xdr:to>
      <xdr:col>6</xdr:col>
      <xdr:colOff>38100</xdr:colOff>
      <xdr:row>57</xdr:row>
      <xdr:rowOff>117451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133978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6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164103</xdr:rowOff>
    </xdr:from>
    <xdr:to>
      <xdr:col>24</xdr:col>
      <xdr:colOff>63500</xdr:colOff>
      <xdr:row>78</xdr:row>
      <xdr:rowOff>170999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37203"/>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170999</xdr:rowOff>
    </xdr:from>
    <xdr:to>
      <xdr:col>19</xdr:col>
      <xdr:colOff>177800</xdr:colOff>
      <xdr:row>79</xdr:row>
      <xdr:rowOff>5874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44099"/>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5874</xdr:rowOff>
    </xdr:from>
    <xdr:to>
      <xdr:col>15</xdr:col>
      <xdr:colOff>50800</xdr:colOff>
      <xdr:row>79</xdr:row>
      <xdr:rowOff>15590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50424"/>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12198</xdr:rowOff>
    </xdr:from>
    <xdr:to>
      <xdr:col>10</xdr:col>
      <xdr:colOff>114300</xdr:colOff>
      <xdr:row>79</xdr:row>
      <xdr:rowOff>15590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56748"/>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113303</xdr:rowOff>
    </xdr:from>
    <xdr:to>
      <xdr:col>24</xdr:col>
      <xdr:colOff>114300</xdr:colOff>
      <xdr:row>79</xdr:row>
      <xdr:rowOff>43453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28230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120199</xdr:rowOff>
    </xdr:from>
    <xdr:to>
      <xdr:col>20</xdr:col>
      <xdr:colOff>38100</xdr:colOff>
      <xdr:row>79</xdr:row>
      <xdr:rowOff>50349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41476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8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126524</xdr:rowOff>
    </xdr:from>
    <xdr:to>
      <xdr:col>15</xdr:col>
      <xdr:colOff>101600</xdr:colOff>
      <xdr:row>79</xdr:row>
      <xdr:rowOff>56674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47801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136240</xdr:rowOff>
    </xdr:from>
    <xdr:to>
      <xdr:col>10</xdr:col>
      <xdr:colOff>165100</xdr:colOff>
      <xdr:row>79</xdr:row>
      <xdr:rowOff>66390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57517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0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132848</xdr:rowOff>
    </xdr:from>
    <xdr:to>
      <xdr:col>6</xdr:col>
      <xdr:colOff>38100</xdr:colOff>
      <xdr:row>79</xdr:row>
      <xdr:rowOff>62998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54125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24802</xdr:rowOff>
    </xdr:from>
    <xdr:to>
      <xdr:col>24</xdr:col>
      <xdr:colOff>63500</xdr:colOff>
      <xdr:row>95</xdr:row>
      <xdr:rowOff>74178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12552"/>
          <a:ext cx="838200" cy="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74178</xdr:rowOff>
    </xdr:from>
    <xdr:to>
      <xdr:col>19</xdr:col>
      <xdr:colOff>177800</xdr:colOff>
      <xdr:row>95</xdr:row>
      <xdr:rowOff>147070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61928"/>
          <a:ext cx="889000" cy="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147070</xdr:rowOff>
    </xdr:from>
    <xdr:to>
      <xdr:col>15</xdr:col>
      <xdr:colOff>50800</xdr:colOff>
      <xdr:row>96</xdr:row>
      <xdr:rowOff>61781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34820"/>
          <a:ext cx="889000" cy="8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61781</xdr:rowOff>
    </xdr:from>
    <xdr:to>
      <xdr:col>10</xdr:col>
      <xdr:colOff>114300</xdr:colOff>
      <xdr:row>96</xdr:row>
      <xdr:rowOff>84661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20981"/>
          <a:ext cx="889000" cy="2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145452</xdr:rowOff>
    </xdr:from>
    <xdr:to>
      <xdr:col>24</xdr:col>
      <xdr:colOff>114300</xdr:colOff>
      <xdr:row>95</xdr:row>
      <xdr:rowOff>75602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168329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1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23378</xdr:rowOff>
    </xdr:from>
    <xdr:to>
      <xdr:col>20</xdr:col>
      <xdr:colOff>38100</xdr:colOff>
      <xdr:row>95</xdr:row>
      <xdr:rowOff>124978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1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141505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8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96270</xdr:rowOff>
    </xdr:from>
    <xdr:to>
      <xdr:col>15</xdr:col>
      <xdr:colOff>101600</xdr:colOff>
      <xdr:row>96</xdr:row>
      <xdr:rowOff>26420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42947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5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10981</xdr:rowOff>
    </xdr:from>
    <xdr:to>
      <xdr:col>10</xdr:col>
      <xdr:colOff>165100</xdr:colOff>
      <xdr:row>96</xdr:row>
      <xdr:rowOff>112581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129108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4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33861</xdr:rowOff>
    </xdr:from>
    <xdr:to>
      <xdr:col>6</xdr:col>
      <xdr:colOff>38100</xdr:colOff>
      <xdr:row>96</xdr:row>
      <xdr:rowOff>135461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151988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6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96573</xdr:rowOff>
    </xdr:from>
    <xdr:to>
      <xdr:col>54</xdr:col>
      <xdr:colOff>189865</xdr:colOff>
      <xdr:row>38</xdr:row>
      <xdr:rowOff>119854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82973"/>
          <a:ext cx="1270" cy="105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123681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3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119854</xdr:rowOff>
    </xdr:from>
    <xdr:to>
      <xdr:col>55</xdr:col>
      <xdr:colOff>88900</xdr:colOff>
      <xdr:row>38</xdr:row>
      <xdr:rowOff>119854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3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43250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35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96573</xdr:rowOff>
    </xdr:from>
    <xdr:to>
      <xdr:col>55</xdr:col>
      <xdr:colOff>88900</xdr:colOff>
      <xdr:row>32</xdr:row>
      <xdr:rowOff>96573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8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40275</xdr:rowOff>
    </xdr:from>
    <xdr:to>
      <xdr:col>55</xdr:col>
      <xdr:colOff>0</xdr:colOff>
      <xdr:row>33</xdr:row>
      <xdr:rowOff>3846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526675"/>
          <a:ext cx="838200" cy="1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84508</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56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106081</xdr:rowOff>
    </xdr:from>
    <xdr:to>
      <xdr:col>55</xdr:col>
      <xdr:colOff>50800</xdr:colOff>
      <xdr:row>37</xdr:row>
      <xdr:rowOff>36231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40275</xdr:rowOff>
    </xdr:from>
    <xdr:to>
      <xdr:col>50</xdr:col>
      <xdr:colOff>114300</xdr:colOff>
      <xdr:row>34</xdr:row>
      <xdr:rowOff>76038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526675"/>
          <a:ext cx="889000" cy="37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139649</xdr:rowOff>
    </xdr:from>
    <xdr:to>
      <xdr:col>50</xdr:col>
      <xdr:colOff>165100</xdr:colOff>
      <xdr:row>35</xdr:row>
      <xdr:rowOff>69799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60926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82305</xdr:rowOff>
    </xdr:from>
    <xdr:to>
      <xdr:col>45</xdr:col>
      <xdr:colOff>177800</xdr:colOff>
      <xdr:row>34</xdr:row>
      <xdr:rowOff>76038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5397255"/>
          <a:ext cx="889000" cy="50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17488</xdr:rowOff>
    </xdr:from>
    <xdr:to>
      <xdr:col>46</xdr:col>
      <xdr:colOff>38100</xdr:colOff>
      <xdr:row>37</xdr:row>
      <xdr:rowOff>119088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110215</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45873</xdr:rowOff>
    </xdr:from>
    <xdr:to>
      <xdr:col>41</xdr:col>
      <xdr:colOff>50800</xdr:colOff>
      <xdr:row>31</xdr:row>
      <xdr:rowOff>82305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5189373"/>
          <a:ext cx="889000" cy="20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19762</xdr:rowOff>
    </xdr:from>
    <xdr:to>
      <xdr:col>41</xdr:col>
      <xdr:colOff>101600</xdr:colOff>
      <xdr:row>37</xdr:row>
      <xdr:rowOff>121362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112489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11313</xdr:rowOff>
    </xdr:from>
    <xdr:to>
      <xdr:col>36</xdr:col>
      <xdr:colOff>165100</xdr:colOff>
      <xdr:row>37</xdr:row>
      <xdr:rowOff>112913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104040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4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124496</xdr:rowOff>
    </xdr:from>
    <xdr:to>
      <xdr:col>55</xdr:col>
      <xdr:colOff>50800</xdr:colOff>
      <xdr:row>33</xdr:row>
      <xdr:rowOff>54646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6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39423</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52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160925</xdr:rowOff>
    </xdr:from>
    <xdr:to>
      <xdr:col>50</xdr:col>
      <xdr:colOff>165100</xdr:colOff>
      <xdr:row>32</xdr:row>
      <xdr:rowOff>91075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107602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25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25238</xdr:rowOff>
    </xdr:from>
    <xdr:to>
      <xdr:col>46</xdr:col>
      <xdr:colOff>38100</xdr:colOff>
      <xdr:row>34</xdr:row>
      <xdr:rowOff>126838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8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143365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62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31505</xdr:rowOff>
    </xdr:from>
    <xdr:to>
      <xdr:col>41</xdr:col>
      <xdr:colOff>101600</xdr:colOff>
      <xdr:row>31</xdr:row>
      <xdr:rowOff>133105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53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149632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12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166523</xdr:rowOff>
    </xdr:from>
    <xdr:to>
      <xdr:col>36</xdr:col>
      <xdr:colOff>165100</xdr:colOff>
      <xdr:row>30</xdr:row>
      <xdr:rowOff>96673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513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113200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491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135755</xdr:rowOff>
    </xdr:from>
    <xdr:to>
      <xdr:col>55</xdr:col>
      <xdr:colOff>0</xdr:colOff>
      <xdr:row>58</xdr:row>
      <xdr:rowOff>143991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79855"/>
          <a:ext cx="838200" cy="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86998</xdr:rowOff>
    </xdr:from>
    <xdr:to>
      <xdr:col>50</xdr:col>
      <xdr:colOff>114300</xdr:colOff>
      <xdr:row>58</xdr:row>
      <xdr:rowOff>143991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031098"/>
          <a:ext cx="889000" cy="5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86998</xdr:rowOff>
    </xdr:from>
    <xdr:to>
      <xdr:col>45</xdr:col>
      <xdr:colOff>177800</xdr:colOff>
      <xdr:row>58</xdr:row>
      <xdr:rowOff>116719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031098"/>
          <a:ext cx="889000" cy="2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116719</xdr:rowOff>
    </xdr:from>
    <xdr:to>
      <xdr:col>41</xdr:col>
      <xdr:colOff>50800</xdr:colOff>
      <xdr:row>59</xdr:row>
      <xdr:rowOff>13484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060819"/>
          <a:ext cx="889000" cy="6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84955</xdr:rowOff>
    </xdr:from>
    <xdr:to>
      <xdr:col>55</xdr:col>
      <xdr:colOff>50800</xdr:colOff>
      <xdr:row>59</xdr:row>
      <xdr:rowOff>15105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171332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4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93191</xdr:rowOff>
    </xdr:from>
    <xdr:to>
      <xdr:col>50</xdr:col>
      <xdr:colOff>165100</xdr:colOff>
      <xdr:row>59</xdr:row>
      <xdr:rowOff>23341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14468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3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36198</xdr:rowOff>
    </xdr:from>
    <xdr:to>
      <xdr:col>46</xdr:col>
      <xdr:colOff>38100</xdr:colOff>
      <xdr:row>58</xdr:row>
      <xdr:rowOff>137798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128925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07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65919</xdr:rowOff>
    </xdr:from>
    <xdr:to>
      <xdr:col>41</xdr:col>
      <xdr:colOff>101600</xdr:colOff>
      <xdr:row>58</xdr:row>
      <xdr:rowOff>167519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1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158646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134134</xdr:rowOff>
    </xdr:from>
    <xdr:to>
      <xdr:col>36</xdr:col>
      <xdr:colOff>165100</xdr:colOff>
      <xdr:row>59</xdr:row>
      <xdr:rowOff>64284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55411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28955</xdr:rowOff>
    </xdr:from>
    <xdr:to>
      <xdr:col>55</xdr:col>
      <xdr:colOff>0</xdr:colOff>
      <xdr:row>79</xdr:row>
      <xdr:rowOff>36388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73505"/>
          <a:ext cx="838200" cy="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32738</xdr:rowOff>
    </xdr:from>
    <xdr:to>
      <xdr:col>50</xdr:col>
      <xdr:colOff>114300</xdr:colOff>
      <xdr:row>79</xdr:row>
      <xdr:rowOff>36388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77288"/>
          <a:ext cx="8890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12388</xdr:rowOff>
    </xdr:from>
    <xdr:to>
      <xdr:col>45</xdr:col>
      <xdr:colOff>177800</xdr:colOff>
      <xdr:row>79</xdr:row>
      <xdr:rowOff>32738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56938"/>
          <a:ext cx="889000" cy="2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12388</xdr:rowOff>
    </xdr:from>
    <xdr:to>
      <xdr:col>41</xdr:col>
      <xdr:colOff>50800</xdr:colOff>
      <xdr:row>79</xdr:row>
      <xdr:rowOff>38987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556938"/>
          <a:ext cx="889000" cy="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149605</xdr:rowOff>
    </xdr:from>
    <xdr:to>
      <xdr:col>55</xdr:col>
      <xdr:colOff>50800</xdr:colOff>
      <xdr:row>79</xdr:row>
      <xdr:rowOff>79755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2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64532</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157038</xdr:rowOff>
    </xdr:from>
    <xdr:to>
      <xdr:col>50</xdr:col>
      <xdr:colOff>165100</xdr:colOff>
      <xdr:row>79</xdr:row>
      <xdr:rowOff>87188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78315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2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153388</xdr:rowOff>
    </xdr:from>
    <xdr:to>
      <xdr:col>46</xdr:col>
      <xdr:colOff>38100</xdr:colOff>
      <xdr:row>79</xdr:row>
      <xdr:rowOff>83538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74665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61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133038</xdr:rowOff>
    </xdr:from>
    <xdr:to>
      <xdr:col>41</xdr:col>
      <xdr:colOff>101600</xdr:colOff>
      <xdr:row>79</xdr:row>
      <xdr:rowOff>63188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0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54315</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159637</xdr:rowOff>
    </xdr:from>
    <xdr:to>
      <xdr:col>36</xdr:col>
      <xdr:colOff>165100</xdr:colOff>
      <xdr:row>79</xdr:row>
      <xdr:rowOff>89787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3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80914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6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8077</xdr:rowOff>
    </xdr:from>
    <xdr:to>
      <xdr:col>55</xdr:col>
      <xdr:colOff>0</xdr:colOff>
      <xdr:row>98</xdr:row>
      <xdr:rowOff>16594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10177"/>
          <a:ext cx="838200" cy="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12557</xdr:rowOff>
    </xdr:from>
    <xdr:to>
      <xdr:col>50</xdr:col>
      <xdr:colOff>114300</xdr:colOff>
      <xdr:row>98</xdr:row>
      <xdr:rowOff>16594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14657"/>
          <a:ext cx="8890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157403</xdr:rowOff>
    </xdr:from>
    <xdr:to>
      <xdr:col>45</xdr:col>
      <xdr:colOff>177800</xdr:colOff>
      <xdr:row>98</xdr:row>
      <xdr:rowOff>12557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788053"/>
          <a:ext cx="889000" cy="2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157403</xdr:rowOff>
    </xdr:from>
    <xdr:to>
      <xdr:col>41</xdr:col>
      <xdr:colOff>50800</xdr:colOff>
      <xdr:row>98</xdr:row>
      <xdr:rowOff>31550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88053"/>
          <a:ext cx="889000" cy="4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128727</xdr:rowOff>
    </xdr:from>
    <xdr:to>
      <xdr:col>55</xdr:col>
      <xdr:colOff>50800</xdr:colOff>
      <xdr:row>98</xdr:row>
      <xdr:rowOff>58877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43654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137244</xdr:rowOff>
    </xdr:from>
    <xdr:to>
      <xdr:col>50</xdr:col>
      <xdr:colOff>165100</xdr:colOff>
      <xdr:row>98</xdr:row>
      <xdr:rowOff>67394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58521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133207</xdr:rowOff>
    </xdr:from>
    <xdr:to>
      <xdr:col>46</xdr:col>
      <xdr:colOff>38100</xdr:colOff>
      <xdr:row>98</xdr:row>
      <xdr:rowOff>63357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54484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106603</xdr:rowOff>
    </xdr:from>
    <xdr:to>
      <xdr:col>41</xdr:col>
      <xdr:colOff>101600</xdr:colOff>
      <xdr:row>98</xdr:row>
      <xdr:rowOff>36753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27880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2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152200</xdr:rowOff>
    </xdr:from>
    <xdr:to>
      <xdr:col>36</xdr:col>
      <xdr:colOff>165100</xdr:colOff>
      <xdr:row>98</xdr:row>
      <xdr:rowOff>82350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73477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7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128206</xdr:rowOff>
    </xdr:from>
    <xdr:to>
      <xdr:col>85</xdr:col>
      <xdr:colOff>127000</xdr:colOff>
      <xdr:row>38</xdr:row>
      <xdr:rowOff>136184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43306"/>
          <a:ext cx="8382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128206</xdr:rowOff>
    </xdr:from>
    <xdr:to>
      <xdr:col>81</xdr:col>
      <xdr:colOff>50800</xdr:colOff>
      <xdr:row>38</xdr:row>
      <xdr:rowOff>129866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643306"/>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129477</xdr:rowOff>
    </xdr:from>
    <xdr:to>
      <xdr:col>76</xdr:col>
      <xdr:colOff>114300</xdr:colOff>
      <xdr:row>38</xdr:row>
      <xdr:rowOff>129866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44577"/>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129477</xdr:rowOff>
    </xdr:from>
    <xdr:to>
      <xdr:col>71</xdr:col>
      <xdr:colOff>177800</xdr:colOff>
      <xdr:row>38</xdr:row>
      <xdr:rowOff>139686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44577"/>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85384</xdr:rowOff>
    </xdr:from>
    <xdr:to>
      <xdr:col>85</xdr:col>
      <xdr:colOff>177800</xdr:colOff>
      <xdr:row>39</xdr:row>
      <xdr:rowOff>15534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3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77406</xdr:rowOff>
    </xdr:from>
    <xdr:to>
      <xdr:col>81</xdr:col>
      <xdr:colOff>101600</xdr:colOff>
      <xdr:row>39</xdr:row>
      <xdr:rowOff>7556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59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170133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68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79066</xdr:rowOff>
    </xdr:from>
    <xdr:to>
      <xdr:col>76</xdr:col>
      <xdr:colOff>165100</xdr:colOff>
      <xdr:row>39</xdr:row>
      <xdr:rowOff>9216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68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78677</xdr:rowOff>
    </xdr:from>
    <xdr:to>
      <xdr:col>72</xdr:col>
      <xdr:colOff>38100</xdr:colOff>
      <xdr:row>39</xdr:row>
      <xdr:rowOff>8827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171404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68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88886</xdr:rowOff>
    </xdr:from>
    <xdr:to>
      <xdr:col>67</xdr:col>
      <xdr:colOff>101600</xdr:colOff>
      <xdr:row>39</xdr:row>
      <xdr:rowOff>19036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10163</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6967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135334</xdr:rowOff>
    </xdr:from>
    <xdr:to>
      <xdr:col>85</xdr:col>
      <xdr:colOff>127000</xdr:colOff>
      <xdr:row>77</xdr:row>
      <xdr:rowOff>141785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336984"/>
          <a:ext cx="8382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128704</xdr:rowOff>
    </xdr:from>
    <xdr:to>
      <xdr:col>81</xdr:col>
      <xdr:colOff>50800</xdr:colOff>
      <xdr:row>77</xdr:row>
      <xdr:rowOff>135334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330354"/>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112840</xdr:rowOff>
    </xdr:from>
    <xdr:to>
      <xdr:col>76</xdr:col>
      <xdr:colOff>114300</xdr:colOff>
      <xdr:row>77</xdr:row>
      <xdr:rowOff>128704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314490"/>
          <a:ext cx="8890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112840</xdr:rowOff>
    </xdr:from>
    <xdr:to>
      <xdr:col>71</xdr:col>
      <xdr:colOff>177800</xdr:colOff>
      <xdr:row>77</xdr:row>
      <xdr:rowOff>114320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314490"/>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90985</xdr:rowOff>
    </xdr:from>
    <xdr:to>
      <xdr:col>85</xdr:col>
      <xdr:colOff>177800</xdr:colOff>
      <xdr:row>78</xdr:row>
      <xdr:rowOff>21135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2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69412</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7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84534</xdr:rowOff>
    </xdr:from>
    <xdr:to>
      <xdr:col>81</xdr:col>
      <xdr:colOff>101600</xdr:colOff>
      <xdr:row>78</xdr:row>
      <xdr:rowOff>14684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2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5811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77904</xdr:rowOff>
    </xdr:from>
    <xdr:to>
      <xdr:col>76</xdr:col>
      <xdr:colOff>165100</xdr:colOff>
      <xdr:row>78</xdr:row>
      <xdr:rowOff>8054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170631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7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62040</xdr:rowOff>
    </xdr:from>
    <xdr:to>
      <xdr:col>72</xdr:col>
      <xdr:colOff>38100</xdr:colOff>
      <xdr:row>77</xdr:row>
      <xdr:rowOff>163640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154767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5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63520</xdr:rowOff>
    </xdr:from>
    <xdr:to>
      <xdr:col>67</xdr:col>
      <xdr:colOff>101600</xdr:colOff>
      <xdr:row>77</xdr:row>
      <xdr:rowOff>165120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156247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1060</xdr:rowOff>
    </xdr:from>
    <xdr:to>
      <xdr:col>85</xdr:col>
      <xdr:colOff>126364</xdr:colOff>
      <xdr:row>99</xdr:row>
      <xdr:rowOff>36268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6117360"/>
          <a:ext cx="1269" cy="89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40095</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36268</xdr:rowOff>
    </xdr:from>
    <xdr:to>
      <xdr:col>86</xdr:col>
      <xdr:colOff>25400</xdr:colOff>
      <xdr:row>99</xdr:row>
      <xdr:rowOff>36268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119187</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89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1060</xdr:rowOff>
    </xdr:from>
    <xdr:to>
      <xdr:col>86</xdr:col>
      <xdr:colOff>25400</xdr:colOff>
      <xdr:row>94</xdr:row>
      <xdr:rowOff>1060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11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1060</xdr:rowOff>
    </xdr:from>
    <xdr:to>
      <xdr:col>85</xdr:col>
      <xdr:colOff>127000</xdr:colOff>
      <xdr:row>94</xdr:row>
      <xdr:rowOff>8703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117360"/>
          <a:ext cx="8382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162724</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93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12847</xdr:rowOff>
    </xdr:from>
    <xdr:to>
      <xdr:col>85</xdr:col>
      <xdr:colOff>177800</xdr:colOff>
      <xdr:row>98</xdr:row>
      <xdr:rowOff>114447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96118</xdr:rowOff>
    </xdr:from>
    <xdr:to>
      <xdr:col>81</xdr:col>
      <xdr:colOff>50800</xdr:colOff>
      <xdr:row>94</xdr:row>
      <xdr:rowOff>8703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040968"/>
          <a:ext cx="889000" cy="8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66704</xdr:rowOff>
    </xdr:from>
    <xdr:to>
      <xdr:col>81</xdr:col>
      <xdr:colOff>101600</xdr:colOff>
      <xdr:row>98</xdr:row>
      <xdr:rowOff>168304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136584</xdr:rowOff>
    </xdr:from>
    <xdr:to>
      <xdr:col>76</xdr:col>
      <xdr:colOff>114300</xdr:colOff>
      <xdr:row>93</xdr:row>
      <xdr:rowOff>96118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5909984"/>
          <a:ext cx="889000" cy="13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71472</xdr:rowOff>
    </xdr:from>
    <xdr:to>
      <xdr:col>76</xdr:col>
      <xdr:colOff>165100</xdr:colOff>
      <xdr:row>99</xdr:row>
      <xdr:rowOff>1622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164199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58736</xdr:rowOff>
    </xdr:from>
    <xdr:to>
      <xdr:col>71</xdr:col>
      <xdr:colOff>177800</xdr:colOff>
      <xdr:row>92</xdr:row>
      <xdr:rowOff>136584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5660686"/>
          <a:ext cx="889000" cy="24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71841</xdr:rowOff>
    </xdr:from>
    <xdr:to>
      <xdr:col>72</xdr:col>
      <xdr:colOff>38100</xdr:colOff>
      <xdr:row>99</xdr:row>
      <xdr:rowOff>1991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164568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61389</xdr:rowOff>
    </xdr:from>
    <xdr:to>
      <xdr:col>67</xdr:col>
      <xdr:colOff>101600</xdr:colOff>
      <xdr:row>98</xdr:row>
      <xdr:rowOff>162989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154116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121710</xdr:rowOff>
    </xdr:from>
    <xdr:to>
      <xdr:col>85</xdr:col>
      <xdr:colOff>177800</xdr:colOff>
      <xdr:row>94</xdr:row>
      <xdr:rowOff>51860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0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74737</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01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129353</xdr:rowOff>
    </xdr:from>
    <xdr:to>
      <xdr:col>81</xdr:col>
      <xdr:colOff>101600</xdr:colOff>
      <xdr:row>94</xdr:row>
      <xdr:rowOff>59503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07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76030</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584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45318</xdr:rowOff>
    </xdr:from>
    <xdr:to>
      <xdr:col>76</xdr:col>
      <xdr:colOff>165100</xdr:colOff>
      <xdr:row>93</xdr:row>
      <xdr:rowOff>146918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59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163445</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576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85784</xdr:rowOff>
    </xdr:from>
    <xdr:to>
      <xdr:col>72</xdr:col>
      <xdr:colOff>38100</xdr:colOff>
      <xdr:row>93</xdr:row>
      <xdr:rowOff>15934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585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32461</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563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7936</xdr:rowOff>
    </xdr:from>
    <xdr:to>
      <xdr:col>67</xdr:col>
      <xdr:colOff>101600</xdr:colOff>
      <xdr:row>91</xdr:row>
      <xdr:rowOff>109536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56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126063</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53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38088</xdr:rowOff>
    </xdr:from>
    <xdr:to>
      <xdr:col>116</xdr:col>
      <xdr:colOff>63500</xdr:colOff>
      <xdr:row>59</xdr:row>
      <xdr:rowOff>18135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8610588"/>
          <a:ext cx="838200" cy="15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83494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2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18047</xdr:rowOff>
    </xdr:from>
    <xdr:to>
      <xdr:col>111</xdr:col>
      <xdr:colOff>177800</xdr:colOff>
      <xdr:row>59</xdr:row>
      <xdr:rowOff>18135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33597"/>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18047</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33597"/>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158738</xdr:rowOff>
    </xdr:from>
    <xdr:to>
      <xdr:col>116</xdr:col>
      <xdr:colOff>114300</xdr:colOff>
      <xdr:row>50</xdr:row>
      <xdr:rowOff>88888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855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111765</xdr:rowOff>
    </xdr:from>
    <xdr:ext cx="599010"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85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138785</xdr:rowOff>
    </xdr:from>
    <xdr:to>
      <xdr:col>112</xdr:col>
      <xdr:colOff>38100</xdr:colOff>
      <xdr:row>59</xdr:row>
      <xdr:rowOff>68935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60062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7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138697</xdr:rowOff>
    </xdr:from>
    <xdr:to>
      <xdr:col>107</xdr:col>
      <xdr:colOff>101600</xdr:colOff>
      <xdr:row>59</xdr:row>
      <xdr:rowOff>68847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59974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7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69184</xdr:rowOff>
    </xdr:from>
    <xdr:to>
      <xdr:col>116</xdr:col>
      <xdr:colOff>63500</xdr:colOff>
      <xdr:row>75</xdr:row>
      <xdr:rowOff>133924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27934"/>
          <a:ext cx="838200" cy="6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95962</xdr:rowOff>
    </xdr:from>
    <xdr:to>
      <xdr:col>111</xdr:col>
      <xdr:colOff>177800</xdr:colOff>
      <xdr:row>75</xdr:row>
      <xdr:rowOff>133924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54712"/>
          <a:ext cx="889000" cy="3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95962</xdr:rowOff>
    </xdr:from>
    <xdr:to>
      <xdr:col>107</xdr:col>
      <xdr:colOff>50800</xdr:colOff>
      <xdr:row>75</xdr:row>
      <xdr:rowOff>146741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54712"/>
          <a:ext cx="889000" cy="5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133086</xdr:rowOff>
    </xdr:from>
    <xdr:to>
      <xdr:col>102</xdr:col>
      <xdr:colOff>114300</xdr:colOff>
      <xdr:row>75</xdr:row>
      <xdr:rowOff>146741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991836"/>
          <a:ext cx="8890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18384</xdr:rowOff>
    </xdr:from>
    <xdr:to>
      <xdr:col>116</xdr:col>
      <xdr:colOff>114300</xdr:colOff>
      <xdr:row>75</xdr:row>
      <xdr:rowOff>119984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7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168261</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5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83124</xdr:rowOff>
    </xdr:from>
    <xdr:to>
      <xdr:col>112</xdr:col>
      <xdr:colOff>38100</xdr:colOff>
      <xdr:row>76</xdr:row>
      <xdr:rowOff>13274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4401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45162</xdr:rowOff>
    </xdr:from>
    <xdr:to>
      <xdr:col>107</xdr:col>
      <xdr:colOff>101600</xdr:colOff>
      <xdr:row>75</xdr:row>
      <xdr:rowOff>146762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137889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99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95941</xdr:rowOff>
    </xdr:from>
    <xdr:to>
      <xdr:col>102</xdr:col>
      <xdr:colOff>165100</xdr:colOff>
      <xdr:row>76</xdr:row>
      <xdr:rowOff>26091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5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17218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82286</xdr:rowOff>
    </xdr:from>
    <xdr:to>
      <xdr:col>98</xdr:col>
      <xdr:colOff>38100</xdr:colOff>
      <xdr:row>76</xdr:row>
      <xdr:rowOff>12436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3563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3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ja-JP" altLang="ja-JP" sz="1100" b="0" i="0" u="none" strike="noStrike" kern="0" cap="none" spc="0" normalizeH="0" baseline="0" noProof="0">
              <a:ln>
                <a:noFill/>
              </a:ln>
              <a:solidFill>
                <a:prstClr val="black"/>
              </a:solidFill>
              <a:effectLst/>
              <a:uLnTx/>
              <a:uFillTx/>
              <a:latin typeface="+mn-lt"/>
              <a:ea typeface="+mn-ea"/>
              <a:cs typeface="+mn-cs"/>
            </a:rPr>
            <a:t>２７年度から本格的に事業開始したふるさと納税に伴い、</a:t>
          </a:r>
          <a:r>
            <a:rPr kumimoji="1" lang="ja-JP" altLang="en-US" sz="1100" b="0" i="0" u="none" strike="noStrike" kern="0" cap="none" spc="0" normalizeH="0" baseline="0" noProof="0">
              <a:ln>
                <a:noFill/>
              </a:ln>
              <a:solidFill>
                <a:prstClr val="black"/>
              </a:solidFill>
              <a:effectLst/>
              <a:uLnTx/>
              <a:uFillTx/>
              <a:latin typeface="+mn-lt"/>
              <a:ea typeface="+mn-ea"/>
              <a:cs typeface="+mn-cs"/>
            </a:rPr>
            <a:t>類似団体内平均値に比べ、</a:t>
          </a:r>
          <a:r>
            <a:rPr kumimoji="1" lang="ja-JP" altLang="ja-JP" sz="1100" b="0" i="0" u="none" strike="noStrike" kern="0" cap="none" spc="0" normalizeH="0" baseline="0" noProof="0">
              <a:ln>
                <a:noFill/>
              </a:ln>
              <a:solidFill>
                <a:prstClr val="black"/>
              </a:solidFill>
              <a:effectLst/>
              <a:uLnTx/>
              <a:uFillTx/>
              <a:latin typeface="+mn-lt"/>
              <a:ea typeface="+mn-ea"/>
              <a:cs typeface="+mn-cs"/>
            </a:rPr>
            <a:t>補助費等、物件費及び積立金が大きく増加して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いるが、</a:t>
          </a:r>
          <a:r>
            <a:rPr kumimoji="1" lang="ja-JP" altLang="ja-JP" sz="1100" b="0" i="0" u="none" strike="noStrike" kern="0" cap="none" spc="0" normalizeH="0" baseline="0" noProof="0">
              <a:ln>
                <a:noFill/>
              </a:ln>
              <a:solidFill>
                <a:prstClr val="black"/>
              </a:solidFill>
              <a:effectLst/>
              <a:uLnTx/>
              <a:uFillTx/>
              <a:latin typeface="+mn-lt"/>
              <a:ea typeface="+mn-ea"/>
              <a:cs typeface="+mn-cs"/>
            </a:rPr>
            <a:t>ふるさと納税が非常に多く行われたことにより寄附者への返礼品、事務的経費及びふるさと寄附金基金への積立金が増加したことによる。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扶助費は</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類似団体平均を上回っているが、社会保障経費が増加傾向にあることを鑑みると今後も増加していく見込みである。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人件費は</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塵芥処理業務や消防業務等を一部事務組合で行っているため、</a:t>
          </a:r>
          <a:r>
            <a:rPr kumimoji="1" lang="ja-JP" altLang="en-US" sz="1100" b="0" i="0" u="none" strike="noStrike" kern="0" cap="none" spc="0" normalizeH="0" baseline="0" noProof="0">
              <a:ln>
                <a:noFill/>
              </a:ln>
              <a:solidFill>
                <a:prstClr val="black"/>
              </a:solidFill>
              <a:effectLst/>
              <a:uLnTx/>
              <a:uFillTx/>
              <a:latin typeface="+mn-lt"/>
              <a:ea typeface="+mn-ea"/>
              <a:cs typeface="+mn-cs"/>
            </a:rPr>
            <a:t>類似団体</a:t>
          </a:r>
          <a:r>
            <a:rPr kumimoji="1" lang="ja-JP" altLang="ja-JP" sz="1100" b="0" i="0" u="none" strike="noStrike" kern="0" cap="none" spc="0" normalizeH="0" baseline="0" noProof="0">
              <a:ln>
                <a:noFill/>
              </a:ln>
              <a:solidFill>
                <a:prstClr val="black"/>
              </a:solidFill>
              <a:effectLst/>
              <a:uLnTx/>
              <a:uFillTx/>
              <a:latin typeface="+mn-lt"/>
              <a:ea typeface="+mn-ea"/>
              <a:cs typeface="+mn-cs"/>
            </a:rPr>
            <a:t>内順位が低くなっている。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補助費が大きく類似団体平均を上回っているが、令和２年度以降中心市街地活性化事業に着手したことが大きな要因である。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貸付金が大きく類似団体平均を上回っているが、令和３年度中心市街地活性化事業に対し町より貸付を行ったことが大きな要因である。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9,713
9,642
12.80
14,736,986
14,401,809
180,334
2,871,586
2,977,667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148844</xdr:rowOff>
    </xdr:from>
    <xdr:to>
      <xdr:col>24</xdr:col>
      <xdr:colOff>63500</xdr:colOff>
      <xdr:row>38</xdr:row>
      <xdr:rowOff>1969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92494"/>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160846</xdr:rowOff>
    </xdr:from>
    <xdr:to>
      <xdr:col>19</xdr:col>
      <xdr:colOff>177800</xdr:colOff>
      <xdr:row>37</xdr:row>
      <xdr:rowOff>148844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33046"/>
          <a:ext cx="889000" cy="15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157226</xdr:rowOff>
    </xdr:from>
    <xdr:to>
      <xdr:col>15</xdr:col>
      <xdr:colOff>50800</xdr:colOff>
      <xdr:row>36</xdr:row>
      <xdr:rowOff>160846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942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157226</xdr:rowOff>
    </xdr:from>
    <xdr:to>
      <xdr:col>10</xdr:col>
      <xdr:colOff>114300</xdr:colOff>
      <xdr:row>37</xdr:row>
      <xdr:rowOff>9970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29426"/>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122618</xdr:rowOff>
    </xdr:from>
    <xdr:to>
      <xdr:col>24</xdr:col>
      <xdr:colOff>114300</xdr:colOff>
      <xdr:row>38</xdr:row>
      <xdr:rowOff>52769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662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101045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4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98044</xdr:rowOff>
    </xdr:from>
    <xdr:to>
      <xdr:col>20</xdr:col>
      <xdr:colOff>38100</xdr:colOff>
      <xdr:row>38</xdr:row>
      <xdr:rowOff>28194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19321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110046</xdr:rowOff>
    </xdr:from>
    <xdr:to>
      <xdr:col>15</xdr:col>
      <xdr:colOff>101600</xdr:colOff>
      <xdr:row>37</xdr:row>
      <xdr:rowOff>40196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31323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106426</xdr:rowOff>
    </xdr:from>
    <xdr:to>
      <xdr:col>10</xdr:col>
      <xdr:colOff>165100</xdr:colOff>
      <xdr:row>37</xdr:row>
      <xdr:rowOff>36576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27703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130620</xdr:rowOff>
    </xdr:from>
    <xdr:to>
      <xdr:col>6</xdr:col>
      <xdr:colOff>38100</xdr:colOff>
      <xdr:row>37</xdr:row>
      <xdr:rowOff>60770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51897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73758</xdr:rowOff>
    </xdr:from>
    <xdr:to>
      <xdr:col>24</xdr:col>
      <xdr:colOff>62865</xdr:colOff>
      <xdr:row>58</xdr:row>
      <xdr:rowOff>111540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7708"/>
          <a:ext cx="1270" cy="123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115367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111540</xdr:rowOff>
    </xdr:from>
    <xdr:to>
      <xdr:col>24</xdr:col>
      <xdr:colOff>152400</xdr:colOff>
      <xdr:row>58</xdr:row>
      <xdr:rowOff>111540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20435</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29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73758</xdr:rowOff>
    </xdr:from>
    <xdr:to>
      <xdr:col>24</xdr:col>
      <xdr:colOff>152400</xdr:colOff>
      <xdr:row>51</xdr:row>
      <xdr:rowOff>73758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14841</xdr:rowOff>
    </xdr:from>
    <xdr:to>
      <xdr:col>24</xdr:col>
      <xdr:colOff>63500</xdr:colOff>
      <xdr:row>52</xdr:row>
      <xdr:rowOff>87834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8930241"/>
          <a:ext cx="838200" cy="7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32426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05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53999</xdr:rowOff>
    </xdr:from>
    <xdr:to>
      <xdr:col>24</xdr:col>
      <xdr:colOff>114300</xdr:colOff>
      <xdr:row>57</xdr:row>
      <xdr:rowOff>155599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2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87834</xdr:rowOff>
    </xdr:from>
    <xdr:to>
      <xdr:col>19</xdr:col>
      <xdr:colOff>177800</xdr:colOff>
      <xdr:row>52</xdr:row>
      <xdr:rowOff>150265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003234"/>
          <a:ext cx="889000" cy="6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143100</xdr:rowOff>
    </xdr:from>
    <xdr:to>
      <xdr:col>20</xdr:col>
      <xdr:colOff>38100</xdr:colOff>
      <xdr:row>57</xdr:row>
      <xdr:rowOff>73250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4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64377</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83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42775</xdr:rowOff>
    </xdr:from>
    <xdr:to>
      <xdr:col>15</xdr:col>
      <xdr:colOff>50800</xdr:colOff>
      <xdr:row>52</xdr:row>
      <xdr:rowOff>150265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8786725"/>
          <a:ext cx="889000" cy="27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123841</xdr:rowOff>
    </xdr:from>
    <xdr:to>
      <xdr:col>15</xdr:col>
      <xdr:colOff>101600</xdr:colOff>
      <xdr:row>58</xdr:row>
      <xdr:rowOff>53991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45118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132695</xdr:rowOff>
    </xdr:from>
    <xdr:to>
      <xdr:col>10</xdr:col>
      <xdr:colOff>114300</xdr:colOff>
      <xdr:row>51</xdr:row>
      <xdr:rowOff>42775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8533745"/>
          <a:ext cx="889000" cy="25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127778</xdr:rowOff>
    </xdr:from>
    <xdr:to>
      <xdr:col>10</xdr:col>
      <xdr:colOff>165100</xdr:colOff>
      <xdr:row>58</xdr:row>
      <xdr:rowOff>57928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49055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99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113971</xdr:rowOff>
    </xdr:from>
    <xdr:to>
      <xdr:col>6</xdr:col>
      <xdr:colOff>38100</xdr:colOff>
      <xdr:row>58</xdr:row>
      <xdr:rowOff>44121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35248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135491</xdr:rowOff>
    </xdr:from>
    <xdr:to>
      <xdr:col>24</xdr:col>
      <xdr:colOff>114300</xdr:colOff>
      <xdr:row>52</xdr:row>
      <xdr:rowOff>65641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88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50418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79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37034</xdr:rowOff>
    </xdr:from>
    <xdr:to>
      <xdr:col>20</xdr:col>
      <xdr:colOff>38100</xdr:colOff>
      <xdr:row>52</xdr:row>
      <xdr:rowOff>138634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95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155161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72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99465</xdr:rowOff>
    </xdr:from>
    <xdr:to>
      <xdr:col>15</xdr:col>
      <xdr:colOff>101600</xdr:colOff>
      <xdr:row>53</xdr:row>
      <xdr:rowOff>29615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46142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79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163425</xdr:rowOff>
    </xdr:from>
    <xdr:to>
      <xdr:col>10</xdr:col>
      <xdr:colOff>165100</xdr:colOff>
      <xdr:row>51</xdr:row>
      <xdr:rowOff>93575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87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110102</xdr:rowOff>
    </xdr:from>
    <xdr:ext cx="690189"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674205" y="85111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81895</xdr:rowOff>
    </xdr:from>
    <xdr:to>
      <xdr:col>6</xdr:col>
      <xdr:colOff>38100</xdr:colOff>
      <xdr:row>50</xdr:row>
      <xdr:rowOff>12045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48</xdr:row>
      <xdr:rowOff>28572</xdr:rowOff>
    </xdr:from>
    <xdr:ext cx="690189"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785205" y="8258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65718</xdr:rowOff>
    </xdr:from>
    <xdr:to>
      <xdr:col>24</xdr:col>
      <xdr:colOff>63500</xdr:colOff>
      <xdr:row>77</xdr:row>
      <xdr:rowOff>44805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95918"/>
          <a:ext cx="838200" cy="15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44805</xdr:rowOff>
    </xdr:from>
    <xdr:to>
      <xdr:col>19</xdr:col>
      <xdr:colOff>177800</xdr:colOff>
      <xdr:row>77</xdr:row>
      <xdr:rowOff>166244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46455"/>
          <a:ext cx="889000" cy="12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145290</xdr:rowOff>
    </xdr:from>
    <xdr:to>
      <xdr:col>15</xdr:col>
      <xdr:colOff>50800</xdr:colOff>
      <xdr:row>77</xdr:row>
      <xdr:rowOff>166244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46940"/>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145290</xdr:rowOff>
    </xdr:from>
    <xdr:to>
      <xdr:col>10</xdr:col>
      <xdr:colOff>114300</xdr:colOff>
      <xdr:row>78</xdr:row>
      <xdr:rowOff>69455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46940"/>
          <a:ext cx="889000" cy="9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14918</xdr:rowOff>
    </xdr:from>
    <xdr:to>
      <xdr:col>24</xdr:col>
      <xdr:colOff>114300</xdr:colOff>
      <xdr:row>76</xdr:row>
      <xdr:rowOff>116518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164795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2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165455</xdr:rowOff>
    </xdr:from>
    <xdr:to>
      <xdr:col>20</xdr:col>
      <xdr:colOff>38100</xdr:colOff>
      <xdr:row>77</xdr:row>
      <xdr:rowOff>95605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86732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8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115444</xdr:rowOff>
    </xdr:from>
    <xdr:to>
      <xdr:col>15</xdr:col>
      <xdr:colOff>101600</xdr:colOff>
      <xdr:row>78</xdr:row>
      <xdr:rowOff>45594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36721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94490</xdr:rowOff>
    </xdr:from>
    <xdr:to>
      <xdr:col>10</xdr:col>
      <xdr:colOff>165100</xdr:colOff>
      <xdr:row>78</xdr:row>
      <xdr:rowOff>24640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15767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18655</xdr:rowOff>
    </xdr:from>
    <xdr:to>
      <xdr:col>6</xdr:col>
      <xdr:colOff>38100</xdr:colOff>
      <xdr:row>78</xdr:row>
      <xdr:rowOff>120255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111382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48050</xdr:rowOff>
    </xdr:from>
    <xdr:to>
      <xdr:col>24</xdr:col>
      <xdr:colOff>63500</xdr:colOff>
      <xdr:row>97</xdr:row>
      <xdr:rowOff>115802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78700"/>
          <a:ext cx="838200" cy="6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115802</xdr:rowOff>
    </xdr:from>
    <xdr:to>
      <xdr:col>19</xdr:col>
      <xdr:colOff>177800</xdr:colOff>
      <xdr:row>97</xdr:row>
      <xdr:rowOff>116926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46452"/>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97459</xdr:rowOff>
    </xdr:from>
    <xdr:to>
      <xdr:col>15</xdr:col>
      <xdr:colOff>50800</xdr:colOff>
      <xdr:row>97</xdr:row>
      <xdr:rowOff>116926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28109"/>
          <a:ext cx="889000" cy="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88626</xdr:rowOff>
    </xdr:from>
    <xdr:to>
      <xdr:col>10</xdr:col>
      <xdr:colOff>114300</xdr:colOff>
      <xdr:row>97</xdr:row>
      <xdr:rowOff>97459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19276"/>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168700</xdr:rowOff>
    </xdr:from>
    <xdr:to>
      <xdr:col>24</xdr:col>
      <xdr:colOff>114300</xdr:colOff>
      <xdr:row>97</xdr:row>
      <xdr:rowOff>98850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83627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65002</xdr:rowOff>
    </xdr:from>
    <xdr:to>
      <xdr:col>20</xdr:col>
      <xdr:colOff>38100</xdr:colOff>
      <xdr:row>97</xdr:row>
      <xdr:rowOff>166602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157729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8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66126</xdr:rowOff>
    </xdr:from>
    <xdr:to>
      <xdr:col>15</xdr:col>
      <xdr:colOff>101600</xdr:colOff>
      <xdr:row>97</xdr:row>
      <xdr:rowOff>167726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158853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8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46659</xdr:rowOff>
    </xdr:from>
    <xdr:to>
      <xdr:col>10</xdr:col>
      <xdr:colOff>165100</xdr:colOff>
      <xdr:row>97</xdr:row>
      <xdr:rowOff>148259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139386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7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37826</xdr:rowOff>
    </xdr:from>
    <xdr:to>
      <xdr:col>6</xdr:col>
      <xdr:colOff>38100</xdr:colOff>
      <xdr:row>97</xdr:row>
      <xdr:rowOff>139426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130553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6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127178</xdr:rowOff>
    </xdr:from>
    <xdr:to>
      <xdr:col>55</xdr:col>
      <xdr:colOff>0</xdr:colOff>
      <xdr:row>57</xdr:row>
      <xdr:rowOff>133308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899828"/>
          <a:ext cx="838200" cy="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124023</xdr:rowOff>
    </xdr:from>
    <xdr:to>
      <xdr:col>50</xdr:col>
      <xdr:colOff>114300</xdr:colOff>
      <xdr:row>57</xdr:row>
      <xdr:rowOff>133308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896673"/>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124023</xdr:rowOff>
    </xdr:from>
    <xdr:to>
      <xdr:col>45</xdr:col>
      <xdr:colOff>177800</xdr:colOff>
      <xdr:row>57</xdr:row>
      <xdr:rowOff>141044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96673"/>
          <a:ext cx="889000" cy="1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138735</xdr:rowOff>
    </xdr:from>
    <xdr:to>
      <xdr:col>41</xdr:col>
      <xdr:colOff>50800</xdr:colOff>
      <xdr:row>57</xdr:row>
      <xdr:rowOff>141044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11385"/>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76378</xdr:rowOff>
    </xdr:from>
    <xdr:to>
      <xdr:col>55</xdr:col>
      <xdr:colOff>50800</xdr:colOff>
      <xdr:row>58</xdr:row>
      <xdr:rowOff>6528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54805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2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82508</xdr:rowOff>
    </xdr:from>
    <xdr:to>
      <xdr:col>50</xdr:col>
      <xdr:colOff>165100</xdr:colOff>
      <xdr:row>58</xdr:row>
      <xdr:rowOff>12658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5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3785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73223</xdr:rowOff>
    </xdr:from>
    <xdr:to>
      <xdr:col>46</xdr:col>
      <xdr:colOff>38100</xdr:colOff>
      <xdr:row>58</xdr:row>
      <xdr:rowOff>3373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4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165950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3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90244</xdr:rowOff>
    </xdr:from>
    <xdr:to>
      <xdr:col>41</xdr:col>
      <xdr:colOff>101600</xdr:colOff>
      <xdr:row>58</xdr:row>
      <xdr:rowOff>20394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11521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87935</xdr:rowOff>
    </xdr:from>
    <xdr:to>
      <xdr:col>36</xdr:col>
      <xdr:colOff>165100</xdr:colOff>
      <xdr:row>58</xdr:row>
      <xdr:rowOff>18085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9212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5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32793</xdr:rowOff>
    </xdr:from>
    <xdr:to>
      <xdr:col>55</xdr:col>
      <xdr:colOff>0</xdr:colOff>
      <xdr:row>77</xdr:row>
      <xdr:rowOff>142036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34443"/>
          <a:ext cx="838200" cy="10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142036</xdr:rowOff>
    </xdr:from>
    <xdr:to>
      <xdr:col>50</xdr:col>
      <xdr:colOff>114300</xdr:colOff>
      <xdr:row>78</xdr:row>
      <xdr:rowOff>117873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43686"/>
          <a:ext cx="889000" cy="1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117873</xdr:rowOff>
    </xdr:from>
    <xdr:to>
      <xdr:col>45</xdr:col>
      <xdr:colOff>177800</xdr:colOff>
      <xdr:row>78</xdr:row>
      <xdr:rowOff>131758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90973"/>
          <a:ext cx="889000" cy="1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131758</xdr:rowOff>
    </xdr:from>
    <xdr:to>
      <xdr:col>41</xdr:col>
      <xdr:colOff>50800</xdr:colOff>
      <xdr:row>78</xdr:row>
      <xdr:rowOff>133280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04858"/>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153443</xdr:rowOff>
    </xdr:from>
    <xdr:to>
      <xdr:col>55</xdr:col>
      <xdr:colOff>50800</xdr:colOff>
      <xdr:row>77</xdr:row>
      <xdr:rowOff>83593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8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4870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3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91236</xdr:rowOff>
    </xdr:from>
    <xdr:to>
      <xdr:col>50</xdr:col>
      <xdr:colOff>165100</xdr:colOff>
      <xdr:row>78</xdr:row>
      <xdr:rowOff>21386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12513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38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67073</xdr:rowOff>
    </xdr:from>
    <xdr:to>
      <xdr:col>46</xdr:col>
      <xdr:colOff>38100</xdr:colOff>
      <xdr:row>78</xdr:row>
      <xdr:rowOff>168673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4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159800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3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80958</xdr:rowOff>
    </xdr:from>
    <xdr:to>
      <xdr:col>41</xdr:col>
      <xdr:colOff>101600</xdr:colOff>
      <xdr:row>79</xdr:row>
      <xdr:rowOff>11108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5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2235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4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82480</xdr:rowOff>
    </xdr:from>
    <xdr:to>
      <xdr:col>36</xdr:col>
      <xdr:colOff>165100</xdr:colOff>
      <xdr:row>79</xdr:row>
      <xdr:rowOff>12630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3757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4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109141</xdr:rowOff>
    </xdr:from>
    <xdr:to>
      <xdr:col>55</xdr:col>
      <xdr:colOff>0</xdr:colOff>
      <xdr:row>97</xdr:row>
      <xdr:rowOff>133716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39791"/>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133716</xdr:rowOff>
    </xdr:from>
    <xdr:to>
      <xdr:col>50</xdr:col>
      <xdr:colOff>114300</xdr:colOff>
      <xdr:row>97</xdr:row>
      <xdr:rowOff>155381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64366"/>
          <a:ext cx="889000" cy="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155381</xdr:rowOff>
    </xdr:from>
    <xdr:to>
      <xdr:col>45</xdr:col>
      <xdr:colOff>177800</xdr:colOff>
      <xdr:row>97</xdr:row>
      <xdr:rowOff>162861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86031"/>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162861</xdr:rowOff>
    </xdr:from>
    <xdr:to>
      <xdr:col>41</xdr:col>
      <xdr:colOff>50800</xdr:colOff>
      <xdr:row>98</xdr:row>
      <xdr:rowOff>13915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93511"/>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58341</xdr:rowOff>
    </xdr:from>
    <xdr:to>
      <xdr:col>55</xdr:col>
      <xdr:colOff>50800</xdr:colOff>
      <xdr:row>97</xdr:row>
      <xdr:rowOff>159941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144718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0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82916</xdr:rowOff>
    </xdr:from>
    <xdr:to>
      <xdr:col>50</xdr:col>
      <xdr:colOff>165100</xdr:colOff>
      <xdr:row>98</xdr:row>
      <xdr:rowOff>13066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4193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0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104581</xdr:rowOff>
    </xdr:from>
    <xdr:to>
      <xdr:col>46</xdr:col>
      <xdr:colOff>38100</xdr:colOff>
      <xdr:row>98</xdr:row>
      <xdr:rowOff>34731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25858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2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112061</xdr:rowOff>
    </xdr:from>
    <xdr:to>
      <xdr:col>41</xdr:col>
      <xdr:colOff>101600</xdr:colOff>
      <xdr:row>98</xdr:row>
      <xdr:rowOff>42211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33338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3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134565</xdr:rowOff>
    </xdr:from>
    <xdr:to>
      <xdr:col>36</xdr:col>
      <xdr:colOff>165100</xdr:colOff>
      <xdr:row>98</xdr:row>
      <xdr:rowOff>64715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55842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110039</xdr:rowOff>
    </xdr:from>
    <xdr:to>
      <xdr:col>85</xdr:col>
      <xdr:colOff>127000</xdr:colOff>
      <xdr:row>38</xdr:row>
      <xdr:rowOff>147520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25139"/>
          <a:ext cx="838200" cy="3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147520</xdr:rowOff>
    </xdr:from>
    <xdr:to>
      <xdr:col>81</xdr:col>
      <xdr:colOff>50800</xdr:colOff>
      <xdr:row>38</xdr:row>
      <xdr:rowOff>149016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62620"/>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145586</xdr:rowOff>
    </xdr:from>
    <xdr:to>
      <xdr:col>76</xdr:col>
      <xdr:colOff>114300</xdr:colOff>
      <xdr:row>38</xdr:row>
      <xdr:rowOff>149016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60686"/>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141615</xdr:rowOff>
    </xdr:from>
    <xdr:to>
      <xdr:col>71</xdr:col>
      <xdr:colOff>177800</xdr:colOff>
      <xdr:row>38</xdr:row>
      <xdr:rowOff>145586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56715"/>
          <a:ext cx="889000" cy="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59239</xdr:rowOff>
    </xdr:from>
    <xdr:to>
      <xdr:col>85</xdr:col>
      <xdr:colOff>177800</xdr:colOff>
      <xdr:row>38</xdr:row>
      <xdr:rowOff>160839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145616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8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96720</xdr:rowOff>
    </xdr:from>
    <xdr:to>
      <xdr:col>81</xdr:col>
      <xdr:colOff>101600</xdr:colOff>
      <xdr:row>39</xdr:row>
      <xdr:rowOff>26870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1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17997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98216</xdr:rowOff>
    </xdr:from>
    <xdr:to>
      <xdr:col>76</xdr:col>
      <xdr:colOff>165100</xdr:colOff>
      <xdr:row>39</xdr:row>
      <xdr:rowOff>28366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19493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94786</xdr:rowOff>
    </xdr:from>
    <xdr:to>
      <xdr:col>72</xdr:col>
      <xdr:colOff>38100</xdr:colOff>
      <xdr:row>39</xdr:row>
      <xdr:rowOff>24936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16063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90815</xdr:rowOff>
    </xdr:from>
    <xdr:to>
      <xdr:col>67</xdr:col>
      <xdr:colOff>101600</xdr:colOff>
      <xdr:row>39</xdr:row>
      <xdr:rowOff>20965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12092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86833</xdr:rowOff>
    </xdr:from>
    <xdr:to>
      <xdr:col>85</xdr:col>
      <xdr:colOff>127000</xdr:colOff>
      <xdr:row>56</xdr:row>
      <xdr:rowOff>88707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688033"/>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483</xdr:rowOff>
    </xdr:from>
    <xdr:to>
      <xdr:col>81</xdr:col>
      <xdr:colOff>50800</xdr:colOff>
      <xdr:row>56</xdr:row>
      <xdr:rowOff>86833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601683"/>
          <a:ext cx="889000" cy="8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137909</xdr:rowOff>
    </xdr:from>
    <xdr:to>
      <xdr:col>76</xdr:col>
      <xdr:colOff>114300</xdr:colOff>
      <xdr:row>56</xdr:row>
      <xdr:rowOff>483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567659"/>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137909</xdr:rowOff>
    </xdr:from>
    <xdr:to>
      <xdr:col>71</xdr:col>
      <xdr:colOff>177800</xdr:colOff>
      <xdr:row>56</xdr:row>
      <xdr:rowOff>115400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567659"/>
          <a:ext cx="889000" cy="14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37907</xdr:rowOff>
    </xdr:from>
    <xdr:to>
      <xdr:col>85</xdr:col>
      <xdr:colOff>177800</xdr:colOff>
      <xdr:row>56</xdr:row>
      <xdr:rowOff>139507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6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16334</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36033</xdr:rowOff>
    </xdr:from>
    <xdr:to>
      <xdr:col>81</xdr:col>
      <xdr:colOff>101600</xdr:colOff>
      <xdr:row>56</xdr:row>
      <xdr:rowOff>137633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63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128760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2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121133</xdr:rowOff>
    </xdr:from>
    <xdr:to>
      <xdr:col>76</xdr:col>
      <xdr:colOff>165100</xdr:colOff>
      <xdr:row>56</xdr:row>
      <xdr:rowOff>51283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55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42410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87109</xdr:rowOff>
    </xdr:from>
    <xdr:to>
      <xdr:col>72</xdr:col>
      <xdr:colOff>38100</xdr:colOff>
      <xdr:row>56</xdr:row>
      <xdr:rowOff>17259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5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33786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2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64600</xdr:rowOff>
    </xdr:from>
    <xdr:to>
      <xdr:col>67</xdr:col>
      <xdr:colOff>101600</xdr:colOff>
      <xdr:row>56</xdr:row>
      <xdr:rowOff>166200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157327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7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128206</xdr:rowOff>
    </xdr:from>
    <xdr:to>
      <xdr:col>85</xdr:col>
      <xdr:colOff>127000</xdr:colOff>
      <xdr:row>78</xdr:row>
      <xdr:rowOff>136184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01306"/>
          <a:ext cx="8382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128206</xdr:rowOff>
    </xdr:from>
    <xdr:to>
      <xdr:col>81</xdr:col>
      <xdr:colOff>50800</xdr:colOff>
      <xdr:row>78</xdr:row>
      <xdr:rowOff>129865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01306"/>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129477</xdr:rowOff>
    </xdr:from>
    <xdr:to>
      <xdr:col>76</xdr:col>
      <xdr:colOff>114300</xdr:colOff>
      <xdr:row>78</xdr:row>
      <xdr:rowOff>129865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02577"/>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129477</xdr:rowOff>
    </xdr:from>
    <xdr:to>
      <xdr:col>71</xdr:col>
      <xdr:colOff>177800</xdr:colOff>
      <xdr:row>78</xdr:row>
      <xdr:rowOff>139686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02577"/>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85384</xdr:rowOff>
    </xdr:from>
    <xdr:to>
      <xdr:col>85</xdr:col>
      <xdr:colOff>177800</xdr:colOff>
      <xdr:row>79</xdr:row>
      <xdr:rowOff>15534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39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77406</xdr:rowOff>
    </xdr:from>
    <xdr:to>
      <xdr:col>81</xdr:col>
      <xdr:colOff>101600</xdr:colOff>
      <xdr:row>79</xdr:row>
      <xdr:rowOff>7556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170133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79065</xdr:rowOff>
    </xdr:from>
    <xdr:to>
      <xdr:col>76</xdr:col>
      <xdr:colOff>165100</xdr:colOff>
      <xdr:row>79</xdr:row>
      <xdr:rowOff>9215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4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78677</xdr:rowOff>
    </xdr:from>
    <xdr:to>
      <xdr:col>72</xdr:col>
      <xdr:colOff>38100</xdr:colOff>
      <xdr:row>79</xdr:row>
      <xdr:rowOff>8827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171404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4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88886</xdr:rowOff>
    </xdr:from>
    <xdr:to>
      <xdr:col>67</xdr:col>
      <xdr:colOff>101600</xdr:colOff>
      <xdr:row>79</xdr:row>
      <xdr:rowOff>19036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10163</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5547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135334</xdr:rowOff>
    </xdr:from>
    <xdr:to>
      <xdr:col>85</xdr:col>
      <xdr:colOff>127000</xdr:colOff>
      <xdr:row>97</xdr:row>
      <xdr:rowOff>141785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765984"/>
          <a:ext cx="8382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128704</xdr:rowOff>
    </xdr:from>
    <xdr:to>
      <xdr:col>81</xdr:col>
      <xdr:colOff>50800</xdr:colOff>
      <xdr:row>97</xdr:row>
      <xdr:rowOff>135334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759354"/>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112840</xdr:rowOff>
    </xdr:from>
    <xdr:to>
      <xdr:col>76</xdr:col>
      <xdr:colOff>114300</xdr:colOff>
      <xdr:row>97</xdr:row>
      <xdr:rowOff>128704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743490"/>
          <a:ext cx="8890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112840</xdr:rowOff>
    </xdr:from>
    <xdr:to>
      <xdr:col>71</xdr:col>
      <xdr:colOff>177800</xdr:colOff>
      <xdr:row>97</xdr:row>
      <xdr:rowOff>114320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743490"/>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90985</xdr:rowOff>
    </xdr:from>
    <xdr:to>
      <xdr:col>85</xdr:col>
      <xdr:colOff>177800</xdr:colOff>
      <xdr:row>98</xdr:row>
      <xdr:rowOff>21135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69412</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7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84534</xdr:rowOff>
    </xdr:from>
    <xdr:to>
      <xdr:col>81</xdr:col>
      <xdr:colOff>101600</xdr:colOff>
      <xdr:row>98</xdr:row>
      <xdr:rowOff>14684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77904</xdr:rowOff>
    </xdr:from>
    <xdr:to>
      <xdr:col>76</xdr:col>
      <xdr:colOff>165100</xdr:colOff>
      <xdr:row>98</xdr:row>
      <xdr:rowOff>8054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7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170631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8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62040</xdr:rowOff>
    </xdr:from>
    <xdr:to>
      <xdr:col>72</xdr:col>
      <xdr:colOff>38100</xdr:colOff>
      <xdr:row>97</xdr:row>
      <xdr:rowOff>163640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154767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63520</xdr:rowOff>
    </xdr:from>
    <xdr:to>
      <xdr:col>67</xdr:col>
      <xdr:colOff>101600</xdr:colOff>
      <xdr:row>97</xdr:row>
      <xdr:rowOff>165120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156247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近年</a:t>
          </a:r>
          <a:r>
            <a:rPr kumimoji="1" lang="ja-JP" altLang="ja-JP" sz="1100" b="0" i="0" u="none" strike="noStrike" kern="0" cap="none" spc="0" normalizeH="0" baseline="0" noProof="0">
              <a:ln>
                <a:noFill/>
              </a:ln>
              <a:solidFill>
                <a:prstClr val="black"/>
              </a:solidFill>
              <a:effectLst/>
              <a:uLnTx/>
              <a:uFillTx/>
              <a:latin typeface="+mn-lt"/>
              <a:ea typeface="+mn-ea"/>
              <a:cs typeface="+mn-cs"/>
            </a:rPr>
            <a:t>大きく変動している費目が総務費となるが、</a:t>
          </a:r>
          <a:r>
            <a:rPr kumimoji="1" lang="ja-JP" altLang="en-US" sz="1100" b="0" i="0" u="none" strike="noStrike" kern="0" cap="none" spc="0" normalizeH="0" baseline="0" noProof="0">
              <a:ln>
                <a:noFill/>
              </a:ln>
              <a:solidFill>
                <a:prstClr val="black"/>
              </a:solidFill>
              <a:effectLst/>
              <a:uLnTx/>
              <a:uFillTx/>
              <a:latin typeface="+mn-lt"/>
              <a:ea typeface="+mn-ea"/>
              <a:cs typeface="+mn-cs"/>
            </a:rPr>
            <a:t>平成２７年度より</a:t>
          </a:r>
          <a:r>
            <a:rPr kumimoji="1" lang="ja-JP" altLang="ja-JP" sz="1100" b="0" i="0" u="none" strike="noStrike" kern="0" cap="none" spc="0" normalizeH="0" baseline="0" noProof="0">
              <a:ln>
                <a:noFill/>
              </a:ln>
              <a:solidFill>
                <a:prstClr val="black"/>
              </a:solidFill>
              <a:effectLst/>
              <a:uLnTx/>
              <a:uFillTx/>
              <a:latin typeface="+mn-lt"/>
              <a:ea typeface="+mn-ea"/>
              <a:cs typeface="+mn-cs"/>
            </a:rPr>
            <a:t>ふるさと納税が多く</a:t>
          </a:r>
          <a:r>
            <a:rPr kumimoji="1" lang="ja-JP" altLang="en-US" sz="1100" b="0" i="0" u="none" strike="noStrike" kern="0" cap="none" spc="0" normalizeH="0" baseline="0" noProof="0">
              <a:ln>
                <a:noFill/>
              </a:ln>
              <a:solidFill>
                <a:prstClr val="black"/>
              </a:solidFill>
              <a:effectLst/>
              <a:uLnTx/>
              <a:uFillTx/>
              <a:latin typeface="+mn-lt"/>
              <a:ea typeface="+mn-ea"/>
              <a:cs typeface="+mn-cs"/>
            </a:rPr>
            <a:t>なされたこと</a:t>
          </a:r>
          <a:r>
            <a:rPr kumimoji="1" lang="ja-JP" altLang="ja-JP" sz="1100" b="0" i="0" u="none" strike="noStrike" kern="0" cap="none" spc="0" normalizeH="0" baseline="0" noProof="0">
              <a:ln>
                <a:noFill/>
              </a:ln>
              <a:solidFill>
                <a:prstClr val="black"/>
              </a:solidFill>
              <a:effectLst/>
              <a:uLnTx/>
              <a:uFillTx/>
              <a:latin typeface="+mn-lt"/>
              <a:ea typeface="+mn-ea"/>
              <a:cs typeface="+mn-cs"/>
            </a:rPr>
            <a:t>に伴い</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事務的経費等に多額の支出</a:t>
          </a:r>
          <a:r>
            <a:rPr kumimoji="1" lang="ja-JP" altLang="en-US" sz="1100" b="0" i="0" u="none" strike="noStrike" kern="0" cap="none" spc="0" normalizeH="0" baseline="0" noProof="0">
              <a:ln>
                <a:noFill/>
              </a:ln>
              <a:solidFill>
                <a:prstClr val="black"/>
              </a:solidFill>
              <a:effectLst/>
              <a:uLnTx/>
              <a:uFillTx/>
              <a:latin typeface="+mn-lt"/>
              <a:ea typeface="+mn-ea"/>
              <a:cs typeface="+mn-cs"/>
            </a:rPr>
            <a:t>を要している。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また総務費については、令和２年度より中心市街地活性化事業を着手したことにより、今後も支出が増加することが考えられる。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商工費については、令和元年度まで類似団体平均を下回っていたが、令和２年度以降新型ｺﾛﾅｳｲﾙｽ感染症対策事業を実施したため、令和３年度は類似団体平均を上回っている。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農業集落排水特別会計への繰出を農林水産業費で行っているが、平成２８年度までは類似団体平均・県平均を上回っていたが</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平成２９年度以降においては類似団体平均を下回っている。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平成２８年度以降は、ふるさと納税の活用事業の内容・充当額について見直しをかけたため、一般財源での補填として財政調整基金の取崩を行っている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令和３年度は、既存事業の財源組替を行ったため、財政調整基金に多くの積立てができた。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現在、全ての会計において黒字の状態であ</a:t>
          </a:r>
          <a:r>
            <a:rPr kumimoji="1" lang="ja-JP" altLang="en-US" sz="1100" b="0" i="0" u="none" strike="noStrike" kern="0" cap="none" spc="0" normalizeH="0" baseline="0" noProof="0">
              <a:ln>
                <a:noFill/>
              </a:ln>
              <a:solidFill>
                <a:prstClr val="black"/>
              </a:solidFill>
              <a:effectLst/>
              <a:uLnTx/>
              <a:uFillTx/>
              <a:latin typeface="+mn-lt"/>
              <a:ea typeface="+mn-ea"/>
              <a:cs typeface="+mn-cs"/>
            </a:rPr>
            <a:t>るが、令和２年度より中心市街地活性化事業を着手したことにより一般会計の財政状況が悪化しつつある。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近年、財政状況が悪化していた国民健康保険特別会計について</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b="0" i="0" u="none" strike="noStrike" kern="0" cap="none" spc="0" normalizeH="0" baseline="0" noProof="0">
              <a:ln>
                <a:noFill/>
              </a:ln>
              <a:solidFill>
                <a:prstClr val="black"/>
              </a:solidFill>
              <a:effectLst/>
              <a:uLnTx/>
              <a:uFillTx/>
              <a:latin typeface="+mn-lt"/>
              <a:ea typeface="+mn-ea"/>
              <a:cs typeface="+mn-cs"/>
            </a:rPr>
            <a:t>医療費の減少に伴い財政状況が良化に転じている。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国民健康保険特別会計が財政状況が良化した要因としては検診事業などを充実することで重篤化しないような施策を実施した効果が現れたものと推察される。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2" workbookViewId="0">
      <selection activeCell="AM36" sqref="AM36:AN36"/>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14736986</v>
      </c>
      <c r="BO4" s="410"/>
      <c r="BP4" s="410"/>
      <c r="BQ4" s="410"/>
      <c r="BR4" s="410"/>
      <c r="BS4" s="410"/>
      <c r="BT4" s="410"/>
      <c r="BU4" s="411"/>
      <c r="BV4" s="409">
        <v>13443442</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6.3</v>
      </c>
      <c r="CU4" s="416"/>
      <c r="CV4" s="416"/>
      <c r="CW4" s="416"/>
      <c r="CX4" s="416"/>
      <c r="CY4" s="416"/>
      <c r="CZ4" s="416"/>
      <c r="DA4" s="417"/>
      <c r="DB4" s="415">
        <v>7.6</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14401809</v>
      </c>
      <c r="BO5" s="447"/>
      <c r="BP5" s="447"/>
      <c r="BQ5" s="447"/>
      <c r="BR5" s="447"/>
      <c r="BS5" s="447"/>
      <c r="BT5" s="447"/>
      <c r="BU5" s="448"/>
      <c r="BV5" s="446">
        <v>13093121</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86.7</v>
      </c>
      <c r="CU5" s="444"/>
      <c r="CV5" s="444"/>
      <c r="CW5" s="444"/>
      <c r="CX5" s="444"/>
      <c r="CY5" s="444"/>
      <c r="CZ5" s="444"/>
      <c r="DA5" s="445"/>
      <c r="DB5" s="443">
        <v>94.1</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335177</v>
      </c>
      <c r="BO6" s="447"/>
      <c r="BP6" s="447"/>
      <c r="BQ6" s="447"/>
      <c r="BR6" s="447"/>
      <c r="BS6" s="447"/>
      <c r="BT6" s="447"/>
      <c r="BU6" s="448"/>
      <c r="BV6" s="446">
        <v>350321</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93.6</v>
      </c>
      <c r="CU6" s="484"/>
      <c r="CV6" s="484"/>
      <c r="CW6" s="484"/>
      <c r="CX6" s="484"/>
      <c r="CY6" s="484"/>
      <c r="CZ6" s="484"/>
      <c r="DA6" s="485"/>
      <c r="DB6" s="483">
        <v>99.5</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154843</v>
      </c>
      <c r="BO7" s="447"/>
      <c r="BP7" s="447"/>
      <c r="BQ7" s="447"/>
      <c r="BR7" s="447"/>
      <c r="BS7" s="447"/>
      <c r="BT7" s="447"/>
      <c r="BU7" s="448"/>
      <c r="BV7" s="446">
        <v>145913</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2871586</v>
      </c>
      <c r="CU7" s="447"/>
      <c r="CV7" s="447"/>
      <c r="CW7" s="447"/>
      <c r="CX7" s="447"/>
      <c r="CY7" s="447"/>
      <c r="CZ7" s="447"/>
      <c r="DA7" s="448"/>
      <c r="DB7" s="446">
        <v>2675750</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180334</v>
      </c>
      <c r="BO8" s="447"/>
      <c r="BP8" s="447"/>
      <c r="BQ8" s="447"/>
      <c r="BR8" s="447"/>
      <c r="BS8" s="447"/>
      <c r="BT8" s="447"/>
      <c r="BU8" s="448"/>
      <c r="BV8" s="446">
        <v>204408</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0.57999999999999996</v>
      </c>
      <c r="CU8" s="487"/>
      <c r="CV8" s="487"/>
      <c r="CW8" s="487"/>
      <c r="CX8" s="487"/>
      <c r="CY8" s="487"/>
      <c r="CZ8" s="487"/>
      <c r="DA8" s="488"/>
      <c r="DB8" s="486">
        <v>0.63</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9286</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-24074</v>
      </c>
      <c r="BO9" s="447"/>
      <c r="BP9" s="447"/>
      <c r="BQ9" s="447"/>
      <c r="BR9" s="447"/>
      <c r="BS9" s="447"/>
      <c r="BT9" s="447"/>
      <c r="BU9" s="448"/>
      <c r="BV9" s="446">
        <v>-10248</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9.1</v>
      </c>
      <c r="CU9" s="444"/>
      <c r="CV9" s="444"/>
      <c r="CW9" s="444"/>
      <c r="CX9" s="444"/>
      <c r="CY9" s="444"/>
      <c r="CZ9" s="444"/>
      <c r="DA9" s="445"/>
      <c r="DB9" s="443">
        <v>10.1</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9283</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94</v>
      </c>
      <c r="AV10" s="479"/>
      <c r="AW10" s="479"/>
      <c r="AX10" s="479"/>
      <c r="AY10" s="480" t="s">
        <v>120</v>
      </c>
      <c r="AZ10" s="481"/>
      <c r="BA10" s="481"/>
      <c r="BB10" s="481"/>
      <c r="BC10" s="481"/>
      <c r="BD10" s="481"/>
      <c r="BE10" s="481"/>
      <c r="BF10" s="481"/>
      <c r="BG10" s="481"/>
      <c r="BH10" s="481"/>
      <c r="BI10" s="481"/>
      <c r="BJ10" s="481"/>
      <c r="BK10" s="481"/>
      <c r="BL10" s="481"/>
      <c r="BM10" s="482"/>
      <c r="BN10" s="446">
        <v>334200</v>
      </c>
      <c r="BO10" s="447"/>
      <c r="BP10" s="447"/>
      <c r="BQ10" s="447"/>
      <c r="BR10" s="447"/>
      <c r="BS10" s="447"/>
      <c r="BT10" s="447"/>
      <c r="BU10" s="448"/>
      <c r="BV10" s="446">
        <v>113784</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94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127</v>
      </c>
      <c r="DC11" s="487"/>
      <c r="DD11" s="487"/>
      <c r="DE11" s="487"/>
      <c r="DF11" s="487"/>
      <c r="DG11" s="487"/>
      <c r="DH11" s="487"/>
      <c r="DI11" s="488"/>
    </row>
    <row r="12" spans="1:119" ht="18.75" customHeight="1" x14ac:dyDescent="0.15">
      <c r="A12" s="178"/>
      <c r="B12" s="506" t="s">
        <v>128</v>
      </c>
      <c r="C12" s="507"/>
      <c r="D12" s="507"/>
      <c r="E12" s="507"/>
      <c r="F12" s="507"/>
      <c r="G12" s="507"/>
      <c r="H12" s="507"/>
      <c r="I12" s="507"/>
      <c r="J12" s="507"/>
      <c r="K12" s="508"/>
      <c r="L12" s="515" t="s">
        <v>129</v>
      </c>
      <c r="M12" s="516"/>
      <c r="N12" s="516"/>
      <c r="O12" s="516"/>
      <c r="P12" s="516"/>
      <c r="Q12" s="517"/>
      <c r="R12" s="518">
        <v>9713</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133</v>
      </c>
      <c r="AV12" s="479"/>
      <c r="AW12" s="479"/>
      <c r="AX12" s="479"/>
      <c r="AY12" s="480" t="s">
        <v>134</v>
      </c>
      <c r="AZ12" s="481"/>
      <c r="BA12" s="481"/>
      <c r="BB12" s="481"/>
      <c r="BC12" s="481"/>
      <c r="BD12" s="481"/>
      <c r="BE12" s="481"/>
      <c r="BF12" s="481"/>
      <c r="BG12" s="481"/>
      <c r="BH12" s="481"/>
      <c r="BI12" s="481"/>
      <c r="BJ12" s="481"/>
      <c r="BK12" s="481"/>
      <c r="BL12" s="481"/>
      <c r="BM12" s="482"/>
      <c r="BN12" s="446">
        <v>14686</v>
      </c>
      <c r="BO12" s="447"/>
      <c r="BP12" s="447"/>
      <c r="BQ12" s="447"/>
      <c r="BR12" s="447"/>
      <c r="BS12" s="447"/>
      <c r="BT12" s="447"/>
      <c r="BU12" s="448"/>
      <c r="BV12" s="446">
        <v>258163</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127</v>
      </c>
      <c r="CU12" s="487"/>
      <c r="CV12" s="487"/>
      <c r="CW12" s="487"/>
      <c r="CX12" s="487"/>
      <c r="CY12" s="487"/>
      <c r="CZ12" s="487"/>
      <c r="DA12" s="488"/>
      <c r="DB12" s="486" t="s">
        <v>127</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136</v>
      </c>
      <c r="N13" s="538"/>
      <c r="O13" s="538"/>
      <c r="P13" s="538"/>
      <c r="Q13" s="539"/>
      <c r="R13" s="530">
        <v>9642</v>
      </c>
      <c r="S13" s="531"/>
      <c r="T13" s="531"/>
      <c r="U13" s="531"/>
      <c r="V13" s="532"/>
      <c r="W13" s="462" t="s">
        <v>137</v>
      </c>
      <c r="X13" s="463"/>
      <c r="Y13" s="463"/>
      <c r="Z13" s="463"/>
      <c r="AA13" s="463"/>
      <c r="AB13" s="453"/>
      <c r="AC13" s="497">
        <v>165</v>
      </c>
      <c r="AD13" s="498"/>
      <c r="AE13" s="498"/>
      <c r="AF13" s="498"/>
      <c r="AG13" s="540"/>
      <c r="AH13" s="497">
        <v>222</v>
      </c>
      <c r="AI13" s="498"/>
      <c r="AJ13" s="498"/>
      <c r="AK13" s="498"/>
      <c r="AL13" s="499"/>
      <c r="AM13" s="475" t="s">
        <v>138</v>
      </c>
      <c r="AN13" s="476"/>
      <c r="AO13" s="476"/>
      <c r="AP13" s="476"/>
      <c r="AQ13" s="476"/>
      <c r="AR13" s="476"/>
      <c r="AS13" s="476"/>
      <c r="AT13" s="477"/>
      <c r="AU13" s="478" t="s">
        <v>133</v>
      </c>
      <c r="AV13" s="479"/>
      <c r="AW13" s="479"/>
      <c r="AX13" s="479"/>
      <c r="AY13" s="480" t="s">
        <v>139</v>
      </c>
      <c r="AZ13" s="481"/>
      <c r="BA13" s="481"/>
      <c r="BB13" s="481"/>
      <c r="BC13" s="481"/>
      <c r="BD13" s="481"/>
      <c r="BE13" s="481"/>
      <c r="BF13" s="481"/>
      <c r="BG13" s="481"/>
      <c r="BH13" s="481"/>
      <c r="BI13" s="481"/>
      <c r="BJ13" s="481"/>
      <c r="BK13" s="481"/>
      <c r="BL13" s="481"/>
      <c r="BM13" s="482"/>
      <c r="BN13" s="446">
        <v>295440</v>
      </c>
      <c r="BO13" s="447"/>
      <c r="BP13" s="447"/>
      <c r="BQ13" s="447"/>
      <c r="BR13" s="447"/>
      <c r="BS13" s="447"/>
      <c r="BT13" s="447"/>
      <c r="BU13" s="448"/>
      <c r="BV13" s="446">
        <v>-154627</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10</v>
      </c>
      <c r="CU13" s="444"/>
      <c r="CV13" s="444"/>
      <c r="CW13" s="444"/>
      <c r="CX13" s="444"/>
      <c r="CY13" s="444"/>
      <c r="CZ13" s="444"/>
      <c r="DA13" s="445"/>
      <c r="DB13" s="443">
        <v>10.9</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141</v>
      </c>
      <c r="M14" s="528"/>
      <c r="N14" s="528"/>
      <c r="O14" s="528"/>
      <c r="P14" s="528"/>
      <c r="Q14" s="529"/>
      <c r="R14" s="530">
        <v>9653</v>
      </c>
      <c r="S14" s="531"/>
      <c r="T14" s="531"/>
      <c r="U14" s="531"/>
      <c r="V14" s="532"/>
      <c r="W14" s="436"/>
      <c r="X14" s="437"/>
      <c r="Y14" s="437"/>
      <c r="Z14" s="437"/>
      <c r="AA14" s="437"/>
      <c r="AB14" s="426"/>
      <c r="AC14" s="533">
        <v>3.9</v>
      </c>
      <c r="AD14" s="534"/>
      <c r="AE14" s="534"/>
      <c r="AF14" s="534"/>
      <c r="AG14" s="535"/>
      <c r="AH14" s="533">
        <v>5</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142</v>
      </c>
      <c r="CE14" s="542"/>
      <c r="CF14" s="542"/>
      <c r="CG14" s="542"/>
      <c r="CH14" s="542"/>
      <c r="CI14" s="542"/>
      <c r="CJ14" s="542"/>
      <c r="CK14" s="542"/>
      <c r="CL14" s="542"/>
      <c r="CM14" s="542"/>
      <c r="CN14" s="542"/>
      <c r="CO14" s="542"/>
      <c r="CP14" s="542"/>
      <c r="CQ14" s="542"/>
      <c r="CR14" s="542"/>
      <c r="CS14" s="543"/>
      <c r="CT14" s="544" t="s">
        <v>127</v>
      </c>
      <c r="CU14" s="545"/>
      <c r="CV14" s="545"/>
      <c r="CW14" s="545"/>
      <c r="CX14" s="545"/>
      <c r="CY14" s="545"/>
      <c r="CZ14" s="545"/>
      <c r="DA14" s="546"/>
      <c r="DB14" s="544" t="s">
        <v>127</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136</v>
      </c>
      <c r="N15" s="538"/>
      <c r="O15" s="538"/>
      <c r="P15" s="538"/>
      <c r="Q15" s="539"/>
      <c r="R15" s="530">
        <v>9589</v>
      </c>
      <c r="S15" s="531"/>
      <c r="T15" s="531"/>
      <c r="U15" s="531"/>
      <c r="V15" s="532"/>
      <c r="W15" s="462" t="s">
        <v>143</v>
      </c>
      <c r="X15" s="463"/>
      <c r="Y15" s="463"/>
      <c r="Z15" s="463"/>
      <c r="AA15" s="463"/>
      <c r="AB15" s="453"/>
      <c r="AC15" s="497">
        <v>1252</v>
      </c>
      <c r="AD15" s="498"/>
      <c r="AE15" s="498"/>
      <c r="AF15" s="498"/>
      <c r="AG15" s="540"/>
      <c r="AH15" s="497">
        <v>1306</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1205257</v>
      </c>
      <c r="BO15" s="410"/>
      <c r="BP15" s="410"/>
      <c r="BQ15" s="410"/>
      <c r="BR15" s="410"/>
      <c r="BS15" s="410"/>
      <c r="BT15" s="410"/>
      <c r="BU15" s="411"/>
      <c r="BV15" s="409">
        <v>1330567</v>
      </c>
      <c r="BW15" s="410"/>
      <c r="BX15" s="410"/>
      <c r="BY15" s="410"/>
      <c r="BZ15" s="410"/>
      <c r="CA15" s="410"/>
      <c r="CB15" s="410"/>
      <c r="CC15" s="411"/>
      <c r="CD15" s="547" t="s">
        <v>145</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146</v>
      </c>
      <c r="M16" s="550"/>
      <c r="N16" s="550"/>
      <c r="O16" s="550"/>
      <c r="P16" s="550"/>
      <c r="Q16" s="551"/>
      <c r="R16" s="552" t="s">
        <v>147</v>
      </c>
      <c r="S16" s="553"/>
      <c r="T16" s="553"/>
      <c r="U16" s="553"/>
      <c r="V16" s="554"/>
      <c r="W16" s="436"/>
      <c r="X16" s="437"/>
      <c r="Y16" s="437"/>
      <c r="Z16" s="437"/>
      <c r="AA16" s="437"/>
      <c r="AB16" s="426"/>
      <c r="AC16" s="533">
        <v>29.6</v>
      </c>
      <c r="AD16" s="534"/>
      <c r="AE16" s="534"/>
      <c r="AF16" s="534"/>
      <c r="AG16" s="535"/>
      <c r="AH16" s="533">
        <v>29.4</v>
      </c>
      <c r="AI16" s="534"/>
      <c r="AJ16" s="534"/>
      <c r="AK16" s="534"/>
      <c r="AL16" s="536"/>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2329445</v>
      </c>
      <c r="BO16" s="447"/>
      <c r="BP16" s="447"/>
      <c r="BQ16" s="447"/>
      <c r="BR16" s="447"/>
      <c r="BS16" s="447"/>
      <c r="BT16" s="447"/>
      <c r="BU16" s="448"/>
      <c r="BV16" s="446">
        <v>2177271</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149</v>
      </c>
      <c r="N17" s="558"/>
      <c r="O17" s="558"/>
      <c r="P17" s="558"/>
      <c r="Q17" s="559"/>
      <c r="R17" s="552" t="s">
        <v>150</v>
      </c>
      <c r="S17" s="553"/>
      <c r="T17" s="553"/>
      <c r="U17" s="553"/>
      <c r="V17" s="554"/>
      <c r="W17" s="462" t="s">
        <v>151</v>
      </c>
      <c r="X17" s="463"/>
      <c r="Y17" s="463"/>
      <c r="Z17" s="463"/>
      <c r="AA17" s="463"/>
      <c r="AB17" s="453"/>
      <c r="AC17" s="497">
        <v>2808</v>
      </c>
      <c r="AD17" s="498"/>
      <c r="AE17" s="498"/>
      <c r="AF17" s="498"/>
      <c r="AG17" s="540"/>
      <c r="AH17" s="497">
        <v>2910</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1523367</v>
      </c>
      <c r="BO17" s="447"/>
      <c r="BP17" s="447"/>
      <c r="BQ17" s="447"/>
      <c r="BR17" s="447"/>
      <c r="BS17" s="447"/>
      <c r="BT17" s="447"/>
      <c r="BU17" s="448"/>
      <c r="BV17" s="446">
        <v>1689548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153</v>
      </c>
      <c r="C18" s="489"/>
      <c r="D18" s="489"/>
      <c r="E18" s="569"/>
      <c r="F18" s="569"/>
      <c r="G18" s="569"/>
      <c r="H18" s="569"/>
      <c r="I18" s="569"/>
      <c r="J18" s="569"/>
      <c r="K18" s="569"/>
      <c r="L18" s="570">
        <v>12.8</v>
      </c>
      <c r="M18" s="570"/>
      <c r="N18" s="570"/>
      <c r="O18" s="570"/>
      <c r="P18" s="570"/>
      <c r="Q18" s="570"/>
      <c r="R18" s="571"/>
      <c r="S18" s="571"/>
      <c r="T18" s="571"/>
      <c r="U18" s="571"/>
      <c r="V18" s="572"/>
      <c r="W18" s="464"/>
      <c r="X18" s="465"/>
      <c r="Y18" s="465"/>
      <c r="Z18" s="465"/>
      <c r="AA18" s="465"/>
      <c r="AB18" s="456"/>
      <c r="AC18" s="573">
        <v>66.5</v>
      </c>
      <c r="AD18" s="574"/>
      <c r="AE18" s="574"/>
      <c r="AF18" s="574"/>
      <c r="AG18" s="575"/>
      <c r="AH18" s="573">
        <v>65.599999999999994</v>
      </c>
      <c r="AI18" s="574"/>
      <c r="AJ18" s="574"/>
      <c r="AK18" s="574"/>
      <c r="AL18" s="576"/>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2584220</v>
      </c>
      <c r="BO18" s="447"/>
      <c r="BP18" s="447"/>
      <c r="BQ18" s="447"/>
      <c r="BR18" s="447"/>
      <c r="BS18" s="447"/>
      <c r="BT18" s="447"/>
      <c r="BU18" s="448"/>
      <c r="BV18" s="446">
        <v>2451102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155</v>
      </c>
      <c r="C19" s="489"/>
      <c r="D19" s="489"/>
      <c r="E19" s="569"/>
      <c r="F19" s="569"/>
      <c r="G19" s="569"/>
      <c r="H19" s="569"/>
      <c r="I19" s="569"/>
      <c r="J19" s="569"/>
      <c r="K19" s="569"/>
      <c r="L19" s="577">
        <v>725</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3595838</v>
      </c>
      <c r="BO19" s="447"/>
      <c r="BP19" s="447"/>
      <c r="BQ19" s="447"/>
      <c r="BR19" s="447"/>
      <c r="BS19" s="447"/>
      <c r="BT19" s="447"/>
      <c r="BU19" s="448"/>
      <c r="BV19" s="446">
        <v>3370103</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157</v>
      </c>
      <c r="C20" s="489"/>
      <c r="D20" s="489"/>
      <c r="E20" s="569"/>
      <c r="F20" s="569"/>
      <c r="G20" s="569"/>
      <c r="H20" s="569"/>
      <c r="I20" s="569"/>
      <c r="J20" s="569"/>
      <c r="K20" s="569"/>
      <c r="L20" s="577">
        <v>3598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158</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159</v>
      </c>
      <c r="C22" s="590"/>
      <c r="D22" s="591"/>
      <c r="E22" s="458" t="s">
        <v>1</v>
      </c>
      <c r="F22" s="463"/>
      <c r="G22" s="463"/>
      <c r="H22" s="463"/>
      <c r="I22" s="463"/>
      <c r="J22" s="463"/>
      <c r="K22" s="453"/>
      <c r="L22" s="458" t="s">
        <v>160</v>
      </c>
      <c r="M22" s="463"/>
      <c r="N22" s="463"/>
      <c r="O22" s="463"/>
      <c r="P22" s="453"/>
      <c r="Q22" s="621" t="s">
        <v>161</v>
      </c>
      <c r="R22" s="622"/>
      <c r="S22" s="622"/>
      <c r="T22" s="622"/>
      <c r="U22" s="622"/>
      <c r="V22" s="623"/>
      <c r="W22" s="589" t="s">
        <v>162</v>
      </c>
      <c r="X22" s="590"/>
      <c r="Y22" s="591"/>
      <c r="Z22" s="458" t="s">
        <v>1</v>
      </c>
      <c r="AA22" s="463"/>
      <c r="AB22" s="463"/>
      <c r="AC22" s="463"/>
      <c r="AD22" s="463"/>
      <c r="AE22" s="463"/>
      <c r="AF22" s="463"/>
      <c r="AG22" s="453"/>
      <c r="AH22" s="627" t="s">
        <v>163</v>
      </c>
      <c r="AI22" s="463"/>
      <c r="AJ22" s="463"/>
      <c r="AK22" s="463"/>
      <c r="AL22" s="453"/>
      <c r="AM22" s="627" t="s">
        <v>164</v>
      </c>
      <c r="AN22" s="628"/>
      <c r="AO22" s="628"/>
      <c r="AP22" s="628"/>
      <c r="AQ22" s="628"/>
      <c r="AR22" s="629"/>
      <c r="AS22" s="621" t="s">
        <v>161</v>
      </c>
      <c r="AT22" s="622"/>
      <c r="AU22" s="622"/>
      <c r="AV22" s="622"/>
      <c r="AW22" s="622"/>
      <c r="AX22" s="633"/>
      <c r="AY22" s="406" t="s">
        <v>165</v>
      </c>
      <c r="AZ22" s="407"/>
      <c r="BA22" s="407"/>
      <c r="BB22" s="407"/>
      <c r="BC22" s="407"/>
      <c r="BD22" s="407"/>
      <c r="BE22" s="407"/>
      <c r="BF22" s="407"/>
      <c r="BG22" s="407"/>
      <c r="BH22" s="407"/>
      <c r="BI22" s="407"/>
      <c r="BJ22" s="407"/>
      <c r="BK22" s="407"/>
      <c r="BL22" s="407"/>
      <c r="BM22" s="408"/>
      <c r="BN22" s="409">
        <v>2977667</v>
      </c>
      <c r="BO22" s="410"/>
      <c r="BP22" s="410"/>
      <c r="BQ22" s="410"/>
      <c r="BR22" s="410"/>
      <c r="BS22" s="410"/>
      <c r="BT22" s="410"/>
      <c r="BU22" s="411"/>
      <c r="BV22" s="409">
        <v>3040403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166</v>
      </c>
      <c r="AZ23" s="481"/>
      <c r="BA23" s="481"/>
      <c r="BB23" s="481"/>
      <c r="BC23" s="481"/>
      <c r="BD23" s="481"/>
      <c r="BE23" s="481"/>
      <c r="BF23" s="481"/>
      <c r="BG23" s="481"/>
      <c r="BH23" s="481"/>
      <c r="BI23" s="481"/>
      <c r="BJ23" s="481"/>
      <c r="BK23" s="481"/>
      <c r="BL23" s="481"/>
      <c r="BM23" s="482"/>
      <c r="BN23" s="446">
        <v>2564852</v>
      </c>
      <c r="BO23" s="447"/>
      <c r="BP23" s="447"/>
      <c r="BQ23" s="447"/>
      <c r="BR23" s="447"/>
      <c r="BS23" s="447"/>
      <c r="BT23" s="447"/>
      <c r="BU23" s="448"/>
      <c r="BV23" s="446">
        <v>2574285</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167</v>
      </c>
      <c r="F24" s="476"/>
      <c r="G24" s="476"/>
      <c r="H24" s="476"/>
      <c r="I24" s="476"/>
      <c r="J24" s="476"/>
      <c r="K24" s="477"/>
      <c r="L24" s="497">
        <v>1</v>
      </c>
      <c r="M24" s="498"/>
      <c r="N24" s="498"/>
      <c r="O24" s="498"/>
      <c r="P24" s="540"/>
      <c r="Q24" s="497">
        <v>7090</v>
      </c>
      <c r="R24" s="498"/>
      <c r="S24" s="498"/>
      <c r="T24" s="498"/>
      <c r="U24" s="498"/>
      <c r="V24" s="540"/>
      <c r="W24" s="592"/>
      <c r="X24" s="593"/>
      <c r="Y24" s="594"/>
      <c r="Z24" s="496" t="s">
        <v>168</v>
      </c>
      <c r="AA24" s="476"/>
      <c r="AB24" s="476"/>
      <c r="AC24" s="476"/>
      <c r="AD24" s="476"/>
      <c r="AE24" s="476"/>
      <c r="AF24" s="476"/>
      <c r="AG24" s="477"/>
      <c r="AH24" s="497">
        <v>84</v>
      </c>
      <c r="AI24" s="498"/>
      <c r="AJ24" s="498"/>
      <c r="AK24" s="498"/>
      <c r="AL24" s="540"/>
      <c r="AM24" s="497">
        <v>232260</v>
      </c>
      <c r="AN24" s="498"/>
      <c r="AO24" s="498"/>
      <c r="AP24" s="498"/>
      <c r="AQ24" s="498"/>
      <c r="AR24" s="540"/>
      <c r="AS24" s="497">
        <v>2765</v>
      </c>
      <c r="AT24" s="498"/>
      <c r="AU24" s="498"/>
      <c r="AV24" s="498"/>
      <c r="AW24" s="498"/>
      <c r="AX24" s="499"/>
      <c r="AY24" s="562" t="s">
        <v>169</v>
      </c>
      <c r="AZ24" s="563"/>
      <c r="BA24" s="563"/>
      <c r="BB24" s="563"/>
      <c r="BC24" s="563"/>
      <c r="BD24" s="563"/>
      <c r="BE24" s="563"/>
      <c r="BF24" s="563"/>
      <c r="BG24" s="563"/>
      <c r="BH24" s="563"/>
      <c r="BI24" s="563"/>
      <c r="BJ24" s="563"/>
      <c r="BK24" s="563"/>
      <c r="BL24" s="563"/>
      <c r="BM24" s="564"/>
      <c r="BN24" s="446">
        <v>701513</v>
      </c>
      <c r="BO24" s="447"/>
      <c r="BP24" s="447"/>
      <c r="BQ24" s="447"/>
      <c r="BR24" s="447"/>
      <c r="BS24" s="447"/>
      <c r="BT24" s="447"/>
      <c r="BU24" s="448"/>
      <c r="BV24" s="446">
        <v>787730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170</v>
      </c>
      <c r="F25" s="476"/>
      <c r="G25" s="476"/>
      <c r="H25" s="476"/>
      <c r="I25" s="476"/>
      <c r="J25" s="476"/>
      <c r="K25" s="477"/>
      <c r="L25" s="497">
        <v>1</v>
      </c>
      <c r="M25" s="498"/>
      <c r="N25" s="498"/>
      <c r="O25" s="498"/>
      <c r="P25" s="540"/>
      <c r="Q25" s="497">
        <v>5890</v>
      </c>
      <c r="R25" s="498"/>
      <c r="S25" s="498"/>
      <c r="T25" s="498"/>
      <c r="U25" s="498"/>
      <c r="V25" s="540"/>
      <c r="W25" s="592"/>
      <c r="X25" s="593"/>
      <c r="Y25" s="594"/>
      <c r="Z25" s="496" t="s">
        <v>171</v>
      </c>
      <c r="AA25" s="476"/>
      <c r="AB25" s="476"/>
      <c r="AC25" s="476"/>
      <c r="AD25" s="476"/>
      <c r="AE25" s="476"/>
      <c r="AF25" s="476"/>
      <c r="AG25" s="477"/>
      <c r="AH25" s="497" t="s">
        <v>127</v>
      </c>
      <c r="AI25" s="498"/>
      <c r="AJ25" s="498"/>
      <c r="AK25" s="498"/>
      <c r="AL25" s="540"/>
      <c r="AM25" s="497" t="s">
        <v>172</v>
      </c>
      <c r="AN25" s="498"/>
      <c r="AO25" s="498"/>
      <c r="AP25" s="498"/>
      <c r="AQ25" s="498"/>
      <c r="AR25" s="540"/>
      <c r="AS25" s="497" t="s">
        <v>172</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137857</v>
      </c>
      <c r="BO25" s="410"/>
      <c r="BP25" s="410"/>
      <c r="BQ25" s="410"/>
      <c r="BR25" s="410"/>
      <c r="BS25" s="410"/>
      <c r="BT25" s="410"/>
      <c r="BU25" s="411"/>
      <c r="BV25" s="409">
        <v>145278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174</v>
      </c>
      <c r="F26" s="476"/>
      <c r="G26" s="476"/>
      <c r="H26" s="476"/>
      <c r="I26" s="476"/>
      <c r="J26" s="476"/>
      <c r="K26" s="477"/>
      <c r="L26" s="497">
        <v>1</v>
      </c>
      <c r="M26" s="498"/>
      <c r="N26" s="498"/>
      <c r="O26" s="498"/>
      <c r="P26" s="540"/>
      <c r="Q26" s="497">
        <v>5000</v>
      </c>
      <c r="R26" s="498"/>
      <c r="S26" s="498"/>
      <c r="T26" s="498"/>
      <c r="U26" s="498"/>
      <c r="V26" s="540"/>
      <c r="W26" s="592"/>
      <c r="X26" s="593"/>
      <c r="Y26" s="594"/>
      <c r="Z26" s="496" t="s">
        <v>175</v>
      </c>
      <c r="AA26" s="598"/>
      <c r="AB26" s="598"/>
      <c r="AC26" s="598"/>
      <c r="AD26" s="598"/>
      <c r="AE26" s="598"/>
      <c r="AF26" s="598"/>
      <c r="AG26" s="599"/>
      <c r="AH26" s="497">
        <v>4</v>
      </c>
      <c r="AI26" s="498"/>
      <c r="AJ26" s="498"/>
      <c r="AK26" s="498"/>
      <c r="AL26" s="540"/>
      <c r="AM26" s="497">
        <v>10848</v>
      </c>
      <c r="AN26" s="498"/>
      <c r="AO26" s="498"/>
      <c r="AP26" s="498"/>
      <c r="AQ26" s="498"/>
      <c r="AR26" s="540"/>
      <c r="AS26" s="497">
        <v>2712</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127</v>
      </c>
      <c r="BO26" s="447"/>
      <c r="BP26" s="447"/>
      <c r="BQ26" s="447"/>
      <c r="BR26" s="447"/>
      <c r="BS26" s="447"/>
      <c r="BT26" s="447"/>
      <c r="BU26" s="448"/>
      <c r="BV26" s="446" t="s">
        <v>127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177</v>
      </c>
      <c r="F27" s="476"/>
      <c r="G27" s="476"/>
      <c r="H27" s="476"/>
      <c r="I27" s="476"/>
      <c r="J27" s="476"/>
      <c r="K27" s="477"/>
      <c r="L27" s="497">
        <v>1</v>
      </c>
      <c r="M27" s="498"/>
      <c r="N27" s="498"/>
      <c r="O27" s="498"/>
      <c r="P27" s="540"/>
      <c r="Q27" s="497">
        <v>3290</v>
      </c>
      <c r="R27" s="498"/>
      <c r="S27" s="498"/>
      <c r="T27" s="498"/>
      <c r="U27" s="498"/>
      <c r="V27" s="540"/>
      <c r="W27" s="592"/>
      <c r="X27" s="593"/>
      <c r="Y27" s="594"/>
      <c r="Z27" s="496" t="s">
        <v>178</v>
      </c>
      <c r="AA27" s="476"/>
      <c r="AB27" s="476"/>
      <c r="AC27" s="476"/>
      <c r="AD27" s="476"/>
      <c r="AE27" s="476"/>
      <c r="AF27" s="476"/>
      <c r="AG27" s="477"/>
      <c r="AH27" s="497" t="s">
        <v>179</v>
      </c>
      <c r="AI27" s="498"/>
      <c r="AJ27" s="498"/>
      <c r="AK27" s="498"/>
      <c r="AL27" s="540"/>
      <c r="AM27" s="497" t="s">
        <v>172</v>
      </c>
      <c r="AN27" s="498"/>
      <c r="AO27" s="498"/>
      <c r="AP27" s="498"/>
      <c r="AQ27" s="498"/>
      <c r="AR27" s="540"/>
      <c r="AS27" s="497" t="s">
        <v>127</v>
      </c>
      <c r="AT27" s="498"/>
      <c r="AU27" s="498"/>
      <c r="AV27" s="498"/>
      <c r="AW27" s="498"/>
      <c r="AX27" s="499"/>
      <c r="AY27" s="541" t="s">
        <v>180</v>
      </c>
      <c r="AZ27" s="542"/>
      <c r="BA27" s="542"/>
      <c r="BB27" s="542"/>
      <c r="BC27" s="542"/>
      <c r="BD27" s="542"/>
      <c r="BE27" s="542"/>
      <c r="BF27" s="542"/>
      <c r="BG27" s="542"/>
      <c r="BH27" s="542"/>
      <c r="BI27" s="542"/>
      <c r="BJ27" s="542"/>
      <c r="BK27" s="542"/>
      <c r="BL27" s="542"/>
      <c r="BM27" s="543"/>
      <c r="BN27" s="565">
        <v>156304</v>
      </c>
      <c r="BO27" s="566"/>
      <c r="BP27" s="566"/>
      <c r="BQ27" s="566"/>
      <c r="BR27" s="566"/>
      <c r="BS27" s="566"/>
      <c r="BT27" s="566"/>
      <c r="BU27" s="567"/>
      <c r="BV27" s="565">
        <v>156304</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181</v>
      </c>
      <c r="F28" s="476"/>
      <c r="G28" s="476"/>
      <c r="H28" s="476"/>
      <c r="I28" s="476"/>
      <c r="J28" s="476"/>
      <c r="K28" s="477"/>
      <c r="L28" s="497">
        <v>1</v>
      </c>
      <c r="M28" s="498"/>
      <c r="N28" s="498"/>
      <c r="O28" s="498"/>
      <c r="P28" s="540"/>
      <c r="Q28" s="497">
        <v>2660</v>
      </c>
      <c r="R28" s="498"/>
      <c r="S28" s="498"/>
      <c r="T28" s="498"/>
      <c r="U28" s="498"/>
      <c r="V28" s="540"/>
      <c r="W28" s="592"/>
      <c r="X28" s="593"/>
      <c r="Y28" s="594"/>
      <c r="Z28" s="496" t="s">
        <v>182</v>
      </c>
      <c r="AA28" s="476"/>
      <c r="AB28" s="476"/>
      <c r="AC28" s="476"/>
      <c r="AD28" s="476"/>
      <c r="AE28" s="476"/>
      <c r="AF28" s="476"/>
      <c r="AG28" s="477"/>
      <c r="AH28" s="497" t="s">
        <v>172</v>
      </c>
      <c r="AI28" s="498"/>
      <c r="AJ28" s="498"/>
      <c r="AK28" s="498"/>
      <c r="AL28" s="540"/>
      <c r="AM28" s="497" t="s">
        <v>172</v>
      </c>
      <c r="AN28" s="498"/>
      <c r="AO28" s="498"/>
      <c r="AP28" s="498"/>
      <c r="AQ28" s="498"/>
      <c r="AR28" s="540"/>
      <c r="AS28" s="497" t="s">
        <v>127</v>
      </c>
      <c r="AT28" s="498"/>
      <c r="AU28" s="498"/>
      <c r="AV28" s="498"/>
      <c r="AW28" s="498"/>
      <c r="AX28" s="499"/>
      <c r="AY28" s="600" t="s">
        <v>183</v>
      </c>
      <c r="AZ28" s="601"/>
      <c r="BA28" s="601"/>
      <c r="BB28" s="602"/>
      <c r="BC28" s="406" t="s">
        <v>48</v>
      </c>
      <c r="BD28" s="407"/>
      <c r="BE28" s="407"/>
      <c r="BF28" s="407"/>
      <c r="BG28" s="407"/>
      <c r="BH28" s="407"/>
      <c r="BI28" s="407"/>
      <c r="BJ28" s="407"/>
      <c r="BK28" s="407"/>
      <c r="BL28" s="407"/>
      <c r="BM28" s="408"/>
      <c r="BN28" s="409">
        <v>707763</v>
      </c>
      <c r="BO28" s="410"/>
      <c r="BP28" s="410"/>
      <c r="BQ28" s="410"/>
      <c r="BR28" s="410"/>
      <c r="BS28" s="410"/>
      <c r="BT28" s="410"/>
      <c r="BU28" s="411"/>
      <c r="BV28" s="409">
        <v>388249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184</v>
      </c>
      <c r="F29" s="476"/>
      <c r="G29" s="476"/>
      <c r="H29" s="476"/>
      <c r="I29" s="476"/>
      <c r="J29" s="476"/>
      <c r="K29" s="477"/>
      <c r="L29" s="497">
        <v>8</v>
      </c>
      <c r="M29" s="498"/>
      <c r="N29" s="498"/>
      <c r="O29" s="498"/>
      <c r="P29" s="540"/>
      <c r="Q29" s="497">
        <v>2460</v>
      </c>
      <c r="R29" s="498"/>
      <c r="S29" s="498"/>
      <c r="T29" s="498"/>
      <c r="U29" s="498"/>
      <c r="V29" s="540"/>
      <c r="W29" s="595"/>
      <c r="X29" s="596"/>
      <c r="Y29" s="597"/>
      <c r="Z29" s="496" t="s">
        <v>185</v>
      </c>
      <c r="AA29" s="476"/>
      <c r="AB29" s="476"/>
      <c r="AC29" s="476"/>
      <c r="AD29" s="476"/>
      <c r="AE29" s="476"/>
      <c r="AF29" s="476"/>
      <c r="AG29" s="477"/>
      <c r="AH29" s="497">
        <v>84</v>
      </c>
      <c r="AI29" s="498"/>
      <c r="AJ29" s="498"/>
      <c r="AK29" s="498"/>
      <c r="AL29" s="540"/>
      <c r="AM29" s="497">
        <v>232260</v>
      </c>
      <c r="AN29" s="498"/>
      <c r="AO29" s="498"/>
      <c r="AP29" s="498"/>
      <c r="AQ29" s="498"/>
      <c r="AR29" s="540"/>
      <c r="AS29" s="497">
        <v>2765</v>
      </c>
      <c r="AT29" s="498"/>
      <c r="AU29" s="498"/>
      <c r="AV29" s="498"/>
      <c r="AW29" s="498"/>
      <c r="AX29" s="499"/>
      <c r="AY29" s="603"/>
      <c r="AZ29" s="604"/>
      <c r="BA29" s="604"/>
      <c r="BB29" s="605"/>
      <c r="BC29" s="480" t="s">
        <v>186</v>
      </c>
      <c r="BD29" s="481"/>
      <c r="BE29" s="481"/>
      <c r="BF29" s="481"/>
      <c r="BG29" s="481"/>
      <c r="BH29" s="481"/>
      <c r="BI29" s="481"/>
      <c r="BJ29" s="481"/>
      <c r="BK29" s="481"/>
      <c r="BL29" s="481"/>
      <c r="BM29" s="482"/>
      <c r="BN29" s="446">
        <v>269640</v>
      </c>
      <c r="BO29" s="447"/>
      <c r="BP29" s="447"/>
      <c r="BQ29" s="447"/>
      <c r="BR29" s="447"/>
      <c r="BS29" s="447"/>
      <c r="BT29" s="447"/>
      <c r="BU29" s="448"/>
      <c r="BV29" s="446">
        <v>197109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187</v>
      </c>
      <c r="X30" s="614"/>
      <c r="Y30" s="614"/>
      <c r="Z30" s="614"/>
      <c r="AA30" s="614"/>
      <c r="AB30" s="614"/>
      <c r="AC30" s="614"/>
      <c r="AD30" s="614"/>
      <c r="AE30" s="614"/>
      <c r="AF30" s="614"/>
      <c r="AG30" s="615"/>
      <c r="AH30" s="573">
        <v>94.7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4817927</v>
      </c>
      <c r="BO30" s="566"/>
      <c r="BP30" s="566"/>
      <c r="BQ30" s="566"/>
      <c r="BR30" s="566"/>
      <c r="BS30" s="566"/>
      <c r="BT30" s="566"/>
      <c r="BU30" s="567"/>
      <c r="BV30" s="565">
        <v>5663589</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188</v>
      </c>
      <c r="D32" s="609"/>
      <c r="E32" s="609"/>
      <c r="F32" s="609"/>
      <c r="G32" s="609"/>
      <c r="H32" s="609"/>
      <c r="I32" s="609"/>
      <c r="J32" s="609"/>
      <c r="K32" s="609"/>
      <c r="L32" s="609"/>
      <c r="M32" s="609"/>
      <c r="N32" s="609"/>
      <c r="O32" s="609"/>
      <c r="P32" s="609"/>
      <c r="Q32" s="609"/>
      <c r="R32" s="609"/>
      <c r="S32" s="609"/>
      <c r="U32" s="450" t="s">
        <v>189</v>
      </c>
      <c r="V32" s="450"/>
      <c r="W32" s="450"/>
      <c r="X32" s="450"/>
      <c r="Y32" s="450"/>
      <c r="Z32" s="450"/>
      <c r="AA32" s="450"/>
      <c r="AB32" s="450"/>
      <c r="AC32" s="450"/>
      <c r="AD32" s="450"/>
      <c r="AE32" s="450"/>
      <c r="AF32" s="450"/>
      <c r="AG32" s="450"/>
      <c r="AH32" s="450"/>
      <c r="AI32" s="450"/>
      <c r="AJ32" s="450"/>
      <c r="AK32" s="450"/>
      <c r="AM32" s="450" t="s">
        <v>190</v>
      </c>
      <c r="AN32" s="450"/>
      <c r="AO32" s="450"/>
      <c r="AP32" s="450"/>
      <c r="AQ32" s="450"/>
      <c r="AR32" s="450"/>
      <c r="AS32" s="450"/>
      <c r="AT32" s="450"/>
      <c r="AU32" s="450"/>
      <c r="AV32" s="450"/>
      <c r="AW32" s="450"/>
      <c r="AX32" s="450"/>
      <c r="AY32" s="450"/>
      <c r="AZ32" s="450"/>
      <c r="BA32" s="450"/>
      <c r="BB32" s="450"/>
      <c r="BC32" s="450"/>
      <c r="BE32" s="450" t="s">
        <v>191</v>
      </c>
      <c r="BF32" s="450"/>
      <c r="BG32" s="450"/>
      <c r="BH32" s="450"/>
      <c r="BI32" s="450"/>
      <c r="BJ32" s="450"/>
      <c r="BK32" s="450"/>
      <c r="BL32" s="450"/>
      <c r="BM32" s="450"/>
      <c r="BN32" s="450"/>
      <c r="BO32" s="450"/>
      <c r="BP32" s="450"/>
      <c r="BQ32" s="450"/>
      <c r="BR32" s="450"/>
      <c r="BS32" s="450"/>
      <c r="BT32" s="450"/>
      <c r="BU32" s="450"/>
      <c r="BW32" s="450" t="s">
        <v>192</v>
      </c>
      <c r="BX32" s="450"/>
      <c r="BY32" s="450"/>
      <c r="BZ32" s="450"/>
      <c r="CA32" s="450"/>
      <c r="CB32" s="450"/>
      <c r="CC32" s="450"/>
      <c r="CD32" s="450"/>
      <c r="CE32" s="450"/>
      <c r="CF32" s="450"/>
      <c r="CG32" s="450"/>
      <c r="CH32" s="450"/>
      <c r="CI32" s="450"/>
      <c r="CJ32" s="450"/>
      <c r="CK32" s="450"/>
      <c r="CL32" s="450"/>
      <c r="CM32" s="450"/>
      <c r="CO32" s="450" t="s">
        <v>193</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194</v>
      </c>
      <c r="D33" s="470"/>
      <c r="E33" s="435" t="s">
        <v>195</v>
      </c>
      <c r="F33" s="435"/>
      <c r="G33" s="435"/>
      <c r="H33" s="435"/>
      <c r="I33" s="435"/>
      <c r="J33" s="435"/>
      <c r="K33" s="435"/>
      <c r="L33" s="435"/>
      <c r="M33" s="435"/>
      <c r="N33" s="435"/>
      <c r="O33" s="435"/>
      <c r="P33" s="435"/>
      <c r="Q33" s="435"/>
      <c r="R33" s="435"/>
      <c r="S33" s="435"/>
      <c r="T33" s="203"/>
      <c r="U33" s="470" t="s">
        <v>196</v>
      </c>
      <c r="V33" s="470"/>
      <c r="W33" s="435" t="s">
        <v>197</v>
      </c>
      <c r="X33" s="435"/>
      <c r="Y33" s="435"/>
      <c r="Z33" s="435"/>
      <c r="AA33" s="435"/>
      <c r="AB33" s="435"/>
      <c r="AC33" s="435"/>
      <c r="AD33" s="435"/>
      <c r="AE33" s="435"/>
      <c r="AF33" s="435"/>
      <c r="AG33" s="435"/>
      <c r="AH33" s="435"/>
      <c r="AI33" s="435"/>
      <c r="AJ33" s="435"/>
      <c r="AK33" s="435"/>
      <c r="AL33" s="203"/>
      <c r="AM33" s="470" t="s">
        <v>196</v>
      </c>
      <c r="AN33" s="470"/>
      <c r="AO33" s="435" t="s">
        <v>197</v>
      </c>
      <c r="AP33" s="435"/>
      <c r="AQ33" s="435"/>
      <c r="AR33" s="435"/>
      <c r="AS33" s="435"/>
      <c r="AT33" s="435"/>
      <c r="AU33" s="435"/>
      <c r="AV33" s="435"/>
      <c r="AW33" s="435"/>
      <c r="AX33" s="435"/>
      <c r="AY33" s="435"/>
      <c r="AZ33" s="435"/>
      <c r="BA33" s="435"/>
      <c r="BB33" s="435"/>
      <c r="BC33" s="435"/>
      <c r="BD33" s="204"/>
      <c r="BE33" s="435" t="s">
        <v>198</v>
      </c>
      <c r="BF33" s="435"/>
      <c r="BG33" s="435" t="s">
        <v>199</v>
      </c>
      <c r="BH33" s="435"/>
      <c r="BI33" s="435"/>
      <c r="BJ33" s="435"/>
      <c r="BK33" s="435"/>
      <c r="BL33" s="435"/>
      <c r="BM33" s="435"/>
      <c r="BN33" s="435"/>
      <c r="BO33" s="435"/>
      <c r="BP33" s="435"/>
      <c r="BQ33" s="435"/>
      <c r="BR33" s="435"/>
      <c r="BS33" s="435"/>
      <c r="BT33" s="435"/>
      <c r="BU33" s="435"/>
      <c r="BV33" s="204"/>
      <c r="BW33" s="470" t="s">
        <v>198</v>
      </c>
      <c r="BX33" s="470"/>
      <c r="BY33" s="435" t="s">
        <v>200</v>
      </c>
      <c r="BZ33" s="435"/>
      <c r="CA33" s="435"/>
      <c r="CB33" s="435"/>
      <c r="CC33" s="435"/>
      <c r="CD33" s="435"/>
      <c r="CE33" s="435"/>
      <c r="CF33" s="435"/>
      <c r="CG33" s="435"/>
      <c r="CH33" s="435"/>
      <c r="CI33" s="435"/>
      <c r="CJ33" s="435"/>
      <c r="CK33" s="435"/>
      <c r="CL33" s="435"/>
      <c r="CM33" s="435"/>
      <c r="CN33" s="203"/>
      <c r="CO33" s="470" t="s">
        <v>196</v>
      </c>
      <c r="CP33" s="470"/>
      <c r="CQ33" s="435" t="s">
        <v>201</v>
      </c>
      <c r="CR33" s="435"/>
      <c r="CS33" s="435"/>
      <c r="CT33" s="435"/>
      <c r="CU33" s="435"/>
      <c r="CV33" s="435"/>
      <c r="CW33" s="435"/>
      <c r="CX33" s="435"/>
      <c r="CY33" s="435"/>
      <c r="CZ33" s="435"/>
      <c r="DA33" s="435"/>
      <c r="DB33" s="435"/>
      <c r="DC33" s="435"/>
      <c r="DD33" s="435"/>
      <c r="DE33" s="435"/>
      <c r="DF33" s="203"/>
      <c r="DG33" s="635" t="s">
        <v>202</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5</v>
      </c>
      <c r="BF34" s="636"/>
      <c r="BG34" s="637" t="str">
        <f>IF('各会計、関係団体の財政状況及び健全化判断比率'!B30="","",'各会計、関係団体の財政状況及び健全化判断比率'!B30)</f>
        <v>農業集落排水特別会計</v>
      </c>
      <c r="BH34" s="637"/>
      <c r="BI34" s="637"/>
      <c r="BJ34" s="637"/>
      <c r="BK34" s="637"/>
      <c r="BL34" s="637"/>
      <c r="BM34" s="637"/>
      <c r="BN34" s="637"/>
      <c r="BO34" s="637"/>
      <c r="BP34" s="637"/>
      <c r="BQ34" s="637"/>
      <c r="BR34" s="637"/>
      <c r="BS34" s="637"/>
      <c r="BT34" s="637"/>
      <c r="BU34" s="637"/>
      <c r="BV34" s="178"/>
      <c r="BW34" s="636">
        <f>IF(BY34="","",MAX(C34:D43,U34:V43,AM34:AN43,BE34:BF43)+1)</f>
        <v>6</v>
      </c>
      <c r="BX34" s="636"/>
      <c r="BY34" s="637" t="str">
        <f>IF('各会計、関係団体の財政状況及び健全化判断比率'!B68="","",'各会計、関係団体の財政状況及び健全化判断比率'!B68)</f>
        <v>鳥栖・三養基地区消防事務組合</v>
      </c>
      <c r="BZ34" s="637"/>
      <c r="CA34" s="637"/>
      <c r="CB34" s="637"/>
      <c r="CC34" s="637"/>
      <c r="CD34" s="637"/>
      <c r="CE34" s="637"/>
      <c r="CF34" s="637"/>
      <c r="CG34" s="637"/>
      <c r="CH34" s="637"/>
      <c r="CI34" s="637"/>
      <c r="CJ34" s="637"/>
      <c r="CK34" s="637"/>
      <c r="CL34" s="637"/>
      <c r="CM34" s="637"/>
      <c r="CN34" s="178"/>
      <c r="CO34" s="636">
        <f>IF(CQ34="","",MAX(C34:D43,U34:V43,AM34:AN43,BE34:BF43,BW34:BX43)+1)</f>
        <v>16</v>
      </c>
      <c r="CP34" s="636"/>
      <c r="CQ34" s="637" t="str">
        <f>IF('各会計、関係団体の財政状況及び健全化判断比率'!BS7="","",'各会計、関係団体の財政状況及び健全化判断比率'!BS7)</f>
        <v>三養基西部土地開発公社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〇</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土地取得特別会計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7</v>
      </c>
      <c r="BX35" s="636"/>
      <c r="BY35" s="637" t="str">
        <f>IF('各会計、関係団体の財政状況及び健全化判断比率'!B69="","",'各会計、関係団体の財政状況及び健全化判断比率'!B69)</f>
        <v>鳥栖地区広域市町村圏組合</v>
      </c>
      <c r="BZ35" s="637"/>
      <c r="CA35" s="637"/>
      <c r="CB35" s="637"/>
      <c r="CC35" s="637"/>
      <c r="CD35" s="637"/>
      <c r="CE35" s="637"/>
      <c r="CF35" s="637"/>
      <c r="CG35" s="637"/>
      <c r="CH35" s="637"/>
      <c r="CI35" s="637"/>
      <c r="CJ35" s="637"/>
      <c r="CK35" s="637"/>
      <c r="CL35" s="637"/>
      <c r="CM35" s="637"/>
      <c r="CN35" s="178"/>
      <c r="CO35" s="636">
        <f t="shared" ref="CO35:CO43" si="3">IF(CQ35="","",CO34+1)</f>
        <v>17</v>
      </c>
      <c r="CP35" s="636"/>
      <c r="CQ35" s="637" t="str">
        <f>IF('各会計、関係団体の財政状況及び健全化判断比率'!BS8="","",'各会計、関係団体の財政状況及び健全化判断比率'!BS8)</f>
        <v>合同会社　つばきまちづくりプロジェクト</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t="str">
        <f t="shared" ref="U36:U43" si="4">IF(W36="","",U35+1)</f>
        <v/>
      </c>
      <c r="V36" s="636"/>
      <c r="W36" s="637"/>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8</v>
      </c>
      <c r="BX36" s="636"/>
      <c r="BY36" s="637" t="str">
        <f>IF('各会計、関係団体の財政状況及び健全化判断比率'!B70="","",'各会計、関係団体の財政状況及び健全化判断比率'!B70)</f>
        <v>三養基西部葬祭組合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9</v>
      </c>
      <c r="BX37" s="636"/>
      <c r="BY37" s="637" t="str">
        <f>IF('各会計、関係団体の財政状況及び健全化判断比率'!B71="","",'各会計、関係団体の財政状況及び健全化判断比率'!B71)</f>
        <v>三神地区環境事務組合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10</v>
      </c>
      <c r="BX38" s="636"/>
      <c r="BY38" s="637" t="str">
        <f>IF('各会計、関係団体の財政状況及び健全化判断比率'!B72="","",'各会計、関係団体の財政状況及び健全化判断比率'!B72)</f>
        <v>鳥栖・三養基西部環境施設組合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11</v>
      </c>
      <c r="BX39" s="636"/>
      <c r="BY39" s="637" t="str">
        <f>IF('各会計、関係団体の財政状況及び健全化判断比率'!B73="","",'各会計、関係団体の財政状況及び健全化判断比率'!B73)</f>
        <v>佐賀県後期高齢者医療広域連合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12</v>
      </c>
      <c r="BX40" s="636"/>
      <c r="BY40" s="637" t="str">
        <f>IF('各会計、関係団体の財政状況及び健全化判断比率'!B74="","",'各会計、関係団体の財政状況及び健全化判断比率'!B74)</f>
        <v>佐賀県市町総合事務組合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13</v>
      </c>
      <c r="BX41" s="636"/>
      <c r="BY41" s="637" t="str">
        <f>IF('各会計、関係団体の財政状況及び健全化判断比率'!B75="","",'各会計、関係団体の財政状況及び健全化判断比率'!B75)</f>
        <v>佐賀県東部環境施設組合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14</v>
      </c>
      <c r="BX42" s="636"/>
      <c r="BY42" s="637" t="str">
        <f>IF('各会計、関係団体の財政状況及び健全化判断比率'!B76="","",'各会計、関係団体の財政状況及び健全化判断比率'!B76)</f>
        <v>鳥栖地区広域市町村圏組合（介護）</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15</v>
      </c>
      <c r="BX43" s="636"/>
      <c r="BY43" s="637" t="str">
        <f>IF('各会計、関係団体の財政状況及び健全化判断比率'!B77="","",'各会計、関係団体の財政状況及び健全化判断比率'!B77)</f>
        <v>佐賀県後期高齢者医療広域連合（医療）</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39" t="s">
        <v>204</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205</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206</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207</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208</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209</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210</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580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28" zoomScaleSheetLayoutView="100" workbookViewId="0">
      <selection activeCell="AM36" sqref="AM36:AN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5" t="s">
        <v>567</v>
      </c>
      <c r="D34" s="1215"/>
      <c r="E34" s="1216"/>
      <c r="F34" s="32">
        <v>12.38</v>
      </c>
      <c r="G34" s="33">
        <v>8.6</v>
      </c>
      <c r="H34" s="33">
        <v>8.3800000000000008</v>
      </c>
      <c r="I34" s="33">
        <v>7.57</v>
      </c>
      <c r="J34" s="34">
        <v>6.21</v>
      </c>
      <c r="K34" s="22"/>
      <c r="L34" s="22"/>
      <c r="M34" s="22"/>
      <c r="N34" s="22"/>
      <c r="O34" s="22"/>
      <c r="P34" s="22"/>
    </row>
    <row r="35" spans="1:16" ht="39" customHeight="1" x14ac:dyDescent="0.15">
      <c r="A35" s="22"/>
      <c r="B35" s="35"/>
      <c r="C35" s="1209" t="s">
        <v>568</v>
      </c>
      <c r="D35" s="1210"/>
      <c r="E35" s="1211"/>
      <c r="F35" s="36">
        <v>5.46</v>
      </c>
      <c r="G35" s="37">
        <v>4.21</v>
      </c>
      <c r="H35" s="37">
        <v>4.84</v>
      </c>
      <c r="I35" s="37">
        <v>3.16</v>
      </c>
      <c r="J35" s="38">
        <v>3.29</v>
      </c>
      <c r="K35" s="22"/>
      <c r="L35" s="22"/>
      <c r="M35" s="22"/>
      <c r="N35" s="22"/>
      <c r="O35" s="22"/>
      <c r="P35" s="22"/>
    </row>
    <row r="36" spans="1:16" ht="39" customHeight="1" x14ac:dyDescent="0.15">
      <c r="A36" s="22"/>
      <c r="B36" s="35"/>
      <c r="C36" s="1209" t="s">
        <v>569</v>
      </c>
      <c r="D36" s="1210"/>
      <c r="E36" s="1211"/>
      <c r="F36" s="36">
        <v>0.34</v>
      </c>
      <c r="G36" s="37">
        <v>0.32</v>
      </c>
      <c r="H36" s="37">
        <v>0.34</v>
      </c>
      <c r="I36" s="37">
        <v>0.9</v>
      </c>
      <c r="J36" s="38">
        <v>1.43</v>
      </c>
      <c r="K36" s="22"/>
      <c r="L36" s="22"/>
      <c r="M36" s="22"/>
      <c r="N36" s="22"/>
      <c r="O36" s="22"/>
      <c r="P36" s="22"/>
    </row>
    <row r="37" spans="1:16" ht="39" customHeight="1" x14ac:dyDescent="0.15">
      <c r="A37" s="22"/>
      <c r="B37" s="35"/>
      <c r="C37" s="1209" t="s">
        <v>570</v>
      </c>
      <c r="D37" s="1210"/>
      <c r="E37" s="1211"/>
      <c r="F37" s="36">
        <v>0.06</v>
      </c>
      <c r="G37" s="37">
        <v>0.06</v>
      </c>
      <c r="H37" s="37">
        <v>0.06</v>
      </c>
      <c r="I37" s="37">
        <v>0.06</v>
      </c>
      <c r="J37" s="38">
        <v>0.06</v>
      </c>
      <c r="K37" s="22"/>
      <c r="L37" s="22"/>
      <c r="M37" s="22"/>
      <c r="N37" s="22"/>
      <c r="O37" s="22"/>
      <c r="P37" s="22"/>
    </row>
    <row r="38" spans="1:16" ht="39" customHeight="1" x14ac:dyDescent="0.15">
      <c r="A38" s="22"/>
      <c r="B38" s="35"/>
      <c r="C38" s="1209" t="s">
        <v>571</v>
      </c>
      <c r="D38" s="1210"/>
      <c r="E38" s="1211"/>
      <c r="F38" s="36">
        <v>0.14000000000000001</v>
      </c>
      <c r="G38" s="37">
        <v>0.13</v>
      </c>
      <c r="H38" s="37">
        <v>0.03</v>
      </c>
      <c r="I38" s="37">
        <v>0.02</v>
      </c>
      <c r="J38" s="38">
        <v>0.03</v>
      </c>
      <c r="K38" s="22"/>
      <c r="L38" s="22"/>
      <c r="M38" s="22"/>
      <c r="N38" s="22"/>
      <c r="O38" s="22"/>
      <c r="P38" s="22"/>
    </row>
    <row r="39" spans="1:16" ht="39" customHeight="1" x14ac:dyDescent="0.15">
      <c r="A39" s="22"/>
      <c r="B39" s="35"/>
      <c r="C39" s="1209"/>
      <c r="D39" s="1210"/>
      <c r="E39" s="1211"/>
      <c r="F39" s="36"/>
      <c r="G39" s="37"/>
      <c r="H39" s="37"/>
      <c r="I39" s="37"/>
      <c r="J39" s="38"/>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572</v>
      </c>
      <c r="D42" s="1210"/>
      <c r="E42" s="1211"/>
      <c r="F42" s="36" t="s">
        <v>519</v>
      </c>
      <c r="G42" s="37" t="s">
        <v>519</v>
      </c>
      <c r="H42" s="37" t="s">
        <v>519</v>
      </c>
      <c r="I42" s="37" t="s">
        <v>519</v>
      </c>
      <c r="J42" s="38" t="s">
        <v>519</v>
      </c>
      <c r="K42" s="22"/>
      <c r="L42" s="22"/>
      <c r="M42" s="22"/>
      <c r="N42" s="22"/>
      <c r="O42" s="22"/>
      <c r="P42" s="22"/>
    </row>
    <row r="43" spans="1:16" ht="39" customHeight="1" thickBot="1" x14ac:dyDescent="0.2">
      <c r="A43" s="22"/>
      <c r="B43" s="40"/>
      <c r="C43" s="1212" t="s">
        <v>573</v>
      </c>
      <c r="D43" s="1213"/>
      <c r="E43" s="1214"/>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eCJ5T9SFGDhIHq8hSgPDXr4mogYXy1eXKF9kzIDn7CzzsyEPiFwKOvL6XG/5W2JeSOeQdqXPYcq4470ELknQ==" saltValue="JOAtTFLbEgFzrLbX+shr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O49" zoomScaleSheetLayoutView="55" workbookViewId="0">
      <selection activeCell="AM36" sqref="AM36:AN3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413</v>
      </c>
      <c r="L45" s="60">
        <v>415</v>
      </c>
      <c r="M45" s="60">
        <v>384</v>
      </c>
      <c r="N45" s="60">
        <v>371</v>
      </c>
      <c r="O45" s="61">
        <v>360</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519</v>
      </c>
      <c r="L46" s="64" t="s">
        <v>519</v>
      </c>
      <c r="M46" s="64" t="s">
        <v>519</v>
      </c>
      <c r="N46" s="64" t="s">
        <v>519</v>
      </c>
      <c r="O46" s="65" t="s">
        <v>519</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519</v>
      </c>
      <c r="L47" s="64" t="s">
        <v>519</v>
      </c>
      <c r="M47" s="64" t="s">
        <v>519</v>
      </c>
      <c r="N47" s="64" t="s">
        <v>519</v>
      </c>
      <c r="O47" s="65" t="s">
        <v>519</v>
      </c>
      <c r="P47" s="48"/>
      <c r="Q47" s="48"/>
      <c r="R47" s="48"/>
      <c r="S47" s="48"/>
      <c r="T47" s="48"/>
      <c r="U47" s="48"/>
    </row>
    <row r="48" spans="1:21" ht="30.75" customHeight="1" x14ac:dyDescent="0.15">
      <c r="A48" s="48"/>
      <c r="B48" s="1219"/>
      <c r="C48" s="1220"/>
      <c r="D48" s="62"/>
      <c r="E48" s="1225" t="s">
        <v>15</v>
      </c>
      <c r="F48" s="1225"/>
      <c r="G48" s="1225"/>
      <c r="H48" s="1225"/>
      <c r="I48" s="1225"/>
      <c r="J48" s="1226"/>
      <c r="K48" s="63">
        <v>241</v>
      </c>
      <c r="L48" s="64">
        <v>235</v>
      </c>
      <c r="M48" s="64">
        <v>254</v>
      </c>
      <c r="N48" s="64">
        <v>250</v>
      </c>
      <c r="O48" s="65">
        <v>265</v>
      </c>
      <c r="P48" s="48"/>
      <c r="Q48" s="48"/>
      <c r="R48" s="48"/>
      <c r="S48" s="48"/>
      <c r="T48" s="48"/>
      <c r="U48" s="48"/>
    </row>
    <row r="49" spans="1:21" ht="30.75" customHeight="1" x14ac:dyDescent="0.15">
      <c r="A49" s="48"/>
      <c r="B49" s="1219"/>
      <c r="C49" s="1220"/>
      <c r="D49" s="62"/>
      <c r="E49" s="1225" t="s">
        <v>16</v>
      </c>
      <c r="F49" s="1225"/>
      <c r="G49" s="1225"/>
      <c r="H49" s="1225"/>
      <c r="I49" s="1225"/>
      <c r="J49" s="1226"/>
      <c r="K49" s="63">
        <v>77</v>
      </c>
      <c r="L49" s="64">
        <v>52</v>
      </c>
      <c r="M49" s="64">
        <v>9</v>
      </c>
      <c r="N49" s="64">
        <v>10</v>
      </c>
      <c r="O49" s="65">
        <v>10</v>
      </c>
      <c r="P49" s="48"/>
      <c r="Q49" s="48"/>
      <c r="R49" s="48"/>
      <c r="S49" s="48"/>
      <c r="T49" s="48"/>
      <c r="U49" s="48"/>
    </row>
    <row r="50" spans="1:21" ht="30.75" customHeight="1" x14ac:dyDescent="0.15">
      <c r="A50" s="48"/>
      <c r="B50" s="1219"/>
      <c r="C50" s="1220"/>
      <c r="D50" s="62"/>
      <c r="E50" s="1225" t="s">
        <v>17</v>
      </c>
      <c r="F50" s="1225"/>
      <c r="G50" s="1225"/>
      <c r="H50" s="1225"/>
      <c r="I50" s="1225"/>
      <c r="J50" s="1226"/>
      <c r="K50" s="63">
        <v>32</v>
      </c>
      <c r="L50" s="64">
        <v>31</v>
      </c>
      <c r="M50" s="64">
        <v>31</v>
      </c>
      <c r="N50" s="64">
        <v>26</v>
      </c>
      <c r="O50" s="65">
        <v>25</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519</v>
      </c>
      <c r="L51" s="64" t="s">
        <v>519</v>
      </c>
      <c r="M51" s="64" t="s">
        <v>519</v>
      </c>
      <c r="N51" s="64" t="s">
        <v>519</v>
      </c>
      <c r="O51" s="65" t="s">
        <v>519</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482</v>
      </c>
      <c r="L52" s="64">
        <v>478</v>
      </c>
      <c r="M52" s="64">
        <v>443</v>
      </c>
      <c r="N52" s="64">
        <v>432</v>
      </c>
      <c r="O52" s="65">
        <v>429</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281</v>
      </c>
      <c r="L53" s="69">
        <v>255</v>
      </c>
      <c r="M53" s="69">
        <v>235</v>
      </c>
      <c r="N53" s="69">
        <v>225</v>
      </c>
      <c r="O53" s="70">
        <v>231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huCnU02xFKhv+h84020/F78pTEMfqkkmyu0g8HfvFx4DzwPHIv6cparuky5jbrhwi92LpvBjzu4E3pir6+hmQ==" saltValue="YRngsOVrKjW4LreyOxn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9" zoomScaleSheetLayoutView="100" workbookViewId="0">
      <selection activeCell="AM36" sqref="AM36:AN3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43" t="s">
        <v>30</v>
      </c>
      <c r="C41" s="1244"/>
      <c r="D41" s="102"/>
      <c r="E41" s="1249" t="s">
        <v>31</v>
      </c>
      <c r="F41" s="1249"/>
      <c r="G41" s="1249"/>
      <c r="H41" s="1250"/>
      <c r="I41" s="358">
        <v>3445</v>
      </c>
      <c r="J41" s="359">
        <v>3306</v>
      </c>
      <c r="K41" s="359">
        <v>3174</v>
      </c>
      <c r="L41" s="359">
        <v>3040</v>
      </c>
      <c r="M41" s="360">
        <v>2978</v>
      </c>
    </row>
    <row r="42" spans="2:13" ht="27.75" customHeight="1" x14ac:dyDescent="0.15">
      <c r="B42" s="1245"/>
      <c r="C42" s="1246"/>
      <c r="D42" s="103"/>
      <c r="E42" s="1251" t="s">
        <v>32</v>
      </c>
      <c r="F42" s="1251"/>
      <c r="G42" s="1251"/>
      <c r="H42" s="1252"/>
      <c r="I42" s="361">
        <v>200</v>
      </c>
      <c r="J42" s="362">
        <v>168</v>
      </c>
      <c r="K42" s="362">
        <v>136</v>
      </c>
      <c r="L42" s="362">
        <v>108</v>
      </c>
      <c r="M42" s="363">
        <v>84</v>
      </c>
    </row>
    <row r="43" spans="2:13" ht="27.75" customHeight="1" x14ac:dyDescent="0.15">
      <c r="B43" s="1245"/>
      <c r="C43" s="1246"/>
      <c r="D43" s="103"/>
      <c r="E43" s="1251" t="s">
        <v>33</v>
      </c>
      <c r="F43" s="1251"/>
      <c r="G43" s="1251"/>
      <c r="H43" s="1252"/>
      <c r="I43" s="361">
        <v>2839</v>
      </c>
      <c r="J43" s="362">
        <v>2760</v>
      </c>
      <c r="K43" s="362">
        <v>2655</v>
      </c>
      <c r="L43" s="362">
        <v>2537</v>
      </c>
      <c r="M43" s="363">
        <v>2493</v>
      </c>
    </row>
    <row r="44" spans="2:13" ht="27.75" customHeight="1" x14ac:dyDescent="0.15">
      <c r="B44" s="1245"/>
      <c r="C44" s="1246"/>
      <c r="D44" s="103"/>
      <c r="E44" s="1251" t="s">
        <v>34</v>
      </c>
      <c r="F44" s="1251"/>
      <c r="G44" s="1251"/>
      <c r="H44" s="1252"/>
      <c r="I44" s="361">
        <v>87</v>
      </c>
      <c r="J44" s="362">
        <v>39</v>
      </c>
      <c r="K44" s="362">
        <v>227</v>
      </c>
      <c r="L44" s="362">
        <v>216</v>
      </c>
      <c r="M44" s="363">
        <v>215</v>
      </c>
    </row>
    <row r="45" spans="2:13" ht="27.75" customHeight="1" x14ac:dyDescent="0.15">
      <c r="B45" s="1245"/>
      <c r="C45" s="1246"/>
      <c r="D45" s="103"/>
      <c r="E45" s="1251" t="s">
        <v>35</v>
      </c>
      <c r="F45" s="1251"/>
      <c r="G45" s="1251"/>
      <c r="H45" s="1252"/>
      <c r="I45" s="361">
        <v>187</v>
      </c>
      <c r="J45" s="362">
        <v>202</v>
      </c>
      <c r="K45" s="362">
        <v>169</v>
      </c>
      <c r="L45" s="362">
        <v>128</v>
      </c>
      <c r="M45" s="363">
        <v>78</v>
      </c>
    </row>
    <row r="46" spans="2:13" ht="27.75" customHeight="1" x14ac:dyDescent="0.15">
      <c r="B46" s="1245"/>
      <c r="C46" s="1246"/>
      <c r="D46" s="104"/>
      <c r="E46" s="1251" t="s">
        <v>36</v>
      </c>
      <c r="F46" s="1251"/>
      <c r="G46" s="1251"/>
      <c r="H46" s="1252"/>
      <c r="I46" s="361" t="s">
        <v>519</v>
      </c>
      <c r="J46" s="362" t="s">
        <v>519</v>
      </c>
      <c r="K46" s="362" t="s">
        <v>519</v>
      </c>
      <c r="L46" s="362" t="s">
        <v>519</v>
      </c>
      <c r="M46" s="363" t="s">
        <v>519</v>
      </c>
    </row>
    <row r="47" spans="2:13" ht="27.75" customHeight="1" x14ac:dyDescent="0.15">
      <c r="B47" s="1245"/>
      <c r="C47" s="1246"/>
      <c r="D47" s="105"/>
      <c r="E47" s="1253" t="s">
        <v>37</v>
      </c>
      <c r="F47" s="1254"/>
      <c r="G47" s="1254"/>
      <c r="H47" s="1255"/>
      <c r="I47" s="361" t="s">
        <v>519</v>
      </c>
      <c r="J47" s="362" t="s">
        <v>519</v>
      </c>
      <c r="K47" s="362" t="s">
        <v>519</v>
      </c>
      <c r="L47" s="362" t="s">
        <v>519</v>
      </c>
      <c r="M47" s="363" t="s">
        <v>519</v>
      </c>
    </row>
    <row r="48" spans="2:13" ht="27.75" customHeight="1" x14ac:dyDescent="0.15">
      <c r="B48" s="1245"/>
      <c r="C48" s="1246"/>
      <c r="D48" s="103"/>
      <c r="E48" s="1251" t="s">
        <v>38</v>
      </c>
      <c r="F48" s="1251"/>
      <c r="G48" s="1251"/>
      <c r="H48" s="1252"/>
      <c r="I48" s="361" t="s">
        <v>519</v>
      </c>
      <c r="J48" s="362" t="s">
        <v>519</v>
      </c>
      <c r="K48" s="362" t="s">
        <v>519</v>
      </c>
      <c r="L48" s="362" t="s">
        <v>519</v>
      </c>
      <c r="M48" s="363" t="s">
        <v>519</v>
      </c>
    </row>
    <row r="49" spans="2:13" ht="27.75" customHeight="1" x14ac:dyDescent="0.15">
      <c r="B49" s="1247"/>
      <c r="C49" s="1248"/>
      <c r="D49" s="103"/>
      <c r="E49" s="1251" t="s">
        <v>39</v>
      </c>
      <c r="F49" s="1251"/>
      <c r="G49" s="1251"/>
      <c r="H49" s="1252"/>
      <c r="I49" s="361" t="s">
        <v>519</v>
      </c>
      <c r="J49" s="362" t="s">
        <v>519</v>
      </c>
      <c r="K49" s="362" t="s">
        <v>519</v>
      </c>
      <c r="L49" s="362" t="s">
        <v>519</v>
      </c>
      <c r="M49" s="363" t="s">
        <v>519</v>
      </c>
    </row>
    <row r="50" spans="2:13" ht="27.75" customHeight="1" x14ac:dyDescent="0.15">
      <c r="B50" s="1256" t="s">
        <v>40</v>
      </c>
      <c r="C50" s="1257"/>
      <c r="D50" s="106"/>
      <c r="E50" s="1251" t="s">
        <v>41</v>
      </c>
      <c r="F50" s="1251"/>
      <c r="G50" s="1251"/>
      <c r="H50" s="1252"/>
      <c r="I50" s="361">
        <v>3836</v>
      </c>
      <c r="J50" s="362">
        <v>4349</v>
      </c>
      <c r="K50" s="362">
        <v>5503</v>
      </c>
      <c r="L50" s="362">
        <v>6334</v>
      </c>
      <c r="M50" s="363">
        <v>5880</v>
      </c>
    </row>
    <row r="51" spans="2:13" ht="27.75" customHeight="1" x14ac:dyDescent="0.15">
      <c r="B51" s="1245"/>
      <c r="C51" s="1246"/>
      <c r="D51" s="103"/>
      <c r="E51" s="1251" t="s">
        <v>42</v>
      </c>
      <c r="F51" s="1251"/>
      <c r="G51" s="1251"/>
      <c r="H51" s="1252"/>
      <c r="I51" s="361">
        <v>337</v>
      </c>
      <c r="J51" s="362">
        <v>295</v>
      </c>
      <c r="K51" s="362">
        <v>225</v>
      </c>
      <c r="L51" s="362">
        <v>177</v>
      </c>
      <c r="M51" s="363">
        <v>133</v>
      </c>
    </row>
    <row r="52" spans="2:13" ht="27.75" customHeight="1" x14ac:dyDescent="0.15">
      <c r="B52" s="1247"/>
      <c r="C52" s="1248"/>
      <c r="D52" s="103"/>
      <c r="E52" s="1251" t="s">
        <v>43</v>
      </c>
      <c r="F52" s="1251"/>
      <c r="G52" s="1251"/>
      <c r="H52" s="1252"/>
      <c r="I52" s="361">
        <v>5103</v>
      </c>
      <c r="J52" s="362">
        <v>4923</v>
      </c>
      <c r="K52" s="362">
        <v>4667</v>
      </c>
      <c r="L52" s="362">
        <v>4504</v>
      </c>
      <c r="M52" s="363">
        <v>4355</v>
      </c>
    </row>
    <row r="53" spans="2:13" ht="27.75" customHeight="1" thickBot="1" x14ac:dyDescent="0.2">
      <c r="B53" s="1258" t="s">
        <v>44</v>
      </c>
      <c r="C53" s="1259"/>
      <c r="D53" s="107"/>
      <c r="E53" s="1260" t="s">
        <v>45</v>
      </c>
      <c r="F53" s="1260"/>
      <c r="G53" s="1260"/>
      <c r="H53" s="1261"/>
      <c r="I53" s="364">
        <v>-2518</v>
      </c>
      <c r="J53" s="365">
        <v>-3093</v>
      </c>
      <c r="K53" s="365">
        <v>-4034</v>
      </c>
      <c r="L53" s="365">
        <v>-4985</v>
      </c>
      <c r="M53" s="366">
        <v>-4521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xUrOs0faiDXOmAphUovD41G2XrezH74RyuSwDoG+44EA2dM4I9Ls5EeLXK9QyMEskV/m+vTIlVQdba8L2Pf0w==" saltValue="E/20daUEt0ujLvZhCwa9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4" zoomScale="70" zoomScaleNormal="70" zoomScaleSheetLayoutView="100" workbookViewId="0">
      <selection activeCell="AM36" sqref="AM36:AN3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70" t="s">
        <v>48</v>
      </c>
      <c r="D55" s="1270"/>
      <c r="E55" s="1271"/>
      <c r="F55" s="119">
        <v>533</v>
      </c>
      <c r="G55" s="119">
        <v>388</v>
      </c>
      <c r="H55" s="120">
        <v>708</v>
      </c>
    </row>
    <row r="56" spans="2:8" ht="52.5" customHeight="1" x14ac:dyDescent="0.15">
      <c r="B56" s="121"/>
      <c r="C56" s="1272" t="s">
        <v>49</v>
      </c>
      <c r="D56" s="1272"/>
      <c r="E56" s="1273"/>
      <c r="F56" s="122">
        <v>208</v>
      </c>
      <c r="G56" s="122">
        <v>197</v>
      </c>
      <c r="H56" s="123">
        <v>270</v>
      </c>
    </row>
    <row r="57" spans="2:8" ht="53.25" customHeight="1" x14ac:dyDescent="0.15">
      <c r="B57" s="121"/>
      <c r="C57" s="1274" t="s">
        <v>50</v>
      </c>
      <c r="D57" s="1274"/>
      <c r="E57" s="1275"/>
      <c r="F57" s="124">
        <v>4678</v>
      </c>
      <c r="G57" s="124">
        <v>5664</v>
      </c>
      <c r="H57" s="125">
        <v>4818</v>
      </c>
    </row>
    <row r="58" spans="2:8" ht="45.75" customHeight="1" x14ac:dyDescent="0.15">
      <c r="B58" s="126"/>
      <c r="C58" s="1262" t="s">
        <v>598</v>
      </c>
      <c r="D58" s="1263"/>
      <c r="E58" s="1264"/>
      <c r="F58" s="127">
        <v>4309</v>
      </c>
      <c r="G58" s="127">
        <v>5361</v>
      </c>
      <c r="H58" s="128">
        <v>4436</v>
      </c>
    </row>
    <row r="59" spans="2:8" ht="45.75" customHeight="1" x14ac:dyDescent="0.15">
      <c r="B59" s="126"/>
      <c r="C59" s="1262" t="s">
        <v>599</v>
      </c>
      <c r="D59" s="1263"/>
      <c r="E59" s="1264"/>
      <c r="F59" s="127">
        <v>344</v>
      </c>
      <c r="G59" s="127">
        <v>277</v>
      </c>
      <c r="H59" s="128">
        <v>332</v>
      </c>
    </row>
    <row r="60" spans="2:8" ht="45.75" customHeight="1" x14ac:dyDescent="0.15">
      <c r="B60" s="126"/>
      <c r="C60" s="1262" t="s">
        <v>600</v>
      </c>
      <c r="D60" s="1263"/>
      <c r="E60" s="1264"/>
      <c r="F60" s="127">
        <v>4</v>
      </c>
      <c r="G60" s="127">
        <v>4</v>
      </c>
      <c r="H60" s="128">
        <v>28</v>
      </c>
    </row>
    <row r="61" spans="2:8" ht="45.75" customHeight="1" x14ac:dyDescent="0.15">
      <c r="B61" s="126"/>
      <c r="C61" s="1262" t="s">
        <v>601</v>
      </c>
      <c r="D61" s="1263"/>
      <c r="E61" s="1264"/>
      <c r="F61" s="127">
        <v>17</v>
      </c>
      <c r="G61" s="127">
        <v>17</v>
      </c>
      <c r="H61" s="128">
        <v>17</v>
      </c>
    </row>
    <row r="62" spans="2:8" ht="45.75" customHeight="1" thickBot="1" x14ac:dyDescent="0.2">
      <c r="B62" s="129"/>
      <c r="C62" s="1265" t="s">
        <v>602</v>
      </c>
      <c r="D62" s="1266"/>
      <c r="E62" s="1267"/>
      <c r="F62" s="130">
        <v>4</v>
      </c>
      <c r="G62" s="130">
        <v>4</v>
      </c>
      <c r="H62" s="131">
        <v>4</v>
      </c>
    </row>
    <row r="63" spans="2:8" ht="52.5" customHeight="1" thickBot="1" x14ac:dyDescent="0.2">
      <c r="B63" s="132"/>
      <c r="C63" s="1268" t="s">
        <v>51</v>
      </c>
      <c r="D63" s="1268"/>
      <c r="E63" s="1269"/>
      <c r="F63" s="133">
        <v>5418</v>
      </c>
      <c r="G63" s="133">
        <v>6249</v>
      </c>
      <c r="H63" s="134">
        <v>5795</v>
      </c>
    </row>
    <row r="64" spans="2:8" x14ac:dyDescent="0.15"/>
  </sheetData>
  <sheetProtection algorithmName="SHA-512" hashValue="4vTeQnady+xr2/MaJZFUyOzVjkl+ZiFdiYEeVnBaOWrMBF2vhiagirAy0T2IIoDyJM5jDqiAOLDn5kD8hDZfeQ==" saltValue="Mu/AazHAZzA+rdac9lJo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7" zoomScaleNormal="100" zoomScaleSheetLayoutView="55" workbookViewId="0">
      <selection activeCell="AM36" sqref="AM36:AN36"/>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605</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606</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560</v>
      </c>
      <c r="BQ50" s="1289"/>
      <c r="BR50" s="1289"/>
      <c r="BS50" s="1289"/>
      <c r="BT50" s="1289"/>
      <c r="BU50" s="1289"/>
      <c r="BV50" s="1289"/>
      <c r="BW50" s="1289"/>
      <c r="BX50" s="1289" t="s">
        <v>561</v>
      </c>
      <c r="BY50" s="1289"/>
      <c r="BZ50" s="1289"/>
      <c r="CA50" s="1289"/>
      <c r="CB50" s="1289"/>
      <c r="CC50" s="1289"/>
      <c r="CD50" s="1289"/>
      <c r="CE50" s="1289"/>
      <c r="CF50" s="1289" t="s">
        <v>562</v>
      </c>
      <c r="CG50" s="1289"/>
      <c r="CH50" s="1289"/>
      <c r="CI50" s="1289"/>
      <c r="CJ50" s="1289"/>
      <c r="CK50" s="1289"/>
      <c r="CL50" s="1289"/>
      <c r="CM50" s="1289"/>
      <c r="CN50" s="1289" t="s">
        <v>563</v>
      </c>
      <c r="CO50" s="1289"/>
      <c r="CP50" s="1289"/>
      <c r="CQ50" s="1289"/>
      <c r="CR50" s="1289"/>
      <c r="CS50" s="1289"/>
      <c r="CT50" s="1289"/>
      <c r="CU50" s="1289"/>
      <c r="CV50" s="1289" t="s">
        <v>564</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607</v>
      </c>
      <c r="AO51" s="1292"/>
      <c r="AP51" s="1292"/>
      <c r="AQ51" s="1292"/>
      <c r="AR51" s="1292"/>
      <c r="AS51" s="1292"/>
      <c r="AT51" s="1292"/>
      <c r="AU51" s="1292"/>
      <c r="AV51" s="1292"/>
      <c r="AW51" s="1292"/>
      <c r="AX51" s="1292"/>
      <c r="AY51" s="1292"/>
      <c r="AZ51" s="1292"/>
      <c r="BA51" s="1292"/>
      <c r="BB51" s="1292" t="s">
        <v>608</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609</v>
      </c>
      <c r="BC53" s="1292"/>
      <c r="BD53" s="1292"/>
      <c r="BE53" s="1292"/>
      <c r="BF53" s="1292"/>
      <c r="BG53" s="1292"/>
      <c r="BH53" s="1292"/>
      <c r="BI53" s="1292"/>
      <c r="BJ53" s="1292"/>
      <c r="BK53" s="1292"/>
      <c r="BL53" s="1292"/>
      <c r="BM53" s="1292"/>
      <c r="BN53" s="1292"/>
      <c r="BO53" s="1292"/>
      <c r="BP53" s="1290">
        <v>54</v>
      </c>
      <c r="BQ53" s="1290"/>
      <c r="BR53" s="1290"/>
      <c r="BS53" s="1290"/>
      <c r="BT53" s="1290"/>
      <c r="BU53" s="1290"/>
      <c r="BV53" s="1290"/>
      <c r="BW53" s="1290"/>
      <c r="BX53" s="1290">
        <v>62.2</v>
      </c>
      <c r="BY53" s="1290"/>
      <c r="BZ53" s="1290"/>
      <c r="CA53" s="1290"/>
      <c r="CB53" s="1290"/>
      <c r="CC53" s="1290"/>
      <c r="CD53" s="1290"/>
      <c r="CE53" s="1290"/>
      <c r="CF53" s="1290">
        <v>63.1</v>
      </c>
      <c r="CG53" s="1290"/>
      <c r="CH53" s="1290"/>
      <c r="CI53" s="1290"/>
      <c r="CJ53" s="1290"/>
      <c r="CK53" s="1290"/>
      <c r="CL53" s="1290"/>
      <c r="CM53" s="1290"/>
      <c r="CN53" s="1290">
        <v>64.099999999999994</v>
      </c>
      <c r="CO53" s="1290"/>
      <c r="CP53" s="1290"/>
      <c r="CQ53" s="1290"/>
      <c r="CR53" s="1290"/>
      <c r="CS53" s="1290"/>
      <c r="CT53" s="1290"/>
      <c r="CU53" s="1290"/>
      <c r="CV53" s="1290">
        <v>64.7</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610</v>
      </c>
      <c r="AO55" s="1289"/>
      <c r="AP55" s="1289"/>
      <c r="AQ55" s="1289"/>
      <c r="AR55" s="1289"/>
      <c r="AS55" s="1289"/>
      <c r="AT55" s="1289"/>
      <c r="AU55" s="1289"/>
      <c r="AV55" s="1289"/>
      <c r="AW55" s="1289"/>
      <c r="AX55" s="1289"/>
      <c r="AY55" s="1289"/>
      <c r="AZ55" s="1289"/>
      <c r="BA55" s="1289"/>
      <c r="BB55" s="1292" t="s">
        <v>608</v>
      </c>
      <c r="BC55" s="1292"/>
      <c r="BD55" s="1292"/>
      <c r="BE55" s="1292"/>
      <c r="BF55" s="1292"/>
      <c r="BG55" s="1292"/>
      <c r="BH55" s="1292"/>
      <c r="BI55" s="1292"/>
      <c r="BJ55" s="1292"/>
      <c r="BK55" s="1292"/>
      <c r="BL55" s="1292"/>
      <c r="BM55" s="1292"/>
      <c r="BN55" s="1292"/>
      <c r="BO55" s="1292"/>
      <c r="BP55" s="1290">
        <v>23.4</v>
      </c>
      <c r="BQ55" s="1290"/>
      <c r="BR55" s="1290"/>
      <c r="BS55" s="1290"/>
      <c r="BT55" s="1290"/>
      <c r="BU55" s="1290"/>
      <c r="BV55" s="1290"/>
      <c r="BW55" s="1290"/>
      <c r="BX55" s="1290">
        <v>7.6</v>
      </c>
      <c r="BY55" s="1290"/>
      <c r="BZ55" s="1290"/>
      <c r="CA55" s="1290"/>
      <c r="CB55" s="1290"/>
      <c r="CC55" s="1290"/>
      <c r="CD55" s="1290"/>
      <c r="CE55" s="1290"/>
      <c r="CF55" s="1290">
        <v>3</v>
      </c>
      <c r="CG55" s="1290"/>
      <c r="CH55" s="1290"/>
      <c r="CI55" s="1290"/>
      <c r="CJ55" s="1290"/>
      <c r="CK55" s="1290"/>
      <c r="CL55" s="1290"/>
      <c r="CM55" s="1290"/>
      <c r="CN55" s="1290">
        <v>3.4</v>
      </c>
      <c r="CO55" s="1290"/>
      <c r="CP55" s="1290"/>
      <c r="CQ55" s="1290"/>
      <c r="CR55" s="1290"/>
      <c r="CS55" s="1290"/>
      <c r="CT55" s="1290"/>
      <c r="CU55" s="1290"/>
      <c r="CV55" s="1290">
        <v>0</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609</v>
      </c>
      <c r="BC57" s="1292"/>
      <c r="BD57" s="1292"/>
      <c r="BE57" s="1292"/>
      <c r="BF57" s="1292"/>
      <c r="BG57" s="1292"/>
      <c r="BH57" s="1292"/>
      <c r="BI57" s="1292"/>
      <c r="BJ57" s="1292"/>
      <c r="BK57" s="1292"/>
      <c r="BL57" s="1292"/>
      <c r="BM57" s="1292"/>
      <c r="BN57" s="1292"/>
      <c r="BO57" s="1292"/>
      <c r="BP57" s="1290">
        <v>59.2</v>
      </c>
      <c r="BQ57" s="1290"/>
      <c r="BR57" s="1290"/>
      <c r="BS57" s="1290"/>
      <c r="BT57" s="1290"/>
      <c r="BU57" s="1290"/>
      <c r="BV57" s="1290"/>
      <c r="BW57" s="1290"/>
      <c r="BX57" s="1290">
        <v>63.4</v>
      </c>
      <c r="BY57" s="1290"/>
      <c r="BZ57" s="1290"/>
      <c r="CA57" s="1290"/>
      <c r="CB57" s="1290"/>
      <c r="CC57" s="1290"/>
      <c r="CD57" s="1290"/>
      <c r="CE57" s="1290"/>
      <c r="CF57" s="1290">
        <v>63.3</v>
      </c>
      <c r="CG57" s="1290"/>
      <c r="CH57" s="1290"/>
      <c r="CI57" s="1290"/>
      <c r="CJ57" s="1290"/>
      <c r="CK57" s="1290"/>
      <c r="CL57" s="1290"/>
      <c r="CM57" s="1290"/>
      <c r="CN57" s="1290">
        <v>62.8</v>
      </c>
      <c r="CO57" s="1290"/>
      <c r="CP57" s="1290"/>
      <c r="CQ57" s="1290"/>
      <c r="CR57" s="1290"/>
      <c r="CS57" s="1290"/>
      <c r="CT57" s="1290"/>
      <c r="CU57" s="1290"/>
      <c r="CV57" s="1290">
        <v>62.8</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611</v>
      </c>
    </row>
    <row r="64" spans="1:109" x14ac:dyDescent="0.15">
      <c r="B64" s="375"/>
      <c r="G64" s="382"/>
      <c r="I64" s="395"/>
      <c r="J64" s="395"/>
      <c r="K64" s="395"/>
      <c r="L64" s="395"/>
      <c r="M64" s="395"/>
      <c r="N64" s="396"/>
      <c r="AM64" s="382"/>
      <c r="AN64" s="382" t="s">
        <v>604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612</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606</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560</v>
      </c>
      <c r="BQ72" s="1289"/>
      <c r="BR72" s="1289"/>
      <c r="BS72" s="1289"/>
      <c r="BT72" s="1289"/>
      <c r="BU72" s="1289"/>
      <c r="BV72" s="1289"/>
      <c r="BW72" s="1289"/>
      <c r="BX72" s="1289" t="s">
        <v>561</v>
      </c>
      <c r="BY72" s="1289"/>
      <c r="BZ72" s="1289"/>
      <c r="CA72" s="1289"/>
      <c r="CB72" s="1289"/>
      <c r="CC72" s="1289"/>
      <c r="CD72" s="1289"/>
      <c r="CE72" s="1289"/>
      <c r="CF72" s="1289" t="s">
        <v>562</v>
      </c>
      <c r="CG72" s="1289"/>
      <c r="CH72" s="1289"/>
      <c r="CI72" s="1289"/>
      <c r="CJ72" s="1289"/>
      <c r="CK72" s="1289"/>
      <c r="CL72" s="1289"/>
      <c r="CM72" s="1289"/>
      <c r="CN72" s="1289" t="s">
        <v>563</v>
      </c>
      <c r="CO72" s="1289"/>
      <c r="CP72" s="1289"/>
      <c r="CQ72" s="1289"/>
      <c r="CR72" s="1289"/>
      <c r="CS72" s="1289"/>
      <c r="CT72" s="1289"/>
      <c r="CU72" s="1289"/>
      <c r="CV72" s="1289" t="s">
        <v>564</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607</v>
      </c>
      <c r="AO73" s="1292"/>
      <c r="AP73" s="1292"/>
      <c r="AQ73" s="1292"/>
      <c r="AR73" s="1292"/>
      <c r="AS73" s="1292"/>
      <c r="AT73" s="1292"/>
      <c r="AU73" s="1292"/>
      <c r="AV73" s="1292"/>
      <c r="AW73" s="1292"/>
      <c r="AX73" s="1292"/>
      <c r="AY73" s="1292"/>
      <c r="AZ73" s="1292"/>
      <c r="BA73" s="1292"/>
      <c r="BB73" s="1292" t="s">
        <v>608</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613</v>
      </c>
      <c r="BC75" s="1292"/>
      <c r="BD75" s="1292"/>
      <c r="BE75" s="1292"/>
      <c r="BF75" s="1292"/>
      <c r="BG75" s="1292"/>
      <c r="BH75" s="1292"/>
      <c r="BI75" s="1292"/>
      <c r="BJ75" s="1292"/>
      <c r="BK75" s="1292"/>
      <c r="BL75" s="1292"/>
      <c r="BM75" s="1292"/>
      <c r="BN75" s="1292"/>
      <c r="BO75" s="1292"/>
      <c r="BP75" s="1290">
        <v>13.6</v>
      </c>
      <c r="BQ75" s="1290"/>
      <c r="BR75" s="1290"/>
      <c r="BS75" s="1290"/>
      <c r="BT75" s="1290"/>
      <c r="BU75" s="1290"/>
      <c r="BV75" s="1290"/>
      <c r="BW75" s="1290"/>
      <c r="BX75" s="1290">
        <v>12.9</v>
      </c>
      <c r="BY75" s="1290"/>
      <c r="BZ75" s="1290"/>
      <c r="CA75" s="1290"/>
      <c r="CB75" s="1290"/>
      <c r="CC75" s="1290"/>
      <c r="CD75" s="1290"/>
      <c r="CE75" s="1290"/>
      <c r="CF75" s="1290">
        <v>12</v>
      </c>
      <c r="CG75" s="1290"/>
      <c r="CH75" s="1290"/>
      <c r="CI75" s="1290"/>
      <c r="CJ75" s="1290"/>
      <c r="CK75" s="1290"/>
      <c r="CL75" s="1290"/>
      <c r="CM75" s="1290"/>
      <c r="CN75" s="1290">
        <v>10.9</v>
      </c>
      <c r="CO75" s="1290"/>
      <c r="CP75" s="1290"/>
      <c r="CQ75" s="1290"/>
      <c r="CR75" s="1290"/>
      <c r="CS75" s="1290"/>
      <c r="CT75" s="1290"/>
      <c r="CU75" s="1290"/>
      <c r="CV75" s="1290">
        <v>10</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610</v>
      </c>
      <c r="AO77" s="1289"/>
      <c r="AP77" s="1289"/>
      <c r="AQ77" s="1289"/>
      <c r="AR77" s="1289"/>
      <c r="AS77" s="1289"/>
      <c r="AT77" s="1289"/>
      <c r="AU77" s="1289"/>
      <c r="AV77" s="1289"/>
      <c r="AW77" s="1289"/>
      <c r="AX77" s="1289"/>
      <c r="AY77" s="1289"/>
      <c r="AZ77" s="1289"/>
      <c r="BA77" s="1289"/>
      <c r="BB77" s="1292" t="s">
        <v>608</v>
      </c>
      <c r="BC77" s="1292"/>
      <c r="BD77" s="1292"/>
      <c r="BE77" s="1292"/>
      <c r="BF77" s="1292"/>
      <c r="BG77" s="1292"/>
      <c r="BH77" s="1292"/>
      <c r="BI77" s="1292"/>
      <c r="BJ77" s="1292"/>
      <c r="BK77" s="1292"/>
      <c r="BL77" s="1292"/>
      <c r="BM77" s="1292"/>
      <c r="BN77" s="1292"/>
      <c r="BO77" s="1292"/>
      <c r="BP77" s="1290">
        <v>23.4</v>
      </c>
      <c r="BQ77" s="1290"/>
      <c r="BR77" s="1290"/>
      <c r="BS77" s="1290"/>
      <c r="BT77" s="1290"/>
      <c r="BU77" s="1290"/>
      <c r="BV77" s="1290"/>
      <c r="BW77" s="1290"/>
      <c r="BX77" s="1290">
        <v>7.6</v>
      </c>
      <c r="BY77" s="1290"/>
      <c r="BZ77" s="1290"/>
      <c r="CA77" s="1290"/>
      <c r="CB77" s="1290"/>
      <c r="CC77" s="1290"/>
      <c r="CD77" s="1290"/>
      <c r="CE77" s="1290"/>
      <c r="CF77" s="1290">
        <v>3</v>
      </c>
      <c r="CG77" s="1290"/>
      <c r="CH77" s="1290"/>
      <c r="CI77" s="1290"/>
      <c r="CJ77" s="1290"/>
      <c r="CK77" s="1290"/>
      <c r="CL77" s="1290"/>
      <c r="CM77" s="1290"/>
      <c r="CN77" s="1290">
        <v>3.4</v>
      </c>
      <c r="CO77" s="1290"/>
      <c r="CP77" s="1290"/>
      <c r="CQ77" s="1290"/>
      <c r="CR77" s="1290"/>
      <c r="CS77" s="1290"/>
      <c r="CT77" s="1290"/>
      <c r="CU77" s="1290"/>
      <c r="CV77" s="1290">
        <v>0</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613</v>
      </c>
      <c r="BC79" s="1292"/>
      <c r="BD79" s="1292"/>
      <c r="BE79" s="1292"/>
      <c r="BF79" s="1292"/>
      <c r="BG79" s="1292"/>
      <c r="BH79" s="1292"/>
      <c r="BI79" s="1292"/>
      <c r="BJ79" s="1292"/>
      <c r="BK79" s="1292"/>
      <c r="BL79" s="1292"/>
      <c r="BM79" s="1292"/>
      <c r="BN79" s="1292"/>
      <c r="BO79" s="1292"/>
      <c r="BP79" s="1290">
        <v>8.5</v>
      </c>
      <c r="BQ79" s="1290"/>
      <c r="BR79" s="1290"/>
      <c r="BS79" s="1290"/>
      <c r="BT79" s="1290"/>
      <c r="BU79" s="1290"/>
      <c r="BV79" s="1290"/>
      <c r="BW79" s="1290"/>
      <c r="BX79" s="1290">
        <v>8.6</v>
      </c>
      <c r="BY79" s="1290"/>
      <c r="BZ79" s="1290"/>
      <c r="CA79" s="1290"/>
      <c r="CB79" s="1290"/>
      <c r="CC79" s="1290"/>
      <c r="CD79" s="1290"/>
      <c r="CE79" s="1290"/>
      <c r="CF79" s="1290">
        <v>8.8000000000000007</v>
      </c>
      <c r="CG79" s="1290"/>
      <c r="CH79" s="1290"/>
      <c r="CI79" s="1290"/>
      <c r="CJ79" s="1290"/>
      <c r="CK79" s="1290"/>
      <c r="CL79" s="1290"/>
      <c r="CM79" s="1290"/>
      <c r="CN79" s="1290">
        <v>8.8000000000000007</v>
      </c>
      <c r="CO79" s="1290"/>
      <c r="CP79" s="1290"/>
      <c r="CQ79" s="1290"/>
      <c r="CR79" s="1290"/>
      <c r="CS79" s="1290"/>
      <c r="CT79" s="1290"/>
      <c r="CU79" s="1290"/>
      <c r="CV79" s="1290">
        <v>8.3000000000000007</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WlLG9jB4yj27PJ/ohN5ydzrF+Ln57IrQXrbSSwrJAHB9JJPJlJ+/78CdPCG+UKXN3Ub7xz1GC9W2Vy02Rylxsw==" saltValue="FCOVAgeuX1M5GvwWDvLcr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election activeCell="AM36" sqref="AM36:AN36"/>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508</v>
      </c>
    </row>
  </sheetData>
  <sheetProtection algorithmName="SHA-512" hashValue="o29NW4/wZMcmcPOhpgxcNXGo/nw0m/eWfDZ1NbfWCg81KTmBquj2jnPtIutEY9N6vBqR9NjlJYgtL8DiBC2Akg==" saltValue="SSdMHQksGUYmtQ+0HPAU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0" zoomScaleNormal="100" zoomScaleSheetLayoutView="55" workbookViewId="0">
      <selection activeCell="AM36" sqref="AM36:AN36"/>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508</v>
      </c>
    </row>
  </sheetData>
  <sheetProtection algorithmName="SHA-512" hashValue="oT4gv/9hFjwfDoBfl0JUYdE1DM5G7LbCnfDF9PBKNaaVm6zsTvgfajZkNobU4CB5O9IQVU/hs7HCjf1v3ubTcA==" saltValue="Xl1/qSC62fPeJJ+OqQGi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26149</v>
      </c>
      <c r="E3" s="153"/>
      <c r="F3" s="154">
        <v>116162</v>
      </c>
      <c r="G3" s="155"/>
      <c r="H3" s="156"/>
    </row>
    <row r="4" spans="1:8" x14ac:dyDescent="0.15">
      <c r="A4" s="157"/>
      <c r="B4" s="158"/>
      <c r="C4" s="159"/>
      <c r="D4" s="160">
        <v>22437</v>
      </c>
      <c r="E4" s="161"/>
      <c r="F4" s="162">
        <v>61562</v>
      </c>
      <c r="G4" s="163"/>
      <c r="H4" s="164"/>
    </row>
    <row r="5" spans="1:8" x14ac:dyDescent="0.15">
      <c r="A5" s="145" t="s">
        <v>553</v>
      </c>
      <c r="B5" s="150"/>
      <c r="C5" s="151"/>
      <c r="D5" s="152">
        <v>47037</v>
      </c>
      <c r="E5" s="153"/>
      <c r="F5" s="154">
        <v>121449</v>
      </c>
      <c r="G5" s="155"/>
      <c r="H5" s="156"/>
    </row>
    <row r="6" spans="1:8" x14ac:dyDescent="0.15">
      <c r="A6" s="157"/>
      <c r="B6" s="158"/>
      <c r="C6" s="159"/>
      <c r="D6" s="160">
        <v>29322</v>
      </c>
      <c r="E6" s="161"/>
      <c r="F6" s="162">
        <v>62922</v>
      </c>
      <c r="G6" s="163"/>
      <c r="H6" s="164"/>
    </row>
    <row r="7" spans="1:8" x14ac:dyDescent="0.15">
      <c r="A7" s="145" t="s">
        <v>554</v>
      </c>
      <c r="B7" s="150"/>
      <c r="C7" s="151"/>
      <c r="D7" s="152">
        <v>56138</v>
      </c>
      <c r="E7" s="153"/>
      <c r="F7" s="154">
        <v>145139</v>
      </c>
      <c r="G7" s="155"/>
      <c r="H7" s="156"/>
    </row>
    <row r="8" spans="1:8" x14ac:dyDescent="0.15">
      <c r="A8" s="157"/>
      <c r="B8" s="158"/>
      <c r="C8" s="159"/>
      <c r="D8" s="160">
        <v>44510</v>
      </c>
      <c r="E8" s="161"/>
      <c r="F8" s="162">
        <v>83762</v>
      </c>
      <c r="G8" s="163"/>
      <c r="H8" s="164"/>
    </row>
    <row r="9" spans="1:8" x14ac:dyDescent="0.15">
      <c r="A9" s="145" t="s">
        <v>555</v>
      </c>
      <c r="B9" s="150"/>
      <c r="C9" s="151"/>
      <c r="D9" s="152">
        <v>38686</v>
      </c>
      <c r="E9" s="153"/>
      <c r="F9" s="154">
        <v>125391</v>
      </c>
      <c r="G9" s="155"/>
      <c r="H9" s="156"/>
    </row>
    <row r="10" spans="1:8" x14ac:dyDescent="0.15">
      <c r="A10" s="157"/>
      <c r="B10" s="158"/>
      <c r="C10" s="159"/>
      <c r="D10" s="160">
        <v>32186</v>
      </c>
      <c r="E10" s="161"/>
      <c r="F10" s="162">
        <v>68516</v>
      </c>
      <c r="G10" s="163"/>
      <c r="H10" s="164"/>
    </row>
    <row r="11" spans="1:8" x14ac:dyDescent="0.15">
      <c r="A11" s="145" t="s">
        <v>556</v>
      </c>
      <c r="B11" s="150"/>
      <c r="C11" s="151"/>
      <c r="D11" s="152">
        <v>41208</v>
      </c>
      <c r="E11" s="153"/>
      <c r="F11" s="154">
        <v>138402</v>
      </c>
      <c r="G11" s="155"/>
      <c r="H11" s="156"/>
    </row>
    <row r="12" spans="1:8" x14ac:dyDescent="0.15">
      <c r="A12" s="157"/>
      <c r="B12" s="158"/>
      <c r="C12" s="165"/>
      <c r="D12" s="160">
        <v>24813</v>
      </c>
      <c r="E12" s="161"/>
      <c r="F12" s="162">
        <v>70652</v>
      </c>
      <c r="G12" s="163"/>
      <c r="H12" s="164"/>
    </row>
    <row r="13" spans="1:8" x14ac:dyDescent="0.15">
      <c r="A13" s="145"/>
      <c r="B13" s="150"/>
      <c r="C13" s="166"/>
      <c r="D13" s="167">
        <v>41844</v>
      </c>
      <c r="E13" s="168"/>
      <c r="F13" s="169">
        <v>129309</v>
      </c>
      <c r="G13" s="170"/>
      <c r="H13" s="156"/>
    </row>
    <row r="14" spans="1:8" x14ac:dyDescent="0.15">
      <c r="A14" s="157"/>
      <c r="B14" s="158"/>
      <c r="C14" s="159"/>
      <c r="D14" s="160">
        <v>30654</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12.45</v>
      </c>
      <c r="C19" s="171">
        <f>ROUND(VALUE(SUBSTITUTE(実質収支比率等に係る経年分析!G$48,"▲","-")),2)</f>
        <v>8.68</v>
      </c>
      <c r="D19" s="171">
        <f>ROUND(VALUE(SUBSTITUTE(実質収支比率等に係る経年分析!H$48,"▲","-")),2)</f>
        <v>8.4499999999999993</v>
      </c>
      <c r="E19" s="171">
        <f>ROUND(VALUE(SUBSTITUTE(実質収支比率等に係る経年分析!I$48,"▲","-")),2)</f>
        <v>7.64</v>
      </c>
      <c r="F19" s="171">
        <f>ROUND(VALUE(SUBSTITUTE(実質収支比率等に係る経年分析!J$48,"▲","-")),2)</f>
        <v>6.28</v>
      </c>
    </row>
    <row r="20" spans="1:11" x14ac:dyDescent="0.15">
      <c r="A20" s="171" t="s">
        <v>55</v>
      </c>
      <c r="B20" s="171">
        <f>ROUND(VALUE(SUBSTITUTE(実質収支比率等に係る経年分析!F$47,"▲","-")),2)</f>
        <v>20.22</v>
      </c>
      <c r="C20" s="171">
        <f>ROUND(VALUE(SUBSTITUTE(実質収支比率等に係る経年分析!G$47,"▲","-")),2)</f>
        <v>19.93</v>
      </c>
      <c r="D20" s="171">
        <f>ROUND(VALUE(SUBSTITUTE(実質収支比率等に係る経年分析!H$47,"▲","-")),2)</f>
        <v>20.97</v>
      </c>
      <c r="E20" s="171">
        <f>ROUND(VALUE(SUBSTITUTE(実質収支比率等に係る経年分析!I$47,"▲","-")),2)</f>
        <v>14.51</v>
      </c>
      <c r="F20" s="171">
        <f>ROUND(VALUE(SUBSTITUTE(実質収支比率等に係る経年分析!J$47,"▲","-")),2)</f>
        <v>24.65</v>
      </c>
    </row>
    <row r="21" spans="1:11" x14ac:dyDescent="0.15">
      <c r="A21" s="171" t="s">
        <v>56</v>
      </c>
      <c r="B21" s="171">
        <f>IF(ISNUMBER(VALUE(SUBSTITUTE(実質収支比率等に係る経年分析!F$49,"▲","-"))),ROUND(VALUE(SUBSTITUTE(実質収支比率等に係る経年分析!F$49,"▲","-")),2),NA())</f>
        <v>3.65</v>
      </c>
      <c r="C21" s="171">
        <f>IF(ISNUMBER(VALUE(SUBSTITUTE(実質収支比率等に係る経年分析!G$49,"▲","-"))),ROUND(VALUE(SUBSTITUTE(実質収支比率等に係る経年分析!G$49,"▲","-")),2),NA())</f>
        <v>-3.94</v>
      </c>
      <c r="D21" s="171">
        <f>IF(ISNUMBER(VALUE(SUBSTITUTE(実質収支比率等に係る経年分析!H$49,"▲","-"))),ROUND(VALUE(SUBSTITUTE(実質収支比率等に係る経年分析!H$49,"▲","-")),2),NA())</f>
        <v>0.36</v>
      </c>
      <c r="E21" s="171">
        <f>IF(ISNUMBER(VALUE(SUBSTITUTE(実質収支比率等に係る経年分析!I$49,"▲","-"))),ROUND(VALUE(SUBSTITUTE(実質収支比率等に係る経年分析!I$49,"▲","-")),2),NA())</f>
        <v>-5.78</v>
      </c>
      <c r="F21" s="171">
        <f>IF(ISNUMBER(VALUE(SUBSTITUTE(実質収支比率等に係る経年分析!J$49,"▲","-"))),ROUND(VALUE(SUBSTITUTE(実質収支比率等に係る経年分析!J$49,"▲","-")),2),NA())</f>
        <v>10.29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0.14000000000000001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土地取得特別会計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0.06</v>
      </c>
    </row>
    <row r="34" spans="1:16" x14ac:dyDescent="0.15">
      <c r="A34" s="172" t="str">
        <f>IF(連結実質赤字比率に係る赤字・黒字の構成分析!C$36="",NA(),連結実質赤字比率に係る赤字・黒字の構成分析!C$36)</f>
        <v>農業集落排水特別会計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1.43</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4.21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4.84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3.29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12.38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8.3800000000000008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7.57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6.21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482</v>
      </c>
      <c r="E42" s="173"/>
      <c r="F42" s="173"/>
      <c r="G42" s="173">
        <f>'実質公債費比率（分子）の構造'!L$52</f>
        <v>478</v>
      </c>
      <c r="H42" s="173"/>
      <c r="I42" s="173"/>
      <c r="J42" s="173">
        <f>'実質公債費比率（分子）の構造'!M$52</f>
        <v>443</v>
      </c>
      <c r="K42" s="173"/>
      <c r="L42" s="173"/>
      <c r="M42" s="173">
        <f>'実質公債費比率（分子）の構造'!N$52</f>
        <v>432</v>
      </c>
      <c r="N42" s="173"/>
      <c r="O42" s="173"/>
      <c r="P42" s="173">
        <f>'実質公債費比率（分子）の構造'!O$52</f>
        <v>429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32</v>
      </c>
      <c r="C44" s="173"/>
      <c r="D44" s="173"/>
      <c r="E44" s="173">
        <f>'実質公債費比率（分子）の構造'!L$50</f>
        <v>31</v>
      </c>
      <c r="F44" s="173"/>
      <c r="G44" s="173"/>
      <c r="H44" s="173">
        <f>'実質公債費比率（分子）の構造'!M$50</f>
        <v>31</v>
      </c>
      <c r="I44" s="173"/>
      <c r="J44" s="173"/>
      <c r="K44" s="173">
        <f>'実質公債費比率（分子）の構造'!N$50</f>
        <v>26</v>
      </c>
      <c r="L44" s="173"/>
      <c r="M44" s="173"/>
      <c r="N44" s="173">
        <f>'実質公債費比率（分子）の構造'!O$50</f>
        <v>25</v>
      </c>
      <c r="O44" s="173"/>
      <c r="P44" s="173"/>
    </row>
    <row r="45" spans="1:16" x14ac:dyDescent="0.15">
      <c r="A45" s="173" t="s">
        <v>66</v>
      </c>
      <c r="B45" s="173">
        <f>'実質公債費比率（分子）の構造'!K$49</f>
        <v>77</v>
      </c>
      <c r="C45" s="173"/>
      <c r="D45" s="173"/>
      <c r="E45" s="173">
        <f>'実質公債費比率（分子）の構造'!L$49</f>
        <v>52</v>
      </c>
      <c r="F45" s="173"/>
      <c r="G45" s="173"/>
      <c r="H45" s="173">
        <f>'実質公債費比率（分子）の構造'!M$49</f>
        <v>9</v>
      </c>
      <c r="I45" s="173"/>
      <c r="J45" s="173"/>
      <c r="K45" s="173">
        <f>'実質公債費比率（分子）の構造'!N$49</f>
        <v>10</v>
      </c>
      <c r="L45" s="173"/>
      <c r="M45" s="173"/>
      <c r="N45" s="173">
        <f>'実質公債費比率（分子）の構造'!O$49</f>
        <v>10</v>
      </c>
      <c r="O45" s="173"/>
      <c r="P45" s="173"/>
    </row>
    <row r="46" spans="1:16" x14ac:dyDescent="0.15">
      <c r="A46" s="173" t="s">
        <v>67</v>
      </c>
      <c r="B46" s="173">
        <f>'実質公債費比率（分子）の構造'!K$48</f>
        <v>241</v>
      </c>
      <c r="C46" s="173"/>
      <c r="D46" s="173"/>
      <c r="E46" s="173">
        <f>'実質公債費比率（分子）の構造'!L$48</f>
        <v>235</v>
      </c>
      <c r="F46" s="173"/>
      <c r="G46" s="173"/>
      <c r="H46" s="173">
        <f>'実質公債費比率（分子）の構造'!M$48</f>
        <v>254</v>
      </c>
      <c r="I46" s="173"/>
      <c r="J46" s="173"/>
      <c r="K46" s="173">
        <f>'実質公債費比率（分子）の構造'!N$48</f>
        <v>250</v>
      </c>
      <c r="L46" s="173"/>
      <c r="M46" s="173"/>
      <c r="N46" s="173">
        <f>'実質公債費比率（分子）の構造'!O$48</f>
        <v>265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413</v>
      </c>
      <c r="C49" s="173"/>
      <c r="D49" s="173"/>
      <c r="E49" s="173">
        <f>'実質公債費比率（分子）の構造'!L$45</f>
        <v>415</v>
      </c>
      <c r="F49" s="173"/>
      <c r="G49" s="173"/>
      <c r="H49" s="173">
        <f>'実質公債費比率（分子）の構造'!M$45</f>
        <v>384</v>
      </c>
      <c r="I49" s="173"/>
      <c r="J49" s="173"/>
      <c r="K49" s="173">
        <f>'実質公債費比率（分子）の構造'!N$45</f>
        <v>371</v>
      </c>
      <c r="L49" s="173"/>
      <c r="M49" s="173"/>
      <c r="N49" s="173">
        <f>'実質公債費比率（分子）の構造'!O$45</f>
        <v>360</v>
      </c>
      <c r="O49" s="173"/>
      <c r="P49" s="173"/>
    </row>
    <row r="50" spans="1:16" x14ac:dyDescent="0.15">
      <c r="A50" s="173" t="s">
        <v>71</v>
      </c>
      <c r="B50" s="173" t="e">
        <f>NA()</f>
        <v>#N/A</v>
      </c>
      <c r="C50" s="173">
        <f>IF(ISNUMBER('実質公債費比率（分子）の構造'!K$53),'実質公債費比率（分子）の構造'!K$53,NA())</f>
        <v>281</v>
      </c>
      <c r="D50" s="173" t="e">
        <f>NA()</f>
        <v>#N/A</v>
      </c>
      <c r="E50" s="173" t="e">
        <f>NA()</f>
        <v>#N/A</v>
      </c>
      <c r="F50" s="173">
        <f>IF(ISNUMBER('実質公債費比率（分子）の構造'!L$53),'実質公債費比率（分子）の構造'!L$53,NA())</f>
        <v>255</v>
      </c>
      <c r="G50" s="173" t="e">
        <f>NA()</f>
        <v>#N/A</v>
      </c>
      <c r="H50" s="173" t="e">
        <f>NA()</f>
        <v>#N/A</v>
      </c>
      <c r="I50" s="173">
        <f>IF(ISNUMBER('実質公債費比率（分子）の構造'!M$53),'実質公債費比率（分子）の構造'!M$53,NA())</f>
        <v>235</v>
      </c>
      <c r="J50" s="173" t="e">
        <f>NA()</f>
        <v>#N/A</v>
      </c>
      <c r="K50" s="173" t="e">
        <f>NA()</f>
        <v>#N/A</v>
      </c>
      <c r="L50" s="173">
        <f>IF(ISNUMBER('実質公債費比率（分子）の構造'!N$53),'実質公債費比率（分子）の構造'!N$53,NA())</f>
        <v>225</v>
      </c>
      <c r="M50" s="173" t="e">
        <f>NA()</f>
        <v>#N/A</v>
      </c>
      <c r="N50" s="173" t="e">
        <f>NA()</f>
        <v>#N/A</v>
      </c>
      <c r="O50" s="173">
        <f>IF(ISNUMBER('実質公債費比率（分子）の構造'!O$53),'実質公債費比率（分子）の構造'!O$53,NA())</f>
        <v>231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5103</v>
      </c>
      <c r="E56" s="172"/>
      <c r="F56" s="172"/>
      <c r="G56" s="172">
        <f>'将来負担比率（分子）の構造'!J$52</f>
        <v>4923</v>
      </c>
      <c r="H56" s="172"/>
      <c r="I56" s="172"/>
      <c r="J56" s="172">
        <f>'将来負担比率（分子）の構造'!K$52</f>
        <v>4667</v>
      </c>
      <c r="K56" s="172"/>
      <c r="L56" s="172"/>
      <c r="M56" s="172">
        <f>'将来負担比率（分子）の構造'!L$52</f>
        <v>4504</v>
      </c>
      <c r="N56" s="172"/>
      <c r="O56" s="172"/>
      <c r="P56" s="172">
        <f>'将来負担比率（分子）の構造'!M$52</f>
        <v>4355</v>
      </c>
    </row>
    <row r="57" spans="1:16" x14ac:dyDescent="0.15">
      <c r="A57" s="172" t="s">
        <v>42</v>
      </c>
      <c r="B57" s="172"/>
      <c r="C57" s="172"/>
      <c r="D57" s="172">
        <f>'将来負担比率（分子）の構造'!I$51</f>
        <v>337</v>
      </c>
      <c r="E57" s="172"/>
      <c r="F57" s="172"/>
      <c r="G57" s="172">
        <f>'将来負担比率（分子）の構造'!J$51</f>
        <v>295</v>
      </c>
      <c r="H57" s="172"/>
      <c r="I57" s="172"/>
      <c r="J57" s="172">
        <f>'将来負担比率（分子）の構造'!K$51</f>
        <v>225</v>
      </c>
      <c r="K57" s="172"/>
      <c r="L57" s="172"/>
      <c r="M57" s="172">
        <f>'将来負担比率（分子）の構造'!L$51</f>
        <v>177</v>
      </c>
      <c r="N57" s="172"/>
      <c r="O57" s="172"/>
      <c r="P57" s="172">
        <f>'将来負担比率（分子）の構造'!M$51</f>
        <v>133</v>
      </c>
    </row>
    <row r="58" spans="1:16" x14ac:dyDescent="0.15">
      <c r="A58" s="172" t="s">
        <v>41</v>
      </c>
      <c r="B58" s="172"/>
      <c r="C58" s="172"/>
      <c r="D58" s="172">
        <f>'将来負担比率（分子）の構造'!I$50</f>
        <v>3836</v>
      </c>
      <c r="E58" s="172"/>
      <c r="F58" s="172"/>
      <c r="G58" s="172">
        <f>'将来負担比率（分子）の構造'!J$50</f>
        <v>4349</v>
      </c>
      <c r="H58" s="172"/>
      <c r="I58" s="172"/>
      <c r="J58" s="172">
        <f>'将来負担比率（分子）の構造'!K$50</f>
        <v>5503</v>
      </c>
      <c r="K58" s="172"/>
      <c r="L58" s="172"/>
      <c r="M58" s="172">
        <f>'将来負担比率（分子）の構造'!L$50</f>
        <v>6334</v>
      </c>
      <c r="N58" s="172"/>
      <c r="O58" s="172"/>
      <c r="P58" s="172">
        <f>'将来負担比率（分子）の構造'!M$50</f>
        <v>5880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187</v>
      </c>
      <c r="C62" s="172"/>
      <c r="D62" s="172"/>
      <c r="E62" s="172">
        <f>'将来負担比率（分子）の構造'!J$45</f>
        <v>202</v>
      </c>
      <c r="F62" s="172"/>
      <c r="G62" s="172"/>
      <c r="H62" s="172">
        <f>'将来負担比率（分子）の構造'!K$45</f>
        <v>169</v>
      </c>
      <c r="I62" s="172"/>
      <c r="J62" s="172"/>
      <c r="K62" s="172">
        <f>'将来負担比率（分子）の構造'!L$45</f>
        <v>128</v>
      </c>
      <c r="L62" s="172"/>
      <c r="M62" s="172"/>
      <c r="N62" s="172">
        <f>'将来負担比率（分子）の構造'!M$45</f>
        <v>78</v>
      </c>
      <c r="O62" s="172"/>
      <c r="P62" s="172"/>
    </row>
    <row r="63" spans="1:16" x14ac:dyDescent="0.15">
      <c r="A63" s="172" t="s">
        <v>34</v>
      </c>
      <c r="B63" s="172">
        <f>'将来負担比率（分子）の構造'!I$44</f>
        <v>87</v>
      </c>
      <c r="C63" s="172"/>
      <c r="D63" s="172"/>
      <c r="E63" s="172">
        <f>'将来負担比率（分子）の構造'!J$44</f>
        <v>39</v>
      </c>
      <c r="F63" s="172"/>
      <c r="G63" s="172"/>
      <c r="H63" s="172">
        <f>'将来負担比率（分子）の構造'!K$44</f>
        <v>227</v>
      </c>
      <c r="I63" s="172"/>
      <c r="J63" s="172"/>
      <c r="K63" s="172">
        <f>'将来負担比率（分子）の構造'!L$44</f>
        <v>216</v>
      </c>
      <c r="L63" s="172"/>
      <c r="M63" s="172"/>
      <c r="N63" s="172">
        <f>'将来負担比率（分子）の構造'!M$44</f>
        <v>215</v>
      </c>
      <c r="O63" s="172"/>
      <c r="P63" s="172"/>
    </row>
    <row r="64" spans="1:16" x14ac:dyDescent="0.15">
      <c r="A64" s="172" t="s">
        <v>33</v>
      </c>
      <c r="B64" s="172">
        <f>'将来負担比率（分子）の構造'!I$43</f>
        <v>2839</v>
      </c>
      <c r="C64" s="172"/>
      <c r="D64" s="172"/>
      <c r="E64" s="172">
        <f>'将来負担比率（分子）の構造'!J$43</f>
        <v>2760</v>
      </c>
      <c r="F64" s="172"/>
      <c r="G64" s="172"/>
      <c r="H64" s="172">
        <f>'将来負担比率（分子）の構造'!K$43</f>
        <v>2655</v>
      </c>
      <c r="I64" s="172"/>
      <c r="J64" s="172"/>
      <c r="K64" s="172">
        <f>'将来負担比率（分子）の構造'!L$43</f>
        <v>2537</v>
      </c>
      <c r="L64" s="172"/>
      <c r="M64" s="172"/>
      <c r="N64" s="172">
        <f>'将来負担比率（分子）の構造'!M$43</f>
        <v>2493</v>
      </c>
      <c r="O64" s="172"/>
      <c r="P64" s="172"/>
    </row>
    <row r="65" spans="1:16" x14ac:dyDescent="0.15">
      <c r="A65" s="172" t="s">
        <v>32</v>
      </c>
      <c r="B65" s="172">
        <f>'将来負担比率（分子）の構造'!I$42</f>
        <v>200</v>
      </c>
      <c r="C65" s="172"/>
      <c r="D65" s="172"/>
      <c r="E65" s="172">
        <f>'将来負担比率（分子）の構造'!J$42</f>
        <v>168</v>
      </c>
      <c r="F65" s="172"/>
      <c r="G65" s="172"/>
      <c r="H65" s="172">
        <f>'将来負担比率（分子）の構造'!K$42</f>
        <v>136</v>
      </c>
      <c r="I65" s="172"/>
      <c r="J65" s="172"/>
      <c r="K65" s="172">
        <f>'将来負担比率（分子）の構造'!L$42</f>
        <v>108</v>
      </c>
      <c r="L65" s="172"/>
      <c r="M65" s="172"/>
      <c r="N65" s="172">
        <f>'将来負担比率（分子）の構造'!M$42</f>
        <v>84</v>
      </c>
      <c r="O65" s="172"/>
      <c r="P65" s="172"/>
    </row>
    <row r="66" spans="1:16" x14ac:dyDescent="0.15">
      <c r="A66" s="172" t="s">
        <v>31</v>
      </c>
      <c r="B66" s="172">
        <f>'将来負担比率（分子）の構造'!I$41</f>
        <v>3445</v>
      </c>
      <c r="C66" s="172"/>
      <c r="D66" s="172"/>
      <c r="E66" s="172">
        <f>'将来負担比率（分子）の構造'!J$41</f>
        <v>3306</v>
      </c>
      <c r="F66" s="172"/>
      <c r="G66" s="172"/>
      <c r="H66" s="172">
        <f>'将来負担比率（分子）の構造'!K$41</f>
        <v>3174</v>
      </c>
      <c r="I66" s="172"/>
      <c r="J66" s="172"/>
      <c r="K66" s="172">
        <f>'将来負担比率（分子）の構造'!L$41</f>
        <v>3040</v>
      </c>
      <c r="L66" s="172"/>
      <c r="M66" s="172"/>
      <c r="N66" s="172">
        <f>'将来負担比率（分子）の構造'!M$41</f>
        <v>2978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533</v>
      </c>
      <c r="C72" s="176">
        <f>基金残高に係る経年分析!G55</f>
        <v>388</v>
      </c>
      <c r="D72" s="176">
        <f>基金残高に係る経年分析!H55</f>
        <v>708</v>
      </c>
    </row>
    <row r="73" spans="1:16" x14ac:dyDescent="0.15">
      <c r="A73" s="175" t="s">
        <v>78</v>
      </c>
      <c r="B73" s="176">
        <f>基金残高に係る経年分析!F56</f>
        <v>208</v>
      </c>
      <c r="C73" s="176">
        <f>基金残高に係る経年分析!G56</f>
        <v>197</v>
      </c>
      <c r="D73" s="176">
        <f>基金残高に係る経年分析!H56</f>
        <v>270</v>
      </c>
    </row>
    <row r="74" spans="1:16" x14ac:dyDescent="0.15">
      <c r="A74" s="175" t="s">
        <v>79</v>
      </c>
      <c r="B74" s="176">
        <f>基金残高に係る経年分析!F57</f>
        <v>4678</v>
      </c>
      <c r="C74" s="176">
        <f>基金残高に係る経年分析!G57</f>
        <v>5664</v>
      </c>
      <c r="D74" s="176">
        <f>基金残高に係る経年分析!H57</f>
        <v>4818</v>
      </c>
    </row>
  </sheetData>
  <sheetProtection algorithmName="SHA-512" hashValue="DXIWq9dWsQYMqc6b+RQ1WcgONr8DBjmtfeUWPbiz0KByx4dfP+LYDOLwUWM95mqeNB3UtkfGkJ8MWmUIm03/cQ==" saltValue="ddh12kR2TcwZaYDL+ZUN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10" workbookViewId="0">
      <selection activeCell="AM36" sqref="AM36:AN36"/>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211</v>
      </c>
      <c r="DI1" s="642"/>
      <c r="DJ1" s="642"/>
      <c r="DK1" s="642"/>
      <c r="DL1" s="642"/>
      <c r="DM1" s="642"/>
      <c r="DN1" s="643"/>
      <c r="DO1" s="212"/>
      <c r="DP1" s="641" t="s">
        <v>212</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217</v>
      </c>
      <c r="S4" s="645"/>
      <c r="T4" s="645"/>
      <c r="U4" s="645"/>
      <c r="V4" s="645"/>
      <c r="W4" s="645"/>
      <c r="X4" s="645"/>
      <c r="Y4" s="646"/>
      <c r="Z4" s="644" t="s">
        <v>218</v>
      </c>
      <c r="AA4" s="645"/>
      <c r="AB4" s="645"/>
      <c r="AC4" s="646"/>
      <c r="AD4" s="644" t="s">
        <v>219</v>
      </c>
      <c r="AE4" s="645"/>
      <c r="AF4" s="645"/>
      <c r="AG4" s="645"/>
      <c r="AH4" s="645"/>
      <c r="AI4" s="645"/>
      <c r="AJ4" s="645"/>
      <c r="AK4" s="646"/>
      <c r="AL4" s="644" t="s">
        <v>218</v>
      </c>
      <c r="AM4" s="645"/>
      <c r="AN4" s="645"/>
      <c r="AO4" s="646"/>
      <c r="AP4" s="650" t="s">
        <v>220</v>
      </c>
      <c r="AQ4" s="650"/>
      <c r="AR4" s="650"/>
      <c r="AS4" s="650"/>
      <c r="AT4" s="650"/>
      <c r="AU4" s="650"/>
      <c r="AV4" s="650"/>
      <c r="AW4" s="650"/>
      <c r="AX4" s="650"/>
      <c r="AY4" s="650"/>
      <c r="AZ4" s="650"/>
      <c r="BA4" s="650"/>
      <c r="BB4" s="650"/>
      <c r="BC4" s="650"/>
      <c r="BD4" s="650"/>
      <c r="BE4" s="650"/>
      <c r="BF4" s="650"/>
      <c r="BG4" s="650" t="s">
        <v>221</v>
      </c>
      <c r="BH4" s="650"/>
      <c r="BI4" s="650"/>
      <c r="BJ4" s="650"/>
      <c r="BK4" s="650"/>
      <c r="BL4" s="650"/>
      <c r="BM4" s="650"/>
      <c r="BN4" s="650"/>
      <c r="BO4" s="650" t="s">
        <v>218</v>
      </c>
      <c r="BP4" s="650"/>
      <c r="BQ4" s="650"/>
      <c r="BR4" s="650"/>
      <c r="BS4" s="650" t="s">
        <v>222</v>
      </c>
      <c r="BT4" s="650"/>
      <c r="BU4" s="650"/>
      <c r="BV4" s="650"/>
      <c r="BW4" s="650"/>
      <c r="BX4" s="650"/>
      <c r="BY4" s="650"/>
      <c r="BZ4" s="650"/>
      <c r="CA4" s="650"/>
      <c r="CB4" s="650"/>
      <c r="CD4" s="647" t="s">
        <v>223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224</v>
      </c>
      <c r="C5" s="652"/>
      <c r="D5" s="652"/>
      <c r="E5" s="652"/>
      <c r="F5" s="652"/>
      <c r="G5" s="652"/>
      <c r="H5" s="652"/>
      <c r="I5" s="652"/>
      <c r="J5" s="652"/>
      <c r="K5" s="652"/>
      <c r="L5" s="652"/>
      <c r="M5" s="652"/>
      <c r="N5" s="652"/>
      <c r="O5" s="652"/>
      <c r="P5" s="652"/>
      <c r="Q5" s="653"/>
      <c r="R5" s="654">
        <v>1286374</v>
      </c>
      <c r="S5" s="655"/>
      <c r="T5" s="655"/>
      <c r="U5" s="655"/>
      <c r="V5" s="655"/>
      <c r="W5" s="655"/>
      <c r="X5" s="655"/>
      <c r="Y5" s="656"/>
      <c r="Z5" s="657">
        <v>8.6999999999999993</v>
      </c>
      <c r="AA5" s="657"/>
      <c r="AB5" s="657"/>
      <c r="AC5" s="657"/>
      <c r="AD5" s="658">
        <v>1286374</v>
      </c>
      <c r="AE5" s="658"/>
      <c r="AF5" s="658"/>
      <c r="AG5" s="658"/>
      <c r="AH5" s="658"/>
      <c r="AI5" s="658"/>
      <c r="AJ5" s="658"/>
      <c r="AK5" s="658"/>
      <c r="AL5" s="659">
        <v>46.6</v>
      </c>
      <c r="AM5" s="660"/>
      <c r="AN5" s="660"/>
      <c r="AO5" s="661"/>
      <c r="AP5" s="651" t="s">
        <v>225</v>
      </c>
      <c r="AQ5" s="652"/>
      <c r="AR5" s="652"/>
      <c r="AS5" s="652"/>
      <c r="AT5" s="652"/>
      <c r="AU5" s="652"/>
      <c r="AV5" s="652"/>
      <c r="AW5" s="652"/>
      <c r="AX5" s="652"/>
      <c r="AY5" s="652"/>
      <c r="AZ5" s="652"/>
      <c r="BA5" s="652"/>
      <c r="BB5" s="652"/>
      <c r="BC5" s="652"/>
      <c r="BD5" s="652"/>
      <c r="BE5" s="652"/>
      <c r="BF5" s="653"/>
      <c r="BG5" s="665">
        <v>1286294</v>
      </c>
      <c r="BH5" s="666"/>
      <c r="BI5" s="666"/>
      <c r="BJ5" s="666"/>
      <c r="BK5" s="666"/>
      <c r="BL5" s="666"/>
      <c r="BM5" s="666"/>
      <c r="BN5" s="667"/>
      <c r="BO5" s="668">
        <v>100</v>
      </c>
      <c r="BP5" s="668"/>
      <c r="BQ5" s="668"/>
      <c r="BR5" s="668"/>
      <c r="BS5" s="669" t="s">
        <v>226</v>
      </c>
      <c r="BT5" s="669"/>
      <c r="BU5" s="669"/>
      <c r="BV5" s="669"/>
      <c r="BW5" s="669"/>
      <c r="BX5" s="669"/>
      <c r="BY5" s="669"/>
      <c r="BZ5" s="669"/>
      <c r="CA5" s="669"/>
      <c r="CB5" s="673"/>
      <c r="CD5" s="647" t="s">
        <v>220</v>
      </c>
      <c r="CE5" s="648"/>
      <c r="CF5" s="648"/>
      <c r="CG5" s="648"/>
      <c r="CH5" s="648"/>
      <c r="CI5" s="648"/>
      <c r="CJ5" s="648"/>
      <c r="CK5" s="648"/>
      <c r="CL5" s="648"/>
      <c r="CM5" s="648"/>
      <c r="CN5" s="648"/>
      <c r="CO5" s="648"/>
      <c r="CP5" s="648"/>
      <c r="CQ5" s="649"/>
      <c r="CR5" s="647" t="s">
        <v>227</v>
      </c>
      <c r="CS5" s="648"/>
      <c r="CT5" s="648"/>
      <c r="CU5" s="648"/>
      <c r="CV5" s="648"/>
      <c r="CW5" s="648"/>
      <c r="CX5" s="648"/>
      <c r="CY5" s="649"/>
      <c r="CZ5" s="647" t="s">
        <v>218</v>
      </c>
      <c r="DA5" s="648"/>
      <c r="DB5" s="648"/>
      <c r="DC5" s="649"/>
      <c r="DD5" s="647" t="s">
        <v>228</v>
      </c>
      <c r="DE5" s="648"/>
      <c r="DF5" s="648"/>
      <c r="DG5" s="648"/>
      <c r="DH5" s="648"/>
      <c r="DI5" s="648"/>
      <c r="DJ5" s="648"/>
      <c r="DK5" s="648"/>
      <c r="DL5" s="648"/>
      <c r="DM5" s="648"/>
      <c r="DN5" s="648"/>
      <c r="DO5" s="648"/>
      <c r="DP5" s="649"/>
      <c r="DQ5" s="647" t="s">
        <v>229</v>
      </c>
      <c r="DR5" s="648"/>
      <c r="DS5" s="648"/>
      <c r="DT5" s="648"/>
      <c r="DU5" s="648"/>
      <c r="DV5" s="648"/>
      <c r="DW5" s="648"/>
      <c r="DX5" s="648"/>
      <c r="DY5" s="648"/>
      <c r="DZ5" s="648"/>
      <c r="EA5" s="648"/>
      <c r="EB5" s="648"/>
      <c r="EC5" s="649"/>
    </row>
    <row r="6" spans="2:143" ht="11.25" customHeight="1" x14ac:dyDescent="0.15">
      <c r="B6" s="662" t="s">
        <v>230</v>
      </c>
      <c r="C6" s="663"/>
      <c r="D6" s="663"/>
      <c r="E6" s="663"/>
      <c r="F6" s="663"/>
      <c r="G6" s="663"/>
      <c r="H6" s="663"/>
      <c r="I6" s="663"/>
      <c r="J6" s="663"/>
      <c r="K6" s="663"/>
      <c r="L6" s="663"/>
      <c r="M6" s="663"/>
      <c r="N6" s="663"/>
      <c r="O6" s="663"/>
      <c r="P6" s="663"/>
      <c r="Q6" s="664"/>
      <c r="R6" s="665">
        <v>31662</v>
      </c>
      <c r="S6" s="666"/>
      <c r="T6" s="666"/>
      <c r="U6" s="666"/>
      <c r="V6" s="666"/>
      <c r="W6" s="666"/>
      <c r="X6" s="666"/>
      <c r="Y6" s="667"/>
      <c r="Z6" s="668">
        <v>0.2</v>
      </c>
      <c r="AA6" s="668"/>
      <c r="AB6" s="668"/>
      <c r="AC6" s="668"/>
      <c r="AD6" s="669">
        <v>31662</v>
      </c>
      <c r="AE6" s="669"/>
      <c r="AF6" s="669"/>
      <c r="AG6" s="669"/>
      <c r="AH6" s="669"/>
      <c r="AI6" s="669"/>
      <c r="AJ6" s="669"/>
      <c r="AK6" s="669"/>
      <c r="AL6" s="670">
        <v>1.1000000000000001</v>
      </c>
      <c r="AM6" s="671"/>
      <c r="AN6" s="671"/>
      <c r="AO6" s="672"/>
      <c r="AP6" s="662" t="s">
        <v>231</v>
      </c>
      <c r="AQ6" s="663"/>
      <c r="AR6" s="663"/>
      <c r="AS6" s="663"/>
      <c r="AT6" s="663"/>
      <c r="AU6" s="663"/>
      <c r="AV6" s="663"/>
      <c r="AW6" s="663"/>
      <c r="AX6" s="663"/>
      <c r="AY6" s="663"/>
      <c r="AZ6" s="663"/>
      <c r="BA6" s="663"/>
      <c r="BB6" s="663"/>
      <c r="BC6" s="663"/>
      <c r="BD6" s="663"/>
      <c r="BE6" s="663"/>
      <c r="BF6" s="664"/>
      <c r="BG6" s="665">
        <v>1286294</v>
      </c>
      <c r="BH6" s="666"/>
      <c r="BI6" s="666"/>
      <c r="BJ6" s="666"/>
      <c r="BK6" s="666"/>
      <c r="BL6" s="666"/>
      <c r="BM6" s="666"/>
      <c r="BN6" s="667"/>
      <c r="BO6" s="668">
        <v>100</v>
      </c>
      <c r="BP6" s="668"/>
      <c r="BQ6" s="668"/>
      <c r="BR6" s="668"/>
      <c r="BS6" s="669" t="s">
        <v>226</v>
      </c>
      <c r="BT6" s="669"/>
      <c r="BU6" s="669"/>
      <c r="BV6" s="669"/>
      <c r="BW6" s="669"/>
      <c r="BX6" s="669"/>
      <c r="BY6" s="669"/>
      <c r="BZ6" s="669"/>
      <c r="CA6" s="669"/>
      <c r="CB6" s="673"/>
      <c r="CD6" s="676" t="s">
        <v>232</v>
      </c>
      <c r="CE6" s="677"/>
      <c r="CF6" s="677"/>
      <c r="CG6" s="677"/>
      <c r="CH6" s="677"/>
      <c r="CI6" s="677"/>
      <c r="CJ6" s="677"/>
      <c r="CK6" s="677"/>
      <c r="CL6" s="677"/>
      <c r="CM6" s="677"/>
      <c r="CN6" s="677"/>
      <c r="CO6" s="677"/>
      <c r="CP6" s="677"/>
      <c r="CQ6" s="678"/>
      <c r="CR6" s="665">
        <v>69185</v>
      </c>
      <c r="CS6" s="666"/>
      <c r="CT6" s="666"/>
      <c r="CU6" s="666"/>
      <c r="CV6" s="666"/>
      <c r="CW6" s="666"/>
      <c r="CX6" s="666"/>
      <c r="CY6" s="667"/>
      <c r="CZ6" s="659">
        <v>0.5</v>
      </c>
      <c r="DA6" s="660"/>
      <c r="DB6" s="660"/>
      <c r="DC6" s="679"/>
      <c r="DD6" s="674" t="s">
        <v>226</v>
      </c>
      <c r="DE6" s="666"/>
      <c r="DF6" s="666"/>
      <c r="DG6" s="666"/>
      <c r="DH6" s="666"/>
      <c r="DI6" s="666"/>
      <c r="DJ6" s="666"/>
      <c r="DK6" s="666"/>
      <c r="DL6" s="666"/>
      <c r="DM6" s="666"/>
      <c r="DN6" s="666"/>
      <c r="DO6" s="666"/>
      <c r="DP6" s="667"/>
      <c r="DQ6" s="674">
        <v>69185</v>
      </c>
      <c r="DR6" s="666"/>
      <c r="DS6" s="666"/>
      <c r="DT6" s="666"/>
      <c r="DU6" s="666"/>
      <c r="DV6" s="666"/>
      <c r="DW6" s="666"/>
      <c r="DX6" s="666"/>
      <c r="DY6" s="666"/>
      <c r="DZ6" s="666"/>
      <c r="EA6" s="666"/>
      <c r="EB6" s="666"/>
      <c r="EC6" s="675"/>
    </row>
    <row r="7" spans="2:143" ht="11.25" customHeight="1" x14ac:dyDescent="0.15">
      <c r="B7" s="662" t="s">
        <v>233</v>
      </c>
      <c r="C7" s="663"/>
      <c r="D7" s="663"/>
      <c r="E7" s="663"/>
      <c r="F7" s="663"/>
      <c r="G7" s="663"/>
      <c r="H7" s="663"/>
      <c r="I7" s="663"/>
      <c r="J7" s="663"/>
      <c r="K7" s="663"/>
      <c r="L7" s="663"/>
      <c r="M7" s="663"/>
      <c r="N7" s="663"/>
      <c r="O7" s="663"/>
      <c r="P7" s="663"/>
      <c r="Q7" s="664"/>
      <c r="R7" s="665">
        <v>883</v>
      </c>
      <c r="S7" s="666"/>
      <c r="T7" s="666"/>
      <c r="U7" s="666"/>
      <c r="V7" s="666"/>
      <c r="W7" s="666"/>
      <c r="X7" s="666"/>
      <c r="Y7" s="667"/>
      <c r="Z7" s="668">
        <v>0</v>
      </c>
      <c r="AA7" s="668"/>
      <c r="AB7" s="668"/>
      <c r="AC7" s="668"/>
      <c r="AD7" s="669">
        <v>883</v>
      </c>
      <c r="AE7" s="669"/>
      <c r="AF7" s="669"/>
      <c r="AG7" s="669"/>
      <c r="AH7" s="669"/>
      <c r="AI7" s="669"/>
      <c r="AJ7" s="669"/>
      <c r="AK7" s="669"/>
      <c r="AL7" s="670">
        <v>0</v>
      </c>
      <c r="AM7" s="671"/>
      <c r="AN7" s="671"/>
      <c r="AO7" s="672"/>
      <c r="AP7" s="662" t="s">
        <v>234</v>
      </c>
      <c r="AQ7" s="663"/>
      <c r="AR7" s="663"/>
      <c r="AS7" s="663"/>
      <c r="AT7" s="663"/>
      <c r="AU7" s="663"/>
      <c r="AV7" s="663"/>
      <c r="AW7" s="663"/>
      <c r="AX7" s="663"/>
      <c r="AY7" s="663"/>
      <c r="AZ7" s="663"/>
      <c r="BA7" s="663"/>
      <c r="BB7" s="663"/>
      <c r="BC7" s="663"/>
      <c r="BD7" s="663"/>
      <c r="BE7" s="663"/>
      <c r="BF7" s="664"/>
      <c r="BG7" s="665">
        <v>489703</v>
      </c>
      <c r="BH7" s="666"/>
      <c r="BI7" s="666"/>
      <c r="BJ7" s="666"/>
      <c r="BK7" s="666"/>
      <c r="BL7" s="666"/>
      <c r="BM7" s="666"/>
      <c r="BN7" s="667"/>
      <c r="BO7" s="668">
        <v>38.1</v>
      </c>
      <c r="BP7" s="668"/>
      <c r="BQ7" s="668"/>
      <c r="BR7" s="668"/>
      <c r="BS7" s="669" t="s">
        <v>127</v>
      </c>
      <c r="BT7" s="669"/>
      <c r="BU7" s="669"/>
      <c r="BV7" s="669"/>
      <c r="BW7" s="669"/>
      <c r="BX7" s="669"/>
      <c r="BY7" s="669"/>
      <c r="BZ7" s="669"/>
      <c r="CA7" s="669"/>
      <c r="CB7" s="673"/>
      <c r="CD7" s="680" t="s">
        <v>235</v>
      </c>
      <c r="CE7" s="681"/>
      <c r="CF7" s="681"/>
      <c r="CG7" s="681"/>
      <c r="CH7" s="681"/>
      <c r="CI7" s="681"/>
      <c r="CJ7" s="681"/>
      <c r="CK7" s="681"/>
      <c r="CL7" s="681"/>
      <c r="CM7" s="681"/>
      <c r="CN7" s="681"/>
      <c r="CO7" s="681"/>
      <c r="CP7" s="681"/>
      <c r="CQ7" s="682"/>
      <c r="CR7" s="665">
        <v>9405231</v>
      </c>
      <c r="CS7" s="666"/>
      <c r="CT7" s="666"/>
      <c r="CU7" s="666"/>
      <c r="CV7" s="666"/>
      <c r="CW7" s="666"/>
      <c r="CX7" s="666"/>
      <c r="CY7" s="667"/>
      <c r="CZ7" s="668">
        <v>65.3</v>
      </c>
      <c r="DA7" s="668"/>
      <c r="DB7" s="668"/>
      <c r="DC7" s="668"/>
      <c r="DD7" s="674">
        <v>8919</v>
      </c>
      <c r="DE7" s="666"/>
      <c r="DF7" s="666"/>
      <c r="DG7" s="666"/>
      <c r="DH7" s="666"/>
      <c r="DI7" s="666"/>
      <c r="DJ7" s="666"/>
      <c r="DK7" s="666"/>
      <c r="DL7" s="666"/>
      <c r="DM7" s="666"/>
      <c r="DN7" s="666"/>
      <c r="DO7" s="666"/>
      <c r="DP7" s="667"/>
      <c r="DQ7" s="674">
        <v>1081303</v>
      </c>
      <c r="DR7" s="666"/>
      <c r="DS7" s="666"/>
      <c r="DT7" s="666"/>
      <c r="DU7" s="666"/>
      <c r="DV7" s="666"/>
      <c r="DW7" s="666"/>
      <c r="DX7" s="666"/>
      <c r="DY7" s="666"/>
      <c r="DZ7" s="666"/>
      <c r="EA7" s="666"/>
      <c r="EB7" s="666"/>
      <c r="EC7" s="675"/>
    </row>
    <row r="8" spans="2:143" ht="11.25" customHeight="1" x14ac:dyDescent="0.15">
      <c r="B8" s="662" t="s">
        <v>236</v>
      </c>
      <c r="C8" s="663"/>
      <c r="D8" s="663"/>
      <c r="E8" s="663"/>
      <c r="F8" s="663"/>
      <c r="G8" s="663"/>
      <c r="H8" s="663"/>
      <c r="I8" s="663"/>
      <c r="J8" s="663"/>
      <c r="K8" s="663"/>
      <c r="L8" s="663"/>
      <c r="M8" s="663"/>
      <c r="N8" s="663"/>
      <c r="O8" s="663"/>
      <c r="P8" s="663"/>
      <c r="Q8" s="664"/>
      <c r="R8" s="665">
        <v>4562</v>
      </c>
      <c r="S8" s="666"/>
      <c r="T8" s="666"/>
      <c r="U8" s="666"/>
      <c r="V8" s="666"/>
      <c r="W8" s="666"/>
      <c r="X8" s="666"/>
      <c r="Y8" s="667"/>
      <c r="Z8" s="668">
        <v>0</v>
      </c>
      <c r="AA8" s="668"/>
      <c r="AB8" s="668"/>
      <c r="AC8" s="668"/>
      <c r="AD8" s="669">
        <v>4562</v>
      </c>
      <c r="AE8" s="669"/>
      <c r="AF8" s="669"/>
      <c r="AG8" s="669"/>
      <c r="AH8" s="669"/>
      <c r="AI8" s="669"/>
      <c r="AJ8" s="669"/>
      <c r="AK8" s="669"/>
      <c r="AL8" s="670">
        <v>0.2</v>
      </c>
      <c r="AM8" s="671"/>
      <c r="AN8" s="671"/>
      <c r="AO8" s="672"/>
      <c r="AP8" s="662" t="s">
        <v>237</v>
      </c>
      <c r="AQ8" s="663"/>
      <c r="AR8" s="663"/>
      <c r="AS8" s="663"/>
      <c r="AT8" s="663"/>
      <c r="AU8" s="663"/>
      <c r="AV8" s="663"/>
      <c r="AW8" s="663"/>
      <c r="AX8" s="663"/>
      <c r="AY8" s="663"/>
      <c r="AZ8" s="663"/>
      <c r="BA8" s="663"/>
      <c r="BB8" s="663"/>
      <c r="BC8" s="663"/>
      <c r="BD8" s="663"/>
      <c r="BE8" s="663"/>
      <c r="BF8" s="664"/>
      <c r="BG8" s="665">
        <v>17035</v>
      </c>
      <c r="BH8" s="666"/>
      <c r="BI8" s="666"/>
      <c r="BJ8" s="666"/>
      <c r="BK8" s="666"/>
      <c r="BL8" s="666"/>
      <c r="BM8" s="666"/>
      <c r="BN8" s="667"/>
      <c r="BO8" s="668">
        <v>1.3</v>
      </c>
      <c r="BP8" s="668"/>
      <c r="BQ8" s="668"/>
      <c r="BR8" s="668"/>
      <c r="BS8" s="669" t="s">
        <v>226</v>
      </c>
      <c r="BT8" s="669"/>
      <c r="BU8" s="669"/>
      <c r="BV8" s="669"/>
      <c r="BW8" s="669"/>
      <c r="BX8" s="669"/>
      <c r="BY8" s="669"/>
      <c r="BZ8" s="669"/>
      <c r="CA8" s="669"/>
      <c r="CB8" s="673"/>
      <c r="CD8" s="680" t="s">
        <v>238</v>
      </c>
      <c r="CE8" s="681"/>
      <c r="CF8" s="681"/>
      <c r="CG8" s="681"/>
      <c r="CH8" s="681"/>
      <c r="CI8" s="681"/>
      <c r="CJ8" s="681"/>
      <c r="CK8" s="681"/>
      <c r="CL8" s="681"/>
      <c r="CM8" s="681"/>
      <c r="CN8" s="681"/>
      <c r="CO8" s="681"/>
      <c r="CP8" s="681"/>
      <c r="CQ8" s="682"/>
      <c r="CR8" s="665">
        <v>1785515</v>
      </c>
      <c r="CS8" s="666"/>
      <c r="CT8" s="666"/>
      <c r="CU8" s="666"/>
      <c r="CV8" s="666"/>
      <c r="CW8" s="666"/>
      <c r="CX8" s="666"/>
      <c r="CY8" s="667"/>
      <c r="CZ8" s="668">
        <v>12.4</v>
      </c>
      <c r="DA8" s="668"/>
      <c r="DB8" s="668"/>
      <c r="DC8" s="668"/>
      <c r="DD8" s="674">
        <v>539</v>
      </c>
      <c r="DE8" s="666"/>
      <c r="DF8" s="666"/>
      <c r="DG8" s="666"/>
      <c r="DH8" s="666"/>
      <c r="DI8" s="666"/>
      <c r="DJ8" s="666"/>
      <c r="DK8" s="666"/>
      <c r="DL8" s="666"/>
      <c r="DM8" s="666"/>
      <c r="DN8" s="666"/>
      <c r="DO8" s="666"/>
      <c r="DP8" s="667"/>
      <c r="DQ8" s="674">
        <v>553550</v>
      </c>
      <c r="DR8" s="666"/>
      <c r="DS8" s="666"/>
      <c r="DT8" s="666"/>
      <c r="DU8" s="666"/>
      <c r="DV8" s="666"/>
      <c r="DW8" s="666"/>
      <c r="DX8" s="666"/>
      <c r="DY8" s="666"/>
      <c r="DZ8" s="666"/>
      <c r="EA8" s="666"/>
      <c r="EB8" s="666"/>
      <c r="EC8" s="675"/>
    </row>
    <row r="9" spans="2:143" ht="11.25" customHeight="1" x14ac:dyDescent="0.15">
      <c r="B9" s="662" t="s">
        <v>239</v>
      </c>
      <c r="C9" s="663"/>
      <c r="D9" s="663"/>
      <c r="E9" s="663"/>
      <c r="F9" s="663"/>
      <c r="G9" s="663"/>
      <c r="H9" s="663"/>
      <c r="I9" s="663"/>
      <c r="J9" s="663"/>
      <c r="K9" s="663"/>
      <c r="L9" s="663"/>
      <c r="M9" s="663"/>
      <c r="N9" s="663"/>
      <c r="O9" s="663"/>
      <c r="P9" s="663"/>
      <c r="Q9" s="664"/>
      <c r="R9" s="665">
        <v>4656</v>
      </c>
      <c r="S9" s="666"/>
      <c r="T9" s="666"/>
      <c r="U9" s="666"/>
      <c r="V9" s="666"/>
      <c r="W9" s="666"/>
      <c r="X9" s="666"/>
      <c r="Y9" s="667"/>
      <c r="Z9" s="668">
        <v>0</v>
      </c>
      <c r="AA9" s="668"/>
      <c r="AB9" s="668"/>
      <c r="AC9" s="668"/>
      <c r="AD9" s="669">
        <v>4656</v>
      </c>
      <c r="AE9" s="669"/>
      <c r="AF9" s="669"/>
      <c r="AG9" s="669"/>
      <c r="AH9" s="669"/>
      <c r="AI9" s="669"/>
      <c r="AJ9" s="669"/>
      <c r="AK9" s="669"/>
      <c r="AL9" s="670">
        <v>0.2</v>
      </c>
      <c r="AM9" s="671"/>
      <c r="AN9" s="671"/>
      <c r="AO9" s="672"/>
      <c r="AP9" s="662" t="s">
        <v>240</v>
      </c>
      <c r="AQ9" s="663"/>
      <c r="AR9" s="663"/>
      <c r="AS9" s="663"/>
      <c r="AT9" s="663"/>
      <c r="AU9" s="663"/>
      <c r="AV9" s="663"/>
      <c r="AW9" s="663"/>
      <c r="AX9" s="663"/>
      <c r="AY9" s="663"/>
      <c r="AZ9" s="663"/>
      <c r="BA9" s="663"/>
      <c r="BB9" s="663"/>
      <c r="BC9" s="663"/>
      <c r="BD9" s="663"/>
      <c r="BE9" s="663"/>
      <c r="BF9" s="664"/>
      <c r="BG9" s="665">
        <v>402404</v>
      </c>
      <c r="BH9" s="666"/>
      <c r="BI9" s="666"/>
      <c r="BJ9" s="666"/>
      <c r="BK9" s="666"/>
      <c r="BL9" s="666"/>
      <c r="BM9" s="666"/>
      <c r="BN9" s="667"/>
      <c r="BO9" s="668">
        <v>31.3</v>
      </c>
      <c r="BP9" s="668"/>
      <c r="BQ9" s="668"/>
      <c r="BR9" s="668"/>
      <c r="BS9" s="669" t="s">
        <v>127</v>
      </c>
      <c r="BT9" s="669"/>
      <c r="BU9" s="669"/>
      <c r="BV9" s="669"/>
      <c r="BW9" s="669"/>
      <c r="BX9" s="669"/>
      <c r="BY9" s="669"/>
      <c r="BZ9" s="669"/>
      <c r="CA9" s="669"/>
      <c r="CB9" s="673"/>
      <c r="CD9" s="680" t="s">
        <v>241</v>
      </c>
      <c r="CE9" s="681"/>
      <c r="CF9" s="681"/>
      <c r="CG9" s="681"/>
      <c r="CH9" s="681"/>
      <c r="CI9" s="681"/>
      <c r="CJ9" s="681"/>
      <c r="CK9" s="681"/>
      <c r="CL9" s="681"/>
      <c r="CM9" s="681"/>
      <c r="CN9" s="681"/>
      <c r="CO9" s="681"/>
      <c r="CP9" s="681"/>
      <c r="CQ9" s="682"/>
      <c r="CR9" s="665">
        <v>558945</v>
      </c>
      <c r="CS9" s="666"/>
      <c r="CT9" s="666"/>
      <c r="CU9" s="666"/>
      <c r="CV9" s="666"/>
      <c r="CW9" s="666"/>
      <c r="CX9" s="666"/>
      <c r="CY9" s="667"/>
      <c r="CZ9" s="668">
        <v>3.9</v>
      </c>
      <c r="DA9" s="668"/>
      <c r="DB9" s="668"/>
      <c r="DC9" s="668"/>
      <c r="DD9" s="674">
        <v>38</v>
      </c>
      <c r="DE9" s="666"/>
      <c r="DF9" s="666"/>
      <c r="DG9" s="666"/>
      <c r="DH9" s="666"/>
      <c r="DI9" s="666"/>
      <c r="DJ9" s="666"/>
      <c r="DK9" s="666"/>
      <c r="DL9" s="666"/>
      <c r="DM9" s="666"/>
      <c r="DN9" s="666"/>
      <c r="DO9" s="666"/>
      <c r="DP9" s="667"/>
      <c r="DQ9" s="674">
        <v>296888</v>
      </c>
      <c r="DR9" s="666"/>
      <c r="DS9" s="666"/>
      <c r="DT9" s="666"/>
      <c r="DU9" s="666"/>
      <c r="DV9" s="666"/>
      <c r="DW9" s="666"/>
      <c r="DX9" s="666"/>
      <c r="DY9" s="666"/>
      <c r="DZ9" s="666"/>
      <c r="EA9" s="666"/>
      <c r="EB9" s="666"/>
      <c r="EC9" s="675"/>
    </row>
    <row r="10" spans="2:143" ht="11.25" customHeight="1" x14ac:dyDescent="0.15">
      <c r="B10" s="662" t="s">
        <v>242</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68" t="s">
        <v>226</v>
      </c>
      <c r="AA10" s="668"/>
      <c r="AB10" s="668"/>
      <c r="AC10" s="668"/>
      <c r="AD10" s="669" t="s">
        <v>226</v>
      </c>
      <c r="AE10" s="669"/>
      <c r="AF10" s="669"/>
      <c r="AG10" s="669"/>
      <c r="AH10" s="669"/>
      <c r="AI10" s="669"/>
      <c r="AJ10" s="669"/>
      <c r="AK10" s="669"/>
      <c r="AL10" s="670" t="s">
        <v>127</v>
      </c>
      <c r="AM10" s="671"/>
      <c r="AN10" s="671"/>
      <c r="AO10" s="672"/>
      <c r="AP10" s="662" t="s">
        <v>243</v>
      </c>
      <c r="AQ10" s="663"/>
      <c r="AR10" s="663"/>
      <c r="AS10" s="663"/>
      <c r="AT10" s="663"/>
      <c r="AU10" s="663"/>
      <c r="AV10" s="663"/>
      <c r="AW10" s="663"/>
      <c r="AX10" s="663"/>
      <c r="AY10" s="663"/>
      <c r="AZ10" s="663"/>
      <c r="BA10" s="663"/>
      <c r="BB10" s="663"/>
      <c r="BC10" s="663"/>
      <c r="BD10" s="663"/>
      <c r="BE10" s="663"/>
      <c r="BF10" s="664"/>
      <c r="BG10" s="665">
        <v>37754</v>
      </c>
      <c r="BH10" s="666"/>
      <c r="BI10" s="666"/>
      <c r="BJ10" s="666"/>
      <c r="BK10" s="666"/>
      <c r="BL10" s="666"/>
      <c r="BM10" s="666"/>
      <c r="BN10" s="667"/>
      <c r="BO10" s="668">
        <v>2.9</v>
      </c>
      <c r="BP10" s="668"/>
      <c r="BQ10" s="668"/>
      <c r="BR10" s="668"/>
      <c r="BS10" s="669" t="s">
        <v>226</v>
      </c>
      <c r="BT10" s="669"/>
      <c r="BU10" s="669"/>
      <c r="BV10" s="669"/>
      <c r="BW10" s="669"/>
      <c r="BX10" s="669"/>
      <c r="BY10" s="669"/>
      <c r="BZ10" s="669"/>
      <c r="CA10" s="669"/>
      <c r="CB10" s="673"/>
      <c r="CD10" s="680" t="s">
        <v>244</v>
      </c>
      <c r="CE10" s="681"/>
      <c r="CF10" s="681"/>
      <c r="CG10" s="681"/>
      <c r="CH10" s="681"/>
      <c r="CI10" s="681"/>
      <c r="CJ10" s="681"/>
      <c r="CK10" s="681"/>
      <c r="CL10" s="681"/>
      <c r="CM10" s="681"/>
      <c r="CN10" s="681"/>
      <c r="CO10" s="681"/>
      <c r="CP10" s="681"/>
      <c r="CQ10" s="682"/>
      <c r="CR10" s="665" t="s">
        <v>127</v>
      </c>
      <c r="CS10" s="666"/>
      <c r="CT10" s="666"/>
      <c r="CU10" s="666"/>
      <c r="CV10" s="666"/>
      <c r="CW10" s="666"/>
      <c r="CX10" s="666"/>
      <c r="CY10" s="667"/>
      <c r="CZ10" s="668" t="s">
        <v>127</v>
      </c>
      <c r="DA10" s="668"/>
      <c r="DB10" s="668"/>
      <c r="DC10" s="668"/>
      <c r="DD10" s="674" t="s">
        <v>226</v>
      </c>
      <c r="DE10" s="666"/>
      <c r="DF10" s="666"/>
      <c r="DG10" s="666"/>
      <c r="DH10" s="666"/>
      <c r="DI10" s="666"/>
      <c r="DJ10" s="666"/>
      <c r="DK10" s="666"/>
      <c r="DL10" s="666"/>
      <c r="DM10" s="666"/>
      <c r="DN10" s="666"/>
      <c r="DO10" s="666"/>
      <c r="DP10" s="667"/>
      <c r="DQ10" s="674" t="s">
        <v>226</v>
      </c>
      <c r="DR10" s="666"/>
      <c r="DS10" s="666"/>
      <c r="DT10" s="666"/>
      <c r="DU10" s="666"/>
      <c r="DV10" s="666"/>
      <c r="DW10" s="666"/>
      <c r="DX10" s="666"/>
      <c r="DY10" s="666"/>
      <c r="DZ10" s="666"/>
      <c r="EA10" s="666"/>
      <c r="EB10" s="666"/>
      <c r="EC10" s="675"/>
    </row>
    <row r="11" spans="2:143" ht="11.25" customHeight="1" x14ac:dyDescent="0.15">
      <c r="B11" s="662" t="s">
        <v>245</v>
      </c>
      <c r="C11" s="663"/>
      <c r="D11" s="663"/>
      <c r="E11" s="663"/>
      <c r="F11" s="663"/>
      <c r="G11" s="663"/>
      <c r="H11" s="663"/>
      <c r="I11" s="663"/>
      <c r="J11" s="663"/>
      <c r="K11" s="663"/>
      <c r="L11" s="663"/>
      <c r="M11" s="663"/>
      <c r="N11" s="663"/>
      <c r="O11" s="663"/>
      <c r="P11" s="663"/>
      <c r="Q11" s="664"/>
      <c r="R11" s="665">
        <v>223237</v>
      </c>
      <c r="S11" s="666"/>
      <c r="T11" s="666"/>
      <c r="U11" s="666"/>
      <c r="V11" s="666"/>
      <c r="W11" s="666"/>
      <c r="X11" s="666"/>
      <c r="Y11" s="667"/>
      <c r="Z11" s="670">
        <v>1.5</v>
      </c>
      <c r="AA11" s="671"/>
      <c r="AB11" s="671"/>
      <c r="AC11" s="683"/>
      <c r="AD11" s="674">
        <v>223237</v>
      </c>
      <c r="AE11" s="666"/>
      <c r="AF11" s="666"/>
      <c r="AG11" s="666"/>
      <c r="AH11" s="666"/>
      <c r="AI11" s="666"/>
      <c r="AJ11" s="666"/>
      <c r="AK11" s="667"/>
      <c r="AL11" s="670">
        <v>8.1</v>
      </c>
      <c r="AM11" s="671"/>
      <c r="AN11" s="671"/>
      <c r="AO11" s="672"/>
      <c r="AP11" s="662" t="s">
        <v>246</v>
      </c>
      <c r="AQ11" s="663"/>
      <c r="AR11" s="663"/>
      <c r="AS11" s="663"/>
      <c r="AT11" s="663"/>
      <c r="AU11" s="663"/>
      <c r="AV11" s="663"/>
      <c r="AW11" s="663"/>
      <c r="AX11" s="663"/>
      <c r="AY11" s="663"/>
      <c r="AZ11" s="663"/>
      <c r="BA11" s="663"/>
      <c r="BB11" s="663"/>
      <c r="BC11" s="663"/>
      <c r="BD11" s="663"/>
      <c r="BE11" s="663"/>
      <c r="BF11" s="664"/>
      <c r="BG11" s="665">
        <v>32510</v>
      </c>
      <c r="BH11" s="666"/>
      <c r="BI11" s="666"/>
      <c r="BJ11" s="666"/>
      <c r="BK11" s="666"/>
      <c r="BL11" s="666"/>
      <c r="BM11" s="666"/>
      <c r="BN11" s="667"/>
      <c r="BO11" s="668">
        <v>2.5</v>
      </c>
      <c r="BP11" s="668"/>
      <c r="BQ11" s="668"/>
      <c r="BR11" s="668"/>
      <c r="BS11" s="669" t="s">
        <v>127</v>
      </c>
      <c r="BT11" s="669"/>
      <c r="BU11" s="669"/>
      <c r="BV11" s="669"/>
      <c r="BW11" s="669"/>
      <c r="BX11" s="669"/>
      <c r="BY11" s="669"/>
      <c r="BZ11" s="669"/>
      <c r="CA11" s="669"/>
      <c r="CB11" s="673"/>
      <c r="CD11" s="680" t="s">
        <v>247</v>
      </c>
      <c r="CE11" s="681"/>
      <c r="CF11" s="681"/>
      <c r="CG11" s="681"/>
      <c r="CH11" s="681"/>
      <c r="CI11" s="681"/>
      <c r="CJ11" s="681"/>
      <c r="CK11" s="681"/>
      <c r="CL11" s="681"/>
      <c r="CM11" s="681"/>
      <c r="CN11" s="681"/>
      <c r="CO11" s="681"/>
      <c r="CP11" s="681"/>
      <c r="CQ11" s="682"/>
      <c r="CR11" s="665">
        <v>390838</v>
      </c>
      <c r="CS11" s="666"/>
      <c r="CT11" s="666"/>
      <c r="CU11" s="666"/>
      <c r="CV11" s="666"/>
      <c r="CW11" s="666"/>
      <c r="CX11" s="666"/>
      <c r="CY11" s="667"/>
      <c r="CZ11" s="668">
        <v>2.7</v>
      </c>
      <c r="DA11" s="668"/>
      <c r="DB11" s="668"/>
      <c r="DC11" s="668"/>
      <c r="DD11" s="674">
        <v>8000</v>
      </c>
      <c r="DE11" s="666"/>
      <c r="DF11" s="666"/>
      <c r="DG11" s="666"/>
      <c r="DH11" s="666"/>
      <c r="DI11" s="666"/>
      <c r="DJ11" s="666"/>
      <c r="DK11" s="666"/>
      <c r="DL11" s="666"/>
      <c r="DM11" s="666"/>
      <c r="DN11" s="666"/>
      <c r="DO11" s="666"/>
      <c r="DP11" s="667"/>
      <c r="DQ11" s="674">
        <v>355945</v>
      </c>
      <c r="DR11" s="666"/>
      <c r="DS11" s="666"/>
      <c r="DT11" s="666"/>
      <c r="DU11" s="666"/>
      <c r="DV11" s="666"/>
      <c r="DW11" s="666"/>
      <c r="DX11" s="666"/>
      <c r="DY11" s="666"/>
      <c r="DZ11" s="666"/>
      <c r="EA11" s="666"/>
      <c r="EB11" s="666"/>
      <c r="EC11" s="675"/>
    </row>
    <row r="12" spans="2:143" ht="11.25" customHeight="1" x14ac:dyDescent="0.15">
      <c r="B12" s="662" t="s">
        <v>248</v>
      </c>
      <c r="C12" s="663"/>
      <c r="D12" s="663"/>
      <c r="E12" s="663"/>
      <c r="F12" s="663"/>
      <c r="G12" s="663"/>
      <c r="H12" s="663"/>
      <c r="I12" s="663"/>
      <c r="J12" s="663"/>
      <c r="K12" s="663"/>
      <c r="L12" s="663"/>
      <c r="M12" s="663"/>
      <c r="N12" s="663"/>
      <c r="O12" s="663"/>
      <c r="P12" s="663"/>
      <c r="Q12" s="664"/>
      <c r="R12" s="665" t="s">
        <v>226</v>
      </c>
      <c r="S12" s="666"/>
      <c r="T12" s="666"/>
      <c r="U12" s="666"/>
      <c r="V12" s="666"/>
      <c r="W12" s="666"/>
      <c r="X12" s="666"/>
      <c r="Y12" s="667"/>
      <c r="Z12" s="668" t="s">
        <v>226</v>
      </c>
      <c r="AA12" s="668"/>
      <c r="AB12" s="668"/>
      <c r="AC12" s="668"/>
      <c r="AD12" s="669" t="s">
        <v>127</v>
      </c>
      <c r="AE12" s="669"/>
      <c r="AF12" s="669"/>
      <c r="AG12" s="669"/>
      <c r="AH12" s="669"/>
      <c r="AI12" s="669"/>
      <c r="AJ12" s="669"/>
      <c r="AK12" s="669"/>
      <c r="AL12" s="670" t="s">
        <v>226</v>
      </c>
      <c r="AM12" s="671"/>
      <c r="AN12" s="671"/>
      <c r="AO12" s="672"/>
      <c r="AP12" s="662" t="s">
        <v>249</v>
      </c>
      <c r="AQ12" s="663"/>
      <c r="AR12" s="663"/>
      <c r="AS12" s="663"/>
      <c r="AT12" s="663"/>
      <c r="AU12" s="663"/>
      <c r="AV12" s="663"/>
      <c r="AW12" s="663"/>
      <c r="AX12" s="663"/>
      <c r="AY12" s="663"/>
      <c r="AZ12" s="663"/>
      <c r="BA12" s="663"/>
      <c r="BB12" s="663"/>
      <c r="BC12" s="663"/>
      <c r="BD12" s="663"/>
      <c r="BE12" s="663"/>
      <c r="BF12" s="664"/>
      <c r="BG12" s="665">
        <v>700180</v>
      </c>
      <c r="BH12" s="666"/>
      <c r="BI12" s="666"/>
      <c r="BJ12" s="666"/>
      <c r="BK12" s="666"/>
      <c r="BL12" s="666"/>
      <c r="BM12" s="666"/>
      <c r="BN12" s="667"/>
      <c r="BO12" s="668">
        <v>54.4</v>
      </c>
      <c r="BP12" s="668"/>
      <c r="BQ12" s="668"/>
      <c r="BR12" s="668"/>
      <c r="BS12" s="669" t="s">
        <v>127</v>
      </c>
      <c r="BT12" s="669"/>
      <c r="BU12" s="669"/>
      <c r="BV12" s="669"/>
      <c r="BW12" s="669"/>
      <c r="BX12" s="669"/>
      <c r="BY12" s="669"/>
      <c r="BZ12" s="669"/>
      <c r="CA12" s="669"/>
      <c r="CB12" s="673"/>
      <c r="CD12" s="680" t="s">
        <v>250</v>
      </c>
      <c r="CE12" s="681"/>
      <c r="CF12" s="681"/>
      <c r="CG12" s="681"/>
      <c r="CH12" s="681"/>
      <c r="CI12" s="681"/>
      <c r="CJ12" s="681"/>
      <c r="CK12" s="681"/>
      <c r="CL12" s="681"/>
      <c r="CM12" s="681"/>
      <c r="CN12" s="681"/>
      <c r="CO12" s="681"/>
      <c r="CP12" s="681"/>
      <c r="CQ12" s="682"/>
      <c r="CR12" s="665">
        <v>591360</v>
      </c>
      <c r="CS12" s="666"/>
      <c r="CT12" s="666"/>
      <c r="CU12" s="666"/>
      <c r="CV12" s="666"/>
      <c r="CW12" s="666"/>
      <c r="CX12" s="666"/>
      <c r="CY12" s="667"/>
      <c r="CZ12" s="668">
        <v>4.0999999999999996</v>
      </c>
      <c r="DA12" s="668"/>
      <c r="DB12" s="668"/>
      <c r="DC12" s="668"/>
      <c r="DD12" s="674" t="s">
        <v>127</v>
      </c>
      <c r="DE12" s="666"/>
      <c r="DF12" s="666"/>
      <c r="DG12" s="666"/>
      <c r="DH12" s="666"/>
      <c r="DI12" s="666"/>
      <c r="DJ12" s="666"/>
      <c r="DK12" s="666"/>
      <c r="DL12" s="666"/>
      <c r="DM12" s="666"/>
      <c r="DN12" s="666"/>
      <c r="DO12" s="666"/>
      <c r="DP12" s="667"/>
      <c r="DQ12" s="674">
        <v>11171</v>
      </c>
      <c r="DR12" s="666"/>
      <c r="DS12" s="666"/>
      <c r="DT12" s="666"/>
      <c r="DU12" s="666"/>
      <c r="DV12" s="666"/>
      <c r="DW12" s="666"/>
      <c r="DX12" s="666"/>
      <c r="DY12" s="666"/>
      <c r="DZ12" s="666"/>
      <c r="EA12" s="666"/>
      <c r="EB12" s="666"/>
      <c r="EC12" s="675"/>
    </row>
    <row r="13" spans="2:143" ht="11.25" customHeight="1" x14ac:dyDescent="0.15">
      <c r="B13" s="662" t="s">
        <v>251</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68" t="s">
        <v>226</v>
      </c>
      <c r="AA13" s="668"/>
      <c r="AB13" s="668"/>
      <c r="AC13" s="668"/>
      <c r="AD13" s="669" t="s">
        <v>127</v>
      </c>
      <c r="AE13" s="669"/>
      <c r="AF13" s="669"/>
      <c r="AG13" s="669"/>
      <c r="AH13" s="669"/>
      <c r="AI13" s="669"/>
      <c r="AJ13" s="669"/>
      <c r="AK13" s="669"/>
      <c r="AL13" s="670" t="s">
        <v>127</v>
      </c>
      <c r="AM13" s="671"/>
      <c r="AN13" s="671"/>
      <c r="AO13" s="672"/>
      <c r="AP13" s="662" t="s">
        <v>252</v>
      </c>
      <c r="AQ13" s="663"/>
      <c r="AR13" s="663"/>
      <c r="AS13" s="663"/>
      <c r="AT13" s="663"/>
      <c r="AU13" s="663"/>
      <c r="AV13" s="663"/>
      <c r="AW13" s="663"/>
      <c r="AX13" s="663"/>
      <c r="AY13" s="663"/>
      <c r="AZ13" s="663"/>
      <c r="BA13" s="663"/>
      <c r="BB13" s="663"/>
      <c r="BC13" s="663"/>
      <c r="BD13" s="663"/>
      <c r="BE13" s="663"/>
      <c r="BF13" s="664"/>
      <c r="BG13" s="665">
        <v>699820</v>
      </c>
      <c r="BH13" s="666"/>
      <c r="BI13" s="666"/>
      <c r="BJ13" s="666"/>
      <c r="BK13" s="666"/>
      <c r="BL13" s="666"/>
      <c r="BM13" s="666"/>
      <c r="BN13" s="667"/>
      <c r="BO13" s="668">
        <v>54.4</v>
      </c>
      <c r="BP13" s="668"/>
      <c r="BQ13" s="668"/>
      <c r="BR13" s="668"/>
      <c r="BS13" s="669" t="s">
        <v>226</v>
      </c>
      <c r="BT13" s="669"/>
      <c r="BU13" s="669"/>
      <c r="BV13" s="669"/>
      <c r="BW13" s="669"/>
      <c r="BX13" s="669"/>
      <c r="BY13" s="669"/>
      <c r="BZ13" s="669"/>
      <c r="CA13" s="669"/>
      <c r="CB13" s="673"/>
      <c r="CD13" s="680" t="s">
        <v>253</v>
      </c>
      <c r="CE13" s="681"/>
      <c r="CF13" s="681"/>
      <c r="CG13" s="681"/>
      <c r="CH13" s="681"/>
      <c r="CI13" s="681"/>
      <c r="CJ13" s="681"/>
      <c r="CK13" s="681"/>
      <c r="CL13" s="681"/>
      <c r="CM13" s="681"/>
      <c r="CN13" s="681"/>
      <c r="CO13" s="681"/>
      <c r="CP13" s="681"/>
      <c r="CQ13" s="682"/>
      <c r="CR13" s="665">
        <v>429159</v>
      </c>
      <c r="CS13" s="666"/>
      <c r="CT13" s="666"/>
      <c r="CU13" s="666"/>
      <c r="CV13" s="666"/>
      <c r="CW13" s="666"/>
      <c r="CX13" s="666"/>
      <c r="CY13" s="667"/>
      <c r="CZ13" s="668">
        <v>3</v>
      </c>
      <c r="DA13" s="668"/>
      <c r="DB13" s="668"/>
      <c r="DC13" s="668"/>
      <c r="DD13" s="674">
        <v>271592</v>
      </c>
      <c r="DE13" s="666"/>
      <c r="DF13" s="666"/>
      <c r="DG13" s="666"/>
      <c r="DH13" s="666"/>
      <c r="DI13" s="666"/>
      <c r="DJ13" s="666"/>
      <c r="DK13" s="666"/>
      <c r="DL13" s="666"/>
      <c r="DM13" s="666"/>
      <c r="DN13" s="666"/>
      <c r="DO13" s="666"/>
      <c r="DP13" s="667"/>
      <c r="DQ13" s="674">
        <v>49275</v>
      </c>
      <c r="DR13" s="666"/>
      <c r="DS13" s="666"/>
      <c r="DT13" s="666"/>
      <c r="DU13" s="666"/>
      <c r="DV13" s="666"/>
      <c r="DW13" s="666"/>
      <c r="DX13" s="666"/>
      <c r="DY13" s="666"/>
      <c r="DZ13" s="666"/>
      <c r="EA13" s="666"/>
      <c r="EB13" s="666"/>
      <c r="EC13" s="675"/>
    </row>
    <row r="14" spans="2:143" ht="11.25" customHeight="1" x14ac:dyDescent="0.15">
      <c r="B14" s="662" t="s">
        <v>254</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68" t="s">
        <v>127</v>
      </c>
      <c r="AA14" s="668"/>
      <c r="AB14" s="668"/>
      <c r="AC14" s="668"/>
      <c r="AD14" s="669" t="s">
        <v>226</v>
      </c>
      <c r="AE14" s="669"/>
      <c r="AF14" s="669"/>
      <c r="AG14" s="669"/>
      <c r="AH14" s="669"/>
      <c r="AI14" s="669"/>
      <c r="AJ14" s="669"/>
      <c r="AK14" s="669"/>
      <c r="AL14" s="670" t="s">
        <v>127</v>
      </c>
      <c r="AM14" s="671"/>
      <c r="AN14" s="671"/>
      <c r="AO14" s="672"/>
      <c r="AP14" s="662" t="s">
        <v>255</v>
      </c>
      <c r="AQ14" s="663"/>
      <c r="AR14" s="663"/>
      <c r="AS14" s="663"/>
      <c r="AT14" s="663"/>
      <c r="AU14" s="663"/>
      <c r="AV14" s="663"/>
      <c r="AW14" s="663"/>
      <c r="AX14" s="663"/>
      <c r="AY14" s="663"/>
      <c r="AZ14" s="663"/>
      <c r="BA14" s="663"/>
      <c r="BB14" s="663"/>
      <c r="BC14" s="663"/>
      <c r="BD14" s="663"/>
      <c r="BE14" s="663"/>
      <c r="BF14" s="664"/>
      <c r="BG14" s="665">
        <v>35031</v>
      </c>
      <c r="BH14" s="666"/>
      <c r="BI14" s="666"/>
      <c r="BJ14" s="666"/>
      <c r="BK14" s="666"/>
      <c r="BL14" s="666"/>
      <c r="BM14" s="666"/>
      <c r="BN14" s="667"/>
      <c r="BO14" s="668">
        <v>2.7</v>
      </c>
      <c r="BP14" s="668"/>
      <c r="BQ14" s="668"/>
      <c r="BR14" s="668"/>
      <c r="BS14" s="669" t="s">
        <v>226</v>
      </c>
      <c r="BT14" s="669"/>
      <c r="BU14" s="669"/>
      <c r="BV14" s="669"/>
      <c r="BW14" s="669"/>
      <c r="BX14" s="669"/>
      <c r="BY14" s="669"/>
      <c r="BZ14" s="669"/>
      <c r="CA14" s="669"/>
      <c r="CB14" s="673"/>
      <c r="CD14" s="680" t="s">
        <v>256</v>
      </c>
      <c r="CE14" s="681"/>
      <c r="CF14" s="681"/>
      <c r="CG14" s="681"/>
      <c r="CH14" s="681"/>
      <c r="CI14" s="681"/>
      <c r="CJ14" s="681"/>
      <c r="CK14" s="681"/>
      <c r="CL14" s="681"/>
      <c r="CM14" s="681"/>
      <c r="CN14" s="681"/>
      <c r="CO14" s="681"/>
      <c r="CP14" s="681"/>
      <c r="CQ14" s="682"/>
      <c r="CR14" s="665">
        <v>205078</v>
      </c>
      <c r="CS14" s="666"/>
      <c r="CT14" s="666"/>
      <c r="CU14" s="666"/>
      <c r="CV14" s="666"/>
      <c r="CW14" s="666"/>
      <c r="CX14" s="666"/>
      <c r="CY14" s="667"/>
      <c r="CZ14" s="668">
        <v>1.4</v>
      </c>
      <c r="DA14" s="668"/>
      <c r="DB14" s="668"/>
      <c r="DC14" s="668"/>
      <c r="DD14" s="674">
        <v>36080</v>
      </c>
      <c r="DE14" s="666"/>
      <c r="DF14" s="666"/>
      <c r="DG14" s="666"/>
      <c r="DH14" s="666"/>
      <c r="DI14" s="666"/>
      <c r="DJ14" s="666"/>
      <c r="DK14" s="666"/>
      <c r="DL14" s="666"/>
      <c r="DM14" s="666"/>
      <c r="DN14" s="666"/>
      <c r="DO14" s="666"/>
      <c r="DP14" s="667"/>
      <c r="DQ14" s="674">
        <v>159509</v>
      </c>
      <c r="DR14" s="666"/>
      <c r="DS14" s="666"/>
      <c r="DT14" s="666"/>
      <c r="DU14" s="666"/>
      <c r="DV14" s="666"/>
      <c r="DW14" s="666"/>
      <c r="DX14" s="666"/>
      <c r="DY14" s="666"/>
      <c r="DZ14" s="666"/>
      <c r="EA14" s="666"/>
      <c r="EB14" s="666"/>
      <c r="EC14" s="675"/>
    </row>
    <row r="15" spans="2:143" ht="11.25" customHeight="1" x14ac:dyDescent="0.15">
      <c r="B15" s="662" t="s">
        <v>257</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127</v>
      </c>
      <c r="AM15" s="671"/>
      <c r="AN15" s="671"/>
      <c r="AO15" s="672"/>
      <c r="AP15" s="662" t="s">
        <v>258</v>
      </c>
      <c r="AQ15" s="663"/>
      <c r="AR15" s="663"/>
      <c r="AS15" s="663"/>
      <c r="AT15" s="663"/>
      <c r="AU15" s="663"/>
      <c r="AV15" s="663"/>
      <c r="AW15" s="663"/>
      <c r="AX15" s="663"/>
      <c r="AY15" s="663"/>
      <c r="AZ15" s="663"/>
      <c r="BA15" s="663"/>
      <c r="BB15" s="663"/>
      <c r="BC15" s="663"/>
      <c r="BD15" s="663"/>
      <c r="BE15" s="663"/>
      <c r="BF15" s="664"/>
      <c r="BG15" s="665">
        <v>61380</v>
      </c>
      <c r="BH15" s="666"/>
      <c r="BI15" s="666"/>
      <c r="BJ15" s="666"/>
      <c r="BK15" s="666"/>
      <c r="BL15" s="666"/>
      <c r="BM15" s="666"/>
      <c r="BN15" s="667"/>
      <c r="BO15" s="668">
        <v>4.8</v>
      </c>
      <c r="BP15" s="668"/>
      <c r="BQ15" s="668"/>
      <c r="BR15" s="668"/>
      <c r="BS15" s="669" t="s">
        <v>127</v>
      </c>
      <c r="BT15" s="669"/>
      <c r="BU15" s="669"/>
      <c r="BV15" s="669"/>
      <c r="BW15" s="669"/>
      <c r="BX15" s="669"/>
      <c r="BY15" s="669"/>
      <c r="BZ15" s="669"/>
      <c r="CA15" s="669"/>
      <c r="CB15" s="673"/>
      <c r="CD15" s="680" t="s">
        <v>259</v>
      </c>
      <c r="CE15" s="681"/>
      <c r="CF15" s="681"/>
      <c r="CG15" s="681"/>
      <c r="CH15" s="681"/>
      <c r="CI15" s="681"/>
      <c r="CJ15" s="681"/>
      <c r="CK15" s="681"/>
      <c r="CL15" s="681"/>
      <c r="CM15" s="681"/>
      <c r="CN15" s="681"/>
      <c r="CO15" s="681"/>
      <c r="CP15" s="681"/>
      <c r="CQ15" s="682"/>
      <c r="CR15" s="665">
        <v>599218</v>
      </c>
      <c r="CS15" s="666"/>
      <c r="CT15" s="666"/>
      <c r="CU15" s="666"/>
      <c r="CV15" s="666"/>
      <c r="CW15" s="666"/>
      <c r="CX15" s="666"/>
      <c r="CY15" s="667"/>
      <c r="CZ15" s="668">
        <v>4.2</v>
      </c>
      <c r="DA15" s="668"/>
      <c r="DB15" s="668"/>
      <c r="DC15" s="668"/>
      <c r="DD15" s="674">
        <v>75082</v>
      </c>
      <c r="DE15" s="666"/>
      <c r="DF15" s="666"/>
      <c r="DG15" s="666"/>
      <c r="DH15" s="666"/>
      <c r="DI15" s="666"/>
      <c r="DJ15" s="666"/>
      <c r="DK15" s="666"/>
      <c r="DL15" s="666"/>
      <c r="DM15" s="666"/>
      <c r="DN15" s="666"/>
      <c r="DO15" s="666"/>
      <c r="DP15" s="667"/>
      <c r="DQ15" s="674">
        <v>352182</v>
      </c>
      <c r="DR15" s="666"/>
      <c r="DS15" s="666"/>
      <c r="DT15" s="666"/>
      <c r="DU15" s="666"/>
      <c r="DV15" s="666"/>
      <c r="DW15" s="666"/>
      <c r="DX15" s="666"/>
      <c r="DY15" s="666"/>
      <c r="DZ15" s="666"/>
      <c r="EA15" s="666"/>
      <c r="EB15" s="666"/>
      <c r="EC15" s="675"/>
    </row>
    <row r="16" spans="2:143" ht="11.25" customHeight="1" x14ac:dyDescent="0.15">
      <c r="B16" s="662" t="s">
        <v>260</v>
      </c>
      <c r="C16" s="663"/>
      <c r="D16" s="663"/>
      <c r="E16" s="663"/>
      <c r="F16" s="663"/>
      <c r="G16" s="663"/>
      <c r="H16" s="663"/>
      <c r="I16" s="663"/>
      <c r="J16" s="663"/>
      <c r="K16" s="663"/>
      <c r="L16" s="663"/>
      <c r="M16" s="663"/>
      <c r="N16" s="663"/>
      <c r="O16" s="663"/>
      <c r="P16" s="663"/>
      <c r="Q16" s="664"/>
      <c r="R16" s="665">
        <v>1965</v>
      </c>
      <c r="S16" s="666"/>
      <c r="T16" s="666"/>
      <c r="U16" s="666"/>
      <c r="V16" s="666"/>
      <c r="W16" s="666"/>
      <c r="X16" s="666"/>
      <c r="Y16" s="667"/>
      <c r="Z16" s="668">
        <v>0</v>
      </c>
      <c r="AA16" s="668"/>
      <c r="AB16" s="668"/>
      <c r="AC16" s="668"/>
      <c r="AD16" s="669">
        <v>1965</v>
      </c>
      <c r="AE16" s="669"/>
      <c r="AF16" s="669"/>
      <c r="AG16" s="669"/>
      <c r="AH16" s="669"/>
      <c r="AI16" s="669"/>
      <c r="AJ16" s="669"/>
      <c r="AK16" s="669"/>
      <c r="AL16" s="670">
        <v>0.1</v>
      </c>
      <c r="AM16" s="671"/>
      <c r="AN16" s="671"/>
      <c r="AO16" s="672"/>
      <c r="AP16" s="662" t="s">
        <v>261</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68" t="s">
        <v>127</v>
      </c>
      <c r="BP16" s="668"/>
      <c r="BQ16" s="668"/>
      <c r="BR16" s="668"/>
      <c r="BS16" s="669" t="s">
        <v>226</v>
      </c>
      <c r="BT16" s="669"/>
      <c r="BU16" s="669"/>
      <c r="BV16" s="669"/>
      <c r="BW16" s="669"/>
      <c r="BX16" s="669"/>
      <c r="BY16" s="669"/>
      <c r="BZ16" s="669"/>
      <c r="CA16" s="669"/>
      <c r="CB16" s="673"/>
      <c r="CD16" s="680" t="s">
        <v>262</v>
      </c>
      <c r="CE16" s="681"/>
      <c r="CF16" s="681"/>
      <c r="CG16" s="681"/>
      <c r="CH16" s="681"/>
      <c r="CI16" s="681"/>
      <c r="CJ16" s="681"/>
      <c r="CK16" s="681"/>
      <c r="CL16" s="681"/>
      <c r="CM16" s="681"/>
      <c r="CN16" s="681"/>
      <c r="CO16" s="681"/>
      <c r="CP16" s="681"/>
      <c r="CQ16" s="682"/>
      <c r="CR16" s="665">
        <v>7467</v>
      </c>
      <c r="CS16" s="666"/>
      <c r="CT16" s="666"/>
      <c r="CU16" s="666"/>
      <c r="CV16" s="666"/>
      <c r="CW16" s="666"/>
      <c r="CX16" s="666"/>
      <c r="CY16" s="667"/>
      <c r="CZ16" s="668">
        <v>0.1</v>
      </c>
      <c r="DA16" s="668"/>
      <c r="DB16" s="668"/>
      <c r="DC16" s="668"/>
      <c r="DD16" s="674" t="s">
        <v>226</v>
      </c>
      <c r="DE16" s="666"/>
      <c r="DF16" s="666"/>
      <c r="DG16" s="666"/>
      <c r="DH16" s="666"/>
      <c r="DI16" s="666"/>
      <c r="DJ16" s="666"/>
      <c r="DK16" s="666"/>
      <c r="DL16" s="666"/>
      <c r="DM16" s="666"/>
      <c r="DN16" s="666"/>
      <c r="DO16" s="666"/>
      <c r="DP16" s="667"/>
      <c r="DQ16" s="674">
        <v>2693</v>
      </c>
      <c r="DR16" s="666"/>
      <c r="DS16" s="666"/>
      <c r="DT16" s="666"/>
      <c r="DU16" s="666"/>
      <c r="DV16" s="666"/>
      <c r="DW16" s="666"/>
      <c r="DX16" s="666"/>
      <c r="DY16" s="666"/>
      <c r="DZ16" s="666"/>
      <c r="EA16" s="666"/>
      <c r="EB16" s="666"/>
      <c r="EC16" s="675"/>
    </row>
    <row r="17" spans="2:133" ht="11.25" customHeight="1" x14ac:dyDescent="0.15">
      <c r="B17" s="662" t="s">
        <v>263</v>
      </c>
      <c r="C17" s="663"/>
      <c r="D17" s="663"/>
      <c r="E17" s="663"/>
      <c r="F17" s="663"/>
      <c r="G17" s="663"/>
      <c r="H17" s="663"/>
      <c r="I17" s="663"/>
      <c r="J17" s="663"/>
      <c r="K17" s="663"/>
      <c r="L17" s="663"/>
      <c r="M17" s="663"/>
      <c r="N17" s="663"/>
      <c r="O17" s="663"/>
      <c r="P17" s="663"/>
      <c r="Q17" s="664"/>
      <c r="R17" s="665">
        <v>22882</v>
      </c>
      <c r="S17" s="666"/>
      <c r="T17" s="666"/>
      <c r="U17" s="666"/>
      <c r="V17" s="666"/>
      <c r="W17" s="666"/>
      <c r="X17" s="666"/>
      <c r="Y17" s="667"/>
      <c r="Z17" s="668">
        <v>0.2</v>
      </c>
      <c r="AA17" s="668"/>
      <c r="AB17" s="668"/>
      <c r="AC17" s="668"/>
      <c r="AD17" s="669">
        <v>22882</v>
      </c>
      <c r="AE17" s="669"/>
      <c r="AF17" s="669"/>
      <c r="AG17" s="669"/>
      <c r="AH17" s="669"/>
      <c r="AI17" s="669"/>
      <c r="AJ17" s="669"/>
      <c r="AK17" s="669"/>
      <c r="AL17" s="670">
        <v>0.8</v>
      </c>
      <c r="AM17" s="671"/>
      <c r="AN17" s="671"/>
      <c r="AO17" s="672"/>
      <c r="AP17" s="662" t="s">
        <v>264</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127</v>
      </c>
      <c r="BP17" s="668"/>
      <c r="BQ17" s="668"/>
      <c r="BR17" s="668"/>
      <c r="BS17" s="669" t="s">
        <v>226</v>
      </c>
      <c r="BT17" s="669"/>
      <c r="BU17" s="669"/>
      <c r="BV17" s="669"/>
      <c r="BW17" s="669"/>
      <c r="BX17" s="669"/>
      <c r="BY17" s="669"/>
      <c r="BZ17" s="669"/>
      <c r="CA17" s="669"/>
      <c r="CB17" s="673"/>
      <c r="CD17" s="680" t="s">
        <v>265</v>
      </c>
      <c r="CE17" s="681"/>
      <c r="CF17" s="681"/>
      <c r="CG17" s="681"/>
      <c r="CH17" s="681"/>
      <c r="CI17" s="681"/>
      <c r="CJ17" s="681"/>
      <c r="CK17" s="681"/>
      <c r="CL17" s="681"/>
      <c r="CM17" s="681"/>
      <c r="CN17" s="681"/>
      <c r="CO17" s="681"/>
      <c r="CP17" s="681"/>
      <c r="CQ17" s="682"/>
      <c r="CR17" s="665">
        <v>359813</v>
      </c>
      <c r="CS17" s="666"/>
      <c r="CT17" s="666"/>
      <c r="CU17" s="666"/>
      <c r="CV17" s="666"/>
      <c r="CW17" s="666"/>
      <c r="CX17" s="666"/>
      <c r="CY17" s="667"/>
      <c r="CZ17" s="668">
        <v>2.5</v>
      </c>
      <c r="DA17" s="668"/>
      <c r="DB17" s="668"/>
      <c r="DC17" s="668"/>
      <c r="DD17" s="674" t="s">
        <v>127</v>
      </c>
      <c r="DE17" s="666"/>
      <c r="DF17" s="666"/>
      <c r="DG17" s="666"/>
      <c r="DH17" s="666"/>
      <c r="DI17" s="666"/>
      <c r="DJ17" s="666"/>
      <c r="DK17" s="666"/>
      <c r="DL17" s="666"/>
      <c r="DM17" s="666"/>
      <c r="DN17" s="666"/>
      <c r="DO17" s="666"/>
      <c r="DP17" s="667"/>
      <c r="DQ17" s="674">
        <v>328960</v>
      </c>
      <c r="DR17" s="666"/>
      <c r="DS17" s="666"/>
      <c r="DT17" s="666"/>
      <c r="DU17" s="666"/>
      <c r="DV17" s="666"/>
      <c r="DW17" s="666"/>
      <c r="DX17" s="666"/>
      <c r="DY17" s="666"/>
      <c r="DZ17" s="666"/>
      <c r="EA17" s="666"/>
      <c r="EB17" s="666"/>
      <c r="EC17" s="675"/>
    </row>
    <row r="18" spans="2:133" ht="11.25" customHeight="1" x14ac:dyDescent="0.15">
      <c r="B18" s="662" t="s">
        <v>266</v>
      </c>
      <c r="C18" s="663"/>
      <c r="D18" s="663"/>
      <c r="E18" s="663"/>
      <c r="F18" s="663"/>
      <c r="G18" s="663"/>
      <c r="H18" s="663"/>
      <c r="I18" s="663"/>
      <c r="J18" s="663"/>
      <c r="K18" s="663"/>
      <c r="L18" s="663"/>
      <c r="M18" s="663"/>
      <c r="N18" s="663"/>
      <c r="O18" s="663"/>
      <c r="P18" s="663"/>
      <c r="Q18" s="664"/>
      <c r="R18" s="665">
        <v>29833</v>
      </c>
      <c r="S18" s="666"/>
      <c r="T18" s="666"/>
      <c r="U18" s="666"/>
      <c r="V18" s="666"/>
      <c r="W18" s="666"/>
      <c r="X18" s="666"/>
      <c r="Y18" s="667"/>
      <c r="Z18" s="668">
        <v>0.2</v>
      </c>
      <c r="AA18" s="668"/>
      <c r="AB18" s="668"/>
      <c r="AC18" s="668"/>
      <c r="AD18" s="669">
        <v>29833</v>
      </c>
      <c r="AE18" s="669"/>
      <c r="AF18" s="669"/>
      <c r="AG18" s="669"/>
      <c r="AH18" s="669"/>
      <c r="AI18" s="669"/>
      <c r="AJ18" s="669"/>
      <c r="AK18" s="669"/>
      <c r="AL18" s="670">
        <v>1.1000000238418579</v>
      </c>
      <c r="AM18" s="671"/>
      <c r="AN18" s="671"/>
      <c r="AO18" s="672"/>
      <c r="AP18" s="662" t="s">
        <v>267</v>
      </c>
      <c r="AQ18" s="663"/>
      <c r="AR18" s="663"/>
      <c r="AS18" s="663"/>
      <c r="AT18" s="663"/>
      <c r="AU18" s="663"/>
      <c r="AV18" s="663"/>
      <c r="AW18" s="663"/>
      <c r="AX18" s="663"/>
      <c r="AY18" s="663"/>
      <c r="AZ18" s="663"/>
      <c r="BA18" s="663"/>
      <c r="BB18" s="663"/>
      <c r="BC18" s="663"/>
      <c r="BD18" s="663"/>
      <c r="BE18" s="663"/>
      <c r="BF18" s="664"/>
      <c r="BG18" s="665" t="s">
        <v>226</v>
      </c>
      <c r="BH18" s="666"/>
      <c r="BI18" s="666"/>
      <c r="BJ18" s="666"/>
      <c r="BK18" s="666"/>
      <c r="BL18" s="666"/>
      <c r="BM18" s="666"/>
      <c r="BN18" s="667"/>
      <c r="BO18" s="668" t="s">
        <v>127</v>
      </c>
      <c r="BP18" s="668"/>
      <c r="BQ18" s="668"/>
      <c r="BR18" s="668"/>
      <c r="BS18" s="669" t="s">
        <v>127</v>
      </c>
      <c r="BT18" s="669"/>
      <c r="BU18" s="669"/>
      <c r="BV18" s="669"/>
      <c r="BW18" s="669"/>
      <c r="BX18" s="669"/>
      <c r="BY18" s="669"/>
      <c r="BZ18" s="669"/>
      <c r="CA18" s="669"/>
      <c r="CB18" s="673"/>
      <c r="CD18" s="680" t="s">
        <v>268</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127</v>
      </c>
      <c r="DA18" s="668"/>
      <c r="DB18" s="668"/>
      <c r="DC18" s="668"/>
      <c r="DD18" s="674" t="s">
        <v>127</v>
      </c>
      <c r="DE18" s="666"/>
      <c r="DF18" s="666"/>
      <c r="DG18" s="666"/>
      <c r="DH18" s="666"/>
      <c r="DI18" s="666"/>
      <c r="DJ18" s="666"/>
      <c r="DK18" s="666"/>
      <c r="DL18" s="666"/>
      <c r="DM18" s="666"/>
      <c r="DN18" s="666"/>
      <c r="DO18" s="666"/>
      <c r="DP18" s="667"/>
      <c r="DQ18" s="674" t="s">
        <v>127</v>
      </c>
      <c r="DR18" s="666"/>
      <c r="DS18" s="666"/>
      <c r="DT18" s="666"/>
      <c r="DU18" s="666"/>
      <c r="DV18" s="666"/>
      <c r="DW18" s="666"/>
      <c r="DX18" s="666"/>
      <c r="DY18" s="666"/>
      <c r="DZ18" s="666"/>
      <c r="EA18" s="666"/>
      <c r="EB18" s="666"/>
      <c r="EC18" s="675"/>
    </row>
    <row r="19" spans="2:133" ht="11.25" customHeight="1" x14ac:dyDescent="0.15">
      <c r="B19" s="662" t="s">
        <v>269</v>
      </c>
      <c r="C19" s="663"/>
      <c r="D19" s="663"/>
      <c r="E19" s="663"/>
      <c r="F19" s="663"/>
      <c r="G19" s="663"/>
      <c r="H19" s="663"/>
      <c r="I19" s="663"/>
      <c r="J19" s="663"/>
      <c r="K19" s="663"/>
      <c r="L19" s="663"/>
      <c r="M19" s="663"/>
      <c r="N19" s="663"/>
      <c r="O19" s="663"/>
      <c r="P19" s="663"/>
      <c r="Q19" s="664"/>
      <c r="R19" s="665">
        <v>11377</v>
      </c>
      <c r="S19" s="666"/>
      <c r="T19" s="666"/>
      <c r="U19" s="666"/>
      <c r="V19" s="666"/>
      <c r="W19" s="666"/>
      <c r="X19" s="666"/>
      <c r="Y19" s="667"/>
      <c r="Z19" s="668">
        <v>0.1</v>
      </c>
      <c r="AA19" s="668"/>
      <c r="AB19" s="668"/>
      <c r="AC19" s="668"/>
      <c r="AD19" s="669">
        <v>11377</v>
      </c>
      <c r="AE19" s="669"/>
      <c r="AF19" s="669"/>
      <c r="AG19" s="669"/>
      <c r="AH19" s="669"/>
      <c r="AI19" s="669"/>
      <c r="AJ19" s="669"/>
      <c r="AK19" s="669"/>
      <c r="AL19" s="670">
        <v>0.4</v>
      </c>
      <c r="AM19" s="671"/>
      <c r="AN19" s="671"/>
      <c r="AO19" s="672"/>
      <c r="AP19" s="662" t="s">
        <v>270</v>
      </c>
      <c r="AQ19" s="663"/>
      <c r="AR19" s="663"/>
      <c r="AS19" s="663"/>
      <c r="AT19" s="663"/>
      <c r="AU19" s="663"/>
      <c r="AV19" s="663"/>
      <c r="AW19" s="663"/>
      <c r="AX19" s="663"/>
      <c r="AY19" s="663"/>
      <c r="AZ19" s="663"/>
      <c r="BA19" s="663"/>
      <c r="BB19" s="663"/>
      <c r="BC19" s="663"/>
      <c r="BD19" s="663"/>
      <c r="BE19" s="663"/>
      <c r="BF19" s="664"/>
      <c r="BG19" s="665">
        <v>80</v>
      </c>
      <c r="BH19" s="666"/>
      <c r="BI19" s="666"/>
      <c r="BJ19" s="666"/>
      <c r="BK19" s="666"/>
      <c r="BL19" s="666"/>
      <c r="BM19" s="666"/>
      <c r="BN19" s="667"/>
      <c r="BO19" s="668">
        <v>0</v>
      </c>
      <c r="BP19" s="668"/>
      <c r="BQ19" s="668"/>
      <c r="BR19" s="668"/>
      <c r="BS19" s="669" t="s">
        <v>226</v>
      </c>
      <c r="BT19" s="669"/>
      <c r="BU19" s="669"/>
      <c r="BV19" s="669"/>
      <c r="BW19" s="669"/>
      <c r="BX19" s="669"/>
      <c r="BY19" s="669"/>
      <c r="BZ19" s="669"/>
      <c r="CA19" s="669"/>
      <c r="CB19" s="673"/>
      <c r="CD19" s="680" t="s">
        <v>271</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127</v>
      </c>
      <c r="DA19" s="668"/>
      <c r="DB19" s="668"/>
      <c r="DC19" s="668"/>
      <c r="DD19" s="674" t="s">
        <v>127</v>
      </c>
      <c r="DE19" s="666"/>
      <c r="DF19" s="666"/>
      <c r="DG19" s="666"/>
      <c r="DH19" s="666"/>
      <c r="DI19" s="666"/>
      <c r="DJ19" s="666"/>
      <c r="DK19" s="666"/>
      <c r="DL19" s="666"/>
      <c r="DM19" s="666"/>
      <c r="DN19" s="666"/>
      <c r="DO19" s="666"/>
      <c r="DP19" s="667"/>
      <c r="DQ19" s="674" t="s">
        <v>127</v>
      </c>
      <c r="DR19" s="666"/>
      <c r="DS19" s="666"/>
      <c r="DT19" s="666"/>
      <c r="DU19" s="666"/>
      <c r="DV19" s="666"/>
      <c r="DW19" s="666"/>
      <c r="DX19" s="666"/>
      <c r="DY19" s="666"/>
      <c r="DZ19" s="666"/>
      <c r="EA19" s="666"/>
      <c r="EB19" s="666"/>
      <c r="EC19" s="675"/>
    </row>
    <row r="20" spans="2:133" ht="11.25" customHeight="1" x14ac:dyDescent="0.15">
      <c r="B20" s="662" t="s">
        <v>272</v>
      </c>
      <c r="C20" s="663"/>
      <c r="D20" s="663"/>
      <c r="E20" s="663"/>
      <c r="F20" s="663"/>
      <c r="G20" s="663"/>
      <c r="H20" s="663"/>
      <c r="I20" s="663"/>
      <c r="J20" s="663"/>
      <c r="K20" s="663"/>
      <c r="L20" s="663"/>
      <c r="M20" s="663"/>
      <c r="N20" s="663"/>
      <c r="O20" s="663"/>
      <c r="P20" s="663"/>
      <c r="Q20" s="664"/>
      <c r="R20" s="665">
        <v>646</v>
      </c>
      <c r="S20" s="666"/>
      <c r="T20" s="666"/>
      <c r="U20" s="666"/>
      <c r="V20" s="666"/>
      <c r="W20" s="666"/>
      <c r="X20" s="666"/>
      <c r="Y20" s="667"/>
      <c r="Z20" s="668">
        <v>0</v>
      </c>
      <c r="AA20" s="668"/>
      <c r="AB20" s="668"/>
      <c r="AC20" s="668"/>
      <c r="AD20" s="669">
        <v>646</v>
      </c>
      <c r="AE20" s="669"/>
      <c r="AF20" s="669"/>
      <c r="AG20" s="669"/>
      <c r="AH20" s="669"/>
      <c r="AI20" s="669"/>
      <c r="AJ20" s="669"/>
      <c r="AK20" s="669"/>
      <c r="AL20" s="670">
        <v>0</v>
      </c>
      <c r="AM20" s="671"/>
      <c r="AN20" s="671"/>
      <c r="AO20" s="672"/>
      <c r="AP20" s="662" t="s">
        <v>273</v>
      </c>
      <c r="AQ20" s="663"/>
      <c r="AR20" s="663"/>
      <c r="AS20" s="663"/>
      <c r="AT20" s="663"/>
      <c r="AU20" s="663"/>
      <c r="AV20" s="663"/>
      <c r="AW20" s="663"/>
      <c r="AX20" s="663"/>
      <c r="AY20" s="663"/>
      <c r="AZ20" s="663"/>
      <c r="BA20" s="663"/>
      <c r="BB20" s="663"/>
      <c r="BC20" s="663"/>
      <c r="BD20" s="663"/>
      <c r="BE20" s="663"/>
      <c r="BF20" s="664"/>
      <c r="BG20" s="665">
        <v>80</v>
      </c>
      <c r="BH20" s="666"/>
      <c r="BI20" s="666"/>
      <c r="BJ20" s="666"/>
      <c r="BK20" s="666"/>
      <c r="BL20" s="666"/>
      <c r="BM20" s="666"/>
      <c r="BN20" s="667"/>
      <c r="BO20" s="668">
        <v>0</v>
      </c>
      <c r="BP20" s="668"/>
      <c r="BQ20" s="668"/>
      <c r="BR20" s="668"/>
      <c r="BS20" s="669" t="s">
        <v>127</v>
      </c>
      <c r="BT20" s="669"/>
      <c r="BU20" s="669"/>
      <c r="BV20" s="669"/>
      <c r="BW20" s="669"/>
      <c r="BX20" s="669"/>
      <c r="BY20" s="669"/>
      <c r="BZ20" s="669"/>
      <c r="CA20" s="669"/>
      <c r="CB20" s="673"/>
      <c r="CD20" s="680" t="s">
        <v>274</v>
      </c>
      <c r="CE20" s="681"/>
      <c r="CF20" s="681"/>
      <c r="CG20" s="681"/>
      <c r="CH20" s="681"/>
      <c r="CI20" s="681"/>
      <c r="CJ20" s="681"/>
      <c r="CK20" s="681"/>
      <c r="CL20" s="681"/>
      <c r="CM20" s="681"/>
      <c r="CN20" s="681"/>
      <c r="CO20" s="681"/>
      <c r="CP20" s="681"/>
      <c r="CQ20" s="682"/>
      <c r="CR20" s="665">
        <v>14401809</v>
      </c>
      <c r="CS20" s="666"/>
      <c r="CT20" s="666"/>
      <c r="CU20" s="666"/>
      <c r="CV20" s="666"/>
      <c r="CW20" s="666"/>
      <c r="CX20" s="666"/>
      <c r="CY20" s="667"/>
      <c r="CZ20" s="668">
        <v>100</v>
      </c>
      <c r="DA20" s="668"/>
      <c r="DB20" s="668"/>
      <c r="DC20" s="668"/>
      <c r="DD20" s="674">
        <v>400250</v>
      </c>
      <c r="DE20" s="666"/>
      <c r="DF20" s="666"/>
      <c r="DG20" s="666"/>
      <c r="DH20" s="666"/>
      <c r="DI20" s="666"/>
      <c r="DJ20" s="666"/>
      <c r="DK20" s="666"/>
      <c r="DL20" s="666"/>
      <c r="DM20" s="666"/>
      <c r="DN20" s="666"/>
      <c r="DO20" s="666"/>
      <c r="DP20" s="667"/>
      <c r="DQ20" s="674">
        <v>3260661</v>
      </c>
      <c r="DR20" s="666"/>
      <c r="DS20" s="666"/>
      <c r="DT20" s="666"/>
      <c r="DU20" s="666"/>
      <c r="DV20" s="666"/>
      <c r="DW20" s="666"/>
      <c r="DX20" s="666"/>
      <c r="DY20" s="666"/>
      <c r="DZ20" s="666"/>
      <c r="EA20" s="666"/>
      <c r="EB20" s="666"/>
      <c r="EC20" s="675"/>
    </row>
    <row r="21" spans="2:133" ht="11.25" customHeight="1" x14ac:dyDescent="0.15">
      <c r="B21" s="662" t="s">
        <v>275</v>
      </c>
      <c r="C21" s="663"/>
      <c r="D21" s="663"/>
      <c r="E21" s="663"/>
      <c r="F21" s="663"/>
      <c r="G21" s="663"/>
      <c r="H21" s="663"/>
      <c r="I21" s="663"/>
      <c r="J21" s="663"/>
      <c r="K21" s="663"/>
      <c r="L21" s="663"/>
      <c r="M21" s="663"/>
      <c r="N21" s="663"/>
      <c r="O21" s="663"/>
      <c r="P21" s="663"/>
      <c r="Q21" s="664"/>
      <c r="R21" s="665">
        <v>495</v>
      </c>
      <c r="S21" s="666"/>
      <c r="T21" s="666"/>
      <c r="U21" s="666"/>
      <c r="V21" s="666"/>
      <c r="W21" s="666"/>
      <c r="X21" s="666"/>
      <c r="Y21" s="667"/>
      <c r="Z21" s="668">
        <v>0</v>
      </c>
      <c r="AA21" s="668"/>
      <c r="AB21" s="668"/>
      <c r="AC21" s="668"/>
      <c r="AD21" s="669">
        <v>495</v>
      </c>
      <c r="AE21" s="669"/>
      <c r="AF21" s="669"/>
      <c r="AG21" s="669"/>
      <c r="AH21" s="669"/>
      <c r="AI21" s="669"/>
      <c r="AJ21" s="669"/>
      <c r="AK21" s="669"/>
      <c r="AL21" s="670">
        <v>0</v>
      </c>
      <c r="AM21" s="671"/>
      <c r="AN21" s="671"/>
      <c r="AO21" s="672"/>
      <c r="AP21" s="684" t="s">
        <v>276</v>
      </c>
      <c r="AQ21" s="685"/>
      <c r="AR21" s="685"/>
      <c r="AS21" s="685"/>
      <c r="AT21" s="685"/>
      <c r="AU21" s="685"/>
      <c r="AV21" s="685"/>
      <c r="AW21" s="685"/>
      <c r="AX21" s="685"/>
      <c r="AY21" s="685"/>
      <c r="AZ21" s="685"/>
      <c r="BA21" s="685"/>
      <c r="BB21" s="685"/>
      <c r="BC21" s="685"/>
      <c r="BD21" s="685"/>
      <c r="BE21" s="685"/>
      <c r="BF21" s="686"/>
      <c r="BG21" s="665">
        <v>80</v>
      </c>
      <c r="BH21" s="666"/>
      <c r="BI21" s="666"/>
      <c r="BJ21" s="666"/>
      <c r="BK21" s="666"/>
      <c r="BL21" s="666"/>
      <c r="BM21" s="666"/>
      <c r="BN21" s="667"/>
      <c r="BO21" s="668">
        <v>0</v>
      </c>
      <c r="BP21" s="668"/>
      <c r="BQ21" s="668"/>
      <c r="BR21" s="668"/>
      <c r="BS21" s="669" t="s">
        <v>226</v>
      </c>
      <c r="BT21" s="669"/>
      <c r="BU21" s="669"/>
      <c r="BV21" s="669"/>
      <c r="BW21" s="669"/>
      <c r="BX21" s="669"/>
      <c r="BY21" s="669"/>
      <c r="BZ21" s="669"/>
      <c r="CA21" s="669"/>
      <c r="CB21" s="673"/>
      <c r="CD21" s="692"/>
      <c r="CE21" s="693"/>
      <c r="CF21" s="693"/>
      <c r="CG21" s="693"/>
      <c r="CH21" s="693"/>
      <c r="CI21" s="693"/>
      <c r="CJ21" s="693"/>
      <c r="CK21" s="693"/>
      <c r="CL21" s="693"/>
      <c r="CM21" s="693"/>
      <c r="CN21" s="693"/>
      <c r="CO21" s="693"/>
      <c r="CP21" s="693"/>
      <c r="CQ21" s="694"/>
      <c r="CR21" s="695"/>
      <c r="CS21" s="688"/>
      <c r="CT21" s="688"/>
      <c r="CU21" s="688"/>
      <c r="CV21" s="688"/>
      <c r="CW21" s="688"/>
      <c r="CX21" s="688"/>
      <c r="CY21" s="696"/>
      <c r="CZ21" s="697"/>
      <c r="DA21" s="697"/>
      <c r="DB21" s="697"/>
      <c r="DC21" s="697"/>
      <c r="DD21" s="687"/>
      <c r="DE21" s="688"/>
      <c r="DF21" s="688"/>
      <c r="DG21" s="688"/>
      <c r="DH21" s="688"/>
      <c r="DI21" s="688"/>
      <c r="DJ21" s="688"/>
      <c r="DK21" s="688"/>
      <c r="DL21" s="688"/>
      <c r="DM21" s="688"/>
      <c r="DN21" s="688"/>
      <c r="DO21" s="688"/>
      <c r="DP21" s="696"/>
      <c r="DQ21" s="687"/>
      <c r="DR21" s="688"/>
      <c r="DS21" s="688"/>
      <c r="DT21" s="688"/>
      <c r="DU21" s="688"/>
      <c r="DV21" s="688"/>
      <c r="DW21" s="688"/>
      <c r="DX21" s="688"/>
      <c r="DY21" s="688"/>
      <c r="DZ21" s="688"/>
      <c r="EA21" s="688"/>
      <c r="EB21" s="688"/>
      <c r="EC21" s="689"/>
    </row>
    <row r="22" spans="2:133" ht="11.25" customHeight="1" x14ac:dyDescent="0.15">
      <c r="B22" s="701" t="s">
        <v>277</v>
      </c>
      <c r="C22" s="702"/>
      <c r="D22" s="702"/>
      <c r="E22" s="702"/>
      <c r="F22" s="702"/>
      <c r="G22" s="702"/>
      <c r="H22" s="702"/>
      <c r="I22" s="702"/>
      <c r="J22" s="702"/>
      <c r="K22" s="702"/>
      <c r="L22" s="702"/>
      <c r="M22" s="702"/>
      <c r="N22" s="702"/>
      <c r="O22" s="702"/>
      <c r="P22" s="702"/>
      <c r="Q22" s="703"/>
      <c r="R22" s="665">
        <v>17315</v>
      </c>
      <c r="S22" s="666"/>
      <c r="T22" s="666"/>
      <c r="U22" s="666"/>
      <c r="V22" s="666"/>
      <c r="W22" s="666"/>
      <c r="X22" s="666"/>
      <c r="Y22" s="667"/>
      <c r="Z22" s="668">
        <v>0.1</v>
      </c>
      <c r="AA22" s="668"/>
      <c r="AB22" s="668"/>
      <c r="AC22" s="668"/>
      <c r="AD22" s="669">
        <v>17315</v>
      </c>
      <c r="AE22" s="669"/>
      <c r="AF22" s="669"/>
      <c r="AG22" s="669"/>
      <c r="AH22" s="669"/>
      <c r="AI22" s="669"/>
      <c r="AJ22" s="669"/>
      <c r="AK22" s="669"/>
      <c r="AL22" s="670">
        <v>0.60000002384185791</v>
      </c>
      <c r="AM22" s="671"/>
      <c r="AN22" s="671"/>
      <c r="AO22" s="672"/>
      <c r="AP22" s="684" t="s">
        <v>278</v>
      </c>
      <c r="AQ22" s="685"/>
      <c r="AR22" s="685"/>
      <c r="AS22" s="685"/>
      <c r="AT22" s="685"/>
      <c r="AU22" s="685"/>
      <c r="AV22" s="685"/>
      <c r="AW22" s="685"/>
      <c r="AX22" s="685"/>
      <c r="AY22" s="685"/>
      <c r="AZ22" s="685"/>
      <c r="BA22" s="685"/>
      <c r="BB22" s="685"/>
      <c r="BC22" s="685"/>
      <c r="BD22" s="685"/>
      <c r="BE22" s="685"/>
      <c r="BF22" s="686"/>
      <c r="BG22" s="665" t="s">
        <v>127</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279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280</v>
      </c>
      <c r="C23" s="663"/>
      <c r="D23" s="663"/>
      <c r="E23" s="663"/>
      <c r="F23" s="663"/>
      <c r="G23" s="663"/>
      <c r="H23" s="663"/>
      <c r="I23" s="663"/>
      <c r="J23" s="663"/>
      <c r="K23" s="663"/>
      <c r="L23" s="663"/>
      <c r="M23" s="663"/>
      <c r="N23" s="663"/>
      <c r="O23" s="663"/>
      <c r="P23" s="663"/>
      <c r="Q23" s="664"/>
      <c r="R23" s="665">
        <v>1202275</v>
      </c>
      <c r="S23" s="666"/>
      <c r="T23" s="666"/>
      <c r="U23" s="666"/>
      <c r="V23" s="666"/>
      <c r="W23" s="666"/>
      <c r="X23" s="666"/>
      <c r="Y23" s="667"/>
      <c r="Z23" s="668">
        <v>8.1999999999999993</v>
      </c>
      <c r="AA23" s="668"/>
      <c r="AB23" s="668"/>
      <c r="AC23" s="668"/>
      <c r="AD23" s="669">
        <v>1127677</v>
      </c>
      <c r="AE23" s="669"/>
      <c r="AF23" s="669"/>
      <c r="AG23" s="669"/>
      <c r="AH23" s="669"/>
      <c r="AI23" s="669"/>
      <c r="AJ23" s="669"/>
      <c r="AK23" s="669"/>
      <c r="AL23" s="670">
        <v>40.799999999999997</v>
      </c>
      <c r="AM23" s="671"/>
      <c r="AN23" s="671"/>
      <c r="AO23" s="672"/>
      <c r="AP23" s="684" t="s">
        <v>281</v>
      </c>
      <c r="AQ23" s="685"/>
      <c r="AR23" s="685"/>
      <c r="AS23" s="685"/>
      <c r="AT23" s="685"/>
      <c r="AU23" s="685"/>
      <c r="AV23" s="685"/>
      <c r="AW23" s="685"/>
      <c r="AX23" s="685"/>
      <c r="AY23" s="685"/>
      <c r="AZ23" s="685"/>
      <c r="BA23" s="685"/>
      <c r="BB23" s="685"/>
      <c r="BC23" s="685"/>
      <c r="BD23" s="685"/>
      <c r="BE23" s="685"/>
      <c r="BF23" s="686"/>
      <c r="BG23" s="665" t="s">
        <v>127</v>
      </c>
      <c r="BH23" s="666"/>
      <c r="BI23" s="666"/>
      <c r="BJ23" s="666"/>
      <c r="BK23" s="666"/>
      <c r="BL23" s="666"/>
      <c r="BM23" s="666"/>
      <c r="BN23" s="667"/>
      <c r="BO23" s="668" t="s">
        <v>127</v>
      </c>
      <c r="BP23" s="668"/>
      <c r="BQ23" s="668"/>
      <c r="BR23" s="668"/>
      <c r="BS23" s="669" t="s">
        <v>127</v>
      </c>
      <c r="BT23" s="669"/>
      <c r="BU23" s="669"/>
      <c r="BV23" s="669"/>
      <c r="BW23" s="669"/>
      <c r="BX23" s="669"/>
      <c r="BY23" s="669"/>
      <c r="BZ23" s="669"/>
      <c r="CA23" s="669"/>
      <c r="CB23" s="673"/>
      <c r="CD23" s="647" t="s">
        <v>220</v>
      </c>
      <c r="CE23" s="648"/>
      <c r="CF23" s="648"/>
      <c r="CG23" s="648"/>
      <c r="CH23" s="648"/>
      <c r="CI23" s="648"/>
      <c r="CJ23" s="648"/>
      <c r="CK23" s="648"/>
      <c r="CL23" s="648"/>
      <c r="CM23" s="648"/>
      <c r="CN23" s="648"/>
      <c r="CO23" s="648"/>
      <c r="CP23" s="648"/>
      <c r="CQ23" s="649"/>
      <c r="CR23" s="647" t="s">
        <v>282</v>
      </c>
      <c r="CS23" s="648"/>
      <c r="CT23" s="648"/>
      <c r="CU23" s="648"/>
      <c r="CV23" s="648"/>
      <c r="CW23" s="648"/>
      <c r="CX23" s="648"/>
      <c r="CY23" s="649"/>
      <c r="CZ23" s="647" t="s">
        <v>283</v>
      </c>
      <c r="DA23" s="648"/>
      <c r="DB23" s="648"/>
      <c r="DC23" s="649"/>
      <c r="DD23" s="647" t="s">
        <v>284</v>
      </c>
      <c r="DE23" s="648"/>
      <c r="DF23" s="648"/>
      <c r="DG23" s="648"/>
      <c r="DH23" s="648"/>
      <c r="DI23" s="648"/>
      <c r="DJ23" s="648"/>
      <c r="DK23" s="649"/>
      <c r="DL23" s="698" t="s">
        <v>285</v>
      </c>
      <c r="DM23" s="699"/>
      <c r="DN23" s="699"/>
      <c r="DO23" s="699"/>
      <c r="DP23" s="699"/>
      <c r="DQ23" s="699"/>
      <c r="DR23" s="699"/>
      <c r="DS23" s="699"/>
      <c r="DT23" s="699"/>
      <c r="DU23" s="699"/>
      <c r="DV23" s="700"/>
      <c r="DW23" s="647" t="s">
        <v>286</v>
      </c>
      <c r="DX23" s="648"/>
      <c r="DY23" s="648"/>
      <c r="DZ23" s="648"/>
      <c r="EA23" s="648"/>
      <c r="EB23" s="648"/>
      <c r="EC23" s="649"/>
    </row>
    <row r="24" spans="2:133" ht="11.25" customHeight="1" x14ac:dyDescent="0.15">
      <c r="B24" s="662" t="s">
        <v>287</v>
      </c>
      <c r="C24" s="663"/>
      <c r="D24" s="663"/>
      <c r="E24" s="663"/>
      <c r="F24" s="663"/>
      <c r="G24" s="663"/>
      <c r="H24" s="663"/>
      <c r="I24" s="663"/>
      <c r="J24" s="663"/>
      <c r="K24" s="663"/>
      <c r="L24" s="663"/>
      <c r="M24" s="663"/>
      <c r="N24" s="663"/>
      <c r="O24" s="663"/>
      <c r="P24" s="663"/>
      <c r="Q24" s="664"/>
      <c r="R24" s="665">
        <v>1127677</v>
      </c>
      <c r="S24" s="666"/>
      <c r="T24" s="666"/>
      <c r="U24" s="666"/>
      <c r="V24" s="666"/>
      <c r="W24" s="666"/>
      <c r="X24" s="666"/>
      <c r="Y24" s="667"/>
      <c r="Z24" s="668">
        <v>7.7</v>
      </c>
      <c r="AA24" s="668"/>
      <c r="AB24" s="668"/>
      <c r="AC24" s="668"/>
      <c r="AD24" s="669">
        <v>1127677</v>
      </c>
      <c r="AE24" s="669"/>
      <c r="AF24" s="669"/>
      <c r="AG24" s="669"/>
      <c r="AH24" s="669"/>
      <c r="AI24" s="669"/>
      <c r="AJ24" s="669"/>
      <c r="AK24" s="669"/>
      <c r="AL24" s="670">
        <v>40.799999999999997</v>
      </c>
      <c r="AM24" s="671"/>
      <c r="AN24" s="671"/>
      <c r="AO24" s="672"/>
      <c r="AP24" s="684" t="s">
        <v>288</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127</v>
      </c>
      <c r="BP24" s="668"/>
      <c r="BQ24" s="668"/>
      <c r="BR24" s="668"/>
      <c r="BS24" s="669" t="s">
        <v>226</v>
      </c>
      <c r="BT24" s="669"/>
      <c r="BU24" s="669"/>
      <c r="BV24" s="669"/>
      <c r="BW24" s="669"/>
      <c r="BX24" s="669"/>
      <c r="BY24" s="669"/>
      <c r="BZ24" s="669"/>
      <c r="CA24" s="669"/>
      <c r="CB24" s="673"/>
      <c r="CD24" s="676" t="s">
        <v>289</v>
      </c>
      <c r="CE24" s="677"/>
      <c r="CF24" s="677"/>
      <c r="CG24" s="677"/>
      <c r="CH24" s="677"/>
      <c r="CI24" s="677"/>
      <c r="CJ24" s="677"/>
      <c r="CK24" s="677"/>
      <c r="CL24" s="677"/>
      <c r="CM24" s="677"/>
      <c r="CN24" s="677"/>
      <c r="CO24" s="677"/>
      <c r="CP24" s="677"/>
      <c r="CQ24" s="678"/>
      <c r="CR24" s="654">
        <v>2027254</v>
      </c>
      <c r="CS24" s="655"/>
      <c r="CT24" s="655"/>
      <c r="CU24" s="655"/>
      <c r="CV24" s="655"/>
      <c r="CW24" s="655"/>
      <c r="CX24" s="655"/>
      <c r="CY24" s="656"/>
      <c r="CZ24" s="659">
        <v>14.1</v>
      </c>
      <c r="DA24" s="660"/>
      <c r="DB24" s="660"/>
      <c r="DC24" s="679"/>
      <c r="DD24" s="704">
        <v>1003724</v>
      </c>
      <c r="DE24" s="655"/>
      <c r="DF24" s="655"/>
      <c r="DG24" s="655"/>
      <c r="DH24" s="655"/>
      <c r="DI24" s="655"/>
      <c r="DJ24" s="655"/>
      <c r="DK24" s="656"/>
      <c r="DL24" s="704">
        <v>1003483</v>
      </c>
      <c r="DM24" s="655"/>
      <c r="DN24" s="655"/>
      <c r="DO24" s="655"/>
      <c r="DP24" s="655"/>
      <c r="DQ24" s="655"/>
      <c r="DR24" s="655"/>
      <c r="DS24" s="655"/>
      <c r="DT24" s="655"/>
      <c r="DU24" s="655"/>
      <c r="DV24" s="656"/>
      <c r="DW24" s="659">
        <v>33.700000000000003</v>
      </c>
      <c r="DX24" s="660"/>
      <c r="DY24" s="660"/>
      <c r="DZ24" s="660"/>
      <c r="EA24" s="660"/>
      <c r="EB24" s="660"/>
      <c r="EC24" s="661"/>
    </row>
    <row r="25" spans="2:133" ht="11.25" customHeight="1" x14ac:dyDescent="0.15">
      <c r="B25" s="662" t="s">
        <v>290</v>
      </c>
      <c r="C25" s="663"/>
      <c r="D25" s="663"/>
      <c r="E25" s="663"/>
      <c r="F25" s="663"/>
      <c r="G25" s="663"/>
      <c r="H25" s="663"/>
      <c r="I25" s="663"/>
      <c r="J25" s="663"/>
      <c r="K25" s="663"/>
      <c r="L25" s="663"/>
      <c r="M25" s="663"/>
      <c r="N25" s="663"/>
      <c r="O25" s="663"/>
      <c r="P25" s="663"/>
      <c r="Q25" s="664"/>
      <c r="R25" s="665">
        <v>74598</v>
      </c>
      <c r="S25" s="666"/>
      <c r="T25" s="666"/>
      <c r="U25" s="666"/>
      <c r="V25" s="666"/>
      <c r="W25" s="666"/>
      <c r="X25" s="666"/>
      <c r="Y25" s="667"/>
      <c r="Z25" s="668">
        <v>0.5</v>
      </c>
      <c r="AA25" s="668"/>
      <c r="AB25" s="668"/>
      <c r="AC25" s="668"/>
      <c r="AD25" s="669" t="s">
        <v>127</v>
      </c>
      <c r="AE25" s="669"/>
      <c r="AF25" s="669"/>
      <c r="AG25" s="669"/>
      <c r="AH25" s="669"/>
      <c r="AI25" s="669"/>
      <c r="AJ25" s="669"/>
      <c r="AK25" s="669"/>
      <c r="AL25" s="670" t="s">
        <v>127</v>
      </c>
      <c r="AM25" s="671"/>
      <c r="AN25" s="671"/>
      <c r="AO25" s="672"/>
      <c r="AP25" s="684" t="s">
        <v>291</v>
      </c>
      <c r="AQ25" s="685"/>
      <c r="AR25" s="685"/>
      <c r="AS25" s="685"/>
      <c r="AT25" s="685"/>
      <c r="AU25" s="685"/>
      <c r="AV25" s="685"/>
      <c r="AW25" s="685"/>
      <c r="AX25" s="685"/>
      <c r="AY25" s="685"/>
      <c r="AZ25" s="685"/>
      <c r="BA25" s="685"/>
      <c r="BB25" s="685"/>
      <c r="BC25" s="685"/>
      <c r="BD25" s="685"/>
      <c r="BE25" s="685"/>
      <c r="BF25" s="686"/>
      <c r="BG25" s="665" t="s">
        <v>226</v>
      </c>
      <c r="BH25" s="666"/>
      <c r="BI25" s="666"/>
      <c r="BJ25" s="666"/>
      <c r="BK25" s="666"/>
      <c r="BL25" s="666"/>
      <c r="BM25" s="666"/>
      <c r="BN25" s="667"/>
      <c r="BO25" s="668" t="s">
        <v>127</v>
      </c>
      <c r="BP25" s="668"/>
      <c r="BQ25" s="668"/>
      <c r="BR25" s="668"/>
      <c r="BS25" s="669" t="s">
        <v>127</v>
      </c>
      <c r="BT25" s="669"/>
      <c r="BU25" s="669"/>
      <c r="BV25" s="669"/>
      <c r="BW25" s="669"/>
      <c r="BX25" s="669"/>
      <c r="BY25" s="669"/>
      <c r="BZ25" s="669"/>
      <c r="CA25" s="669"/>
      <c r="CB25" s="673"/>
      <c r="CD25" s="680" t="s">
        <v>292</v>
      </c>
      <c r="CE25" s="681"/>
      <c r="CF25" s="681"/>
      <c r="CG25" s="681"/>
      <c r="CH25" s="681"/>
      <c r="CI25" s="681"/>
      <c r="CJ25" s="681"/>
      <c r="CK25" s="681"/>
      <c r="CL25" s="681"/>
      <c r="CM25" s="681"/>
      <c r="CN25" s="681"/>
      <c r="CO25" s="681"/>
      <c r="CP25" s="681"/>
      <c r="CQ25" s="682"/>
      <c r="CR25" s="665">
        <v>698032</v>
      </c>
      <c r="CS25" s="690"/>
      <c r="CT25" s="690"/>
      <c r="CU25" s="690"/>
      <c r="CV25" s="690"/>
      <c r="CW25" s="690"/>
      <c r="CX25" s="690"/>
      <c r="CY25" s="691"/>
      <c r="CZ25" s="670">
        <v>4.8</v>
      </c>
      <c r="DA25" s="705"/>
      <c r="DB25" s="705"/>
      <c r="DC25" s="707"/>
      <c r="DD25" s="674">
        <v>623070</v>
      </c>
      <c r="DE25" s="690"/>
      <c r="DF25" s="690"/>
      <c r="DG25" s="690"/>
      <c r="DH25" s="690"/>
      <c r="DI25" s="690"/>
      <c r="DJ25" s="690"/>
      <c r="DK25" s="691"/>
      <c r="DL25" s="674">
        <v>622829</v>
      </c>
      <c r="DM25" s="690"/>
      <c r="DN25" s="690"/>
      <c r="DO25" s="690"/>
      <c r="DP25" s="690"/>
      <c r="DQ25" s="690"/>
      <c r="DR25" s="690"/>
      <c r="DS25" s="690"/>
      <c r="DT25" s="690"/>
      <c r="DU25" s="690"/>
      <c r="DV25" s="691"/>
      <c r="DW25" s="670">
        <v>20.9</v>
      </c>
      <c r="DX25" s="705"/>
      <c r="DY25" s="705"/>
      <c r="DZ25" s="705"/>
      <c r="EA25" s="705"/>
      <c r="EB25" s="705"/>
      <c r="EC25" s="706"/>
    </row>
    <row r="26" spans="2:133" ht="11.25" customHeight="1" x14ac:dyDescent="0.15">
      <c r="B26" s="662" t="s">
        <v>293</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68" t="s">
        <v>127</v>
      </c>
      <c r="AA26" s="668"/>
      <c r="AB26" s="668"/>
      <c r="AC26" s="668"/>
      <c r="AD26" s="669" t="s">
        <v>226</v>
      </c>
      <c r="AE26" s="669"/>
      <c r="AF26" s="669"/>
      <c r="AG26" s="669"/>
      <c r="AH26" s="669"/>
      <c r="AI26" s="669"/>
      <c r="AJ26" s="669"/>
      <c r="AK26" s="669"/>
      <c r="AL26" s="670" t="s">
        <v>127</v>
      </c>
      <c r="AM26" s="671"/>
      <c r="AN26" s="671"/>
      <c r="AO26" s="672"/>
      <c r="AP26" s="684" t="s">
        <v>294</v>
      </c>
      <c r="AQ26" s="708"/>
      <c r="AR26" s="708"/>
      <c r="AS26" s="708"/>
      <c r="AT26" s="708"/>
      <c r="AU26" s="708"/>
      <c r="AV26" s="708"/>
      <c r="AW26" s="708"/>
      <c r="AX26" s="708"/>
      <c r="AY26" s="708"/>
      <c r="AZ26" s="708"/>
      <c r="BA26" s="708"/>
      <c r="BB26" s="708"/>
      <c r="BC26" s="708"/>
      <c r="BD26" s="708"/>
      <c r="BE26" s="708"/>
      <c r="BF26" s="686"/>
      <c r="BG26" s="665" t="s">
        <v>127</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295</v>
      </c>
      <c r="CE26" s="681"/>
      <c r="CF26" s="681"/>
      <c r="CG26" s="681"/>
      <c r="CH26" s="681"/>
      <c r="CI26" s="681"/>
      <c r="CJ26" s="681"/>
      <c r="CK26" s="681"/>
      <c r="CL26" s="681"/>
      <c r="CM26" s="681"/>
      <c r="CN26" s="681"/>
      <c r="CO26" s="681"/>
      <c r="CP26" s="681"/>
      <c r="CQ26" s="682"/>
      <c r="CR26" s="665">
        <v>426211</v>
      </c>
      <c r="CS26" s="666"/>
      <c r="CT26" s="666"/>
      <c r="CU26" s="666"/>
      <c r="CV26" s="666"/>
      <c r="CW26" s="666"/>
      <c r="CX26" s="666"/>
      <c r="CY26" s="667"/>
      <c r="CZ26" s="670">
        <v>3</v>
      </c>
      <c r="DA26" s="705"/>
      <c r="DB26" s="705"/>
      <c r="DC26" s="707"/>
      <c r="DD26" s="674">
        <v>368370</v>
      </c>
      <c r="DE26" s="666"/>
      <c r="DF26" s="666"/>
      <c r="DG26" s="666"/>
      <c r="DH26" s="666"/>
      <c r="DI26" s="666"/>
      <c r="DJ26" s="666"/>
      <c r="DK26" s="667"/>
      <c r="DL26" s="674" t="s">
        <v>127</v>
      </c>
      <c r="DM26" s="666"/>
      <c r="DN26" s="666"/>
      <c r="DO26" s="666"/>
      <c r="DP26" s="666"/>
      <c r="DQ26" s="666"/>
      <c r="DR26" s="666"/>
      <c r="DS26" s="666"/>
      <c r="DT26" s="666"/>
      <c r="DU26" s="666"/>
      <c r="DV26" s="667"/>
      <c r="DW26" s="670" t="s">
        <v>226</v>
      </c>
      <c r="DX26" s="705"/>
      <c r="DY26" s="705"/>
      <c r="DZ26" s="705"/>
      <c r="EA26" s="705"/>
      <c r="EB26" s="705"/>
      <c r="EC26" s="706"/>
    </row>
    <row r="27" spans="2:133" ht="11.25" customHeight="1" x14ac:dyDescent="0.15">
      <c r="B27" s="662" t="s">
        <v>296</v>
      </c>
      <c r="C27" s="663"/>
      <c r="D27" s="663"/>
      <c r="E27" s="663"/>
      <c r="F27" s="663"/>
      <c r="G27" s="663"/>
      <c r="H27" s="663"/>
      <c r="I27" s="663"/>
      <c r="J27" s="663"/>
      <c r="K27" s="663"/>
      <c r="L27" s="663"/>
      <c r="M27" s="663"/>
      <c r="N27" s="663"/>
      <c r="O27" s="663"/>
      <c r="P27" s="663"/>
      <c r="Q27" s="664"/>
      <c r="R27" s="665">
        <v>2808329</v>
      </c>
      <c r="S27" s="666"/>
      <c r="T27" s="666"/>
      <c r="U27" s="666"/>
      <c r="V27" s="666"/>
      <c r="W27" s="666"/>
      <c r="X27" s="666"/>
      <c r="Y27" s="667"/>
      <c r="Z27" s="668">
        <v>19.100000000000001</v>
      </c>
      <c r="AA27" s="668"/>
      <c r="AB27" s="668"/>
      <c r="AC27" s="668"/>
      <c r="AD27" s="669">
        <v>2733731</v>
      </c>
      <c r="AE27" s="669"/>
      <c r="AF27" s="669"/>
      <c r="AG27" s="669"/>
      <c r="AH27" s="669"/>
      <c r="AI27" s="669"/>
      <c r="AJ27" s="669"/>
      <c r="AK27" s="669"/>
      <c r="AL27" s="670">
        <v>99</v>
      </c>
      <c r="AM27" s="671"/>
      <c r="AN27" s="671"/>
      <c r="AO27" s="672"/>
      <c r="AP27" s="662" t="s">
        <v>297</v>
      </c>
      <c r="AQ27" s="663"/>
      <c r="AR27" s="663"/>
      <c r="AS27" s="663"/>
      <c r="AT27" s="663"/>
      <c r="AU27" s="663"/>
      <c r="AV27" s="663"/>
      <c r="AW27" s="663"/>
      <c r="AX27" s="663"/>
      <c r="AY27" s="663"/>
      <c r="AZ27" s="663"/>
      <c r="BA27" s="663"/>
      <c r="BB27" s="663"/>
      <c r="BC27" s="663"/>
      <c r="BD27" s="663"/>
      <c r="BE27" s="663"/>
      <c r="BF27" s="664"/>
      <c r="BG27" s="665">
        <v>1286374</v>
      </c>
      <c r="BH27" s="666"/>
      <c r="BI27" s="666"/>
      <c r="BJ27" s="666"/>
      <c r="BK27" s="666"/>
      <c r="BL27" s="666"/>
      <c r="BM27" s="666"/>
      <c r="BN27" s="667"/>
      <c r="BO27" s="668">
        <v>100</v>
      </c>
      <c r="BP27" s="668"/>
      <c r="BQ27" s="668"/>
      <c r="BR27" s="668"/>
      <c r="BS27" s="669" t="s">
        <v>127</v>
      </c>
      <c r="BT27" s="669"/>
      <c r="BU27" s="669"/>
      <c r="BV27" s="669"/>
      <c r="BW27" s="669"/>
      <c r="BX27" s="669"/>
      <c r="BY27" s="669"/>
      <c r="BZ27" s="669"/>
      <c r="CA27" s="669"/>
      <c r="CB27" s="673"/>
      <c r="CD27" s="680" t="s">
        <v>298</v>
      </c>
      <c r="CE27" s="681"/>
      <c r="CF27" s="681"/>
      <c r="CG27" s="681"/>
      <c r="CH27" s="681"/>
      <c r="CI27" s="681"/>
      <c r="CJ27" s="681"/>
      <c r="CK27" s="681"/>
      <c r="CL27" s="681"/>
      <c r="CM27" s="681"/>
      <c r="CN27" s="681"/>
      <c r="CO27" s="681"/>
      <c r="CP27" s="681"/>
      <c r="CQ27" s="682"/>
      <c r="CR27" s="665">
        <v>969409</v>
      </c>
      <c r="CS27" s="690"/>
      <c r="CT27" s="690"/>
      <c r="CU27" s="690"/>
      <c r="CV27" s="690"/>
      <c r="CW27" s="690"/>
      <c r="CX27" s="690"/>
      <c r="CY27" s="691"/>
      <c r="CZ27" s="670">
        <v>6.7</v>
      </c>
      <c r="DA27" s="705"/>
      <c r="DB27" s="705"/>
      <c r="DC27" s="707"/>
      <c r="DD27" s="674">
        <v>51694</v>
      </c>
      <c r="DE27" s="690"/>
      <c r="DF27" s="690"/>
      <c r="DG27" s="690"/>
      <c r="DH27" s="690"/>
      <c r="DI27" s="690"/>
      <c r="DJ27" s="690"/>
      <c r="DK27" s="691"/>
      <c r="DL27" s="674">
        <v>51694</v>
      </c>
      <c r="DM27" s="690"/>
      <c r="DN27" s="690"/>
      <c r="DO27" s="690"/>
      <c r="DP27" s="690"/>
      <c r="DQ27" s="690"/>
      <c r="DR27" s="690"/>
      <c r="DS27" s="690"/>
      <c r="DT27" s="690"/>
      <c r="DU27" s="690"/>
      <c r="DV27" s="691"/>
      <c r="DW27" s="670">
        <v>1.7</v>
      </c>
      <c r="DX27" s="705"/>
      <c r="DY27" s="705"/>
      <c r="DZ27" s="705"/>
      <c r="EA27" s="705"/>
      <c r="EB27" s="705"/>
      <c r="EC27" s="706"/>
    </row>
    <row r="28" spans="2:133" ht="11.25" customHeight="1" x14ac:dyDescent="0.15">
      <c r="B28" s="662" t="s">
        <v>299</v>
      </c>
      <c r="C28" s="663"/>
      <c r="D28" s="663"/>
      <c r="E28" s="663"/>
      <c r="F28" s="663"/>
      <c r="G28" s="663"/>
      <c r="H28" s="663"/>
      <c r="I28" s="663"/>
      <c r="J28" s="663"/>
      <c r="K28" s="663"/>
      <c r="L28" s="663"/>
      <c r="M28" s="663"/>
      <c r="N28" s="663"/>
      <c r="O28" s="663"/>
      <c r="P28" s="663"/>
      <c r="Q28" s="664"/>
      <c r="R28" s="665">
        <v>1339</v>
      </c>
      <c r="S28" s="666"/>
      <c r="T28" s="666"/>
      <c r="U28" s="666"/>
      <c r="V28" s="666"/>
      <c r="W28" s="666"/>
      <c r="X28" s="666"/>
      <c r="Y28" s="667"/>
      <c r="Z28" s="668">
        <v>0</v>
      </c>
      <c r="AA28" s="668"/>
      <c r="AB28" s="668"/>
      <c r="AC28" s="668"/>
      <c r="AD28" s="669">
        <v>1339</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300</v>
      </c>
      <c r="CE28" s="681"/>
      <c r="CF28" s="681"/>
      <c r="CG28" s="681"/>
      <c r="CH28" s="681"/>
      <c r="CI28" s="681"/>
      <c r="CJ28" s="681"/>
      <c r="CK28" s="681"/>
      <c r="CL28" s="681"/>
      <c r="CM28" s="681"/>
      <c r="CN28" s="681"/>
      <c r="CO28" s="681"/>
      <c r="CP28" s="681"/>
      <c r="CQ28" s="682"/>
      <c r="CR28" s="665">
        <v>359813</v>
      </c>
      <c r="CS28" s="666"/>
      <c r="CT28" s="666"/>
      <c r="CU28" s="666"/>
      <c r="CV28" s="666"/>
      <c r="CW28" s="666"/>
      <c r="CX28" s="666"/>
      <c r="CY28" s="667"/>
      <c r="CZ28" s="670">
        <v>2.5</v>
      </c>
      <c r="DA28" s="705"/>
      <c r="DB28" s="705"/>
      <c r="DC28" s="707"/>
      <c r="DD28" s="674">
        <v>328960</v>
      </c>
      <c r="DE28" s="666"/>
      <c r="DF28" s="666"/>
      <c r="DG28" s="666"/>
      <c r="DH28" s="666"/>
      <c r="DI28" s="666"/>
      <c r="DJ28" s="666"/>
      <c r="DK28" s="667"/>
      <c r="DL28" s="674">
        <v>328960</v>
      </c>
      <c r="DM28" s="666"/>
      <c r="DN28" s="666"/>
      <c r="DO28" s="666"/>
      <c r="DP28" s="666"/>
      <c r="DQ28" s="666"/>
      <c r="DR28" s="666"/>
      <c r="DS28" s="666"/>
      <c r="DT28" s="666"/>
      <c r="DU28" s="666"/>
      <c r="DV28" s="667"/>
      <c r="DW28" s="670">
        <v>11</v>
      </c>
      <c r="DX28" s="705"/>
      <c r="DY28" s="705"/>
      <c r="DZ28" s="705"/>
      <c r="EA28" s="705"/>
      <c r="EB28" s="705"/>
      <c r="EC28" s="706"/>
    </row>
    <row r="29" spans="2:133" ht="11.25" customHeight="1" x14ac:dyDescent="0.15">
      <c r="B29" s="662" t="s">
        <v>301</v>
      </c>
      <c r="C29" s="663"/>
      <c r="D29" s="663"/>
      <c r="E29" s="663"/>
      <c r="F29" s="663"/>
      <c r="G29" s="663"/>
      <c r="H29" s="663"/>
      <c r="I29" s="663"/>
      <c r="J29" s="663"/>
      <c r="K29" s="663"/>
      <c r="L29" s="663"/>
      <c r="M29" s="663"/>
      <c r="N29" s="663"/>
      <c r="O29" s="663"/>
      <c r="P29" s="663"/>
      <c r="Q29" s="664"/>
      <c r="R29" s="665">
        <v>8450</v>
      </c>
      <c r="S29" s="666"/>
      <c r="T29" s="666"/>
      <c r="U29" s="666"/>
      <c r="V29" s="666"/>
      <c r="W29" s="666"/>
      <c r="X29" s="666"/>
      <c r="Y29" s="667"/>
      <c r="Z29" s="668">
        <v>0.1</v>
      </c>
      <c r="AA29" s="668"/>
      <c r="AB29" s="668"/>
      <c r="AC29" s="668"/>
      <c r="AD29" s="669" t="s">
        <v>226</v>
      </c>
      <c r="AE29" s="669"/>
      <c r="AF29" s="669"/>
      <c r="AG29" s="669"/>
      <c r="AH29" s="669"/>
      <c r="AI29" s="669"/>
      <c r="AJ29" s="669"/>
      <c r="AK29" s="669"/>
      <c r="AL29" s="670" t="s">
        <v>127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302</v>
      </c>
      <c r="CE29" s="715"/>
      <c r="CF29" s="680" t="s">
        <v>303</v>
      </c>
      <c r="CG29" s="681"/>
      <c r="CH29" s="681"/>
      <c r="CI29" s="681"/>
      <c r="CJ29" s="681"/>
      <c r="CK29" s="681"/>
      <c r="CL29" s="681"/>
      <c r="CM29" s="681"/>
      <c r="CN29" s="681"/>
      <c r="CO29" s="681"/>
      <c r="CP29" s="681"/>
      <c r="CQ29" s="682"/>
      <c r="CR29" s="665">
        <v>359813</v>
      </c>
      <c r="CS29" s="690"/>
      <c r="CT29" s="690"/>
      <c r="CU29" s="690"/>
      <c r="CV29" s="690"/>
      <c r="CW29" s="690"/>
      <c r="CX29" s="690"/>
      <c r="CY29" s="691"/>
      <c r="CZ29" s="670">
        <v>2.5</v>
      </c>
      <c r="DA29" s="705"/>
      <c r="DB29" s="705"/>
      <c r="DC29" s="707"/>
      <c r="DD29" s="674">
        <v>328960</v>
      </c>
      <c r="DE29" s="690"/>
      <c r="DF29" s="690"/>
      <c r="DG29" s="690"/>
      <c r="DH29" s="690"/>
      <c r="DI29" s="690"/>
      <c r="DJ29" s="690"/>
      <c r="DK29" s="691"/>
      <c r="DL29" s="674">
        <v>328960</v>
      </c>
      <c r="DM29" s="690"/>
      <c r="DN29" s="690"/>
      <c r="DO29" s="690"/>
      <c r="DP29" s="690"/>
      <c r="DQ29" s="690"/>
      <c r="DR29" s="690"/>
      <c r="DS29" s="690"/>
      <c r="DT29" s="690"/>
      <c r="DU29" s="690"/>
      <c r="DV29" s="691"/>
      <c r="DW29" s="670">
        <v>11</v>
      </c>
      <c r="DX29" s="705"/>
      <c r="DY29" s="705"/>
      <c r="DZ29" s="705"/>
      <c r="EA29" s="705"/>
      <c r="EB29" s="705"/>
      <c r="EC29" s="706"/>
    </row>
    <row r="30" spans="2:133" ht="11.25" customHeight="1" x14ac:dyDescent="0.15">
      <c r="B30" s="662" t="s">
        <v>304</v>
      </c>
      <c r="C30" s="663"/>
      <c r="D30" s="663"/>
      <c r="E30" s="663"/>
      <c r="F30" s="663"/>
      <c r="G30" s="663"/>
      <c r="H30" s="663"/>
      <c r="I30" s="663"/>
      <c r="J30" s="663"/>
      <c r="K30" s="663"/>
      <c r="L30" s="663"/>
      <c r="M30" s="663"/>
      <c r="N30" s="663"/>
      <c r="O30" s="663"/>
      <c r="P30" s="663"/>
      <c r="Q30" s="664"/>
      <c r="R30" s="665">
        <v>53801</v>
      </c>
      <c r="S30" s="666"/>
      <c r="T30" s="666"/>
      <c r="U30" s="666"/>
      <c r="V30" s="666"/>
      <c r="W30" s="666"/>
      <c r="X30" s="666"/>
      <c r="Y30" s="667"/>
      <c r="Z30" s="668">
        <v>0.4</v>
      </c>
      <c r="AA30" s="668"/>
      <c r="AB30" s="668"/>
      <c r="AC30" s="668"/>
      <c r="AD30" s="669">
        <v>3168</v>
      </c>
      <c r="AE30" s="669"/>
      <c r="AF30" s="669"/>
      <c r="AG30" s="669"/>
      <c r="AH30" s="669"/>
      <c r="AI30" s="669"/>
      <c r="AJ30" s="669"/>
      <c r="AK30" s="669"/>
      <c r="AL30" s="670">
        <v>0.1</v>
      </c>
      <c r="AM30" s="671"/>
      <c r="AN30" s="671"/>
      <c r="AO30" s="672"/>
      <c r="AP30" s="644" t="s">
        <v>220</v>
      </c>
      <c r="AQ30" s="645"/>
      <c r="AR30" s="645"/>
      <c r="AS30" s="645"/>
      <c r="AT30" s="645"/>
      <c r="AU30" s="645"/>
      <c r="AV30" s="645"/>
      <c r="AW30" s="645"/>
      <c r="AX30" s="645"/>
      <c r="AY30" s="645"/>
      <c r="AZ30" s="645"/>
      <c r="BA30" s="645"/>
      <c r="BB30" s="645"/>
      <c r="BC30" s="645"/>
      <c r="BD30" s="645"/>
      <c r="BE30" s="645"/>
      <c r="BF30" s="646"/>
      <c r="BG30" s="644" t="s">
        <v>305</v>
      </c>
      <c r="BH30" s="712"/>
      <c r="BI30" s="712"/>
      <c r="BJ30" s="712"/>
      <c r="BK30" s="712"/>
      <c r="BL30" s="712"/>
      <c r="BM30" s="712"/>
      <c r="BN30" s="712"/>
      <c r="BO30" s="712"/>
      <c r="BP30" s="712"/>
      <c r="BQ30" s="713"/>
      <c r="BR30" s="644" t="s">
        <v>306</v>
      </c>
      <c r="BS30" s="712"/>
      <c r="BT30" s="712"/>
      <c r="BU30" s="712"/>
      <c r="BV30" s="712"/>
      <c r="BW30" s="712"/>
      <c r="BX30" s="712"/>
      <c r="BY30" s="712"/>
      <c r="BZ30" s="712"/>
      <c r="CA30" s="712"/>
      <c r="CB30" s="713"/>
      <c r="CD30" s="716"/>
      <c r="CE30" s="717"/>
      <c r="CF30" s="680" t="s">
        <v>307</v>
      </c>
      <c r="CG30" s="681"/>
      <c r="CH30" s="681"/>
      <c r="CI30" s="681"/>
      <c r="CJ30" s="681"/>
      <c r="CK30" s="681"/>
      <c r="CL30" s="681"/>
      <c r="CM30" s="681"/>
      <c r="CN30" s="681"/>
      <c r="CO30" s="681"/>
      <c r="CP30" s="681"/>
      <c r="CQ30" s="682"/>
      <c r="CR30" s="665">
        <v>346278</v>
      </c>
      <c r="CS30" s="666"/>
      <c r="CT30" s="666"/>
      <c r="CU30" s="666"/>
      <c r="CV30" s="666"/>
      <c r="CW30" s="666"/>
      <c r="CX30" s="666"/>
      <c r="CY30" s="667"/>
      <c r="CZ30" s="670">
        <v>2.4</v>
      </c>
      <c r="DA30" s="705"/>
      <c r="DB30" s="705"/>
      <c r="DC30" s="707"/>
      <c r="DD30" s="674">
        <v>315425</v>
      </c>
      <c r="DE30" s="666"/>
      <c r="DF30" s="666"/>
      <c r="DG30" s="666"/>
      <c r="DH30" s="666"/>
      <c r="DI30" s="666"/>
      <c r="DJ30" s="666"/>
      <c r="DK30" s="667"/>
      <c r="DL30" s="674">
        <v>315425</v>
      </c>
      <c r="DM30" s="666"/>
      <c r="DN30" s="666"/>
      <c r="DO30" s="666"/>
      <c r="DP30" s="666"/>
      <c r="DQ30" s="666"/>
      <c r="DR30" s="666"/>
      <c r="DS30" s="666"/>
      <c r="DT30" s="666"/>
      <c r="DU30" s="666"/>
      <c r="DV30" s="667"/>
      <c r="DW30" s="670">
        <v>10.6</v>
      </c>
      <c r="DX30" s="705"/>
      <c r="DY30" s="705"/>
      <c r="DZ30" s="705"/>
      <c r="EA30" s="705"/>
      <c r="EB30" s="705"/>
      <c r="EC30" s="706"/>
    </row>
    <row r="31" spans="2:133" ht="11.25" customHeight="1" x14ac:dyDescent="0.15">
      <c r="B31" s="662" t="s">
        <v>308</v>
      </c>
      <c r="C31" s="663"/>
      <c r="D31" s="663"/>
      <c r="E31" s="663"/>
      <c r="F31" s="663"/>
      <c r="G31" s="663"/>
      <c r="H31" s="663"/>
      <c r="I31" s="663"/>
      <c r="J31" s="663"/>
      <c r="K31" s="663"/>
      <c r="L31" s="663"/>
      <c r="M31" s="663"/>
      <c r="N31" s="663"/>
      <c r="O31" s="663"/>
      <c r="P31" s="663"/>
      <c r="Q31" s="664"/>
      <c r="R31" s="665">
        <v>19108</v>
      </c>
      <c r="S31" s="666"/>
      <c r="T31" s="666"/>
      <c r="U31" s="666"/>
      <c r="V31" s="666"/>
      <c r="W31" s="666"/>
      <c r="X31" s="666"/>
      <c r="Y31" s="667"/>
      <c r="Z31" s="668">
        <v>0.1</v>
      </c>
      <c r="AA31" s="668"/>
      <c r="AB31" s="668"/>
      <c r="AC31" s="668"/>
      <c r="AD31" s="669">
        <v>101</v>
      </c>
      <c r="AE31" s="669"/>
      <c r="AF31" s="669"/>
      <c r="AG31" s="669"/>
      <c r="AH31" s="669"/>
      <c r="AI31" s="669"/>
      <c r="AJ31" s="669"/>
      <c r="AK31" s="669"/>
      <c r="AL31" s="670">
        <v>0</v>
      </c>
      <c r="AM31" s="671"/>
      <c r="AN31" s="671"/>
      <c r="AO31" s="672"/>
      <c r="AP31" s="725" t="s">
        <v>309</v>
      </c>
      <c r="AQ31" s="726"/>
      <c r="AR31" s="726"/>
      <c r="AS31" s="726"/>
      <c r="AT31" s="731" t="s">
        <v>310</v>
      </c>
      <c r="AU31" s="217"/>
      <c r="AV31" s="217"/>
      <c r="AW31" s="217"/>
      <c r="AX31" s="651" t="s">
        <v>185</v>
      </c>
      <c r="AY31" s="652"/>
      <c r="AZ31" s="652"/>
      <c r="BA31" s="652"/>
      <c r="BB31" s="652"/>
      <c r="BC31" s="652"/>
      <c r="BD31" s="652"/>
      <c r="BE31" s="652"/>
      <c r="BF31" s="653"/>
      <c r="BG31" s="724">
        <v>99.5</v>
      </c>
      <c r="BH31" s="720"/>
      <c r="BI31" s="720"/>
      <c r="BJ31" s="720"/>
      <c r="BK31" s="720"/>
      <c r="BL31" s="720"/>
      <c r="BM31" s="660">
        <v>97.8</v>
      </c>
      <c r="BN31" s="720"/>
      <c r="BO31" s="720"/>
      <c r="BP31" s="720"/>
      <c r="BQ31" s="721"/>
      <c r="BR31" s="724">
        <v>99.1</v>
      </c>
      <c r="BS31" s="720"/>
      <c r="BT31" s="720"/>
      <c r="BU31" s="720"/>
      <c r="BV31" s="720"/>
      <c r="BW31" s="720"/>
      <c r="BX31" s="660">
        <v>97.4</v>
      </c>
      <c r="BY31" s="720"/>
      <c r="BZ31" s="720"/>
      <c r="CA31" s="720"/>
      <c r="CB31" s="721"/>
      <c r="CD31" s="716"/>
      <c r="CE31" s="717"/>
      <c r="CF31" s="680" t="s">
        <v>311</v>
      </c>
      <c r="CG31" s="681"/>
      <c r="CH31" s="681"/>
      <c r="CI31" s="681"/>
      <c r="CJ31" s="681"/>
      <c r="CK31" s="681"/>
      <c r="CL31" s="681"/>
      <c r="CM31" s="681"/>
      <c r="CN31" s="681"/>
      <c r="CO31" s="681"/>
      <c r="CP31" s="681"/>
      <c r="CQ31" s="682"/>
      <c r="CR31" s="665">
        <v>13535</v>
      </c>
      <c r="CS31" s="690"/>
      <c r="CT31" s="690"/>
      <c r="CU31" s="690"/>
      <c r="CV31" s="690"/>
      <c r="CW31" s="690"/>
      <c r="CX31" s="690"/>
      <c r="CY31" s="691"/>
      <c r="CZ31" s="670">
        <v>0.1</v>
      </c>
      <c r="DA31" s="705"/>
      <c r="DB31" s="705"/>
      <c r="DC31" s="707"/>
      <c r="DD31" s="674">
        <v>13535</v>
      </c>
      <c r="DE31" s="690"/>
      <c r="DF31" s="690"/>
      <c r="DG31" s="690"/>
      <c r="DH31" s="690"/>
      <c r="DI31" s="690"/>
      <c r="DJ31" s="690"/>
      <c r="DK31" s="691"/>
      <c r="DL31" s="674">
        <v>13535</v>
      </c>
      <c r="DM31" s="690"/>
      <c r="DN31" s="690"/>
      <c r="DO31" s="690"/>
      <c r="DP31" s="690"/>
      <c r="DQ31" s="690"/>
      <c r="DR31" s="690"/>
      <c r="DS31" s="690"/>
      <c r="DT31" s="690"/>
      <c r="DU31" s="690"/>
      <c r="DV31" s="691"/>
      <c r="DW31" s="670">
        <v>0.5</v>
      </c>
      <c r="DX31" s="705"/>
      <c r="DY31" s="705"/>
      <c r="DZ31" s="705"/>
      <c r="EA31" s="705"/>
      <c r="EB31" s="705"/>
      <c r="EC31" s="706"/>
    </row>
    <row r="32" spans="2:133" ht="11.25" customHeight="1" x14ac:dyDescent="0.15">
      <c r="B32" s="662" t="s">
        <v>312</v>
      </c>
      <c r="C32" s="663"/>
      <c r="D32" s="663"/>
      <c r="E32" s="663"/>
      <c r="F32" s="663"/>
      <c r="G32" s="663"/>
      <c r="H32" s="663"/>
      <c r="I32" s="663"/>
      <c r="J32" s="663"/>
      <c r="K32" s="663"/>
      <c r="L32" s="663"/>
      <c r="M32" s="663"/>
      <c r="N32" s="663"/>
      <c r="O32" s="663"/>
      <c r="P32" s="663"/>
      <c r="Q32" s="664"/>
      <c r="R32" s="665">
        <v>1144040</v>
      </c>
      <c r="S32" s="666"/>
      <c r="T32" s="666"/>
      <c r="U32" s="666"/>
      <c r="V32" s="666"/>
      <c r="W32" s="666"/>
      <c r="X32" s="666"/>
      <c r="Y32" s="667"/>
      <c r="Z32" s="668">
        <v>7.8</v>
      </c>
      <c r="AA32" s="668"/>
      <c r="AB32" s="668"/>
      <c r="AC32" s="668"/>
      <c r="AD32" s="669" t="s">
        <v>127</v>
      </c>
      <c r="AE32" s="669"/>
      <c r="AF32" s="669"/>
      <c r="AG32" s="669"/>
      <c r="AH32" s="669"/>
      <c r="AI32" s="669"/>
      <c r="AJ32" s="669"/>
      <c r="AK32" s="669"/>
      <c r="AL32" s="670" t="s">
        <v>226</v>
      </c>
      <c r="AM32" s="671"/>
      <c r="AN32" s="671"/>
      <c r="AO32" s="672"/>
      <c r="AP32" s="727"/>
      <c r="AQ32" s="728"/>
      <c r="AR32" s="728"/>
      <c r="AS32" s="728"/>
      <c r="AT32" s="732"/>
      <c r="AU32" s="216" t="s">
        <v>313</v>
      </c>
      <c r="AV32" s="216"/>
      <c r="AW32" s="216"/>
      <c r="AX32" s="662" t="s">
        <v>314</v>
      </c>
      <c r="AY32" s="663"/>
      <c r="AZ32" s="663"/>
      <c r="BA32" s="663"/>
      <c r="BB32" s="663"/>
      <c r="BC32" s="663"/>
      <c r="BD32" s="663"/>
      <c r="BE32" s="663"/>
      <c r="BF32" s="664"/>
      <c r="BG32" s="734">
        <v>99.3</v>
      </c>
      <c r="BH32" s="690"/>
      <c r="BI32" s="690"/>
      <c r="BJ32" s="690"/>
      <c r="BK32" s="690"/>
      <c r="BL32" s="690"/>
      <c r="BM32" s="671">
        <v>97.4</v>
      </c>
      <c r="BN32" s="722"/>
      <c r="BO32" s="722"/>
      <c r="BP32" s="722"/>
      <c r="BQ32" s="723"/>
      <c r="BR32" s="734">
        <v>99.2</v>
      </c>
      <c r="BS32" s="690"/>
      <c r="BT32" s="690"/>
      <c r="BU32" s="690"/>
      <c r="BV32" s="690"/>
      <c r="BW32" s="690"/>
      <c r="BX32" s="671">
        <v>97.3</v>
      </c>
      <c r="BY32" s="722"/>
      <c r="BZ32" s="722"/>
      <c r="CA32" s="722"/>
      <c r="CB32" s="723"/>
      <c r="CD32" s="718"/>
      <c r="CE32" s="719"/>
      <c r="CF32" s="680" t="s">
        <v>315</v>
      </c>
      <c r="CG32" s="681"/>
      <c r="CH32" s="681"/>
      <c r="CI32" s="681"/>
      <c r="CJ32" s="681"/>
      <c r="CK32" s="681"/>
      <c r="CL32" s="681"/>
      <c r="CM32" s="681"/>
      <c r="CN32" s="681"/>
      <c r="CO32" s="681"/>
      <c r="CP32" s="681"/>
      <c r="CQ32" s="682"/>
      <c r="CR32" s="665" t="s">
        <v>127</v>
      </c>
      <c r="CS32" s="666"/>
      <c r="CT32" s="666"/>
      <c r="CU32" s="666"/>
      <c r="CV32" s="666"/>
      <c r="CW32" s="666"/>
      <c r="CX32" s="666"/>
      <c r="CY32" s="667"/>
      <c r="CZ32" s="670" t="s">
        <v>127</v>
      </c>
      <c r="DA32" s="705"/>
      <c r="DB32" s="705"/>
      <c r="DC32" s="707"/>
      <c r="DD32" s="674" t="s">
        <v>127</v>
      </c>
      <c r="DE32" s="666"/>
      <c r="DF32" s="666"/>
      <c r="DG32" s="666"/>
      <c r="DH32" s="666"/>
      <c r="DI32" s="666"/>
      <c r="DJ32" s="666"/>
      <c r="DK32" s="667"/>
      <c r="DL32" s="674" t="s">
        <v>226</v>
      </c>
      <c r="DM32" s="666"/>
      <c r="DN32" s="666"/>
      <c r="DO32" s="666"/>
      <c r="DP32" s="666"/>
      <c r="DQ32" s="666"/>
      <c r="DR32" s="666"/>
      <c r="DS32" s="666"/>
      <c r="DT32" s="666"/>
      <c r="DU32" s="666"/>
      <c r="DV32" s="667"/>
      <c r="DW32" s="670" t="s">
        <v>127</v>
      </c>
      <c r="DX32" s="705"/>
      <c r="DY32" s="705"/>
      <c r="DZ32" s="705"/>
      <c r="EA32" s="705"/>
      <c r="EB32" s="705"/>
      <c r="EC32" s="706"/>
    </row>
    <row r="33" spans="2:133" ht="11.25" customHeight="1" x14ac:dyDescent="0.15">
      <c r="B33" s="701" t="s">
        <v>316</v>
      </c>
      <c r="C33" s="702"/>
      <c r="D33" s="702"/>
      <c r="E33" s="702"/>
      <c r="F33" s="702"/>
      <c r="G33" s="702"/>
      <c r="H33" s="702"/>
      <c r="I33" s="702"/>
      <c r="J33" s="702"/>
      <c r="K33" s="702"/>
      <c r="L33" s="702"/>
      <c r="M33" s="702"/>
      <c r="N33" s="702"/>
      <c r="O33" s="702"/>
      <c r="P33" s="702"/>
      <c r="Q33" s="703"/>
      <c r="R33" s="665">
        <v>8199</v>
      </c>
      <c r="S33" s="666"/>
      <c r="T33" s="666"/>
      <c r="U33" s="666"/>
      <c r="V33" s="666"/>
      <c r="W33" s="666"/>
      <c r="X33" s="666"/>
      <c r="Y33" s="667"/>
      <c r="Z33" s="668">
        <v>0.1</v>
      </c>
      <c r="AA33" s="668"/>
      <c r="AB33" s="668"/>
      <c r="AC33" s="668"/>
      <c r="AD33" s="669">
        <v>8199</v>
      </c>
      <c r="AE33" s="669"/>
      <c r="AF33" s="669"/>
      <c r="AG33" s="669"/>
      <c r="AH33" s="669"/>
      <c r="AI33" s="669"/>
      <c r="AJ33" s="669"/>
      <c r="AK33" s="669"/>
      <c r="AL33" s="670">
        <v>0.3</v>
      </c>
      <c r="AM33" s="671"/>
      <c r="AN33" s="671"/>
      <c r="AO33" s="672"/>
      <c r="AP33" s="729"/>
      <c r="AQ33" s="730"/>
      <c r="AR33" s="730"/>
      <c r="AS33" s="730"/>
      <c r="AT33" s="733"/>
      <c r="AU33" s="218"/>
      <c r="AV33" s="218"/>
      <c r="AW33" s="218"/>
      <c r="AX33" s="709" t="s">
        <v>317</v>
      </c>
      <c r="AY33" s="710"/>
      <c r="AZ33" s="710"/>
      <c r="BA33" s="710"/>
      <c r="BB33" s="710"/>
      <c r="BC33" s="710"/>
      <c r="BD33" s="710"/>
      <c r="BE33" s="710"/>
      <c r="BF33" s="711"/>
      <c r="BG33" s="735">
        <v>99.6</v>
      </c>
      <c r="BH33" s="736"/>
      <c r="BI33" s="736"/>
      <c r="BJ33" s="736"/>
      <c r="BK33" s="736"/>
      <c r="BL33" s="736"/>
      <c r="BM33" s="737">
        <v>98</v>
      </c>
      <c r="BN33" s="736"/>
      <c r="BO33" s="736"/>
      <c r="BP33" s="736"/>
      <c r="BQ33" s="738"/>
      <c r="BR33" s="735">
        <v>99.1</v>
      </c>
      <c r="BS33" s="736"/>
      <c r="BT33" s="736"/>
      <c r="BU33" s="736"/>
      <c r="BV33" s="736"/>
      <c r="BW33" s="736"/>
      <c r="BX33" s="737">
        <v>97.3</v>
      </c>
      <c r="BY33" s="736"/>
      <c r="BZ33" s="736"/>
      <c r="CA33" s="736"/>
      <c r="CB33" s="738"/>
      <c r="CD33" s="680" t="s">
        <v>318</v>
      </c>
      <c r="CE33" s="681"/>
      <c r="CF33" s="681"/>
      <c r="CG33" s="681"/>
      <c r="CH33" s="681"/>
      <c r="CI33" s="681"/>
      <c r="CJ33" s="681"/>
      <c r="CK33" s="681"/>
      <c r="CL33" s="681"/>
      <c r="CM33" s="681"/>
      <c r="CN33" s="681"/>
      <c r="CO33" s="681"/>
      <c r="CP33" s="681"/>
      <c r="CQ33" s="682"/>
      <c r="CR33" s="665">
        <v>11966838</v>
      </c>
      <c r="CS33" s="690"/>
      <c r="CT33" s="690"/>
      <c r="CU33" s="690"/>
      <c r="CV33" s="690"/>
      <c r="CW33" s="690"/>
      <c r="CX33" s="690"/>
      <c r="CY33" s="691"/>
      <c r="CZ33" s="670">
        <v>83.1</v>
      </c>
      <c r="DA33" s="705"/>
      <c r="DB33" s="705"/>
      <c r="DC33" s="707"/>
      <c r="DD33" s="674">
        <v>2249991</v>
      </c>
      <c r="DE33" s="690"/>
      <c r="DF33" s="690"/>
      <c r="DG33" s="690"/>
      <c r="DH33" s="690"/>
      <c r="DI33" s="690"/>
      <c r="DJ33" s="690"/>
      <c r="DK33" s="691"/>
      <c r="DL33" s="674">
        <v>1580737</v>
      </c>
      <c r="DM33" s="690"/>
      <c r="DN33" s="690"/>
      <c r="DO33" s="690"/>
      <c r="DP33" s="690"/>
      <c r="DQ33" s="690"/>
      <c r="DR33" s="690"/>
      <c r="DS33" s="690"/>
      <c r="DT33" s="690"/>
      <c r="DU33" s="690"/>
      <c r="DV33" s="691"/>
      <c r="DW33" s="670">
        <v>53</v>
      </c>
      <c r="DX33" s="705"/>
      <c r="DY33" s="705"/>
      <c r="DZ33" s="705"/>
      <c r="EA33" s="705"/>
      <c r="EB33" s="705"/>
      <c r="EC33" s="706"/>
    </row>
    <row r="34" spans="2:133" ht="11.25" customHeight="1" x14ac:dyDescent="0.15">
      <c r="B34" s="662" t="s">
        <v>319</v>
      </c>
      <c r="C34" s="663"/>
      <c r="D34" s="663"/>
      <c r="E34" s="663"/>
      <c r="F34" s="663"/>
      <c r="G34" s="663"/>
      <c r="H34" s="663"/>
      <c r="I34" s="663"/>
      <c r="J34" s="663"/>
      <c r="K34" s="663"/>
      <c r="L34" s="663"/>
      <c r="M34" s="663"/>
      <c r="N34" s="663"/>
      <c r="O34" s="663"/>
      <c r="P34" s="663"/>
      <c r="Q34" s="664"/>
      <c r="R34" s="665">
        <v>354460</v>
      </c>
      <c r="S34" s="666"/>
      <c r="T34" s="666"/>
      <c r="U34" s="666"/>
      <c r="V34" s="666"/>
      <c r="W34" s="666"/>
      <c r="X34" s="666"/>
      <c r="Y34" s="667"/>
      <c r="Z34" s="668">
        <v>2.4</v>
      </c>
      <c r="AA34" s="668"/>
      <c r="AB34" s="668"/>
      <c r="AC34" s="668"/>
      <c r="AD34" s="669" t="s">
        <v>127</v>
      </c>
      <c r="AE34" s="669"/>
      <c r="AF34" s="669"/>
      <c r="AG34" s="669"/>
      <c r="AH34" s="669"/>
      <c r="AI34" s="669"/>
      <c r="AJ34" s="669"/>
      <c r="AK34" s="669"/>
      <c r="AL34" s="670" t="s">
        <v>127</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320</v>
      </c>
      <c r="CE34" s="681"/>
      <c r="CF34" s="681"/>
      <c r="CG34" s="681"/>
      <c r="CH34" s="681"/>
      <c r="CI34" s="681"/>
      <c r="CJ34" s="681"/>
      <c r="CK34" s="681"/>
      <c r="CL34" s="681"/>
      <c r="CM34" s="681"/>
      <c r="CN34" s="681"/>
      <c r="CO34" s="681"/>
      <c r="CP34" s="681"/>
      <c r="CQ34" s="682"/>
      <c r="CR34" s="665">
        <v>2156961</v>
      </c>
      <c r="CS34" s="666"/>
      <c r="CT34" s="666"/>
      <c r="CU34" s="666"/>
      <c r="CV34" s="666"/>
      <c r="CW34" s="666"/>
      <c r="CX34" s="666"/>
      <c r="CY34" s="667"/>
      <c r="CZ34" s="670">
        <v>15</v>
      </c>
      <c r="DA34" s="705"/>
      <c r="DB34" s="705"/>
      <c r="DC34" s="707"/>
      <c r="DD34" s="674">
        <v>466312</v>
      </c>
      <c r="DE34" s="666"/>
      <c r="DF34" s="666"/>
      <c r="DG34" s="666"/>
      <c r="DH34" s="666"/>
      <c r="DI34" s="666"/>
      <c r="DJ34" s="666"/>
      <c r="DK34" s="667"/>
      <c r="DL34" s="674">
        <v>440372</v>
      </c>
      <c r="DM34" s="666"/>
      <c r="DN34" s="666"/>
      <c r="DO34" s="666"/>
      <c r="DP34" s="666"/>
      <c r="DQ34" s="666"/>
      <c r="DR34" s="666"/>
      <c r="DS34" s="666"/>
      <c r="DT34" s="666"/>
      <c r="DU34" s="666"/>
      <c r="DV34" s="667"/>
      <c r="DW34" s="670">
        <v>14.8</v>
      </c>
      <c r="DX34" s="705"/>
      <c r="DY34" s="705"/>
      <c r="DZ34" s="705"/>
      <c r="EA34" s="705"/>
      <c r="EB34" s="705"/>
      <c r="EC34" s="706"/>
    </row>
    <row r="35" spans="2:133" ht="11.25" customHeight="1" x14ac:dyDescent="0.15">
      <c r="B35" s="662" t="s">
        <v>321</v>
      </c>
      <c r="C35" s="663"/>
      <c r="D35" s="663"/>
      <c r="E35" s="663"/>
      <c r="F35" s="663"/>
      <c r="G35" s="663"/>
      <c r="H35" s="663"/>
      <c r="I35" s="663"/>
      <c r="J35" s="663"/>
      <c r="K35" s="663"/>
      <c r="L35" s="663"/>
      <c r="M35" s="663"/>
      <c r="N35" s="663"/>
      <c r="O35" s="663"/>
      <c r="P35" s="663"/>
      <c r="Q35" s="664"/>
      <c r="R35" s="665">
        <v>5417</v>
      </c>
      <c r="S35" s="666"/>
      <c r="T35" s="666"/>
      <c r="U35" s="666"/>
      <c r="V35" s="666"/>
      <c r="W35" s="666"/>
      <c r="X35" s="666"/>
      <c r="Y35" s="667"/>
      <c r="Z35" s="668">
        <v>0</v>
      </c>
      <c r="AA35" s="668"/>
      <c r="AB35" s="668"/>
      <c r="AC35" s="668"/>
      <c r="AD35" s="669" t="s">
        <v>127</v>
      </c>
      <c r="AE35" s="669"/>
      <c r="AF35" s="669"/>
      <c r="AG35" s="669"/>
      <c r="AH35" s="669"/>
      <c r="AI35" s="669"/>
      <c r="AJ35" s="669"/>
      <c r="AK35" s="669"/>
      <c r="AL35" s="670" t="s">
        <v>226</v>
      </c>
      <c r="AM35" s="671"/>
      <c r="AN35" s="671"/>
      <c r="AO35" s="672"/>
      <c r="AP35" s="221"/>
      <c r="AQ35" s="644" t="s">
        <v>322</v>
      </c>
      <c r="AR35" s="645"/>
      <c r="AS35" s="645"/>
      <c r="AT35" s="645"/>
      <c r="AU35" s="645"/>
      <c r="AV35" s="645"/>
      <c r="AW35" s="645"/>
      <c r="AX35" s="645"/>
      <c r="AY35" s="645"/>
      <c r="AZ35" s="645"/>
      <c r="BA35" s="645"/>
      <c r="BB35" s="645"/>
      <c r="BC35" s="645"/>
      <c r="BD35" s="645"/>
      <c r="BE35" s="645"/>
      <c r="BF35" s="646"/>
      <c r="BG35" s="644" t="s">
        <v>323</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324</v>
      </c>
      <c r="CE35" s="681"/>
      <c r="CF35" s="681"/>
      <c r="CG35" s="681"/>
      <c r="CH35" s="681"/>
      <c r="CI35" s="681"/>
      <c r="CJ35" s="681"/>
      <c r="CK35" s="681"/>
      <c r="CL35" s="681"/>
      <c r="CM35" s="681"/>
      <c r="CN35" s="681"/>
      <c r="CO35" s="681"/>
      <c r="CP35" s="681"/>
      <c r="CQ35" s="682"/>
      <c r="CR35" s="665">
        <v>26411</v>
      </c>
      <c r="CS35" s="690"/>
      <c r="CT35" s="690"/>
      <c r="CU35" s="690"/>
      <c r="CV35" s="690"/>
      <c r="CW35" s="690"/>
      <c r="CX35" s="690"/>
      <c r="CY35" s="691"/>
      <c r="CZ35" s="670">
        <v>0.2</v>
      </c>
      <c r="DA35" s="705"/>
      <c r="DB35" s="705"/>
      <c r="DC35" s="707"/>
      <c r="DD35" s="674">
        <v>23271</v>
      </c>
      <c r="DE35" s="690"/>
      <c r="DF35" s="690"/>
      <c r="DG35" s="690"/>
      <c r="DH35" s="690"/>
      <c r="DI35" s="690"/>
      <c r="DJ35" s="690"/>
      <c r="DK35" s="691"/>
      <c r="DL35" s="674">
        <v>21945</v>
      </c>
      <c r="DM35" s="690"/>
      <c r="DN35" s="690"/>
      <c r="DO35" s="690"/>
      <c r="DP35" s="690"/>
      <c r="DQ35" s="690"/>
      <c r="DR35" s="690"/>
      <c r="DS35" s="690"/>
      <c r="DT35" s="690"/>
      <c r="DU35" s="690"/>
      <c r="DV35" s="691"/>
      <c r="DW35" s="670">
        <v>0.7</v>
      </c>
      <c r="DX35" s="705"/>
      <c r="DY35" s="705"/>
      <c r="DZ35" s="705"/>
      <c r="EA35" s="705"/>
      <c r="EB35" s="705"/>
      <c r="EC35" s="706"/>
    </row>
    <row r="36" spans="2:133" ht="11.25" customHeight="1" x14ac:dyDescent="0.15">
      <c r="B36" s="662" t="s">
        <v>325</v>
      </c>
      <c r="C36" s="663"/>
      <c r="D36" s="663"/>
      <c r="E36" s="663"/>
      <c r="F36" s="663"/>
      <c r="G36" s="663"/>
      <c r="H36" s="663"/>
      <c r="I36" s="663"/>
      <c r="J36" s="663"/>
      <c r="K36" s="663"/>
      <c r="L36" s="663"/>
      <c r="M36" s="663"/>
      <c r="N36" s="663"/>
      <c r="O36" s="663"/>
      <c r="P36" s="663"/>
      <c r="Q36" s="664"/>
      <c r="R36" s="665">
        <v>4563626</v>
      </c>
      <c r="S36" s="666"/>
      <c r="T36" s="666"/>
      <c r="U36" s="666"/>
      <c r="V36" s="666"/>
      <c r="W36" s="666"/>
      <c r="X36" s="666"/>
      <c r="Y36" s="667"/>
      <c r="Z36" s="668">
        <v>31</v>
      </c>
      <c r="AA36" s="668"/>
      <c r="AB36" s="668"/>
      <c r="AC36" s="668"/>
      <c r="AD36" s="669" t="s">
        <v>127</v>
      </c>
      <c r="AE36" s="669"/>
      <c r="AF36" s="669"/>
      <c r="AG36" s="669"/>
      <c r="AH36" s="669"/>
      <c r="AI36" s="669"/>
      <c r="AJ36" s="669"/>
      <c r="AK36" s="669"/>
      <c r="AL36" s="670" t="s">
        <v>127</v>
      </c>
      <c r="AM36" s="671"/>
      <c r="AN36" s="671"/>
      <c r="AO36" s="672"/>
      <c r="AP36" s="221"/>
      <c r="AQ36" s="739" t="s">
        <v>326</v>
      </c>
      <c r="AR36" s="740"/>
      <c r="AS36" s="740"/>
      <c r="AT36" s="740"/>
      <c r="AU36" s="740"/>
      <c r="AV36" s="740"/>
      <c r="AW36" s="740"/>
      <c r="AX36" s="740"/>
      <c r="AY36" s="741"/>
      <c r="AZ36" s="654">
        <v>664361</v>
      </c>
      <c r="BA36" s="655"/>
      <c r="BB36" s="655"/>
      <c r="BC36" s="655"/>
      <c r="BD36" s="655"/>
      <c r="BE36" s="655"/>
      <c r="BF36" s="742"/>
      <c r="BG36" s="676" t="s">
        <v>327</v>
      </c>
      <c r="BH36" s="677"/>
      <c r="BI36" s="677"/>
      <c r="BJ36" s="677"/>
      <c r="BK36" s="677"/>
      <c r="BL36" s="677"/>
      <c r="BM36" s="677"/>
      <c r="BN36" s="677"/>
      <c r="BO36" s="677"/>
      <c r="BP36" s="677"/>
      <c r="BQ36" s="677"/>
      <c r="BR36" s="677"/>
      <c r="BS36" s="677"/>
      <c r="BT36" s="677"/>
      <c r="BU36" s="678"/>
      <c r="BV36" s="654">
        <v>94532</v>
      </c>
      <c r="BW36" s="655"/>
      <c r="BX36" s="655"/>
      <c r="BY36" s="655"/>
      <c r="BZ36" s="655"/>
      <c r="CA36" s="655"/>
      <c r="CB36" s="742"/>
      <c r="CD36" s="680" t="s">
        <v>328</v>
      </c>
      <c r="CE36" s="681"/>
      <c r="CF36" s="681"/>
      <c r="CG36" s="681"/>
      <c r="CH36" s="681"/>
      <c r="CI36" s="681"/>
      <c r="CJ36" s="681"/>
      <c r="CK36" s="681"/>
      <c r="CL36" s="681"/>
      <c r="CM36" s="681"/>
      <c r="CN36" s="681"/>
      <c r="CO36" s="681"/>
      <c r="CP36" s="681"/>
      <c r="CQ36" s="682"/>
      <c r="CR36" s="665">
        <v>3342241</v>
      </c>
      <c r="CS36" s="666"/>
      <c r="CT36" s="666"/>
      <c r="CU36" s="666"/>
      <c r="CV36" s="666"/>
      <c r="CW36" s="666"/>
      <c r="CX36" s="666"/>
      <c r="CY36" s="667"/>
      <c r="CZ36" s="670">
        <v>23.2</v>
      </c>
      <c r="DA36" s="705"/>
      <c r="DB36" s="705"/>
      <c r="DC36" s="707"/>
      <c r="DD36" s="674">
        <v>595397</v>
      </c>
      <c r="DE36" s="666"/>
      <c r="DF36" s="666"/>
      <c r="DG36" s="666"/>
      <c r="DH36" s="666"/>
      <c r="DI36" s="666"/>
      <c r="DJ36" s="666"/>
      <c r="DK36" s="667"/>
      <c r="DL36" s="674">
        <v>543018</v>
      </c>
      <c r="DM36" s="666"/>
      <c r="DN36" s="666"/>
      <c r="DO36" s="666"/>
      <c r="DP36" s="666"/>
      <c r="DQ36" s="666"/>
      <c r="DR36" s="666"/>
      <c r="DS36" s="666"/>
      <c r="DT36" s="666"/>
      <c r="DU36" s="666"/>
      <c r="DV36" s="667"/>
      <c r="DW36" s="670">
        <v>18.2</v>
      </c>
      <c r="DX36" s="705"/>
      <c r="DY36" s="705"/>
      <c r="DZ36" s="705"/>
      <c r="EA36" s="705"/>
      <c r="EB36" s="705"/>
      <c r="EC36" s="706"/>
    </row>
    <row r="37" spans="2:133" ht="11.25" customHeight="1" x14ac:dyDescent="0.15">
      <c r="B37" s="662" t="s">
        <v>329</v>
      </c>
      <c r="C37" s="663"/>
      <c r="D37" s="663"/>
      <c r="E37" s="663"/>
      <c r="F37" s="663"/>
      <c r="G37" s="663"/>
      <c r="H37" s="663"/>
      <c r="I37" s="663"/>
      <c r="J37" s="663"/>
      <c r="K37" s="663"/>
      <c r="L37" s="663"/>
      <c r="M37" s="663"/>
      <c r="N37" s="663"/>
      <c r="O37" s="663"/>
      <c r="P37" s="663"/>
      <c r="Q37" s="664"/>
      <c r="R37" s="665">
        <v>5048792</v>
      </c>
      <c r="S37" s="666"/>
      <c r="T37" s="666"/>
      <c r="U37" s="666"/>
      <c r="V37" s="666"/>
      <c r="W37" s="666"/>
      <c r="X37" s="666"/>
      <c r="Y37" s="667"/>
      <c r="Z37" s="668">
        <v>34.299999999999997</v>
      </c>
      <c r="AA37" s="668"/>
      <c r="AB37" s="668"/>
      <c r="AC37" s="668"/>
      <c r="AD37" s="669" t="s">
        <v>127</v>
      </c>
      <c r="AE37" s="669"/>
      <c r="AF37" s="669"/>
      <c r="AG37" s="669"/>
      <c r="AH37" s="669"/>
      <c r="AI37" s="669"/>
      <c r="AJ37" s="669"/>
      <c r="AK37" s="669"/>
      <c r="AL37" s="670" t="s">
        <v>127</v>
      </c>
      <c r="AM37" s="671"/>
      <c r="AN37" s="671"/>
      <c r="AO37" s="672"/>
      <c r="AQ37" s="743" t="s">
        <v>330</v>
      </c>
      <c r="AR37" s="744"/>
      <c r="AS37" s="744"/>
      <c r="AT37" s="744"/>
      <c r="AU37" s="744"/>
      <c r="AV37" s="744"/>
      <c r="AW37" s="744"/>
      <c r="AX37" s="744"/>
      <c r="AY37" s="745"/>
      <c r="AZ37" s="665">
        <v>280856</v>
      </c>
      <c r="BA37" s="666"/>
      <c r="BB37" s="666"/>
      <c r="BC37" s="666"/>
      <c r="BD37" s="690"/>
      <c r="BE37" s="690"/>
      <c r="BF37" s="723"/>
      <c r="BG37" s="680" t="s">
        <v>331</v>
      </c>
      <c r="BH37" s="681"/>
      <c r="BI37" s="681"/>
      <c r="BJ37" s="681"/>
      <c r="BK37" s="681"/>
      <c r="BL37" s="681"/>
      <c r="BM37" s="681"/>
      <c r="BN37" s="681"/>
      <c r="BO37" s="681"/>
      <c r="BP37" s="681"/>
      <c r="BQ37" s="681"/>
      <c r="BR37" s="681"/>
      <c r="BS37" s="681"/>
      <c r="BT37" s="681"/>
      <c r="BU37" s="682"/>
      <c r="BV37" s="665">
        <v>83166</v>
      </c>
      <c r="BW37" s="666"/>
      <c r="BX37" s="666"/>
      <c r="BY37" s="666"/>
      <c r="BZ37" s="666"/>
      <c r="CA37" s="666"/>
      <c r="CB37" s="675"/>
      <c r="CD37" s="680" t="s">
        <v>332</v>
      </c>
      <c r="CE37" s="681"/>
      <c r="CF37" s="681"/>
      <c r="CG37" s="681"/>
      <c r="CH37" s="681"/>
      <c r="CI37" s="681"/>
      <c r="CJ37" s="681"/>
      <c r="CK37" s="681"/>
      <c r="CL37" s="681"/>
      <c r="CM37" s="681"/>
      <c r="CN37" s="681"/>
      <c r="CO37" s="681"/>
      <c r="CP37" s="681"/>
      <c r="CQ37" s="682"/>
      <c r="CR37" s="665">
        <v>351331</v>
      </c>
      <c r="CS37" s="690"/>
      <c r="CT37" s="690"/>
      <c r="CU37" s="690"/>
      <c r="CV37" s="690"/>
      <c r="CW37" s="690"/>
      <c r="CX37" s="690"/>
      <c r="CY37" s="691"/>
      <c r="CZ37" s="670">
        <v>2.4</v>
      </c>
      <c r="DA37" s="705"/>
      <c r="DB37" s="705"/>
      <c r="DC37" s="707"/>
      <c r="DD37" s="674">
        <v>351331</v>
      </c>
      <c r="DE37" s="690"/>
      <c r="DF37" s="690"/>
      <c r="DG37" s="690"/>
      <c r="DH37" s="690"/>
      <c r="DI37" s="690"/>
      <c r="DJ37" s="690"/>
      <c r="DK37" s="691"/>
      <c r="DL37" s="674">
        <v>326567</v>
      </c>
      <c r="DM37" s="690"/>
      <c r="DN37" s="690"/>
      <c r="DO37" s="690"/>
      <c r="DP37" s="690"/>
      <c r="DQ37" s="690"/>
      <c r="DR37" s="690"/>
      <c r="DS37" s="690"/>
      <c r="DT37" s="690"/>
      <c r="DU37" s="690"/>
      <c r="DV37" s="691"/>
      <c r="DW37" s="670">
        <v>11</v>
      </c>
      <c r="DX37" s="705"/>
      <c r="DY37" s="705"/>
      <c r="DZ37" s="705"/>
      <c r="EA37" s="705"/>
      <c r="EB37" s="705"/>
      <c r="EC37" s="706"/>
    </row>
    <row r="38" spans="2:133" ht="11.25" customHeight="1" x14ac:dyDescent="0.15">
      <c r="B38" s="662" t="s">
        <v>333</v>
      </c>
      <c r="C38" s="663"/>
      <c r="D38" s="663"/>
      <c r="E38" s="663"/>
      <c r="F38" s="663"/>
      <c r="G38" s="663"/>
      <c r="H38" s="663"/>
      <c r="I38" s="663"/>
      <c r="J38" s="663"/>
      <c r="K38" s="663"/>
      <c r="L38" s="663"/>
      <c r="M38" s="663"/>
      <c r="N38" s="663"/>
      <c r="O38" s="663"/>
      <c r="P38" s="663"/>
      <c r="Q38" s="664"/>
      <c r="R38" s="665">
        <v>350321</v>
      </c>
      <c r="S38" s="666"/>
      <c r="T38" s="666"/>
      <c r="U38" s="666"/>
      <c r="V38" s="666"/>
      <c r="W38" s="666"/>
      <c r="X38" s="666"/>
      <c r="Y38" s="667"/>
      <c r="Z38" s="668">
        <v>2.4</v>
      </c>
      <c r="AA38" s="668"/>
      <c r="AB38" s="668"/>
      <c r="AC38" s="668"/>
      <c r="AD38" s="669" t="s">
        <v>226</v>
      </c>
      <c r="AE38" s="669"/>
      <c r="AF38" s="669"/>
      <c r="AG38" s="669"/>
      <c r="AH38" s="669"/>
      <c r="AI38" s="669"/>
      <c r="AJ38" s="669"/>
      <c r="AK38" s="669"/>
      <c r="AL38" s="670" t="s">
        <v>127</v>
      </c>
      <c r="AM38" s="671"/>
      <c r="AN38" s="671"/>
      <c r="AO38" s="672"/>
      <c r="AQ38" s="743" t="s">
        <v>334</v>
      </c>
      <c r="AR38" s="744"/>
      <c r="AS38" s="744"/>
      <c r="AT38" s="744"/>
      <c r="AU38" s="744"/>
      <c r="AV38" s="744"/>
      <c r="AW38" s="744"/>
      <c r="AX38" s="744"/>
      <c r="AY38" s="745"/>
      <c r="AZ38" s="665">
        <v>216</v>
      </c>
      <c r="BA38" s="666"/>
      <c r="BB38" s="666"/>
      <c r="BC38" s="666"/>
      <c r="BD38" s="690"/>
      <c r="BE38" s="690"/>
      <c r="BF38" s="723"/>
      <c r="BG38" s="680" t="s">
        <v>335</v>
      </c>
      <c r="BH38" s="681"/>
      <c r="BI38" s="681"/>
      <c r="BJ38" s="681"/>
      <c r="BK38" s="681"/>
      <c r="BL38" s="681"/>
      <c r="BM38" s="681"/>
      <c r="BN38" s="681"/>
      <c r="BO38" s="681"/>
      <c r="BP38" s="681"/>
      <c r="BQ38" s="681"/>
      <c r="BR38" s="681"/>
      <c r="BS38" s="681"/>
      <c r="BT38" s="681"/>
      <c r="BU38" s="682"/>
      <c r="BV38" s="665">
        <v>1038</v>
      </c>
      <c r="BW38" s="666"/>
      <c r="BX38" s="666"/>
      <c r="BY38" s="666"/>
      <c r="BZ38" s="666"/>
      <c r="CA38" s="666"/>
      <c r="CB38" s="675"/>
      <c r="CD38" s="680" t="s">
        <v>336</v>
      </c>
      <c r="CE38" s="681"/>
      <c r="CF38" s="681"/>
      <c r="CG38" s="681"/>
      <c r="CH38" s="681"/>
      <c r="CI38" s="681"/>
      <c r="CJ38" s="681"/>
      <c r="CK38" s="681"/>
      <c r="CL38" s="681"/>
      <c r="CM38" s="681"/>
      <c r="CN38" s="681"/>
      <c r="CO38" s="681"/>
      <c r="CP38" s="681"/>
      <c r="CQ38" s="682"/>
      <c r="CR38" s="665">
        <v>664145</v>
      </c>
      <c r="CS38" s="666"/>
      <c r="CT38" s="666"/>
      <c r="CU38" s="666"/>
      <c r="CV38" s="666"/>
      <c r="CW38" s="666"/>
      <c r="CX38" s="666"/>
      <c r="CY38" s="667"/>
      <c r="CZ38" s="670">
        <v>4.5999999999999996</v>
      </c>
      <c r="DA38" s="705"/>
      <c r="DB38" s="705"/>
      <c r="DC38" s="707"/>
      <c r="DD38" s="674">
        <v>605719</v>
      </c>
      <c r="DE38" s="666"/>
      <c r="DF38" s="666"/>
      <c r="DG38" s="666"/>
      <c r="DH38" s="666"/>
      <c r="DI38" s="666"/>
      <c r="DJ38" s="666"/>
      <c r="DK38" s="667"/>
      <c r="DL38" s="674">
        <v>575402</v>
      </c>
      <c r="DM38" s="666"/>
      <c r="DN38" s="666"/>
      <c r="DO38" s="666"/>
      <c r="DP38" s="666"/>
      <c r="DQ38" s="666"/>
      <c r="DR38" s="666"/>
      <c r="DS38" s="666"/>
      <c r="DT38" s="666"/>
      <c r="DU38" s="666"/>
      <c r="DV38" s="667"/>
      <c r="DW38" s="670">
        <v>19.3</v>
      </c>
      <c r="DX38" s="705"/>
      <c r="DY38" s="705"/>
      <c r="DZ38" s="705"/>
      <c r="EA38" s="705"/>
      <c r="EB38" s="705"/>
      <c r="EC38" s="706"/>
    </row>
    <row r="39" spans="2:133" ht="11.25" customHeight="1" x14ac:dyDescent="0.15">
      <c r="B39" s="662" t="s">
        <v>337</v>
      </c>
      <c r="C39" s="663"/>
      <c r="D39" s="663"/>
      <c r="E39" s="663"/>
      <c r="F39" s="663"/>
      <c r="G39" s="663"/>
      <c r="H39" s="663"/>
      <c r="I39" s="663"/>
      <c r="J39" s="663"/>
      <c r="K39" s="663"/>
      <c r="L39" s="663"/>
      <c r="M39" s="663"/>
      <c r="N39" s="663"/>
      <c r="O39" s="663"/>
      <c r="P39" s="663"/>
      <c r="Q39" s="664"/>
      <c r="R39" s="665">
        <v>87562</v>
      </c>
      <c r="S39" s="666"/>
      <c r="T39" s="666"/>
      <c r="U39" s="666"/>
      <c r="V39" s="666"/>
      <c r="W39" s="666"/>
      <c r="X39" s="666"/>
      <c r="Y39" s="667"/>
      <c r="Z39" s="668">
        <v>0.6</v>
      </c>
      <c r="AA39" s="668"/>
      <c r="AB39" s="668"/>
      <c r="AC39" s="668"/>
      <c r="AD39" s="669">
        <v>14554</v>
      </c>
      <c r="AE39" s="669"/>
      <c r="AF39" s="669"/>
      <c r="AG39" s="669"/>
      <c r="AH39" s="669"/>
      <c r="AI39" s="669"/>
      <c r="AJ39" s="669"/>
      <c r="AK39" s="669"/>
      <c r="AL39" s="670">
        <v>0.5</v>
      </c>
      <c r="AM39" s="671"/>
      <c r="AN39" s="671"/>
      <c r="AO39" s="672"/>
      <c r="AQ39" s="743" t="s">
        <v>338</v>
      </c>
      <c r="AR39" s="744"/>
      <c r="AS39" s="744"/>
      <c r="AT39" s="744"/>
      <c r="AU39" s="744"/>
      <c r="AV39" s="744"/>
      <c r="AW39" s="744"/>
      <c r="AX39" s="744"/>
      <c r="AY39" s="745"/>
      <c r="AZ39" s="665" t="s">
        <v>127</v>
      </c>
      <c r="BA39" s="666"/>
      <c r="BB39" s="666"/>
      <c r="BC39" s="666"/>
      <c r="BD39" s="690"/>
      <c r="BE39" s="690"/>
      <c r="BF39" s="723"/>
      <c r="BG39" s="680" t="s">
        <v>339</v>
      </c>
      <c r="BH39" s="681"/>
      <c r="BI39" s="681"/>
      <c r="BJ39" s="681"/>
      <c r="BK39" s="681"/>
      <c r="BL39" s="681"/>
      <c r="BM39" s="681"/>
      <c r="BN39" s="681"/>
      <c r="BO39" s="681"/>
      <c r="BP39" s="681"/>
      <c r="BQ39" s="681"/>
      <c r="BR39" s="681"/>
      <c r="BS39" s="681"/>
      <c r="BT39" s="681"/>
      <c r="BU39" s="682"/>
      <c r="BV39" s="665">
        <v>1646</v>
      </c>
      <c r="BW39" s="666"/>
      <c r="BX39" s="666"/>
      <c r="BY39" s="666"/>
      <c r="BZ39" s="666"/>
      <c r="CA39" s="666"/>
      <c r="CB39" s="675"/>
      <c r="CD39" s="680" t="s">
        <v>340</v>
      </c>
      <c r="CE39" s="681"/>
      <c r="CF39" s="681"/>
      <c r="CG39" s="681"/>
      <c r="CH39" s="681"/>
      <c r="CI39" s="681"/>
      <c r="CJ39" s="681"/>
      <c r="CK39" s="681"/>
      <c r="CL39" s="681"/>
      <c r="CM39" s="681"/>
      <c r="CN39" s="681"/>
      <c r="CO39" s="681"/>
      <c r="CP39" s="681"/>
      <c r="CQ39" s="682"/>
      <c r="CR39" s="665">
        <v>4592080</v>
      </c>
      <c r="CS39" s="690"/>
      <c r="CT39" s="690"/>
      <c r="CU39" s="690"/>
      <c r="CV39" s="690"/>
      <c r="CW39" s="690"/>
      <c r="CX39" s="690"/>
      <c r="CY39" s="691"/>
      <c r="CZ39" s="670">
        <v>31.9</v>
      </c>
      <c r="DA39" s="705"/>
      <c r="DB39" s="705"/>
      <c r="DC39" s="707"/>
      <c r="DD39" s="674">
        <v>559292</v>
      </c>
      <c r="DE39" s="690"/>
      <c r="DF39" s="690"/>
      <c r="DG39" s="690"/>
      <c r="DH39" s="690"/>
      <c r="DI39" s="690"/>
      <c r="DJ39" s="690"/>
      <c r="DK39" s="691"/>
      <c r="DL39" s="674" t="s">
        <v>127</v>
      </c>
      <c r="DM39" s="690"/>
      <c r="DN39" s="690"/>
      <c r="DO39" s="690"/>
      <c r="DP39" s="690"/>
      <c r="DQ39" s="690"/>
      <c r="DR39" s="690"/>
      <c r="DS39" s="690"/>
      <c r="DT39" s="690"/>
      <c r="DU39" s="690"/>
      <c r="DV39" s="691"/>
      <c r="DW39" s="670" t="s">
        <v>127</v>
      </c>
      <c r="DX39" s="705"/>
      <c r="DY39" s="705"/>
      <c r="DZ39" s="705"/>
      <c r="EA39" s="705"/>
      <c r="EB39" s="705"/>
      <c r="EC39" s="706"/>
    </row>
    <row r="40" spans="2:133" ht="11.25" customHeight="1" x14ac:dyDescent="0.15">
      <c r="B40" s="662" t="s">
        <v>341</v>
      </c>
      <c r="C40" s="663"/>
      <c r="D40" s="663"/>
      <c r="E40" s="663"/>
      <c r="F40" s="663"/>
      <c r="G40" s="663"/>
      <c r="H40" s="663"/>
      <c r="I40" s="663"/>
      <c r="J40" s="663"/>
      <c r="K40" s="663"/>
      <c r="L40" s="663"/>
      <c r="M40" s="663"/>
      <c r="N40" s="663"/>
      <c r="O40" s="663"/>
      <c r="P40" s="663"/>
      <c r="Q40" s="664"/>
      <c r="R40" s="665">
        <v>283542</v>
      </c>
      <c r="S40" s="666"/>
      <c r="T40" s="666"/>
      <c r="U40" s="666"/>
      <c r="V40" s="666"/>
      <c r="W40" s="666"/>
      <c r="X40" s="666"/>
      <c r="Y40" s="667"/>
      <c r="Z40" s="668">
        <v>1.9</v>
      </c>
      <c r="AA40" s="668"/>
      <c r="AB40" s="668"/>
      <c r="AC40" s="668"/>
      <c r="AD40" s="669" t="s">
        <v>127</v>
      </c>
      <c r="AE40" s="669"/>
      <c r="AF40" s="669"/>
      <c r="AG40" s="669"/>
      <c r="AH40" s="669"/>
      <c r="AI40" s="669"/>
      <c r="AJ40" s="669"/>
      <c r="AK40" s="669"/>
      <c r="AL40" s="670" t="s">
        <v>127</v>
      </c>
      <c r="AM40" s="671"/>
      <c r="AN40" s="671"/>
      <c r="AO40" s="672"/>
      <c r="AQ40" s="743" t="s">
        <v>342</v>
      </c>
      <c r="AR40" s="744"/>
      <c r="AS40" s="744"/>
      <c r="AT40" s="744"/>
      <c r="AU40" s="744"/>
      <c r="AV40" s="744"/>
      <c r="AW40" s="744"/>
      <c r="AX40" s="744"/>
      <c r="AY40" s="745"/>
      <c r="AZ40" s="665" t="s">
        <v>127</v>
      </c>
      <c r="BA40" s="666"/>
      <c r="BB40" s="666"/>
      <c r="BC40" s="666"/>
      <c r="BD40" s="690"/>
      <c r="BE40" s="690"/>
      <c r="BF40" s="723"/>
      <c r="BG40" s="746" t="s">
        <v>343</v>
      </c>
      <c r="BH40" s="747"/>
      <c r="BI40" s="747"/>
      <c r="BJ40" s="747"/>
      <c r="BK40" s="747"/>
      <c r="BL40" s="222"/>
      <c r="BM40" s="681" t="s">
        <v>344</v>
      </c>
      <c r="BN40" s="681"/>
      <c r="BO40" s="681"/>
      <c r="BP40" s="681"/>
      <c r="BQ40" s="681"/>
      <c r="BR40" s="681"/>
      <c r="BS40" s="681"/>
      <c r="BT40" s="681"/>
      <c r="BU40" s="682"/>
      <c r="BV40" s="665">
        <v>98</v>
      </c>
      <c r="BW40" s="666"/>
      <c r="BX40" s="666"/>
      <c r="BY40" s="666"/>
      <c r="BZ40" s="666"/>
      <c r="CA40" s="666"/>
      <c r="CB40" s="675"/>
      <c r="CD40" s="680" t="s">
        <v>345</v>
      </c>
      <c r="CE40" s="681"/>
      <c r="CF40" s="681"/>
      <c r="CG40" s="681"/>
      <c r="CH40" s="681"/>
      <c r="CI40" s="681"/>
      <c r="CJ40" s="681"/>
      <c r="CK40" s="681"/>
      <c r="CL40" s="681"/>
      <c r="CM40" s="681"/>
      <c r="CN40" s="681"/>
      <c r="CO40" s="681"/>
      <c r="CP40" s="681"/>
      <c r="CQ40" s="682"/>
      <c r="CR40" s="665">
        <v>1185000</v>
      </c>
      <c r="CS40" s="666"/>
      <c r="CT40" s="666"/>
      <c r="CU40" s="666"/>
      <c r="CV40" s="666"/>
      <c r="CW40" s="666"/>
      <c r="CX40" s="666"/>
      <c r="CY40" s="667"/>
      <c r="CZ40" s="670">
        <v>8.1999999999999993</v>
      </c>
      <c r="DA40" s="705"/>
      <c r="DB40" s="705"/>
      <c r="DC40" s="707"/>
      <c r="DD40" s="674" t="s">
        <v>226</v>
      </c>
      <c r="DE40" s="666"/>
      <c r="DF40" s="666"/>
      <c r="DG40" s="666"/>
      <c r="DH40" s="666"/>
      <c r="DI40" s="666"/>
      <c r="DJ40" s="666"/>
      <c r="DK40" s="667"/>
      <c r="DL40" s="674" t="s">
        <v>127</v>
      </c>
      <c r="DM40" s="666"/>
      <c r="DN40" s="666"/>
      <c r="DO40" s="666"/>
      <c r="DP40" s="666"/>
      <c r="DQ40" s="666"/>
      <c r="DR40" s="666"/>
      <c r="DS40" s="666"/>
      <c r="DT40" s="666"/>
      <c r="DU40" s="666"/>
      <c r="DV40" s="667"/>
      <c r="DW40" s="670" t="s">
        <v>127</v>
      </c>
      <c r="DX40" s="705"/>
      <c r="DY40" s="705"/>
      <c r="DZ40" s="705"/>
      <c r="EA40" s="705"/>
      <c r="EB40" s="705"/>
      <c r="EC40" s="706"/>
    </row>
    <row r="41" spans="2:133" ht="11.25" customHeight="1" x14ac:dyDescent="0.15">
      <c r="B41" s="662" t="s">
        <v>346</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226</v>
      </c>
      <c r="AE41" s="669"/>
      <c r="AF41" s="669"/>
      <c r="AG41" s="669"/>
      <c r="AH41" s="669"/>
      <c r="AI41" s="669"/>
      <c r="AJ41" s="669"/>
      <c r="AK41" s="669"/>
      <c r="AL41" s="670" t="s">
        <v>127</v>
      </c>
      <c r="AM41" s="671"/>
      <c r="AN41" s="671"/>
      <c r="AO41" s="672"/>
      <c r="AQ41" s="743" t="s">
        <v>347</v>
      </c>
      <c r="AR41" s="744"/>
      <c r="AS41" s="744"/>
      <c r="AT41" s="744"/>
      <c r="AU41" s="744"/>
      <c r="AV41" s="744"/>
      <c r="AW41" s="744"/>
      <c r="AX41" s="744"/>
      <c r="AY41" s="745"/>
      <c r="AZ41" s="665">
        <v>71003</v>
      </c>
      <c r="BA41" s="666"/>
      <c r="BB41" s="666"/>
      <c r="BC41" s="666"/>
      <c r="BD41" s="690"/>
      <c r="BE41" s="690"/>
      <c r="BF41" s="723"/>
      <c r="BG41" s="746"/>
      <c r="BH41" s="747"/>
      <c r="BI41" s="747"/>
      <c r="BJ41" s="747"/>
      <c r="BK41" s="747"/>
      <c r="BL41" s="222"/>
      <c r="BM41" s="681" t="s">
        <v>348</v>
      </c>
      <c r="BN41" s="681"/>
      <c r="BO41" s="681"/>
      <c r="BP41" s="681"/>
      <c r="BQ41" s="681"/>
      <c r="BR41" s="681"/>
      <c r="BS41" s="681"/>
      <c r="BT41" s="681"/>
      <c r="BU41" s="682"/>
      <c r="BV41" s="665" t="s">
        <v>127</v>
      </c>
      <c r="BW41" s="666"/>
      <c r="BX41" s="666"/>
      <c r="BY41" s="666"/>
      <c r="BZ41" s="666"/>
      <c r="CA41" s="666"/>
      <c r="CB41" s="675"/>
      <c r="CD41" s="680" t="s">
        <v>349</v>
      </c>
      <c r="CE41" s="681"/>
      <c r="CF41" s="681"/>
      <c r="CG41" s="681"/>
      <c r="CH41" s="681"/>
      <c r="CI41" s="681"/>
      <c r="CJ41" s="681"/>
      <c r="CK41" s="681"/>
      <c r="CL41" s="681"/>
      <c r="CM41" s="681"/>
      <c r="CN41" s="681"/>
      <c r="CO41" s="681"/>
      <c r="CP41" s="681"/>
      <c r="CQ41" s="682"/>
      <c r="CR41" s="665" t="s">
        <v>127</v>
      </c>
      <c r="CS41" s="690"/>
      <c r="CT41" s="690"/>
      <c r="CU41" s="690"/>
      <c r="CV41" s="690"/>
      <c r="CW41" s="690"/>
      <c r="CX41" s="690"/>
      <c r="CY41" s="691"/>
      <c r="CZ41" s="670" t="s">
        <v>127</v>
      </c>
      <c r="DA41" s="705"/>
      <c r="DB41" s="705"/>
      <c r="DC41" s="707"/>
      <c r="DD41" s="674" t="s">
        <v>127</v>
      </c>
      <c r="DE41" s="690"/>
      <c r="DF41" s="690"/>
      <c r="DG41" s="690"/>
      <c r="DH41" s="690"/>
      <c r="DI41" s="690"/>
      <c r="DJ41" s="690"/>
      <c r="DK41" s="691"/>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350</v>
      </c>
      <c r="C42" s="663"/>
      <c r="D42" s="663"/>
      <c r="E42" s="663"/>
      <c r="F42" s="663"/>
      <c r="G42" s="663"/>
      <c r="H42" s="663"/>
      <c r="I42" s="663"/>
      <c r="J42" s="663"/>
      <c r="K42" s="663"/>
      <c r="L42" s="663"/>
      <c r="M42" s="663"/>
      <c r="N42" s="663"/>
      <c r="O42" s="663"/>
      <c r="P42" s="663"/>
      <c r="Q42" s="664"/>
      <c r="R42" s="665" t="s">
        <v>226</v>
      </c>
      <c r="S42" s="666"/>
      <c r="T42" s="666"/>
      <c r="U42" s="666"/>
      <c r="V42" s="666"/>
      <c r="W42" s="666"/>
      <c r="X42" s="666"/>
      <c r="Y42" s="667"/>
      <c r="Z42" s="668" t="s">
        <v>127</v>
      </c>
      <c r="AA42" s="668"/>
      <c r="AB42" s="668"/>
      <c r="AC42" s="668"/>
      <c r="AD42" s="669" t="s">
        <v>127</v>
      </c>
      <c r="AE42" s="669"/>
      <c r="AF42" s="669"/>
      <c r="AG42" s="669"/>
      <c r="AH42" s="669"/>
      <c r="AI42" s="669"/>
      <c r="AJ42" s="669"/>
      <c r="AK42" s="669"/>
      <c r="AL42" s="670" t="s">
        <v>127</v>
      </c>
      <c r="AM42" s="671"/>
      <c r="AN42" s="671"/>
      <c r="AO42" s="672"/>
      <c r="AQ42" s="750" t="s">
        <v>351</v>
      </c>
      <c r="AR42" s="751"/>
      <c r="AS42" s="751"/>
      <c r="AT42" s="751"/>
      <c r="AU42" s="751"/>
      <c r="AV42" s="751"/>
      <c r="AW42" s="751"/>
      <c r="AX42" s="751"/>
      <c r="AY42" s="752"/>
      <c r="AZ42" s="759">
        <v>312286</v>
      </c>
      <c r="BA42" s="760"/>
      <c r="BB42" s="760"/>
      <c r="BC42" s="760"/>
      <c r="BD42" s="736"/>
      <c r="BE42" s="736"/>
      <c r="BF42" s="738"/>
      <c r="BG42" s="748"/>
      <c r="BH42" s="749"/>
      <c r="BI42" s="749"/>
      <c r="BJ42" s="749"/>
      <c r="BK42" s="749"/>
      <c r="BL42" s="223"/>
      <c r="BM42" s="693" t="s">
        <v>352</v>
      </c>
      <c r="BN42" s="693"/>
      <c r="BO42" s="693"/>
      <c r="BP42" s="693"/>
      <c r="BQ42" s="693"/>
      <c r="BR42" s="693"/>
      <c r="BS42" s="693"/>
      <c r="BT42" s="693"/>
      <c r="BU42" s="694"/>
      <c r="BV42" s="759">
        <v>443</v>
      </c>
      <c r="BW42" s="760"/>
      <c r="BX42" s="760"/>
      <c r="BY42" s="760"/>
      <c r="BZ42" s="760"/>
      <c r="CA42" s="760"/>
      <c r="CB42" s="772"/>
      <c r="CD42" s="662" t="s">
        <v>353</v>
      </c>
      <c r="CE42" s="663"/>
      <c r="CF42" s="663"/>
      <c r="CG42" s="663"/>
      <c r="CH42" s="663"/>
      <c r="CI42" s="663"/>
      <c r="CJ42" s="663"/>
      <c r="CK42" s="663"/>
      <c r="CL42" s="663"/>
      <c r="CM42" s="663"/>
      <c r="CN42" s="663"/>
      <c r="CO42" s="663"/>
      <c r="CP42" s="663"/>
      <c r="CQ42" s="664"/>
      <c r="CR42" s="665">
        <v>407717</v>
      </c>
      <c r="CS42" s="690"/>
      <c r="CT42" s="690"/>
      <c r="CU42" s="690"/>
      <c r="CV42" s="690"/>
      <c r="CW42" s="690"/>
      <c r="CX42" s="690"/>
      <c r="CY42" s="691"/>
      <c r="CZ42" s="670">
        <v>2.8</v>
      </c>
      <c r="DA42" s="705"/>
      <c r="DB42" s="705"/>
      <c r="DC42" s="707"/>
      <c r="DD42" s="674">
        <v>6946</v>
      </c>
      <c r="DE42" s="690"/>
      <c r="DF42" s="690"/>
      <c r="DG42" s="690"/>
      <c r="DH42" s="690"/>
      <c r="DI42" s="690"/>
      <c r="DJ42" s="690"/>
      <c r="DK42" s="691"/>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354</v>
      </c>
      <c r="C43" s="663"/>
      <c r="D43" s="663"/>
      <c r="E43" s="663"/>
      <c r="F43" s="663"/>
      <c r="G43" s="663"/>
      <c r="H43" s="663"/>
      <c r="I43" s="663"/>
      <c r="J43" s="663"/>
      <c r="K43" s="663"/>
      <c r="L43" s="663"/>
      <c r="M43" s="663"/>
      <c r="N43" s="663"/>
      <c r="O43" s="663"/>
      <c r="P43" s="663"/>
      <c r="Q43" s="664"/>
      <c r="R43" s="665">
        <v>220542</v>
      </c>
      <c r="S43" s="666"/>
      <c r="T43" s="666"/>
      <c r="U43" s="666"/>
      <c r="V43" s="666"/>
      <c r="W43" s="666"/>
      <c r="X43" s="666"/>
      <c r="Y43" s="667"/>
      <c r="Z43" s="668">
        <v>1.5</v>
      </c>
      <c r="AA43" s="668"/>
      <c r="AB43" s="668"/>
      <c r="AC43" s="668"/>
      <c r="AD43" s="669" t="s">
        <v>127</v>
      </c>
      <c r="AE43" s="669"/>
      <c r="AF43" s="669"/>
      <c r="AG43" s="669"/>
      <c r="AH43" s="669"/>
      <c r="AI43" s="669"/>
      <c r="AJ43" s="669"/>
      <c r="AK43" s="669"/>
      <c r="AL43" s="670" t="s">
        <v>127</v>
      </c>
      <c r="AM43" s="671"/>
      <c r="AN43" s="671"/>
      <c r="AO43" s="672"/>
      <c r="BV43" s="224"/>
      <c r="BW43" s="224"/>
      <c r="BX43" s="224"/>
      <c r="BY43" s="224"/>
      <c r="BZ43" s="224"/>
      <c r="CA43" s="224"/>
      <c r="CB43" s="224"/>
      <c r="CD43" s="662" t="s">
        <v>355</v>
      </c>
      <c r="CE43" s="663"/>
      <c r="CF43" s="663"/>
      <c r="CG43" s="663"/>
      <c r="CH43" s="663"/>
      <c r="CI43" s="663"/>
      <c r="CJ43" s="663"/>
      <c r="CK43" s="663"/>
      <c r="CL43" s="663"/>
      <c r="CM43" s="663"/>
      <c r="CN43" s="663"/>
      <c r="CO43" s="663"/>
      <c r="CP43" s="663"/>
      <c r="CQ43" s="664"/>
      <c r="CR43" s="665" t="s">
        <v>127</v>
      </c>
      <c r="CS43" s="690"/>
      <c r="CT43" s="690"/>
      <c r="CU43" s="690"/>
      <c r="CV43" s="690"/>
      <c r="CW43" s="690"/>
      <c r="CX43" s="690"/>
      <c r="CY43" s="691"/>
      <c r="CZ43" s="670" t="s">
        <v>127</v>
      </c>
      <c r="DA43" s="705"/>
      <c r="DB43" s="705"/>
      <c r="DC43" s="707"/>
      <c r="DD43" s="674" t="s">
        <v>226</v>
      </c>
      <c r="DE43" s="690"/>
      <c r="DF43" s="690"/>
      <c r="DG43" s="690"/>
      <c r="DH43" s="690"/>
      <c r="DI43" s="690"/>
      <c r="DJ43" s="690"/>
      <c r="DK43" s="691"/>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356</v>
      </c>
      <c r="C44" s="710"/>
      <c r="D44" s="710"/>
      <c r="E44" s="710"/>
      <c r="F44" s="710"/>
      <c r="G44" s="710"/>
      <c r="H44" s="710"/>
      <c r="I44" s="710"/>
      <c r="J44" s="710"/>
      <c r="K44" s="710"/>
      <c r="L44" s="710"/>
      <c r="M44" s="710"/>
      <c r="N44" s="710"/>
      <c r="O44" s="710"/>
      <c r="P44" s="710"/>
      <c r="Q44" s="711"/>
      <c r="R44" s="759">
        <v>14736986</v>
      </c>
      <c r="S44" s="760"/>
      <c r="T44" s="760"/>
      <c r="U44" s="760"/>
      <c r="V44" s="760"/>
      <c r="W44" s="760"/>
      <c r="X44" s="760"/>
      <c r="Y44" s="761"/>
      <c r="Z44" s="762">
        <v>100</v>
      </c>
      <c r="AA44" s="762"/>
      <c r="AB44" s="762"/>
      <c r="AC44" s="762"/>
      <c r="AD44" s="763">
        <v>2761092</v>
      </c>
      <c r="AE44" s="763"/>
      <c r="AF44" s="763"/>
      <c r="AG44" s="763"/>
      <c r="AH44" s="763"/>
      <c r="AI44" s="763"/>
      <c r="AJ44" s="763"/>
      <c r="AK44" s="763"/>
      <c r="AL44" s="764">
        <v>100</v>
      </c>
      <c r="AM44" s="737"/>
      <c r="AN44" s="737"/>
      <c r="AO44" s="765"/>
      <c r="CD44" s="766" t="s">
        <v>302</v>
      </c>
      <c r="CE44" s="767"/>
      <c r="CF44" s="662" t="s">
        <v>357</v>
      </c>
      <c r="CG44" s="663"/>
      <c r="CH44" s="663"/>
      <c r="CI44" s="663"/>
      <c r="CJ44" s="663"/>
      <c r="CK44" s="663"/>
      <c r="CL44" s="663"/>
      <c r="CM44" s="663"/>
      <c r="CN44" s="663"/>
      <c r="CO44" s="663"/>
      <c r="CP44" s="663"/>
      <c r="CQ44" s="664"/>
      <c r="CR44" s="665">
        <v>400250</v>
      </c>
      <c r="CS44" s="666"/>
      <c r="CT44" s="666"/>
      <c r="CU44" s="666"/>
      <c r="CV44" s="666"/>
      <c r="CW44" s="666"/>
      <c r="CX44" s="666"/>
      <c r="CY44" s="667"/>
      <c r="CZ44" s="670">
        <v>2.8</v>
      </c>
      <c r="DA44" s="671"/>
      <c r="DB44" s="671"/>
      <c r="DC44" s="683"/>
      <c r="DD44" s="674">
        <v>4253</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358</v>
      </c>
      <c r="CG45" s="663"/>
      <c r="CH45" s="663"/>
      <c r="CI45" s="663"/>
      <c r="CJ45" s="663"/>
      <c r="CK45" s="663"/>
      <c r="CL45" s="663"/>
      <c r="CM45" s="663"/>
      <c r="CN45" s="663"/>
      <c r="CO45" s="663"/>
      <c r="CP45" s="663"/>
      <c r="CQ45" s="664"/>
      <c r="CR45" s="665">
        <v>151243</v>
      </c>
      <c r="CS45" s="690"/>
      <c r="CT45" s="690"/>
      <c r="CU45" s="690"/>
      <c r="CV45" s="690"/>
      <c r="CW45" s="690"/>
      <c r="CX45" s="690"/>
      <c r="CY45" s="691"/>
      <c r="CZ45" s="670">
        <v>1.1000000000000001</v>
      </c>
      <c r="DA45" s="705"/>
      <c r="DB45" s="705"/>
      <c r="DC45" s="707"/>
      <c r="DD45" s="674" t="s">
        <v>127</v>
      </c>
      <c r="DE45" s="690"/>
      <c r="DF45" s="690"/>
      <c r="DG45" s="690"/>
      <c r="DH45" s="690"/>
      <c r="DI45" s="690"/>
      <c r="DJ45" s="690"/>
      <c r="DK45" s="691"/>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360</v>
      </c>
      <c r="CG46" s="663"/>
      <c r="CH46" s="663"/>
      <c r="CI46" s="663"/>
      <c r="CJ46" s="663"/>
      <c r="CK46" s="663"/>
      <c r="CL46" s="663"/>
      <c r="CM46" s="663"/>
      <c r="CN46" s="663"/>
      <c r="CO46" s="663"/>
      <c r="CP46" s="663"/>
      <c r="CQ46" s="664"/>
      <c r="CR46" s="665">
        <v>241007</v>
      </c>
      <c r="CS46" s="666"/>
      <c r="CT46" s="666"/>
      <c r="CU46" s="666"/>
      <c r="CV46" s="666"/>
      <c r="CW46" s="666"/>
      <c r="CX46" s="666"/>
      <c r="CY46" s="667"/>
      <c r="CZ46" s="670">
        <v>1.7</v>
      </c>
      <c r="DA46" s="671"/>
      <c r="DB46" s="671"/>
      <c r="DC46" s="683"/>
      <c r="DD46" s="674">
        <v>4253</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361</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362</v>
      </c>
      <c r="CG47" s="663"/>
      <c r="CH47" s="663"/>
      <c r="CI47" s="663"/>
      <c r="CJ47" s="663"/>
      <c r="CK47" s="663"/>
      <c r="CL47" s="663"/>
      <c r="CM47" s="663"/>
      <c r="CN47" s="663"/>
      <c r="CO47" s="663"/>
      <c r="CP47" s="663"/>
      <c r="CQ47" s="664"/>
      <c r="CR47" s="665">
        <v>7467</v>
      </c>
      <c r="CS47" s="690"/>
      <c r="CT47" s="690"/>
      <c r="CU47" s="690"/>
      <c r="CV47" s="690"/>
      <c r="CW47" s="690"/>
      <c r="CX47" s="690"/>
      <c r="CY47" s="691"/>
      <c r="CZ47" s="670">
        <v>0.1</v>
      </c>
      <c r="DA47" s="705"/>
      <c r="DB47" s="705"/>
      <c r="DC47" s="707"/>
      <c r="DD47" s="674">
        <v>2693</v>
      </c>
      <c r="DE47" s="690"/>
      <c r="DF47" s="690"/>
      <c r="DG47" s="690"/>
      <c r="DH47" s="690"/>
      <c r="DI47" s="690"/>
      <c r="DJ47" s="690"/>
      <c r="DK47" s="691"/>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363</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364</v>
      </c>
      <c r="CG48" s="663"/>
      <c r="CH48" s="663"/>
      <c r="CI48" s="663"/>
      <c r="CJ48" s="663"/>
      <c r="CK48" s="663"/>
      <c r="CL48" s="663"/>
      <c r="CM48" s="663"/>
      <c r="CN48" s="663"/>
      <c r="CO48" s="663"/>
      <c r="CP48" s="663"/>
      <c r="CQ48" s="664"/>
      <c r="CR48" s="665" t="s">
        <v>127</v>
      </c>
      <c r="CS48" s="666"/>
      <c r="CT48" s="666"/>
      <c r="CU48" s="666"/>
      <c r="CV48" s="666"/>
      <c r="CW48" s="666"/>
      <c r="CX48" s="666"/>
      <c r="CY48" s="667"/>
      <c r="CZ48" s="670" t="s">
        <v>226</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365</v>
      </c>
      <c r="CE49" s="710"/>
      <c r="CF49" s="710"/>
      <c r="CG49" s="710"/>
      <c r="CH49" s="710"/>
      <c r="CI49" s="710"/>
      <c r="CJ49" s="710"/>
      <c r="CK49" s="710"/>
      <c r="CL49" s="710"/>
      <c r="CM49" s="710"/>
      <c r="CN49" s="710"/>
      <c r="CO49" s="710"/>
      <c r="CP49" s="710"/>
      <c r="CQ49" s="711"/>
      <c r="CR49" s="759">
        <v>14401809</v>
      </c>
      <c r="CS49" s="736"/>
      <c r="CT49" s="736"/>
      <c r="CU49" s="736"/>
      <c r="CV49" s="736"/>
      <c r="CW49" s="736"/>
      <c r="CX49" s="736"/>
      <c r="CY49" s="773"/>
      <c r="CZ49" s="764">
        <v>100</v>
      </c>
      <c r="DA49" s="774"/>
      <c r="DB49" s="774"/>
      <c r="DC49" s="775"/>
      <c r="DD49" s="776">
        <v>3260661</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gFtTADcSJgtz4Jyb5H9JIn53uKzxVF2l1387/6On5f8rXeM4Iu2xnWA6wa6mk2ZY14eCGpvAu5VrJ0JdKcuxPA==" saltValue="70YFDxPpYzkDpAMtLuuza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CC73" zoomScale="70" zoomScaleNormal="25" zoomScaleSheetLayoutView="70" workbookViewId="0">
      <selection activeCell="AM36" sqref="AM36:AN36"/>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367</v>
      </c>
      <c r="DK2" s="787"/>
      <c r="DL2" s="787"/>
      <c r="DM2" s="787"/>
      <c r="DN2" s="787"/>
      <c r="DO2" s="788"/>
      <c r="DP2" s="231"/>
      <c r="DQ2" s="786" t="s">
        <v>368</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369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371</v>
      </c>
      <c r="B5" s="792"/>
      <c r="C5" s="792"/>
      <c r="D5" s="792"/>
      <c r="E5" s="792"/>
      <c r="F5" s="792"/>
      <c r="G5" s="792"/>
      <c r="H5" s="792"/>
      <c r="I5" s="792"/>
      <c r="J5" s="792"/>
      <c r="K5" s="792"/>
      <c r="L5" s="792"/>
      <c r="M5" s="792"/>
      <c r="N5" s="792"/>
      <c r="O5" s="792"/>
      <c r="P5" s="793"/>
      <c r="Q5" s="797" t="s">
        <v>372</v>
      </c>
      <c r="R5" s="798"/>
      <c r="S5" s="798"/>
      <c r="T5" s="798"/>
      <c r="U5" s="799"/>
      <c r="V5" s="797" t="s">
        <v>373</v>
      </c>
      <c r="W5" s="798"/>
      <c r="X5" s="798"/>
      <c r="Y5" s="798"/>
      <c r="Z5" s="799"/>
      <c r="AA5" s="797" t="s">
        <v>374</v>
      </c>
      <c r="AB5" s="798"/>
      <c r="AC5" s="798"/>
      <c r="AD5" s="798"/>
      <c r="AE5" s="798"/>
      <c r="AF5" s="803" t="s">
        <v>375</v>
      </c>
      <c r="AG5" s="798"/>
      <c r="AH5" s="798"/>
      <c r="AI5" s="798"/>
      <c r="AJ5" s="804"/>
      <c r="AK5" s="798" t="s">
        <v>376</v>
      </c>
      <c r="AL5" s="798"/>
      <c r="AM5" s="798"/>
      <c r="AN5" s="798"/>
      <c r="AO5" s="799"/>
      <c r="AP5" s="797" t="s">
        <v>377</v>
      </c>
      <c r="AQ5" s="798"/>
      <c r="AR5" s="798"/>
      <c r="AS5" s="798"/>
      <c r="AT5" s="799"/>
      <c r="AU5" s="797" t="s">
        <v>378</v>
      </c>
      <c r="AV5" s="798"/>
      <c r="AW5" s="798"/>
      <c r="AX5" s="798"/>
      <c r="AY5" s="804"/>
      <c r="AZ5" s="235"/>
      <c r="BA5" s="235"/>
      <c r="BB5" s="235"/>
      <c r="BC5" s="235"/>
      <c r="BD5" s="235"/>
      <c r="BE5" s="236"/>
      <c r="BF5" s="236"/>
      <c r="BG5" s="236"/>
      <c r="BH5" s="236"/>
      <c r="BI5" s="236"/>
      <c r="BJ5" s="236"/>
      <c r="BK5" s="236"/>
      <c r="BL5" s="236"/>
      <c r="BM5" s="236"/>
      <c r="BN5" s="236"/>
      <c r="BO5" s="236"/>
      <c r="BP5" s="236"/>
      <c r="BQ5" s="791" t="s">
        <v>379</v>
      </c>
      <c r="BR5" s="792"/>
      <c r="BS5" s="792"/>
      <c r="BT5" s="792"/>
      <c r="BU5" s="792"/>
      <c r="BV5" s="792"/>
      <c r="BW5" s="792"/>
      <c r="BX5" s="792"/>
      <c r="BY5" s="792"/>
      <c r="BZ5" s="792"/>
      <c r="CA5" s="792"/>
      <c r="CB5" s="792"/>
      <c r="CC5" s="792"/>
      <c r="CD5" s="792"/>
      <c r="CE5" s="792"/>
      <c r="CF5" s="792"/>
      <c r="CG5" s="793"/>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27" t="s">
        <v>385</v>
      </c>
      <c r="DH5" s="828"/>
      <c r="DI5" s="828"/>
      <c r="DJ5" s="828"/>
      <c r="DK5" s="829"/>
      <c r="DL5" s="827" t="s">
        <v>386</v>
      </c>
      <c r="DM5" s="828"/>
      <c r="DN5" s="828"/>
      <c r="DO5" s="828"/>
      <c r="DP5" s="829"/>
      <c r="DQ5" s="797" t="s">
        <v>387</v>
      </c>
      <c r="DR5" s="798"/>
      <c r="DS5" s="798"/>
      <c r="DT5" s="798"/>
      <c r="DU5" s="799"/>
      <c r="DV5" s="797" t="s">
        <v>378</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388</v>
      </c>
      <c r="C7" s="814"/>
      <c r="D7" s="814"/>
      <c r="E7" s="814"/>
      <c r="F7" s="814"/>
      <c r="G7" s="814"/>
      <c r="H7" s="814"/>
      <c r="I7" s="814"/>
      <c r="J7" s="814"/>
      <c r="K7" s="814"/>
      <c r="L7" s="814"/>
      <c r="M7" s="814"/>
      <c r="N7" s="814"/>
      <c r="O7" s="814"/>
      <c r="P7" s="815"/>
      <c r="Q7" s="816">
        <v>14778</v>
      </c>
      <c r="R7" s="817"/>
      <c r="S7" s="817"/>
      <c r="T7" s="817"/>
      <c r="U7" s="817"/>
      <c r="V7" s="817">
        <v>14445</v>
      </c>
      <c r="W7" s="817"/>
      <c r="X7" s="817"/>
      <c r="Y7" s="817"/>
      <c r="Z7" s="817"/>
      <c r="AA7" s="817">
        <v>333</v>
      </c>
      <c r="AB7" s="817"/>
      <c r="AC7" s="817"/>
      <c r="AD7" s="817"/>
      <c r="AE7" s="818"/>
      <c r="AF7" s="819">
        <v>179</v>
      </c>
      <c r="AG7" s="820"/>
      <c r="AH7" s="820"/>
      <c r="AI7" s="820"/>
      <c r="AJ7" s="821"/>
      <c r="AK7" s="822">
        <v>3095</v>
      </c>
      <c r="AL7" s="823"/>
      <c r="AM7" s="823"/>
      <c r="AN7" s="823"/>
      <c r="AO7" s="823"/>
      <c r="AP7" s="823">
        <v>2978</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t="s">
        <v>595</v>
      </c>
      <c r="BS7" s="810" t="s">
        <v>596</v>
      </c>
      <c r="BT7" s="811"/>
      <c r="BU7" s="811"/>
      <c r="BV7" s="811"/>
      <c r="BW7" s="811"/>
      <c r="BX7" s="811"/>
      <c r="BY7" s="811"/>
      <c r="BZ7" s="811"/>
      <c r="CA7" s="811"/>
      <c r="CB7" s="811"/>
      <c r="CC7" s="811"/>
      <c r="CD7" s="811"/>
      <c r="CE7" s="811"/>
      <c r="CF7" s="811"/>
      <c r="CG7" s="826"/>
      <c r="CH7" s="807">
        <v>1</v>
      </c>
      <c r="CI7" s="808"/>
      <c r="CJ7" s="808"/>
      <c r="CK7" s="808"/>
      <c r="CL7" s="809"/>
      <c r="CM7" s="807">
        <v>12</v>
      </c>
      <c r="CN7" s="808"/>
      <c r="CO7" s="808"/>
      <c r="CP7" s="808"/>
      <c r="CQ7" s="809"/>
      <c r="CR7" s="807">
        <v>2</v>
      </c>
      <c r="CS7" s="808"/>
      <c r="CT7" s="808"/>
      <c r="CU7" s="808"/>
      <c r="CV7" s="809"/>
      <c r="CW7" s="807">
        <v>0</v>
      </c>
      <c r="CX7" s="808"/>
      <c r="CY7" s="808"/>
      <c r="CZ7" s="808"/>
      <c r="DA7" s="809"/>
      <c r="DB7" s="807">
        <v>0</v>
      </c>
      <c r="DC7" s="808"/>
      <c r="DD7" s="808"/>
      <c r="DE7" s="808"/>
      <c r="DF7" s="809"/>
      <c r="DG7" s="807">
        <v>0</v>
      </c>
      <c r="DH7" s="808"/>
      <c r="DI7" s="808"/>
      <c r="DJ7" s="808"/>
      <c r="DK7" s="809"/>
      <c r="DL7" s="807">
        <v>0</v>
      </c>
      <c r="DM7" s="808"/>
      <c r="DN7" s="808"/>
      <c r="DO7" s="808"/>
      <c r="DP7" s="809"/>
      <c r="DQ7" s="807">
        <v>0</v>
      </c>
      <c r="DR7" s="808"/>
      <c r="DS7" s="808"/>
      <c r="DT7" s="808"/>
      <c r="DU7" s="809"/>
      <c r="DV7" s="810"/>
      <c r="DW7" s="811"/>
      <c r="DX7" s="811"/>
      <c r="DY7" s="811"/>
      <c r="DZ7" s="812"/>
      <c r="EA7" s="237"/>
    </row>
    <row r="8" spans="1:131" s="238" customFormat="1" ht="26.25" customHeight="1" x14ac:dyDescent="0.15">
      <c r="A8" s="241">
        <v>2</v>
      </c>
      <c r="B8" s="844" t="s">
        <v>389</v>
      </c>
      <c r="C8" s="845"/>
      <c r="D8" s="845"/>
      <c r="E8" s="845"/>
      <c r="F8" s="845"/>
      <c r="G8" s="845"/>
      <c r="H8" s="845"/>
      <c r="I8" s="845"/>
      <c r="J8" s="845"/>
      <c r="K8" s="845"/>
      <c r="L8" s="845"/>
      <c r="M8" s="845"/>
      <c r="N8" s="845"/>
      <c r="O8" s="845"/>
      <c r="P8" s="846"/>
      <c r="Q8" s="847">
        <v>2</v>
      </c>
      <c r="R8" s="848"/>
      <c r="S8" s="848"/>
      <c r="T8" s="848"/>
      <c r="U8" s="848"/>
      <c r="V8" s="848">
        <v>0</v>
      </c>
      <c r="W8" s="848"/>
      <c r="X8" s="848"/>
      <c r="Y8" s="848"/>
      <c r="Z8" s="848"/>
      <c r="AA8" s="848">
        <v>2</v>
      </c>
      <c r="AB8" s="848"/>
      <c r="AC8" s="848"/>
      <c r="AD8" s="848"/>
      <c r="AE8" s="849"/>
      <c r="AF8" s="850">
        <v>2</v>
      </c>
      <c r="AG8" s="851"/>
      <c r="AH8" s="851"/>
      <c r="AI8" s="851"/>
      <c r="AJ8" s="852"/>
      <c r="AK8" s="833">
        <v>0</v>
      </c>
      <c r="AL8" s="834"/>
      <c r="AM8" s="834"/>
      <c r="AN8" s="834"/>
      <c r="AO8" s="834"/>
      <c r="AP8" s="834">
        <v>0</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597</v>
      </c>
      <c r="BT8" s="838"/>
      <c r="BU8" s="838"/>
      <c r="BV8" s="838"/>
      <c r="BW8" s="838"/>
      <c r="BX8" s="838"/>
      <c r="BY8" s="838"/>
      <c r="BZ8" s="838"/>
      <c r="CA8" s="838"/>
      <c r="CB8" s="838"/>
      <c r="CC8" s="838"/>
      <c r="CD8" s="838"/>
      <c r="CE8" s="838"/>
      <c r="CF8" s="838"/>
      <c r="CG8" s="839"/>
      <c r="CH8" s="840">
        <v>2347</v>
      </c>
      <c r="CI8" s="841"/>
      <c r="CJ8" s="841"/>
      <c r="CK8" s="841"/>
      <c r="CL8" s="842"/>
      <c r="CM8" s="840">
        <v>507</v>
      </c>
      <c r="CN8" s="841"/>
      <c r="CO8" s="841"/>
      <c r="CP8" s="841"/>
      <c r="CQ8" s="842"/>
      <c r="CR8" s="840">
        <v>494</v>
      </c>
      <c r="CS8" s="841"/>
      <c r="CT8" s="841"/>
      <c r="CU8" s="841"/>
      <c r="CV8" s="842"/>
      <c r="CW8" s="840">
        <v>0</v>
      </c>
      <c r="CX8" s="841"/>
      <c r="CY8" s="841"/>
      <c r="CZ8" s="841"/>
      <c r="DA8" s="842"/>
      <c r="DB8" s="840">
        <v>676</v>
      </c>
      <c r="DC8" s="841"/>
      <c r="DD8" s="841"/>
      <c r="DE8" s="841"/>
      <c r="DF8" s="842"/>
      <c r="DG8" s="840">
        <v>0</v>
      </c>
      <c r="DH8" s="841"/>
      <c r="DI8" s="841"/>
      <c r="DJ8" s="841"/>
      <c r="DK8" s="842"/>
      <c r="DL8" s="840">
        <v>0</v>
      </c>
      <c r="DM8" s="841"/>
      <c r="DN8" s="841"/>
      <c r="DO8" s="841"/>
      <c r="DP8" s="842"/>
      <c r="DQ8" s="840">
        <v>0</v>
      </c>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390</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391</v>
      </c>
      <c r="B23" s="853" t="s">
        <v>392</v>
      </c>
      <c r="C23" s="854"/>
      <c r="D23" s="854"/>
      <c r="E23" s="854"/>
      <c r="F23" s="854"/>
      <c r="G23" s="854"/>
      <c r="H23" s="854"/>
      <c r="I23" s="854"/>
      <c r="J23" s="854"/>
      <c r="K23" s="854"/>
      <c r="L23" s="854"/>
      <c r="M23" s="854"/>
      <c r="N23" s="854"/>
      <c r="O23" s="854"/>
      <c r="P23" s="855"/>
      <c r="Q23" s="856">
        <v>14780</v>
      </c>
      <c r="R23" s="857"/>
      <c r="S23" s="857"/>
      <c r="T23" s="857"/>
      <c r="U23" s="857"/>
      <c r="V23" s="857">
        <v>14445</v>
      </c>
      <c r="W23" s="857"/>
      <c r="X23" s="857"/>
      <c r="Y23" s="857"/>
      <c r="Z23" s="857"/>
      <c r="AA23" s="857">
        <v>335</v>
      </c>
      <c r="AB23" s="857"/>
      <c r="AC23" s="857"/>
      <c r="AD23" s="857"/>
      <c r="AE23" s="858"/>
      <c r="AF23" s="859">
        <v>180</v>
      </c>
      <c r="AG23" s="857"/>
      <c r="AH23" s="857"/>
      <c r="AI23" s="857"/>
      <c r="AJ23" s="860"/>
      <c r="AK23" s="861"/>
      <c r="AL23" s="862"/>
      <c r="AM23" s="862"/>
      <c r="AN23" s="862"/>
      <c r="AO23" s="862"/>
      <c r="AP23" s="857">
        <v>2978</v>
      </c>
      <c r="AQ23" s="857"/>
      <c r="AR23" s="857"/>
      <c r="AS23" s="857"/>
      <c r="AT23" s="857"/>
      <c r="AU23" s="873"/>
      <c r="AV23" s="873"/>
      <c r="AW23" s="873"/>
      <c r="AX23" s="873"/>
      <c r="AY23" s="874"/>
      <c r="AZ23" s="875" t="s">
        <v>393</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394</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395</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371</v>
      </c>
      <c r="B26" s="792"/>
      <c r="C26" s="792"/>
      <c r="D26" s="792"/>
      <c r="E26" s="792"/>
      <c r="F26" s="792"/>
      <c r="G26" s="792"/>
      <c r="H26" s="792"/>
      <c r="I26" s="792"/>
      <c r="J26" s="792"/>
      <c r="K26" s="792"/>
      <c r="L26" s="792"/>
      <c r="M26" s="792"/>
      <c r="N26" s="792"/>
      <c r="O26" s="792"/>
      <c r="P26" s="793"/>
      <c r="Q26" s="797" t="s">
        <v>396</v>
      </c>
      <c r="R26" s="798"/>
      <c r="S26" s="798"/>
      <c r="T26" s="798"/>
      <c r="U26" s="799"/>
      <c r="V26" s="797" t="s">
        <v>397</v>
      </c>
      <c r="W26" s="798"/>
      <c r="X26" s="798"/>
      <c r="Y26" s="798"/>
      <c r="Z26" s="799"/>
      <c r="AA26" s="797" t="s">
        <v>398</v>
      </c>
      <c r="AB26" s="798"/>
      <c r="AC26" s="798"/>
      <c r="AD26" s="798"/>
      <c r="AE26" s="798"/>
      <c r="AF26" s="878" t="s">
        <v>399</v>
      </c>
      <c r="AG26" s="879"/>
      <c r="AH26" s="879"/>
      <c r="AI26" s="879"/>
      <c r="AJ26" s="880"/>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378</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404</v>
      </c>
      <c r="C28" s="814"/>
      <c r="D28" s="814"/>
      <c r="E28" s="814"/>
      <c r="F28" s="814"/>
      <c r="G28" s="814"/>
      <c r="H28" s="814"/>
      <c r="I28" s="814"/>
      <c r="J28" s="814"/>
      <c r="K28" s="814"/>
      <c r="L28" s="814"/>
      <c r="M28" s="814"/>
      <c r="N28" s="814"/>
      <c r="O28" s="814"/>
      <c r="P28" s="815"/>
      <c r="Q28" s="886">
        <v>1089</v>
      </c>
      <c r="R28" s="887"/>
      <c r="S28" s="887"/>
      <c r="T28" s="887"/>
      <c r="U28" s="887"/>
      <c r="V28" s="887">
        <v>994</v>
      </c>
      <c r="W28" s="887"/>
      <c r="X28" s="887"/>
      <c r="Y28" s="887"/>
      <c r="Z28" s="887"/>
      <c r="AA28" s="887">
        <v>95</v>
      </c>
      <c r="AB28" s="887"/>
      <c r="AC28" s="887"/>
      <c r="AD28" s="887"/>
      <c r="AE28" s="888"/>
      <c r="AF28" s="889">
        <v>95</v>
      </c>
      <c r="AG28" s="887"/>
      <c r="AH28" s="887"/>
      <c r="AI28" s="887"/>
      <c r="AJ28" s="890"/>
      <c r="AK28" s="891">
        <v>65</v>
      </c>
      <c r="AL28" s="892"/>
      <c r="AM28" s="892"/>
      <c r="AN28" s="892"/>
      <c r="AO28" s="892"/>
      <c r="AP28" s="892">
        <v>0</v>
      </c>
      <c r="AQ28" s="892"/>
      <c r="AR28" s="892"/>
      <c r="AS28" s="892"/>
      <c r="AT28" s="892"/>
      <c r="AU28" s="892">
        <v>0</v>
      </c>
      <c r="AV28" s="892"/>
      <c r="AW28" s="892"/>
      <c r="AX28" s="892"/>
      <c r="AY28" s="892"/>
      <c r="AZ28" s="893" t="s">
        <v>581</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405</v>
      </c>
      <c r="C29" s="845"/>
      <c r="D29" s="845"/>
      <c r="E29" s="845"/>
      <c r="F29" s="845"/>
      <c r="G29" s="845"/>
      <c r="H29" s="845"/>
      <c r="I29" s="845"/>
      <c r="J29" s="845"/>
      <c r="K29" s="845"/>
      <c r="L29" s="845"/>
      <c r="M29" s="845"/>
      <c r="N29" s="845"/>
      <c r="O29" s="845"/>
      <c r="P29" s="846"/>
      <c r="Q29" s="847">
        <v>116</v>
      </c>
      <c r="R29" s="848"/>
      <c r="S29" s="848"/>
      <c r="T29" s="848"/>
      <c r="U29" s="848"/>
      <c r="V29" s="848">
        <v>115</v>
      </c>
      <c r="W29" s="848"/>
      <c r="X29" s="848"/>
      <c r="Y29" s="848"/>
      <c r="Z29" s="848"/>
      <c r="AA29" s="848">
        <v>1</v>
      </c>
      <c r="AB29" s="848"/>
      <c r="AC29" s="848"/>
      <c r="AD29" s="848"/>
      <c r="AE29" s="849"/>
      <c r="AF29" s="850">
        <v>1</v>
      </c>
      <c r="AG29" s="851"/>
      <c r="AH29" s="851"/>
      <c r="AI29" s="851"/>
      <c r="AJ29" s="852"/>
      <c r="AK29" s="898">
        <v>26</v>
      </c>
      <c r="AL29" s="894"/>
      <c r="AM29" s="894"/>
      <c r="AN29" s="894"/>
      <c r="AO29" s="894"/>
      <c r="AP29" s="894">
        <v>0</v>
      </c>
      <c r="AQ29" s="894"/>
      <c r="AR29" s="894"/>
      <c r="AS29" s="894"/>
      <c r="AT29" s="894"/>
      <c r="AU29" s="894">
        <v>0</v>
      </c>
      <c r="AV29" s="894"/>
      <c r="AW29" s="894"/>
      <c r="AX29" s="894"/>
      <c r="AY29" s="894"/>
      <c r="AZ29" s="895" t="s">
        <v>581</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406</v>
      </c>
      <c r="C30" s="845"/>
      <c r="D30" s="845"/>
      <c r="E30" s="845"/>
      <c r="F30" s="845"/>
      <c r="G30" s="845"/>
      <c r="H30" s="845"/>
      <c r="I30" s="845"/>
      <c r="J30" s="845"/>
      <c r="K30" s="845"/>
      <c r="L30" s="845"/>
      <c r="M30" s="845"/>
      <c r="N30" s="845"/>
      <c r="O30" s="845"/>
      <c r="P30" s="846"/>
      <c r="Q30" s="847">
        <v>782</v>
      </c>
      <c r="R30" s="848"/>
      <c r="S30" s="848"/>
      <c r="T30" s="848"/>
      <c r="U30" s="848"/>
      <c r="V30" s="848">
        <v>741</v>
      </c>
      <c r="W30" s="848"/>
      <c r="X30" s="848"/>
      <c r="Y30" s="848"/>
      <c r="Z30" s="848"/>
      <c r="AA30" s="848">
        <v>41</v>
      </c>
      <c r="AB30" s="848"/>
      <c r="AC30" s="848"/>
      <c r="AD30" s="848"/>
      <c r="AE30" s="849"/>
      <c r="AF30" s="850">
        <v>41</v>
      </c>
      <c r="AG30" s="851"/>
      <c r="AH30" s="851"/>
      <c r="AI30" s="851"/>
      <c r="AJ30" s="852"/>
      <c r="AK30" s="898">
        <v>281</v>
      </c>
      <c r="AL30" s="894"/>
      <c r="AM30" s="894"/>
      <c r="AN30" s="894"/>
      <c r="AO30" s="894"/>
      <c r="AP30" s="894">
        <v>3233</v>
      </c>
      <c r="AQ30" s="894"/>
      <c r="AR30" s="894"/>
      <c r="AS30" s="894"/>
      <c r="AT30" s="894"/>
      <c r="AU30" s="894">
        <v>2493</v>
      </c>
      <c r="AV30" s="894"/>
      <c r="AW30" s="894"/>
      <c r="AX30" s="894"/>
      <c r="AY30" s="894"/>
      <c r="AZ30" s="895" t="s">
        <v>581</v>
      </c>
      <c r="BA30" s="895"/>
      <c r="BB30" s="895"/>
      <c r="BC30" s="895"/>
      <c r="BD30" s="895"/>
      <c r="BE30" s="896" t="s">
        <v>407</v>
      </c>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c r="C31" s="845"/>
      <c r="D31" s="845"/>
      <c r="E31" s="845"/>
      <c r="F31" s="845"/>
      <c r="G31" s="845"/>
      <c r="H31" s="845"/>
      <c r="I31" s="845"/>
      <c r="J31" s="845"/>
      <c r="K31" s="845"/>
      <c r="L31" s="845"/>
      <c r="M31" s="845"/>
      <c r="N31" s="845"/>
      <c r="O31" s="845"/>
      <c r="P31" s="846"/>
      <c r="Q31" s="847"/>
      <c r="R31" s="848"/>
      <c r="S31" s="848"/>
      <c r="T31" s="848"/>
      <c r="U31" s="848"/>
      <c r="V31" s="848"/>
      <c r="W31" s="848"/>
      <c r="X31" s="848"/>
      <c r="Y31" s="848"/>
      <c r="Z31" s="848"/>
      <c r="AA31" s="848"/>
      <c r="AB31" s="848"/>
      <c r="AC31" s="848"/>
      <c r="AD31" s="848"/>
      <c r="AE31" s="849"/>
      <c r="AF31" s="850"/>
      <c r="AG31" s="851"/>
      <c r="AH31" s="851"/>
      <c r="AI31" s="851"/>
      <c r="AJ31" s="852"/>
      <c r="AK31" s="898"/>
      <c r="AL31" s="894"/>
      <c r="AM31" s="894"/>
      <c r="AN31" s="894"/>
      <c r="AO31" s="894"/>
      <c r="AP31" s="894"/>
      <c r="AQ31" s="894"/>
      <c r="AR31" s="894"/>
      <c r="AS31" s="894"/>
      <c r="AT31" s="894"/>
      <c r="AU31" s="894"/>
      <c r="AV31" s="894"/>
      <c r="AW31" s="894"/>
      <c r="AX31" s="894"/>
      <c r="AY31" s="894"/>
      <c r="AZ31" s="895"/>
      <c r="BA31" s="895"/>
      <c r="BB31" s="895"/>
      <c r="BC31" s="895"/>
      <c r="BD31" s="895"/>
      <c r="BE31" s="896"/>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408</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391</v>
      </c>
      <c r="B63" s="853" t="s">
        <v>409</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137</v>
      </c>
      <c r="AG63" s="908"/>
      <c r="AH63" s="908"/>
      <c r="AI63" s="908"/>
      <c r="AJ63" s="909"/>
      <c r="AK63" s="910"/>
      <c r="AL63" s="905"/>
      <c r="AM63" s="905"/>
      <c r="AN63" s="905"/>
      <c r="AO63" s="905"/>
      <c r="AP63" s="908">
        <v>3233</v>
      </c>
      <c r="AQ63" s="908"/>
      <c r="AR63" s="908"/>
      <c r="AS63" s="908"/>
      <c r="AT63" s="908"/>
      <c r="AU63" s="908">
        <v>2493</v>
      </c>
      <c r="AV63" s="908"/>
      <c r="AW63" s="908"/>
      <c r="AX63" s="908"/>
      <c r="AY63" s="908"/>
      <c r="AZ63" s="912"/>
      <c r="BA63" s="912"/>
      <c r="BB63" s="912"/>
      <c r="BC63" s="912"/>
      <c r="BD63" s="912"/>
      <c r="BE63" s="913"/>
      <c r="BF63" s="913"/>
      <c r="BG63" s="913"/>
      <c r="BH63" s="913"/>
      <c r="BI63" s="914"/>
      <c r="BJ63" s="915" t="s">
        <v>410</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412</v>
      </c>
      <c r="B66" s="792"/>
      <c r="C66" s="792"/>
      <c r="D66" s="792"/>
      <c r="E66" s="792"/>
      <c r="F66" s="792"/>
      <c r="G66" s="792"/>
      <c r="H66" s="792"/>
      <c r="I66" s="792"/>
      <c r="J66" s="792"/>
      <c r="K66" s="792"/>
      <c r="L66" s="792"/>
      <c r="M66" s="792"/>
      <c r="N66" s="792"/>
      <c r="O66" s="792"/>
      <c r="P66" s="793"/>
      <c r="Q66" s="797" t="s">
        <v>413</v>
      </c>
      <c r="R66" s="798"/>
      <c r="S66" s="798"/>
      <c r="T66" s="798"/>
      <c r="U66" s="799"/>
      <c r="V66" s="797" t="s">
        <v>414</v>
      </c>
      <c r="W66" s="798"/>
      <c r="X66" s="798"/>
      <c r="Y66" s="798"/>
      <c r="Z66" s="799"/>
      <c r="AA66" s="797" t="s">
        <v>415</v>
      </c>
      <c r="AB66" s="798"/>
      <c r="AC66" s="798"/>
      <c r="AD66" s="798"/>
      <c r="AE66" s="799"/>
      <c r="AF66" s="918" t="s">
        <v>416</v>
      </c>
      <c r="AG66" s="879"/>
      <c r="AH66" s="879"/>
      <c r="AI66" s="879"/>
      <c r="AJ66" s="919"/>
      <c r="AK66" s="797" t="s">
        <v>417</v>
      </c>
      <c r="AL66" s="792"/>
      <c r="AM66" s="792"/>
      <c r="AN66" s="792"/>
      <c r="AO66" s="793"/>
      <c r="AP66" s="797" t="s">
        <v>418</v>
      </c>
      <c r="AQ66" s="798"/>
      <c r="AR66" s="798"/>
      <c r="AS66" s="798"/>
      <c r="AT66" s="799"/>
      <c r="AU66" s="797" t="s">
        <v>419</v>
      </c>
      <c r="AV66" s="798"/>
      <c r="AW66" s="798"/>
      <c r="AX66" s="798"/>
      <c r="AY66" s="799"/>
      <c r="AZ66" s="797" t="s">
        <v>378</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582</v>
      </c>
      <c r="C68" s="934"/>
      <c r="D68" s="934"/>
      <c r="E68" s="934"/>
      <c r="F68" s="934"/>
      <c r="G68" s="934"/>
      <c r="H68" s="934"/>
      <c r="I68" s="934"/>
      <c r="J68" s="934"/>
      <c r="K68" s="934"/>
      <c r="L68" s="934"/>
      <c r="M68" s="934"/>
      <c r="N68" s="934"/>
      <c r="O68" s="934"/>
      <c r="P68" s="935"/>
      <c r="Q68" s="936">
        <v>1520</v>
      </c>
      <c r="R68" s="930"/>
      <c r="S68" s="930"/>
      <c r="T68" s="930"/>
      <c r="U68" s="930"/>
      <c r="V68" s="930">
        <v>1504</v>
      </c>
      <c r="W68" s="930"/>
      <c r="X68" s="930"/>
      <c r="Y68" s="930"/>
      <c r="Z68" s="930"/>
      <c r="AA68" s="930">
        <v>16</v>
      </c>
      <c r="AB68" s="930"/>
      <c r="AC68" s="930"/>
      <c r="AD68" s="930"/>
      <c r="AE68" s="930"/>
      <c r="AF68" s="930">
        <v>16</v>
      </c>
      <c r="AG68" s="930"/>
      <c r="AH68" s="930"/>
      <c r="AI68" s="930"/>
      <c r="AJ68" s="930"/>
      <c r="AK68" s="930">
        <v>53</v>
      </c>
      <c r="AL68" s="930"/>
      <c r="AM68" s="930"/>
      <c r="AN68" s="930"/>
      <c r="AO68" s="930"/>
      <c r="AP68" s="930">
        <v>249</v>
      </c>
      <c r="AQ68" s="930"/>
      <c r="AR68" s="930"/>
      <c r="AS68" s="930"/>
      <c r="AT68" s="930"/>
      <c r="AU68" s="930">
        <v>0</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583</v>
      </c>
      <c r="C69" s="938"/>
      <c r="D69" s="938"/>
      <c r="E69" s="938"/>
      <c r="F69" s="938"/>
      <c r="G69" s="938"/>
      <c r="H69" s="938"/>
      <c r="I69" s="938"/>
      <c r="J69" s="938"/>
      <c r="K69" s="938"/>
      <c r="L69" s="938"/>
      <c r="M69" s="938"/>
      <c r="N69" s="938"/>
      <c r="O69" s="938"/>
      <c r="P69" s="939"/>
      <c r="Q69" s="940">
        <v>97</v>
      </c>
      <c r="R69" s="894"/>
      <c r="S69" s="894"/>
      <c r="T69" s="894"/>
      <c r="U69" s="894"/>
      <c r="V69" s="894">
        <v>97</v>
      </c>
      <c r="W69" s="894"/>
      <c r="X69" s="894"/>
      <c r="Y69" s="894"/>
      <c r="Z69" s="894"/>
      <c r="AA69" s="894">
        <v>0</v>
      </c>
      <c r="AB69" s="894"/>
      <c r="AC69" s="894"/>
      <c r="AD69" s="894"/>
      <c r="AE69" s="894"/>
      <c r="AF69" s="894">
        <v>0</v>
      </c>
      <c r="AG69" s="894"/>
      <c r="AH69" s="894"/>
      <c r="AI69" s="894"/>
      <c r="AJ69" s="894"/>
      <c r="AK69" s="894">
        <v>0</v>
      </c>
      <c r="AL69" s="894"/>
      <c r="AM69" s="894"/>
      <c r="AN69" s="894"/>
      <c r="AO69" s="894"/>
      <c r="AP69" s="894">
        <v>0</v>
      </c>
      <c r="AQ69" s="894"/>
      <c r="AR69" s="894"/>
      <c r="AS69" s="894"/>
      <c r="AT69" s="894"/>
      <c r="AU69" s="894">
        <v>0</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584</v>
      </c>
      <c r="C70" s="938"/>
      <c r="D70" s="938"/>
      <c r="E70" s="938"/>
      <c r="F70" s="938"/>
      <c r="G70" s="938"/>
      <c r="H70" s="938"/>
      <c r="I70" s="938"/>
      <c r="J70" s="938"/>
      <c r="K70" s="938"/>
      <c r="L70" s="938"/>
      <c r="M70" s="938"/>
      <c r="N70" s="938"/>
      <c r="O70" s="938"/>
      <c r="P70" s="939"/>
      <c r="Q70" s="940">
        <v>84</v>
      </c>
      <c r="R70" s="894"/>
      <c r="S70" s="894"/>
      <c r="T70" s="894"/>
      <c r="U70" s="894"/>
      <c r="V70" s="894">
        <v>79</v>
      </c>
      <c r="W70" s="894"/>
      <c r="X70" s="894"/>
      <c r="Y70" s="894"/>
      <c r="Z70" s="894"/>
      <c r="AA70" s="894">
        <v>5</v>
      </c>
      <c r="AB70" s="894"/>
      <c r="AC70" s="894"/>
      <c r="AD70" s="894"/>
      <c r="AE70" s="894"/>
      <c r="AF70" s="894">
        <v>5</v>
      </c>
      <c r="AG70" s="894"/>
      <c r="AH70" s="894"/>
      <c r="AI70" s="894"/>
      <c r="AJ70" s="894"/>
      <c r="AK70" s="894">
        <v>33</v>
      </c>
      <c r="AL70" s="894"/>
      <c r="AM70" s="894"/>
      <c r="AN70" s="894"/>
      <c r="AO70" s="894"/>
      <c r="AP70" s="894">
        <v>0</v>
      </c>
      <c r="AQ70" s="894"/>
      <c r="AR70" s="894"/>
      <c r="AS70" s="894"/>
      <c r="AT70" s="894"/>
      <c r="AU70" s="894">
        <v>0</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585</v>
      </c>
      <c r="C71" s="938"/>
      <c r="D71" s="938"/>
      <c r="E71" s="938"/>
      <c r="F71" s="938"/>
      <c r="G71" s="938"/>
      <c r="H71" s="938"/>
      <c r="I71" s="938"/>
      <c r="J71" s="938"/>
      <c r="K71" s="938"/>
      <c r="L71" s="938"/>
      <c r="M71" s="938"/>
      <c r="N71" s="938"/>
      <c r="O71" s="938"/>
      <c r="P71" s="939"/>
      <c r="Q71" s="940">
        <v>409</v>
      </c>
      <c r="R71" s="894"/>
      <c r="S71" s="894"/>
      <c r="T71" s="894"/>
      <c r="U71" s="894"/>
      <c r="V71" s="894">
        <v>384</v>
      </c>
      <c r="W71" s="894"/>
      <c r="X71" s="894"/>
      <c r="Y71" s="894"/>
      <c r="Z71" s="894"/>
      <c r="AA71" s="894">
        <v>24</v>
      </c>
      <c r="AB71" s="894"/>
      <c r="AC71" s="894"/>
      <c r="AD71" s="894"/>
      <c r="AE71" s="894"/>
      <c r="AF71" s="894">
        <v>24</v>
      </c>
      <c r="AG71" s="894"/>
      <c r="AH71" s="894"/>
      <c r="AI71" s="894"/>
      <c r="AJ71" s="894"/>
      <c r="AK71" s="894">
        <v>12</v>
      </c>
      <c r="AL71" s="894"/>
      <c r="AM71" s="894"/>
      <c r="AN71" s="894"/>
      <c r="AO71" s="894"/>
      <c r="AP71" s="894">
        <v>0</v>
      </c>
      <c r="AQ71" s="894"/>
      <c r="AR71" s="894"/>
      <c r="AS71" s="894"/>
      <c r="AT71" s="894"/>
      <c r="AU71" s="894">
        <v>0</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586</v>
      </c>
      <c r="C72" s="938"/>
      <c r="D72" s="938"/>
      <c r="E72" s="938"/>
      <c r="F72" s="938"/>
      <c r="G72" s="938"/>
      <c r="H72" s="938"/>
      <c r="I72" s="938"/>
      <c r="J72" s="938"/>
      <c r="K72" s="938"/>
      <c r="L72" s="938"/>
      <c r="M72" s="938"/>
      <c r="N72" s="938"/>
      <c r="O72" s="938"/>
      <c r="P72" s="939"/>
      <c r="Q72" s="940">
        <v>1516</v>
      </c>
      <c r="R72" s="894"/>
      <c r="S72" s="894"/>
      <c r="T72" s="894"/>
      <c r="U72" s="894"/>
      <c r="V72" s="894">
        <v>1486</v>
      </c>
      <c r="W72" s="894"/>
      <c r="X72" s="894"/>
      <c r="Y72" s="894"/>
      <c r="Z72" s="894"/>
      <c r="AA72" s="894">
        <v>30</v>
      </c>
      <c r="AB72" s="894"/>
      <c r="AC72" s="894"/>
      <c r="AD72" s="894"/>
      <c r="AE72" s="894"/>
      <c r="AF72" s="894">
        <v>30</v>
      </c>
      <c r="AG72" s="894"/>
      <c r="AH72" s="894"/>
      <c r="AI72" s="894"/>
      <c r="AJ72" s="894"/>
      <c r="AK72" s="894">
        <v>0</v>
      </c>
      <c r="AL72" s="894"/>
      <c r="AM72" s="894"/>
      <c r="AN72" s="894"/>
      <c r="AO72" s="894"/>
      <c r="AP72" s="894">
        <v>0</v>
      </c>
      <c r="AQ72" s="894"/>
      <c r="AR72" s="894"/>
      <c r="AS72" s="894"/>
      <c r="AT72" s="894"/>
      <c r="AU72" s="894">
        <v>0</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587</v>
      </c>
      <c r="C73" s="938"/>
      <c r="D73" s="938"/>
      <c r="E73" s="938"/>
      <c r="F73" s="938"/>
      <c r="G73" s="938"/>
      <c r="H73" s="938"/>
      <c r="I73" s="938"/>
      <c r="J73" s="938"/>
      <c r="K73" s="938"/>
      <c r="L73" s="938"/>
      <c r="M73" s="938"/>
      <c r="N73" s="938"/>
      <c r="O73" s="938"/>
      <c r="P73" s="939"/>
      <c r="Q73" s="940">
        <v>123</v>
      </c>
      <c r="R73" s="894"/>
      <c r="S73" s="894"/>
      <c r="T73" s="894"/>
      <c r="U73" s="894"/>
      <c r="V73" s="894">
        <v>119</v>
      </c>
      <c r="W73" s="894"/>
      <c r="X73" s="894"/>
      <c r="Y73" s="894"/>
      <c r="Z73" s="894"/>
      <c r="AA73" s="894">
        <v>3</v>
      </c>
      <c r="AB73" s="894"/>
      <c r="AC73" s="894"/>
      <c r="AD73" s="894"/>
      <c r="AE73" s="894"/>
      <c r="AF73" s="894">
        <v>3</v>
      </c>
      <c r="AG73" s="894"/>
      <c r="AH73" s="894"/>
      <c r="AI73" s="894"/>
      <c r="AJ73" s="894"/>
      <c r="AK73" s="894">
        <v>40</v>
      </c>
      <c r="AL73" s="894"/>
      <c r="AM73" s="894"/>
      <c r="AN73" s="894"/>
      <c r="AO73" s="894"/>
      <c r="AP73" s="894">
        <v>0</v>
      </c>
      <c r="AQ73" s="894"/>
      <c r="AR73" s="894"/>
      <c r="AS73" s="894"/>
      <c r="AT73" s="894"/>
      <c r="AU73" s="894">
        <v>0</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t="s">
        <v>588</v>
      </c>
      <c r="C74" s="938"/>
      <c r="D74" s="938"/>
      <c r="E74" s="938"/>
      <c r="F74" s="938"/>
      <c r="G74" s="938"/>
      <c r="H74" s="938"/>
      <c r="I74" s="938"/>
      <c r="J74" s="938"/>
      <c r="K74" s="938"/>
      <c r="L74" s="938"/>
      <c r="M74" s="938"/>
      <c r="N74" s="938"/>
      <c r="O74" s="938"/>
      <c r="P74" s="939"/>
      <c r="Q74" s="940">
        <v>3731</v>
      </c>
      <c r="R74" s="894"/>
      <c r="S74" s="894"/>
      <c r="T74" s="894"/>
      <c r="U74" s="894"/>
      <c r="V74" s="894">
        <v>3507</v>
      </c>
      <c r="W74" s="894"/>
      <c r="X74" s="894"/>
      <c r="Y74" s="894"/>
      <c r="Z74" s="894"/>
      <c r="AA74" s="894">
        <v>223</v>
      </c>
      <c r="AB74" s="894"/>
      <c r="AC74" s="894"/>
      <c r="AD74" s="894"/>
      <c r="AE74" s="894"/>
      <c r="AF74" s="894">
        <v>223</v>
      </c>
      <c r="AG74" s="894"/>
      <c r="AH74" s="894"/>
      <c r="AI74" s="894"/>
      <c r="AJ74" s="894"/>
      <c r="AK74" s="894">
        <v>10</v>
      </c>
      <c r="AL74" s="894"/>
      <c r="AM74" s="894"/>
      <c r="AN74" s="894"/>
      <c r="AO74" s="894"/>
      <c r="AP74" s="894">
        <v>0</v>
      </c>
      <c r="AQ74" s="894"/>
      <c r="AR74" s="894"/>
      <c r="AS74" s="894"/>
      <c r="AT74" s="894"/>
      <c r="AU74" s="894">
        <v>0</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t="s">
        <v>589</v>
      </c>
      <c r="C75" s="938"/>
      <c r="D75" s="938"/>
      <c r="E75" s="938"/>
      <c r="F75" s="938"/>
      <c r="G75" s="938"/>
      <c r="H75" s="938"/>
      <c r="I75" s="938"/>
      <c r="J75" s="938"/>
      <c r="K75" s="938"/>
      <c r="L75" s="938"/>
      <c r="M75" s="938"/>
      <c r="N75" s="938"/>
      <c r="O75" s="938"/>
      <c r="P75" s="939"/>
      <c r="Q75" s="941">
        <v>714</v>
      </c>
      <c r="R75" s="942"/>
      <c r="S75" s="942"/>
      <c r="T75" s="942"/>
      <c r="U75" s="898"/>
      <c r="V75" s="943">
        <v>705</v>
      </c>
      <c r="W75" s="942"/>
      <c r="X75" s="942"/>
      <c r="Y75" s="942"/>
      <c r="Z75" s="898"/>
      <c r="AA75" s="943">
        <v>9</v>
      </c>
      <c r="AB75" s="942"/>
      <c r="AC75" s="942"/>
      <c r="AD75" s="942"/>
      <c r="AE75" s="898"/>
      <c r="AF75" s="943">
        <v>9</v>
      </c>
      <c r="AG75" s="942"/>
      <c r="AH75" s="942"/>
      <c r="AI75" s="942"/>
      <c r="AJ75" s="898"/>
      <c r="AK75" s="943">
        <v>0</v>
      </c>
      <c r="AL75" s="942"/>
      <c r="AM75" s="942"/>
      <c r="AN75" s="942"/>
      <c r="AO75" s="898"/>
      <c r="AP75" s="943">
        <v>358</v>
      </c>
      <c r="AQ75" s="942"/>
      <c r="AR75" s="942"/>
      <c r="AS75" s="942"/>
      <c r="AT75" s="898"/>
      <c r="AU75" s="894">
        <v>0</v>
      </c>
      <c r="AV75" s="894"/>
      <c r="AW75" s="894"/>
      <c r="AX75" s="894"/>
      <c r="AY75" s="894"/>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t="s">
        <v>590</v>
      </c>
      <c r="C76" s="938"/>
      <c r="D76" s="938"/>
      <c r="E76" s="938"/>
      <c r="F76" s="938"/>
      <c r="G76" s="938"/>
      <c r="H76" s="938"/>
      <c r="I76" s="938"/>
      <c r="J76" s="938"/>
      <c r="K76" s="938"/>
      <c r="L76" s="938"/>
      <c r="M76" s="938"/>
      <c r="N76" s="938"/>
      <c r="O76" s="938"/>
      <c r="P76" s="939"/>
      <c r="Q76" s="941">
        <v>10329</v>
      </c>
      <c r="R76" s="942"/>
      <c r="S76" s="942"/>
      <c r="T76" s="942"/>
      <c r="U76" s="898"/>
      <c r="V76" s="943">
        <v>9951</v>
      </c>
      <c r="W76" s="942"/>
      <c r="X76" s="942"/>
      <c r="Y76" s="942"/>
      <c r="Z76" s="898"/>
      <c r="AA76" s="943">
        <v>378</v>
      </c>
      <c r="AB76" s="942"/>
      <c r="AC76" s="942"/>
      <c r="AD76" s="942"/>
      <c r="AE76" s="898"/>
      <c r="AF76" s="943">
        <v>378</v>
      </c>
      <c r="AG76" s="942"/>
      <c r="AH76" s="942"/>
      <c r="AI76" s="942"/>
      <c r="AJ76" s="898"/>
      <c r="AK76" s="943">
        <v>1535</v>
      </c>
      <c r="AL76" s="942"/>
      <c r="AM76" s="942"/>
      <c r="AN76" s="942"/>
      <c r="AO76" s="898"/>
      <c r="AP76" s="943">
        <v>0</v>
      </c>
      <c r="AQ76" s="942"/>
      <c r="AR76" s="942"/>
      <c r="AS76" s="942"/>
      <c r="AT76" s="898"/>
      <c r="AU76" s="894">
        <v>0</v>
      </c>
      <c r="AV76" s="894"/>
      <c r="AW76" s="894"/>
      <c r="AX76" s="894"/>
      <c r="AY76" s="894"/>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t="s">
        <v>591</v>
      </c>
      <c r="C77" s="938"/>
      <c r="D77" s="938"/>
      <c r="E77" s="938"/>
      <c r="F77" s="938"/>
      <c r="G77" s="938"/>
      <c r="H77" s="938"/>
      <c r="I77" s="938"/>
      <c r="J77" s="938"/>
      <c r="K77" s="938"/>
      <c r="L77" s="938"/>
      <c r="M77" s="938"/>
      <c r="N77" s="938"/>
      <c r="O77" s="938"/>
      <c r="P77" s="939"/>
      <c r="Q77" s="941">
        <v>134160</v>
      </c>
      <c r="R77" s="942"/>
      <c r="S77" s="942"/>
      <c r="T77" s="942"/>
      <c r="U77" s="898"/>
      <c r="V77" s="943">
        <v>130909</v>
      </c>
      <c r="W77" s="942"/>
      <c r="X77" s="942"/>
      <c r="Y77" s="942"/>
      <c r="Z77" s="898"/>
      <c r="AA77" s="943">
        <v>3252</v>
      </c>
      <c r="AB77" s="942"/>
      <c r="AC77" s="942"/>
      <c r="AD77" s="942"/>
      <c r="AE77" s="898"/>
      <c r="AF77" s="943">
        <v>3252</v>
      </c>
      <c r="AG77" s="942"/>
      <c r="AH77" s="942"/>
      <c r="AI77" s="942"/>
      <c r="AJ77" s="898"/>
      <c r="AK77" s="943">
        <v>1186</v>
      </c>
      <c r="AL77" s="942"/>
      <c r="AM77" s="942"/>
      <c r="AN77" s="942"/>
      <c r="AO77" s="898"/>
      <c r="AP77" s="943">
        <v>0</v>
      </c>
      <c r="AQ77" s="942"/>
      <c r="AR77" s="942"/>
      <c r="AS77" s="942"/>
      <c r="AT77" s="898"/>
      <c r="AU77" s="894">
        <v>0</v>
      </c>
      <c r="AV77" s="894"/>
      <c r="AW77" s="894"/>
      <c r="AX77" s="894"/>
      <c r="AY77" s="894"/>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t="s">
        <v>592</v>
      </c>
      <c r="C78" s="938"/>
      <c r="D78" s="938"/>
      <c r="E78" s="938"/>
      <c r="F78" s="938"/>
      <c r="G78" s="938"/>
      <c r="H78" s="938"/>
      <c r="I78" s="938"/>
      <c r="J78" s="938"/>
      <c r="K78" s="938"/>
      <c r="L78" s="938"/>
      <c r="M78" s="938"/>
      <c r="N78" s="938"/>
      <c r="O78" s="938"/>
      <c r="P78" s="939"/>
      <c r="Q78" s="940">
        <v>22</v>
      </c>
      <c r="R78" s="894"/>
      <c r="S78" s="894"/>
      <c r="T78" s="894"/>
      <c r="U78" s="894"/>
      <c r="V78" s="894">
        <v>17</v>
      </c>
      <c r="W78" s="894"/>
      <c r="X78" s="894"/>
      <c r="Y78" s="894"/>
      <c r="Z78" s="894"/>
      <c r="AA78" s="894">
        <v>5</v>
      </c>
      <c r="AB78" s="894"/>
      <c r="AC78" s="894"/>
      <c r="AD78" s="894"/>
      <c r="AE78" s="894"/>
      <c r="AF78" s="894">
        <v>5</v>
      </c>
      <c r="AG78" s="894"/>
      <c r="AH78" s="894"/>
      <c r="AI78" s="894"/>
      <c r="AJ78" s="894"/>
      <c r="AK78" s="894">
        <v>0</v>
      </c>
      <c r="AL78" s="894"/>
      <c r="AM78" s="894"/>
      <c r="AN78" s="894"/>
      <c r="AO78" s="894"/>
      <c r="AP78" s="894">
        <v>0</v>
      </c>
      <c r="AQ78" s="894"/>
      <c r="AR78" s="894"/>
      <c r="AS78" s="894"/>
      <c r="AT78" s="894"/>
      <c r="AU78" s="894">
        <v>0</v>
      </c>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t="s">
        <v>593</v>
      </c>
      <c r="C79" s="938"/>
      <c r="D79" s="938"/>
      <c r="E79" s="938"/>
      <c r="F79" s="938"/>
      <c r="G79" s="938"/>
      <c r="H79" s="938"/>
      <c r="I79" s="938"/>
      <c r="J79" s="938"/>
      <c r="K79" s="938"/>
      <c r="L79" s="938"/>
      <c r="M79" s="938"/>
      <c r="N79" s="938"/>
      <c r="O79" s="938"/>
      <c r="P79" s="939"/>
      <c r="Q79" s="940">
        <v>2446</v>
      </c>
      <c r="R79" s="894"/>
      <c r="S79" s="894"/>
      <c r="T79" s="894"/>
      <c r="U79" s="894"/>
      <c r="V79" s="894">
        <v>2245</v>
      </c>
      <c r="W79" s="894"/>
      <c r="X79" s="894"/>
      <c r="Y79" s="894"/>
      <c r="Z79" s="894"/>
      <c r="AA79" s="894">
        <v>201</v>
      </c>
      <c r="AB79" s="894"/>
      <c r="AC79" s="894"/>
      <c r="AD79" s="894"/>
      <c r="AE79" s="894"/>
      <c r="AF79" s="894">
        <v>2658</v>
      </c>
      <c r="AG79" s="894"/>
      <c r="AH79" s="894"/>
      <c r="AI79" s="894"/>
      <c r="AJ79" s="894"/>
      <c r="AK79" s="894">
        <v>38</v>
      </c>
      <c r="AL79" s="894"/>
      <c r="AM79" s="894"/>
      <c r="AN79" s="894"/>
      <c r="AO79" s="894"/>
      <c r="AP79" s="894">
        <v>1128</v>
      </c>
      <c r="AQ79" s="894"/>
      <c r="AR79" s="894"/>
      <c r="AS79" s="894"/>
      <c r="AT79" s="894"/>
      <c r="AU79" s="894">
        <v>0</v>
      </c>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t="s">
        <v>594</v>
      </c>
      <c r="C80" s="938"/>
      <c r="D80" s="938"/>
      <c r="E80" s="938"/>
      <c r="F80" s="938"/>
      <c r="G80" s="938"/>
      <c r="H80" s="938"/>
      <c r="I80" s="938"/>
      <c r="J80" s="938"/>
      <c r="K80" s="938"/>
      <c r="L80" s="938"/>
      <c r="M80" s="938"/>
      <c r="N80" s="938"/>
      <c r="O80" s="938"/>
      <c r="P80" s="939"/>
      <c r="Q80" s="940">
        <v>2393</v>
      </c>
      <c r="R80" s="894"/>
      <c r="S80" s="894"/>
      <c r="T80" s="894"/>
      <c r="U80" s="894"/>
      <c r="V80" s="894">
        <v>2205</v>
      </c>
      <c r="W80" s="894"/>
      <c r="X80" s="894"/>
      <c r="Y80" s="894"/>
      <c r="Z80" s="894"/>
      <c r="AA80" s="894">
        <v>188</v>
      </c>
      <c r="AB80" s="894"/>
      <c r="AC80" s="894"/>
      <c r="AD80" s="894"/>
      <c r="AE80" s="894"/>
      <c r="AF80" s="894">
        <v>2305</v>
      </c>
      <c r="AG80" s="894"/>
      <c r="AH80" s="894"/>
      <c r="AI80" s="894"/>
      <c r="AJ80" s="894"/>
      <c r="AK80" s="894">
        <v>5</v>
      </c>
      <c r="AL80" s="894"/>
      <c r="AM80" s="894"/>
      <c r="AN80" s="894"/>
      <c r="AO80" s="894"/>
      <c r="AP80" s="894">
        <v>4971</v>
      </c>
      <c r="AQ80" s="894"/>
      <c r="AR80" s="894"/>
      <c r="AS80" s="894"/>
      <c r="AT80" s="894"/>
      <c r="AU80" s="894">
        <v>0</v>
      </c>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391</v>
      </c>
      <c r="B88" s="853" t="s">
        <v>420</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8908</v>
      </c>
      <c r="AG88" s="908"/>
      <c r="AH88" s="908"/>
      <c r="AI88" s="908"/>
      <c r="AJ88" s="908"/>
      <c r="AK88" s="905"/>
      <c r="AL88" s="905"/>
      <c r="AM88" s="905"/>
      <c r="AN88" s="905"/>
      <c r="AO88" s="905"/>
      <c r="AP88" s="908">
        <v>6706</v>
      </c>
      <c r="AQ88" s="908"/>
      <c r="AR88" s="908"/>
      <c r="AS88" s="908"/>
      <c r="AT88" s="908"/>
      <c r="AU88" s="908">
        <v>0</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53" t="s">
        <v>421</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496</v>
      </c>
      <c r="CS102" s="916"/>
      <c r="CT102" s="916"/>
      <c r="CU102" s="916"/>
      <c r="CV102" s="955"/>
      <c r="CW102" s="954">
        <v>0</v>
      </c>
      <c r="CX102" s="916"/>
      <c r="CY102" s="916"/>
      <c r="CZ102" s="916"/>
      <c r="DA102" s="955"/>
      <c r="DB102" s="954">
        <v>676</v>
      </c>
      <c r="DC102" s="916"/>
      <c r="DD102" s="916"/>
      <c r="DE102" s="916"/>
      <c r="DF102" s="955"/>
      <c r="DG102" s="954">
        <v>0</v>
      </c>
      <c r="DH102" s="916"/>
      <c r="DI102" s="916"/>
      <c r="DJ102" s="916"/>
      <c r="DK102" s="955"/>
      <c r="DL102" s="954">
        <v>0</v>
      </c>
      <c r="DM102" s="916"/>
      <c r="DN102" s="916"/>
      <c r="DO102" s="916"/>
      <c r="DP102" s="955"/>
      <c r="DQ102" s="954">
        <v>0</v>
      </c>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428</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429</v>
      </c>
      <c r="AB109" s="957"/>
      <c r="AC109" s="957"/>
      <c r="AD109" s="957"/>
      <c r="AE109" s="958"/>
      <c r="AF109" s="956" t="s">
        <v>430</v>
      </c>
      <c r="AG109" s="957"/>
      <c r="AH109" s="957"/>
      <c r="AI109" s="957"/>
      <c r="AJ109" s="958"/>
      <c r="AK109" s="956" t="s">
        <v>305</v>
      </c>
      <c r="AL109" s="957"/>
      <c r="AM109" s="957"/>
      <c r="AN109" s="957"/>
      <c r="AO109" s="958"/>
      <c r="AP109" s="956" t="s">
        <v>431</v>
      </c>
      <c r="AQ109" s="957"/>
      <c r="AR109" s="957"/>
      <c r="AS109" s="957"/>
      <c r="AT109" s="959"/>
      <c r="AU109" s="976" t="s">
        <v>428</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429</v>
      </c>
      <c r="BR109" s="957"/>
      <c r="BS109" s="957"/>
      <c r="BT109" s="957"/>
      <c r="BU109" s="958"/>
      <c r="BV109" s="956" t="s">
        <v>430</v>
      </c>
      <c r="BW109" s="957"/>
      <c r="BX109" s="957"/>
      <c r="BY109" s="957"/>
      <c r="BZ109" s="958"/>
      <c r="CA109" s="956" t="s">
        <v>305</v>
      </c>
      <c r="CB109" s="957"/>
      <c r="CC109" s="957"/>
      <c r="CD109" s="957"/>
      <c r="CE109" s="958"/>
      <c r="CF109" s="977" t="s">
        <v>431</v>
      </c>
      <c r="CG109" s="977"/>
      <c r="CH109" s="977"/>
      <c r="CI109" s="977"/>
      <c r="CJ109" s="977"/>
      <c r="CK109" s="956" t="s">
        <v>432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429</v>
      </c>
      <c r="DH109" s="957"/>
      <c r="DI109" s="957"/>
      <c r="DJ109" s="957"/>
      <c r="DK109" s="958"/>
      <c r="DL109" s="956" t="s">
        <v>430</v>
      </c>
      <c r="DM109" s="957"/>
      <c r="DN109" s="957"/>
      <c r="DO109" s="957"/>
      <c r="DP109" s="958"/>
      <c r="DQ109" s="956" t="s">
        <v>305</v>
      </c>
      <c r="DR109" s="957"/>
      <c r="DS109" s="957"/>
      <c r="DT109" s="957"/>
      <c r="DU109" s="958"/>
      <c r="DV109" s="956" t="s">
        <v>431</v>
      </c>
      <c r="DW109" s="957"/>
      <c r="DX109" s="957"/>
      <c r="DY109" s="957"/>
      <c r="DZ109" s="959"/>
    </row>
    <row r="110" spans="1:131" s="233" customFormat="1" ht="26.25" customHeight="1" x14ac:dyDescent="0.15">
      <c r="A110" s="960" t="s">
        <v>433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383887</v>
      </c>
      <c r="AB110" s="964"/>
      <c r="AC110" s="964"/>
      <c r="AD110" s="964"/>
      <c r="AE110" s="965"/>
      <c r="AF110" s="966">
        <v>371204</v>
      </c>
      <c r="AG110" s="964"/>
      <c r="AH110" s="964"/>
      <c r="AI110" s="964"/>
      <c r="AJ110" s="965"/>
      <c r="AK110" s="966">
        <v>359813</v>
      </c>
      <c r="AL110" s="964"/>
      <c r="AM110" s="964"/>
      <c r="AN110" s="964"/>
      <c r="AO110" s="965"/>
      <c r="AP110" s="967">
        <v>14.5</v>
      </c>
      <c r="AQ110" s="968"/>
      <c r="AR110" s="968"/>
      <c r="AS110" s="968"/>
      <c r="AT110" s="969"/>
      <c r="AU110" s="970" t="s">
        <v>73</v>
      </c>
      <c r="AV110" s="971"/>
      <c r="AW110" s="971"/>
      <c r="AX110" s="971"/>
      <c r="AY110" s="971"/>
      <c r="AZ110" s="993" t="s">
        <v>434</v>
      </c>
      <c r="BA110" s="961"/>
      <c r="BB110" s="961"/>
      <c r="BC110" s="961"/>
      <c r="BD110" s="961"/>
      <c r="BE110" s="961"/>
      <c r="BF110" s="961"/>
      <c r="BG110" s="961"/>
      <c r="BH110" s="961"/>
      <c r="BI110" s="961"/>
      <c r="BJ110" s="961"/>
      <c r="BK110" s="961"/>
      <c r="BL110" s="961"/>
      <c r="BM110" s="961"/>
      <c r="BN110" s="961"/>
      <c r="BO110" s="961"/>
      <c r="BP110" s="962"/>
      <c r="BQ110" s="994">
        <v>3174403</v>
      </c>
      <c r="BR110" s="995"/>
      <c r="BS110" s="995"/>
      <c r="BT110" s="995"/>
      <c r="BU110" s="995"/>
      <c r="BV110" s="995">
        <v>3040403</v>
      </c>
      <c r="BW110" s="995"/>
      <c r="BX110" s="995"/>
      <c r="BY110" s="995"/>
      <c r="BZ110" s="995"/>
      <c r="CA110" s="995">
        <v>2977667</v>
      </c>
      <c r="CB110" s="995"/>
      <c r="CC110" s="995"/>
      <c r="CD110" s="995"/>
      <c r="CE110" s="995"/>
      <c r="CF110" s="1008">
        <v>120.4</v>
      </c>
      <c r="CG110" s="1009"/>
      <c r="CH110" s="1009"/>
      <c r="CI110" s="1009"/>
      <c r="CJ110" s="1009"/>
      <c r="CK110" s="1010" t="s">
        <v>435</v>
      </c>
      <c r="CL110" s="1011"/>
      <c r="CM110" s="993" t="s">
        <v>436</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437</v>
      </c>
      <c r="DH110" s="995"/>
      <c r="DI110" s="995"/>
      <c r="DJ110" s="995"/>
      <c r="DK110" s="995"/>
      <c r="DL110" s="995" t="s">
        <v>438</v>
      </c>
      <c r="DM110" s="995"/>
      <c r="DN110" s="995"/>
      <c r="DO110" s="995"/>
      <c r="DP110" s="995"/>
      <c r="DQ110" s="995" t="s">
        <v>437</v>
      </c>
      <c r="DR110" s="995"/>
      <c r="DS110" s="995"/>
      <c r="DT110" s="995"/>
      <c r="DU110" s="995"/>
      <c r="DV110" s="996" t="s">
        <v>437</v>
      </c>
      <c r="DW110" s="996"/>
      <c r="DX110" s="996"/>
      <c r="DY110" s="996"/>
      <c r="DZ110" s="997"/>
    </row>
    <row r="111" spans="1:131" s="233" customFormat="1" ht="26.25" customHeight="1" x14ac:dyDescent="0.15">
      <c r="A111" s="998" t="s">
        <v>439</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440</v>
      </c>
      <c r="AB111" s="1002"/>
      <c r="AC111" s="1002"/>
      <c r="AD111" s="1002"/>
      <c r="AE111" s="1003"/>
      <c r="AF111" s="1004" t="s">
        <v>440</v>
      </c>
      <c r="AG111" s="1002"/>
      <c r="AH111" s="1002"/>
      <c r="AI111" s="1002"/>
      <c r="AJ111" s="1003"/>
      <c r="AK111" s="1004" t="s">
        <v>441</v>
      </c>
      <c r="AL111" s="1002"/>
      <c r="AM111" s="1002"/>
      <c r="AN111" s="1002"/>
      <c r="AO111" s="1003"/>
      <c r="AP111" s="1005" t="s">
        <v>437</v>
      </c>
      <c r="AQ111" s="1006"/>
      <c r="AR111" s="1006"/>
      <c r="AS111" s="1006"/>
      <c r="AT111" s="1007"/>
      <c r="AU111" s="972"/>
      <c r="AV111" s="973"/>
      <c r="AW111" s="973"/>
      <c r="AX111" s="973"/>
      <c r="AY111" s="973"/>
      <c r="AZ111" s="986" t="s">
        <v>442</v>
      </c>
      <c r="BA111" s="987"/>
      <c r="BB111" s="987"/>
      <c r="BC111" s="987"/>
      <c r="BD111" s="987"/>
      <c r="BE111" s="987"/>
      <c r="BF111" s="987"/>
      <c r="BG111" s="987"/>
      <c r="BH111" s="987"/>
      <c r="BI111" s="987"/>
      <c r="BJ111" s="987"/>
      <c r="BK111" s="987"/>
      <c r="BL111" s="987"/>
      <c r="BM111" s="987"/>
      <c r="BN111" s="987"/>
      <c r="BO111" s="987"/>
      <c r="BP111" s="988"/>
      <c r="BQ111" s="989">
        <v>136050</v>
      </c>
      <c r="BR111" s="990"/>
      <c r="BS111" s="990"/>
      <c r="BT111" s="990"/>
      <c r="BU111" s="990"/>
      <c r="BV111" s="990">
        <v>108108</v>
      </c>
      <c r="BW111" s="990"/>
      <c r="BX111" s="990"/>
      <c r="BY111" s="990"/>
      <c r="BZ111" s="990"/>
      <c r="CA111" s="990">
        <v>84222</v>
      </c>
      <c r="CB111" s="990"/>
      <c r="CC111" s="990"/>
      <c r="CD111" s="990"/>
      <c r="CE111" s="990"/>
      <c r="CF111" s="984">
        <v>3.4</v>
      </c>
      <c r="CG111" s="985"/>
      <c r="CH111" s="985"/>
      <c r="CI111" s="985"/>
      <c r="CJ111" s="985"/>
      <c r="CK111" s="1012"/>
      <c r="CL111" s="1013"/>
      <c r="CM111" s="986" t="s">
        <v>443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440</v>
      </c>
      <c r="DH111" s="990"/>
      <c r="DI111" s="990"/>
      <c r="DJ111" s="990"/>
      <c r="DK111" s="990"/>
      <c r="DL111" s="990" t="s">
        <v>437</v>
      </c>
      <c r="DM111" s="990"/>
      <c r="DN111" s="990"/>
      <c r="DO111" s="990"/>
      <c r="DP111" s="990"/>
      <c r="DQ111" s="990" t="s">
        <v>437</v>
      </c>
      <c r="DR111" s="990"/>
      <c r="DS111" s="990"/>
      <c r="DT111" s="990"/>
      <c r="DU111" s="990"/>
      <c r="DV111" s="991" t="s">
        <v>437</v>
      </c>
      <c r="DW111" s="991"/>
      <c r="DX111" s="991"/>
      <c r="DY111" s="991"/>
      <c r="DZ111" s="992"/>
    </row>
    <row r="112" spans="1:131" s="233" customFormat="1" ht="26.25" customHeight="1" x14ac:dyDescent="0.15">
      <c r="A112" s="1016" t="s">
        <v>444</v>
      </c>
      <c r="B112" s="1017"/>
      <c r="C112" s="987" t="s">
        <v>445</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446</v>
      </c>
      <c r="AB112" s="1023"/>
      <c r="AC112" s="1023"/>
      <c r="AD112" s="1023"/>
      <c r="AE112" s="1024"/>
      <c r="AF112" s="1025" t="s">
        <v>437</v>
      </c>
      <c r="AG112" s="1023"/>
      <c r="AH112" s="1023"/>
      <c r="AI112" s="1023"/>
      <c r="AJ112" s="1024"/>
      <c r="AK112" s="1025" t="s">
        <v>446</v>
      </c>
      <c r="AL112" s="1023"/>
      <c r="AM112" s="1023"/>
      <c r="AN112" s="1023"/>
      <c r="AO112" s="1024"/>
      <c r="AP112" s="1026" t="s">
        <v>437</v>
      </c>
      <c r="AQ112" s="1027"/>
      <c r="AR112" s="1027"/>
      <c r="AS112" s="1027"/>
      <c r="AT112" s="1028"/>
      <c r="AU112" s="972"/>
      <c r="AV112" s="973"/>
      <c r="AW112" s="973"/>
      <c r="AX112" s="973"/>
      <c r="AY112" s="973"/>
      <c r="AZ112" s="986" t="s">
        <v>447</v>
      </c>
      <c r="BA112" s="987"/>
      <c r="BB112" s="987"/>
      <c r="BC112" s="987"/>
      <c r="BD112" s="987"/>
      <c r="BE112" s="987"/>
      <c r="BF112" s="987"/>
      <c r="BG112" s="987"/>
      <c r="BH112" s="987"/>
      <c r="BI112" s="987"/>
      <c r="BJ112" s="987"/>
      <c r="BK112" s="987"/>
      <c r="BL112" s="987"/>
      <c r="BM112" s="987"/>
      <c r="BN112" s="987"/>
      <c r="BO112" s="987"/>
      <c r="BP112" s="988"/>
      <c r="BQ112" s="989">
        <v>2654685</v>
      </c>
      <c r="BR112" s="990"/>
      <c r="BS112" s="990"/>
      <c r="BT112" s="990"/>
      <c r="BU112" s="990"/>
      <c r="BV112" s="990">
        <v>2537127</v>
      </c>
      <c r="BW112" s="990"/>
      <c r="BX112" s="990"/>
      <c r="BY112" s="990"/>
      <c r="BZ112" s="990"/>
      <c r="CA112" s="990">
        <v>2492616</v>
      </c>
      <c r="CB112" s="990"/>
      <c r="CC112" s="990"/>
      <c r="CD112" s="990"/>
      <c r="CE112" s="990"/>
      <c r="CF112" s="984">
        <v>100.8</v>
      </c>
      <c r="CG112" s="985"/>
      <c r="CH112" s="985"/>
      <c r="CI112" s="985"/>
      <c r="CJ112" s="985"/>
      <c r="CK112" s="1012"/>
      <c r="CL112" s="1013"/>
      <c r="CM112" s="986" t="s">
        <v>448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3000</v>
      </c>
      <c r="DH112" s="990"/>
      <c r="DI112" s="990"/>
      <c r="DJ112" s="990"/>
      <c r="DK112" s="990"/>
      <c r="DL112" s="990">
        <v>3000</v>
      </c>
      <c r="DM112" s="990"/>
      <c r="DN112" s="990"/>
      <c r="DO112" s="990"/>
      <c r="DP112" s="990"/>
      <c r="DQ112" s="990">
        <v>3000</v>
      </c>
      <c r="DR112" s="990"/>
      <c r="DS112" s="990"/>
      <c r="DT112" s="990"/>
      <c r="DU112" s="990"/>
      <c r="DV112" s="991">
        <v>0.1</v>
      </c>
      <c r="DW112" s="991"/>
      <c r="DX112" s="991"/>
      <c r="DY112" s="991"/>
      <c r="DZ112" s="992"/>
    </row>
    <row r="113" spans="1:130" s="233" customFormat="1" ht="26.25" customHeight="1" x14ac:dyDescent="0.15">
      <c r="A113" s="1018"/>
      <c r="B113" s="1019"/>
      <c r="C113" s="987" t="s">
        <v>449</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253780</v>
      </c>
      <c r="AB113" s="1002"/>
      <c r="AC113" s="1002"/>
      <c r="AD113" s="1002"/>
      <c r="AE113" s="1003"/>
      <c r="AF113" s="1004">
        <v>249775</v>
      </c>
      <c r="AG113" s="1002"/>
      <c r="AH113" s="1002"/>
      <c r="AI113" s="1002"/>
      <c r="AJ113" s="1003"/>
      <c r="AK113" s="1004">
        <v>265389</v>
      </c>
      <c r="AL113" s="1002"/>
      <c r="AM113" s="1002"/>
      <c r="AN113" s="1002"/>
      <c r="AO113" s="1003"/>
      <c r="AP113" s="1005">
        <v>10.7</v>
      </c>
      <c r="AQ113" s="1006"/>
      <c r="AR113" s="1006"/>
      <c r="AS113" s="1006"/>
      <c r="AT113" s="1007"/>
      <c r="AU113" s="972"/>
      <c r="AV113" s="973"/>
      <c r="AW113" s="973"/>
      <c r="AX113" s="973"/>
      <c r="AY113" s="973"/>
      <c r="AZ113" s="986" t="s">
        <v>450</v>
      </c>
      <c r="BA113" s="987"/>
      <c r="BB113" s="987"/>
      <c r="BC113" s="987"/>
      <c r="BD113" s="987"/>
      <c r="BE113" s="987"/>
      <c r="BF113" s="987"/>
      <c r="BG113" s="987"/>
      <c r="BH113" s="987"/>
      <c r="BI113" s="987"/>
      <c r="BJ113" s="987"/>
      <c r="BK113" s="987"/>
      <c r="BL113" s="987"/>
      <c r="BM113" s="987"/>
      <c r="BN113" s="987"/>
      <c r="BO113" s="987"/>
      <c r="BP113" s="988"/>
      <c r="BQ113" s="989">
        <v>227070</v>
      </c>
      <c r="BR113" s="990"/>
      <c r="BS113" s="990"/>
      <c r="BT113" s="990"/>
      <c r="BU113" s="990"/>
      <c r="BV113" s="990">
        <v>215995</v>
      </c>
      <c r="BW113" s="990"/>
      <c r="BX113" s="990"/>
      <c r="BY113" s="990"/>
      <c r="BZ113" s="990"/>
      <c r="CA113" s="990">
        <v>214822</v>
      </c>
      <c r="CB113" s="990"/>
      <c r="CC113" s="990"/>
      <c r="CD113" s="990"/>
      <c r="CE113" s="990"/>
      <c r="CF113" s="984">
        <v>8.6999999999999993</v>
      </c>
      <c r="CG113" s="985"/>
      <c r="CH113" s="985"/>
      <c r="CI113" s="985"/>
      <c r="CJ113" s="985"/>
      <c r="CK113" s="1012"/>
      <c r="CL113" s="1013"/>
      <c r="CM113" s="986" t="s">
        <v>451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v>5577</v>
      </c>
      <c r="DH113" s="1023"/>
      <c r="DI113" s="1023"/>
      <c r="DJ113" s="1023"/>
      <c r="DK113" s="1024"/>
      <c r="DL113" s="1025">
        <v>2740</v>
      </c>
      <c r="DM113" s="1023"/>
      <c r="DN113" s="1023"/>
      <c r="DO113" s="1023"/>
      <c r="DP113" s="1024"/>
      <c r="DQ113" s="1025">
        <v>937</v>
      </c>
      <c r="DR113" s="1023"/>
      <c r="DS113" s="1023"/>
      <c r="DT113" s="1023"/>
      <c r="DU113" s="1024"/>
      <c r="DV113" s="1026">
        <v>0</v>
      </c>
      <c r="DW113" s="1027"/>
      <c r="DX113" s="1027"/>
      <c r="DY113" s="1027"/>
      <c r="DZ113" s="1028"/>
    </row>
    <row r="114" spans="1:130" s="233" customFormat="1" ht="26.25" customHeight="1" x14ac:dyDescent="0.15">
      <c r="A114" s="1018"/>
      <c r="B114" s="1019"/>
      <c r="C114" s="987" t="s">
        <v>452</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9324</v>
      </c>
      <c r="AB114" s="1023"/>
      <c r="AC114" s="1023"/>
      <c r="AD114" s="1023"/>
      <c r="AE114" s="1024"/>
      <c r="AF114" s="1025">
        <v>9672</v>
      </c>
      <c r="AG114" s="1023"/>
      <c r="AH114" s="1023"/>
      <c r="AI114" s="1023"/>
      <c r="AJ114" s="1024"/>
      <c r="AK114" s="1025">
        <v>9660</v>
      </c>
      <c r="AL114" s="1023"/>
      <c r="AM114" s="1023"/>
      <c r="AN114" s="1023"/>
      <c r="AO114" s="1024"/>
      <c r="AP114" s="1026">
        <v>0.4</v>
      </c>
      <c r="AQ114" s="1027"/>
      <c r="AR114" s="1027"/>
      <c r="AS114" s="1027"/>
      <c r="AT114" s="1028"/>
      <c r="AU114" s="972"/>
      <c r="AV114" s="973"/>
      <c r="AW114" s="973"/>
      <c r="AX114" s="973"/>
      <c r="AY114" s="973"/>
      <c r="AZ114" s="986" t="s">
        <v>453</v>
      </c>
      <c r="BA114" s="987"/>
      <c r="BB114" s="987"/>
      <c r="BC114" s="987"/>
      <c r="BD114" s="987"/>
      <c r="BE114" s="987"/>
      <c r="BF114" s="987"/>
      <c r="BG114" s="987"/>
      <c r="BH114" s="987"/>
      <c r="BI114" s="987"/>
      <c r="BJ114" s="987"/>
      <c r="BK114" s="987"/>
      <c r="BL114" s="987"/>
      <c r="BM114" s="987"/>
      <c r="BN114" s="987"/>
      <c r="BO114" s="987"/>
      <c r="BP114" s="988"/>
      <c r="BQ114" s="989">
        <v>168945</v>
      </c>
      <c r="BR114" s="990"/>
      <c r="BS114" s="990"/>
      <c r="BT114" s="990"/>
      <c r="BU114" s="990"/>
      <c r="BV114" s="990">
        <v>128049</v>
      </c>
      <c r="BW114" s="990"/>
      <c r="BX114" s="990"/>
      <c r="BY114" s="990"/>
      <c r="BZ114" s="990"/>
      <c r="CA114" s="990">
        <v>77849</v>
      </c>
      <c r="CB114" s="990"/>
      <c r="CC114" s="990"/>
      <c r="CD114" s="990"/>
      <c r="CE114" s="990"/>
      <c r="CF114" s="984">
        <v>3.1</v>
      </c>
      <c r="CG114" s="985"/>
      <c r="CH114" s="985"/>
      <c r="CI114" s="985"/>
      <c r="CJ114" s="985"/>
      <c r="CK114" s="1012"/>
      <c r="CL114" s="1013"/>
      <c r="CM114" s="986" t="s">
        <v>454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437</v>
      </c>
      <c r="DH114" s="1023"/>
      <c r="DI114" s="1023"/>
      <c r="DJ114" s="1023"/>
      <c r="DK114" s="1024"/>
      <c r="DL114" s="1025" t="s">
        <v>446</v>
      </c>
      <c r="DM114" s="1023"/>
      <c r="DN114" s="1023"/>
      <c r="DO114" s="1023"/>
      <c r="DP114" s="1024"/>
      <c r="DQ114" s="1025" t="s">
        <v>440</v>
      </c>
      <c r="DR114" s="1023"/>
      <c r="DS114" s="1023"/>
      <c r="DT114" s="1023"/>
      <c r="DU114" s="1024"/>
      <c r="DV114" s="1026" t="s">
        <v>455</v>
      </c>
      <c r="DW114" s="1027"/>
      <c r="DX114" s="1027"/>
      <c r="DY114" s="1027"/>
      <c r="DZ114" s="1028"/>
    </row>
    <row r="115" spans="1:130" s="233" customFormat="1" ht="26.25" customHeight="1" x14ac:dyDescent="0.15">
      <c r="A115" s="1018"/>
      <c r="B115" s="1019"/>
      <c r="C115" s="987" t="s">
        <v>456</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30542</v>
      </c>
      <c r="AB115" s="1002"/>
      <c r="AC115" s="1002"/>
      <c r="AD115" s="1002"/>
      <c r="AE115" s="1003"/>
      <c r="AF115" s="1004">
        <v>25742</v>
      </c>
      <c r="AG115" s="1002"/>
      <c r="AH115" s="1002"/>
      <c r="AI115" s="1002"/>
      <c r="AJ115" s="1003"/>
      <c r="AK115" s="1004">
        <v>25030</v>
      </c>
      <c r="AL115" s="1002"/>
      <c r="AM115" s="1002"/>
      <c r="AN115" s="1002"/>
      <c r="AO115" s="1003"/>
      <c r="AP115" s="1005">
        <v>1</v>
      </c>
      <c r="AQ115" s="1006"/>
      <c r="AR115" s="1006"/>
      <c r="AS115" s="1006"/>
      <c r="AT115" s="1007"/>
      <c r="AU115" s="972"/>
      <c r="AV115" s="973"/>
      <c r="AW115" s="973"/>
      <c r="AX115" s="973"/>
      <c r="AY115" s="973"/>
      <c r="AZ115" s="986" t="s">
        <v>457</v>
      </c>
      <c r="BA115" s="987"/>
      <c r="BB115" s="987"/>
      <c r="BC115" s="987"/>
      <c r="BD115" s="987"/>
      <c r="BE115" s="987"/>
      <c r="BF115" s="987"/>
      <c r="BG115" s="987"/>
      <c r="BH115" s="987"/>
      <c r="BI115" s="987"/>
      <c r="BJ115" s="987"/>
      <c r="BK115" s="987"/>
      <c r="BL115" s="987"/>
      <c r="BM115" s="987"/>
      <c r="BN115" s="987"/>
      <c r="BO115" s="987"/>
      <c r="BP115" s="988"/>
      <c r="BQ115" s="989" t="s">
        <v>437</v>
      </c>
      <c r="BR115" s="990"/>
      <c r="BS115" s="990"/>
      <c r="BT115" s="990"/>
      <c r="BU115" s="990"/>
      <c r="BV115" s="990" t="s">
        <v>446</v>
      </c>
      <c r="BW115" s="990"/>
      <c r="BX115" s="990"/>
      <c r="BY115" s="990"/>
      <c r="BZ115" s="990"/>
      <c r="CA115" s="990" t="s">
        <v>437</v>
      </c>
      <c r="CB115" s="990"/>
      <c r="CC115" s="990"/>
      <c r="CD115" s="990"/>
      <c r="CE115" s="990"/>
      <c r="CF115" s="984" t="s">
        <v>440</v>
      </c>
      <c r="CG115" s="985"/>
      <c r="CH115" s="985"/>
      <c r="CI115" s="985"/>
      <c r="CJ115" s="985"/>
      <c r="CK115" s="1012"/>
      <c r="CL115" s="1013"/>
      <c r="CM115" s="986" t="s">
        <v>458</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437</v>
      </c>
      <c r="DH115" s="1023"/>
      <c r="DI115" s="1023"/>
      <c r="DJ115" s="1023"/>
      <c r="DK115" s="1024"/>
      <c r="DL115" s="1025" t="s">
        <v>437</v>
      </c>
      <c r="DM115" s="1023"/>
      <c r="DN115" s="1023"/>
      <c r="DO115" s="1023"/>
      <c r="DP115" s="1024"/>
      <c r="DQ115" s="1025" t="s">
        <v>437</v>
      </c>
      <c r="DR115" s="1023"/>
      <c r="DS115" s="1023"/>
      <c r="DT115" s="1023"/>
      <c r="DU115" s="1024"/>
      <c r="DV115" s="1026" t="s">
        <v>437</v>
      </c>
      <c r="DW115" s="1027"/>
      <c r="DX115" s="1027"/>
      <c r="DY115" s="1027"/>
      <c r="DZ115" s="1028"/>
    </row>
    <row r="116" spans="1:130" s="233" customFormat="1" ht="26.25" customHeight="1" x14ac:dyDescent="0.15">
      <c r="A116" s="1020"/>
      <c r="B116" s="1021"/>
      <c r="C116" s="1029" t="s">
        <v>459</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440</v>
      </c>
      <c r="AB116" s="1023"/>
      <c r="AC116" s="1023"/>
      <c r="AD116" s="1023"/>
      <c r="AE116" s="1024"/>
      <c r="AF116" s="1025" t="s">
        <v>441</v>
      </c>
      <c r="AG116" s="1023"/>
      <c r="AH116" s="1023"/>
      <c r="AI116" s="1023"/>
      <c r="AJ116" s="1024"/>
      <c r="AK116" s="1025" t="s">
        <v>440</v>
      </c>
      <c r="AL116" s="1023"/>
      <c r="AM116" s="1023"/>
      <c r="AN116" s="1023"/>
      <c r="AO116" s="1024"/>
      <c r="AP116" s="1026" t="s">
        <v>437</v>
      </c>
      <c r="AQ116" s="1027"/>
      <c r="AR116" s="1027"/>
      <c r="AS116" s="1027"/>
      <c r="AT116" s="1028"/>
      <c r="AU116" s="972"/>
      <c r="AV116" s="973"/>
      <c r="AW116" s="973"/>
      <c r="AX116" s="973"/>
      <c r="AY116" s="973"/>
      <c r="AZ116" s="1031" t="s">
        <v>460</v>
      </c>
      <c r="BA116" s="1032"/>
      <c r="BB116" s="1032"/>
      <c r="BC116" s="1032"/>
      <c r="BD116" s="1032"/>
      <c r="BE116" s="1032"/>
      <c r="BF116" s="1032"/>
      <c r="BG116" s="1032"/>
      <c r="BH116" s="1032"/>
      <c r="BI116" s="1032"/>
      <c r="BJ116" s="1032"/>
      <c r="BK116" s="1032"/>
      <c r="BL116" s="1032"/>
      <c r="BM116" s="1032"/>
      <c r="BN116" s="1032"/>
      <c r="BO116" s="1032"/>
      <c r="BP116" s="1033"/>
      <c r="BQ116" s="989" t="s">
        <v>437</v>
      </c>
      <c r="BR116" s="990"/>
      <c r="BS116" s="990"/>
      <c r="BT116" s="990"/>
      <c r="BU116" s="990"/>
      <c r="BV116" s="990" t="s">
        <v>440</v>
      </c>
      <c r="BW116" s="990"/>
      <c r="BX116" s="990"/>
      <c r="BY116" s="990"/>
      <c r="BZ116" s="990"/>
      <c r="CA116" s="990" t="s">
        <v>461</v>
      </c>
      <c r="CB116" s="990"/>
      <c r="CC116" s="990"/>
      <c r="CD116" s="990"/>
      <c r="CE116" s="990"/>
      <c r="CF116" s="984" t="s">
        <v>462</v>
      </c>
      <c r="CG116" s="985"/>
      <c r="CH116" s="985"/>
      <c r="CI116" s="985"/>
      <c r="CJ116" s="985"/>
      <c r="CK116" s="1012"/>
      <c r="CL116" s="1013"/>
      <c r="CM116" s="986" t="s">
        <v>463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108244</v>
      </c>
      <c r="DH116" s="1023"/>
      <c r="DI116" s="1023"/>
      <c r="DJ116" s="1023"/>
      <c r="DK116" s="1024"/>
      <c r="DL116" s="1025">
        <v>89155</v>
      </c>
      <c r="DM116" s="1023"/>
      <c r="DN116" s="1023"/>
      <c r="DO116" s="1023"/>
      <c r="DP116" s="1024"/>
      <c r="DQ116" s="1025">
        <v>72644</v>
      </c>
      <c r="DR116" s="1023"/>
      <c r="DS116" s="1023"/>
      <c r="DT116" s="1023"/>
      <c r="DU116" s="1024"/>
      <c r="DV116" s="1026">
        <v>2.9</v>
      </c>
      <c r="DW116" s="1027"/>
      <c r="DX116" s="1027"/>
      <c r="DY116" s="1027"/>
      <c r="DZ116" s="1028"/>
    </row>
    <row r="117" spans="1:130" s="233" customFormat="1" ht="26.25" customHeight="1" x14ac:dyDescent="0.15">
      <c r="A117" s="976" t="s">
        <v>185</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464</v>
      </c>
      <c r="Z117" s="958"/>
      <c r="AA117" s="1042">
        <v>677533</v>
      </c>
      <c r="AB117" s="1043"/>
      <c r="AC117" s="1043"/>
      <c r="AD117" s="1043"/>
      <c r="AE117" s="1044"/>
      <c r="AF117" s="1045">
        <v>656393</v>
      </c>
      <c r="AG117" s="1043"/>
      <c r="AH117" s="1043"/>
      <c r="AI117" s="1043"/>
      <c r="AJ117" s="1044"/>
      <c r="AK117" s="1045">
        <v>659892</v>
      </c>
      <c r="AL117" s="1043"/>
      <c r="AM117" s="1043"/>
      <c r="AN117" s="1043"/>
      <c r="AO117" s="1044"/>
      <c r="AP117" s="1046"/>
      <c r="AQ117" s="1047"/>
      <c r="AR117" s="1047"/>
      <c r="AS117" s="1047"/>
      <c r="AT117" s="1048"/>
      <c r="AU117" s="972"/>
      <c r="AV117" s="973"/>
      <c r="AW117" s="973"/>
      <c r="AX117" s="973"/>
      <c r="AY117" s="973"/>
      <c r="AZ117" s="1038" t="s">
        <v>465</v>
      </c>
      <c r="BA117" s="1039"/>
      <c r="BB117" s="1039"/>
      <c r="BC117" s="1039"/>
      <c r="BD117" s="1039"/>
      <c r="BE117" s="1039"/>
      <c r="BF117" s="1039"/>
      <c r="BG117" s="1039"/>
      <c r="BH117" s="1039"/>
      <c r="BI117" s="1039"/>
      <c r="BJ117" s="1039"/>
      <c r="BK117" s="1039"/>
      <c r="BL117" s="1039"/>
      <c r="BM117" s="1039"/>
      <c r="BN117" s="1039"/>
      <c r="BO117" s="1039"/>
      <c r="BP117" s="1040"/>
      <c r="BQ117" s="989" t="s">
        <v>438</v>
      </c>
      <c r="BR117" s="990"/>
      <c r="BS117" s="990"/>
      <c r="BT117" s="990"/>
      <c r="BU117" s="990"/>
      <c r="BV117" s="990" t="s">
        <v>466</v>
      </c>
      <c r="BW117" s="990"/>
      <c r="BX117" s="990"/>
      <c r="BY117" s="990"/>
      <c r="BZ117" s="990"/>
      <c r="CA117" s="990" t="s">
        <v>437</v>
      </c>
      <c r="CB117" s="990"/>
      <c r="CC117" s="990"/>
      <c r="CD117" s="990"/>
      <c r="CE117" s="990"/>
      <c r="CF117" s="984" t="s">
        <v>437</v>
      </c>
      <c r="CG117" s="985"/>
      <c r="CH117" s="985"/>
      <c r="CI117" s="985"/>
      <c r="CJ117" s="985"/>
      <c r="CK117" s="1012"/>
      <c r="CL117" s="1013"/>
      <c r="CM117" s="986" t="s">
        <v>467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437</v>
      </c>
      <c r="DH117" s="1023"/>
      <c r="DI117" s="1023"/>
      <c r="DJ117" s="1023"/>
      <c r="DK117" s="1024"/>
      <c r="DL117" s="1025" t="s">
        <v>437</v>
      </c>
      <c r="DM117" s="1023"/>
      <c r="DN117" s="1023"/>
      <c r="DO117" s="1023"/>
      <c r="DP117" s="1024"/>
      <c r="DQ117" s="1025" t="s">
        <v>438</v>
      </c>
      <c r="DR117" s="1023"/>
      <c r="DS117" s="1023"/>
      <c r="DT117" s="1023"/>
      <c r="DU117" s="1024"/>
      <c r="DV117" s="1026" t="s">
        <v>437</v>
      </c>
      <c r="DW117" s="1027"/>
      <c r="DX117" s="1027"/>
      <c r="DY117" s="1027"/>
      <c r="DZ117" s="1028"/>
    </row>
    <row r="118" spans="1:130" s="233" customFormat="1" ht="26.25" customHeight="1" x14ac:dyDescent="0.15">
      <c r="A118" s="976" t="s">
        <v>432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429</v>
      </c>
      <c r="AB118" s="957"/>
      <c r="AC118" s="957"/>
      <c r="AD118" s="957"/>
      <c r="AE118" s="958"/>
      <c r="AF118" s="956" t="s">
        <v>430</v>
      </c>
      <c r="AG118" s="957"/>
      <c r="AH118" s="957"/>
      <c r="AI118" s="957"/>
      <c r="AJ118" s="958"/>
      <c r="AK118" s="956" t="s">
        <v>305</v>
      </c>
      <c r="AL118" s="957"/>
      <c r="AM118" s="957"/>
      <c r="AN118" s="957"/>
      <c r="AO118" s="958"/>
      <c r="AP118" s="1034" t="s">
        <v>431</v>
      </c>
      <c r="AQ118" s="1035"/>
      <c r="AR118" s="1035"/>
      <c r="AS118" s="1035"/>
      <c r="AT118" s="1036"/>
      <c r="AU118" s="972"/>
      <c r="AV118" s="973"/>
      <c r="AW118" s="973"/>
      <c r="AX118" s="973"/>
      <c r="AY118" s="973"/>
      <c r="AZ118" s="1037" t="s">
        <v>468</v>
      </c>
      <c r="BA118" s="1029"/>
      <c r="BB118" s="1029"/>
      <c r="BC118" s="1029"/>
      <c r="BD118" s="1029"/>
      <c r="BE118" s="1029"/>
      <c r="BF118" s="1029"/>
      <c r="BG118" s="1029"/>
      <c r="BH118" s="1029"/>
      <c r="BI118" s="1029"/>
      <c r="BJ118" s="1029"/>
      <c r="BK118" s="1029"/>
      <c r="BL118" s="1029"/>
      <c r="BM118" s="1029"/>
      <c r="BN118" s="1029"/>
      <c r="BO118" s="1029"/>
      <c r="BP118" s="1030"/>
      <c r="BQ118" s="1063" t="s">
        <v>455</v>
      </c>
      <c r="BR118" s="1064"/>
      <c r="BS118" s="1064"/>
      <c r="BT118" s="1064"/>
      <c r="BU118" s="1064"/>
      <c r="BV118" s="1064" t="s">
        <v>462</v>
      </c>
      <c r="BW118" s="1064"/>
      <c r="BX118" s="1064"/>
      <c r="BY118" s="1064"/>
      <c r="BZ118" s="1064"/>
      <c r="CA118" s="1064" t="s">
        <v>437</v>
      </c>
      <c r="CB118" s="1064"/>
      <c r="CC118" s="1064"/>
      <c r="CD118" s="1064"/>
      <c r="CE118" s="1064"/>
      <c r="CF118" s="984" t="s">
        <v>462</v>
      </c>
      <c r="CG118" s="985"/>
      <c r="CH118" s="985"/>
      <c r="CI118" s="985"/>
      <c r="CJ118" s="985"/>
      <c r="CK118" s="1012"/>
      <c r="CL118" s="1013"/>
      <c r="CM118" s="986" t="s">
        <v>469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438</v>
      </c>
      <c r="DH118" s="1023"/>
      <c r="DI118" s="1023"/>
      <c r="DJ118" s="1023"/>
      <c r="DK118" s="1024"/>
      <c r="DL118" s="1025" t="s">
        <v>437</v>
      </c>
      <c r="DM118" s="1023"/>
      <c r="DN118" s="1023"/>
      <c r="DO118" s="1023"/>
      <c r="DP118" s="1024"/>
      <c r="DQ118" s="1025" t="s">
        <v>437</v>
      </c>
      <c r="DR118" s="1023"/>
      <c r="DS118" s="1023"/>
      <c r="DT118" s="1023"/>
      <c r="DU118" s="1024"/>
      <c r="DV118" s="1026" t="s">
        <v>437</v>
      </c>
      <c r="DW118" s="1027"/>
      <c r="DX118" s="1027"/>
      <c r="DY118" s="1027"/>
      <c r="DZ118" s="1028"/>
    </row>
    <row r="119" spans="1:130" s="233" customFormat="1" ht="26.25" customHeight="1" x14ac:dyDescent="0.15">
      <c r="A119" s="1120" t="s">
        <v>435</v>
      </c>
      <c r="B119" s="1011"/>
      <c r="C119" s="993" t="s">
        <v>436</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438</v>
      </c>
      <c r="AB119" s="964"/>
      <c r="AC119" s="964"/>
      <c r="AD119" s="964"/>
      <c r="AE119" s="965"/>
      <c r="AF119" s="966" t="s">
        <v>437</v>
      </c>
      <c r="AG119" s="964"/>
      <c r="AH119" s="964"/>
      <c r="AI119" s="964"/>
      <c r="AJ119" s="965"/>
      <c r="AK119" s="966" t="s">
        <v>438</v>
      </c>
      <c r="AL119" s="964"/>
      <c r="AM119" s="964"/>
      <c r="AN119" s="964"/>
      <c r="AO119" s="965"/>
      <c r="AP119" s="967" t="s">
        <v>437</v>
      </c>
      <c r="AQ119" s="968"/>
      <c r="AR119" s="968"/>
      <c r="AS119" s="968"/>
      <c r="AT119" s="969"/>
      <c r="AU119" s="974"/>
      <c r="AV119" s="975"/>
      <c r="AW119" s="975"/>
      <c r="AX119" s="975"/>
      <c r="AY119" s="975"/>
      <c r="AZ119" s="254" t="s">
        <v>185</v>
      </c>
      <c r="BA119" s="254"/>
      <c r="BB119" s="254"/>
      <c r="BC119" s="254"/>
      <c r="BD119" s="254"/>
      <c r="BE119" s="254"/>
      <c r="BF119" s="254"/>
      <c r="BG119" s="254"/>
      <c r="BH119" s="254"/>
      <c r="BI119" s="254"/>
      <c r="BJ119" s="254"/>
      <c r="BK119" s="254"/>
      <c r="BL119" s="254"/>
      <c r="BM119" s="254"/>
      <c r="BN119" s="254"/>
      <c r="BO119" s="1041" t="s">
        <v>470</v>
      </c>
      <c r="BP119" s="1069"/>
      <c r="BQ119" s="1063">
        <v>6361153</v>
      </c>
      <c r="BR119" s="1064"/>
      <c r="BS119" s="1064"/>
      <c r="BT119" s="1064"/>
      <c r="BU119" s="1064"/>
      <c r="BV119" s="1064">
        <v>6029682</v>
      </c>
      <c r="BW119" s="1064"/>
      <c r="BX119" s="1064"/>
      <c r="BY119" s="1064"/>
      <c r="BZ119" s="1064"/>
      <c r="CA119" s="1064">
        <v>5847176</v>
      </c>
      <c r="CB119" s="1064"/>
      <c r="CC119" s="1064"/>
      <c r="CD119" s="1064"/>
      <c r="CE119" s="1064"/>
      <c r="CF119" s="1065"/>
      <c r="CG119" s="1066"/>
      <c r="CH119" s="1066"/>
      <c r="CI119" s="1066"/>
      <c r="CJ119" s="1067"/>
      <c r="CK119" s="1014"/>
      <c r="CL119" s="1015"/>
      <c r="CM119" s="1037" t="s">
        <v>471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19229</v>
      </c>
      <c r="DH119" s="1050"/>
      <c r="DI119" s="1050"/>
      <c r="DJ119" s="1050"/>
      <c r="DK119" s="1051"/>
      <c r="DL119" s="1049">
        <v>13213</v>
      </c>
      <c r="DM119" s="1050"/>
      <c r="DN119" s="1050"/>
      <c r="DO119" s="1050"/>
      <c r="DP119" s="1051"/>
      <c r="DQ119" s="1049">
        <v>7641</v>
      </c>
      <c r="DR119" s="1050"/>
      <c r="DS119" s="1050"/>
      <c r="DT119" s="1050"/>
      <c r="DU119" s="1051"/>
      <c r="DV119" s="1052">
        <v>0.3</v>
      </c>
      <c r="DW119" s="1053"/>
      <c r="DX119" s="1053"/>
      <c r="DY119" s="1053"/>
      <c r="DZ119" s="1054"/>
    </row>
    <row r="120" spans="1:130" s="233" customFormat="1" ht="26.25" customHeight="1" x14ac:dyDescent="0.15">
      <c r="A120" s="1121"/>
      <c r="B120" s="1013"/>
      <c r="C120" s="986" t="s">
        <v>443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455</v>
      </c>
      <c r="AB120" s="1023"/>
      <c r="AC120" s="1023"/>
      <c r="AD120" s="1023"/>
      <c r="AE120" s="1024"/>
      <c r="AF120" s="1025" t="s">
        <v>466</v>
      </c>
      <c r="AG120" s="1023"/>
      <c r="AH120" s="1023"/>
      <c r="AI120" s="1023"/>
      <c r="AJ120" s="1024"/>
      <c r="AK120" s="1025" t="s">
        <v>437</v>
      </c>
      <c r="AL120" s="1023"/>
      <c r="AM120" s="1023"/>
      <c r="AN120" s="1023"/>
      <c r="AO120" s="1024"/>
      <c r="AP120" s="1026" t="s">
        <v>455</v>
      </c>
      <c r="AQ120" s="1027"/>
      <c r="AR120" s="1027"/>
      <c r="AS120" s="1027"/>
      <c r="AT120" s="1028"/>
      <c r="AU120" s="1055" t="s">
        <v>472</v>
      </c>
      <c r="AV120" s="1056"/>
      <c r="AW120" s="1056"/>
      <c r="AX120" s="1056"/>
      <c r="AY120" s="1057"/>
      <c r="AZ120" s="993" t="s">
        <v>473</v>
      </c>
      <c r="BA120" s="961"/>
      <c r="BB120" s="961"/>
      <c r="BC120" s="961"/>
      <c r="BD120" s="961"/>
      <c r="BE120" s="961"/>
      <c r="BF120" s="961"/>
      <c r="BG120" s="961"/>
      <c r="BH120" s="961"/>
      <c r="BI120" s="961"/>
      <c r="BJ120" s="961"/>
      <c r="BK120" s="961"/>
      <c r="BL120" s="961"/>
      <c r="BM120" s="961"/>
      <c r="BN120" s="961"/>
      <c r="BO120" s="961"/>
      <c r="BP120" s="962"/>
      <c r="BQ120" s="994">
        <v>5502809</v>
      </c>
      <c r="BR120" s="995"/>
      <c r="BS120" s="995"/>
      <c r="BT120" s="995"/>
      <c r="BU120" s="995"/>
      <c r="BV120" s="995">
        <v>6333851</v>
      </c>
      <c r="BW120" s="995"/>
      <c r="BX120" s="995"/>
      <c r="BY120" s="995"/>
      <c r="BZ120" s="995"/>
      <c r="CA120" s="995">
        <v>5880270</v>
      </c>
      <c r="CB120" s="995"/>
      <c r="CC120" s="995"/>
      <c r="CD120" s="995"/>
      <c r="CE120" s="995"/>
      <c r="CF120" s="1008">
        <v>237.7</v>
      </c>
      <c r="CG120" s="1009"/>
      <c r="CH120" s="1009"/>
      <c r="CI120" s="1009"/>
      <c r="CJ120" s="1009"/>
      <c r="CK120" s="1070" t="s">
        <v>474</v>
      </c>
      <c r="CL120" s="1071"/>
      <c r="CM120" s="1071"/>
      <c r="CN120" s="1071"/>
      <c r="CO120" s="1072"/>
      <c r="CP120" s="1078" t="s">
        <v>406</v>
      </c>
      <c r="CQ120" s="1079"/>
      <c r="CR120" s="1079"/>
      <c r="CS120" s="1079"/>
      <c r="CT120" s="1079"/>
      <c r="CU120" s="1079"/>
      <c r="CV120" s="1079"/>
      <c r="CW120" s="1079"/>
      <c r="CX120" s="1079"/>
      <c r="CY120" s="1079"/>
      <c r="CZ120" s="1079"/>
      <c r="DA120" s="1079"/>
      <c r="DB120" s="1079"/>
      <c r="DC120" s="1079"/>
      <c r="DD120" s="1079"/>
      <c r="DE120" s="1079"/>
      <c r="DF120" s="1080"/>
      <c r="DG120" s="994">
        <v>2654685</v>
      </c>
      <c r="DH120" s="995"/>
      <c r="DI120" s="995"/>
      <c r="DJ120" s="995"/>
      <c r="DK120" s="995"/>
      <c r="DL120" s="995">
        <v>2537127</v>
      </c>
      <c r="DM120" s="995"/>
      <c r="DN120" s="995"/>
      <c r="DO120" s="995"/>
      <c r="DP120" s="995"/>
      <c r="DQ120" s="995">
        <v>2492616</v>
      </c>
      <c r="DR120" s="995"/>
      <c r="DS120" s="995"/>
      <c r="DT120" s="995"/>
      <c r="DU120" s="995"/>
      <c r="DV120" s="996">
        <v>100.8</v>
      </c>
      <c r="DW120" s="996"/>
      <c r="DX120" s="996"/>
      <c r="DY120" s="996"/>
      <c r="DZ120" s="997"/>
    </row>
    <row r="121" spans="1:130" s="233" customFormat="1" ht="26.25" customHeight="1" x14ac:dyDescent="0.15">
      <c r="A121" s="1121"/>
      <c r="B121" s="1013"/>
      <c r="C121" s="1038" t="s">
        <v>475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v>6147</v>
      </c>
      <c r="AB121" s="1023"/>
      <c r="AC121" s="1023"/>
      <c r="AD121" s="1023"/>
      <c r="AE121" s="1024"/>
      <c r="AF121" s="1025">
        <v>2116</v>
      </c>
      <c r="AG121" s="1023"/>
      <c r="AH121" s="1023"/>
      <c r="AI121" s="1023"/>
      <c r="AJ121" s="1024"/>
      <c r="AK121" s="1025">
        <v>1669</v>
      </c>
      <c r="AL121" s="1023"/>
      <c r="AM121" s="1023"/>
      <c r="AN121" s="1023"/>
      <c r="AO121" s="1024"/>
      <c r="AP121" s="1026">
        <v>0.1</v>
      </c>
      <c r="AQ121" s="1027"/>
      <c r="AR121" s="1027"/>
      <c r="AS121" s="1027"/>
      <c r="AT121" s="1028"/>
      <c r="AU121" s="1058"/>
      <c r="AV121" s="1059"/>
      <c r="AW121" s="1059"/>
      <c r="AX121" s="1059"/>
      <c r="AY121" s="1060"/>
      <c r="AZ121" s="986" t="s">
        <v>476</v>
      </c>
      <c r="BA121" s="987"/>
      <c r="BB121" s="987"/>
      <c r="BC121" s="987"/>
      <c r="BD121" s="987"/>
      <c r="BE121" s="987"/>
      <c r="BF121" s="987"/>
      <c r="BG121" s="987"/>
      <c r="BH121" s="987"/>
      <c r="BI121" s="987"/>
      <c r="BJ121" s="987"/>
      <c r="BK121" s="987"/>
      <c r="BL121" s="987"/>
      <c r="BM121" s="987"/>
      <c r="BN121" s="987"/>
      <c r="BO121" s="987"/>
      <c r="BP121" s="988"/>
      <c r="BQ121" s="989">
        <v>225155</v>
      </c>
      <c r="BR121" s="990"/>
      <c r="BS121" s="990"/>
      <c r="BT121" s="990"/>
      <c r="BU121" s="990"/>
      <c r="BV121" s="990">
        <v>176535</v>
      </c>
      <c r="BW121" s="990"/>
      <c r="BX121" s="990"/>
      <c r="BY121" s="990"/>
      <c r="BZ121" s="990"/>
      <c r="CA121" s="990">
        <v>133050</v>
      </c>
      <c r="CB121" s="990"/>
      <c r="CC121" s="990"/>
      <c r="CD121" s="990"/>
      <c r="CE121" s="990"/>
      <c r="CF121" s="984">
        <v>5.4</v>
      </c>
      <c r="CG121" s="985"/>
      <c r="CH121" s="985"/>
      <c r="CI121" s="985"/>
      <c r="CJ121" s="985"/>
      <c r="CK121" s="1073"/>
      <c r="CL121" s="1074"/>
      <c r="CM121" s="1074"/>
      <c r="CN121" s="1074"/>
      <c r="CO121" s="1075"/>
      <c r="CP121" s="1083"/>
      <c r="CQ121" s="1084"/>
      <c r="CR121" s="1084"/>
      <c r="CS121" s="1084"/>
      <c r="CT121" s="1084"/>
      <c r="CU121" s="1084"/>
      <c r="CV121" s="1084"/>
      <c r="CW121" s="1084"/>
      <c r="CX121" s="1084"/>
      <c r="CY121" s="1084"/>
      <c r="CZ121" s="1084"/>
      <c r="DA121" s="1084"/>
      <c r="DB121" s="1084"/>
      <c r="DC121" s="1084"/>
      <c r="DD121" s="1084"/>
      <c r="DE121" s="1084"/>
      <c r="DF121" s="1085"/>
      <c r="DG121" s="989"/>
      <c r="DH121" s="990"/>
      <c r="DI121" s="990"/>
      <c r="DJ121" s="990"/>
      <c r="DK121" s="990"/>
      <c r="DL121" s="990"/>
      <c r="DM121" s="990"/>
      <c r="DN121" s="990"/>
      <c r="DO121" s="990"/>
      <c r="DP121" s="990"/>
      <c r="DQ121" s="990"/>
      <c r="DR121" s="990"/>
      <c r="DS121" s="990"/>
      <c r="DT121" s="990"/>
      <c r="DU121" s="990"/>
      <c r="DV121" s="991"/>
      <c r="DW121" s="991"/>
      <c r="DX121" s="991"/>
      <c r="DY121" s="991"/>
      <c r="DZ121" s="992"/>
    </row>
    <row r="122" spans="1:130" s="233" customFormat="1" ht="26.25" customHeight="1" x14ac:dyDescent="0.15">
      <c r="A122" s="1121"/>
      <c r="B122" s="1013"/>
      <c r="C122" s="986" t="s">
        <v>454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437</v>
      </c>
      <c r="AB122" s="1023"/>
      <c r="AC122" s="1023"/>
      <c r="AD122" s="1023"/>
      <c r="AE122" s="1024"/>
      <c r="AF122" s="1025" t="s">
        <v>466</v>
      </c>
      <c r="AG122" s="1023"/>
      <c r="AH122" s="1023"/>
      <c r="AI122" s="1023"/>
      <c r="AJ122" s="1024"/>
      <c r="AK122" s="1025" t="s">
        <v>441</v>
      </c>
      <c r="AL122" s="1023"/>
      <c r="AM122" s="1023"/>
      <c r="AN122" s="1023"/>
      <c r="AO122" s="1024"/>
      <c r="AP122" s="1026" t="s">
        <v>437</v>
      </c>
      <c r="AQ122" s="1027"/>
      <c r="AR122" s="1027"/>
      <c r="AS122" s="1027"/>
      <c r="AT122" s="1028"/>
      <c r="AU122" s="1058"/>
      <c r="AV122" s="1059"/>
      <c r="AW122" s="1059"/>
      <c r="AX122" s="1059"/>
      <c r="AY122" s="1060"/>
      <c r="AZ122" s="1037" t="s">
        <v>477</v>
      </c>
      <c r="BA122" s="1029"/>
      <c r="BB122" s="1029"/>
      <c r="BC122" s="1029"/>
      <c r="BD122" s="1029"/>
      <c r="BE122" s="1029"/>
      <c r="BF122" s="1029"/>
      <c r="BG122" s="1029"/>
      <c r="BH122" s="1029"/>
      <c r="BI122" s="1029"/>
      <c r="BJ122" s="1029"/>
      <c r="BK122" s="1029"/>
      <c r="BL122" s="1029"/>
      <c r="BM122" s="1029"/>
      <c r="BN122" s="1029"/>
      <c r="BO122" s="1029"/>
      <c r="BP122" s="1030"/>
      <c r="BQ122" s="1063">
        <v>4667209</v>
      </c>
      <c r="BR122" s="1064"/>
      <c r="BS122" s="1064"/>
      <c r="BT122" s="1064"/>
      <c r="BU122" s="1064"/>
      <c r="BV122" s="1064">
        <v>4504116</v>
      </c>
      <c r="BW122" s="1064"/>
      <c r="BX122" s="1064"/>
      <c r="BY122" s="1064"/>
      <c r="BZ122" s="1064"/>
      <c r="CA122" s="1064">
        <v>4355170</v>
      </c>
      <c r="CB122" s="1064"/>
      <c r="CC122" s="1064"/>
      <c r="CD122" s="1064"/>
      <c r="CE122" s="1064"/>
      <c r="CF122" s="1081">
        <v>176.1</v>
      </c>
      <c r="CG122" s="1082"/>
      <c r="CH122" s="1082"/>
      <c r="CI122" s="1082"/>
      <c r="CJ122" s="1082"/>
      <c r="CK122" s="1073"/>
      <c r="CL122" s="1074"/>
      <c r="CM122" s="1074"/>
      <c r="CN122" s="1074"/>
      <c r="CO122" s="1075"/>
      <c r="CP122" s="1083"/>
      <c r="CQ122" s="1084"/>
      <c r="CR122" s="1084"/>
      <c r="CS122" s="1084"/>
      <c r="CT122" s="1084"/>
      <c r="CU122" s="1084"/>
      <c r="CV122" s="1084"/>
      <c r="CW122" s="1084"/>
      <c r="CX122" s="1084"/>
      <c r="CY122" s="1084"/>
      <c r="CZ122" s="1084"/>
      <c r="DA122" s="1084"/>
      <c r="DB122" s="1084"/>
      <c r="DC122" s="1084"/>
      <c r="DD122" s="1084"/>
      <c r="DE122" s="1084"/>
      <c r="DF122" s="1085"/>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33" customFormat="1" ht="26.25" customHeight="1" x14ac:dyDescent="0.15">
      <c r="A123" s="1121"/>
      <c r="B123" s="1013"/>
      <c r="C123" s="986" t="s">
        <v>463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18996</v>
      </c>
      <c r="AB123" s="1023"/>
      <c r="AC123" s="1023"/>
      <c r="AD123" s="1023"/>
      <c r="AE123" s="1024"/>
      <c r="AF123" s="1025">
        <v>19089</v>
      </c>
      <c r="AG123" s="1023"/>
      <c r="AH123" s="1023"/>
      <c r="AI123" s="1023"/>
      <c r="AJ123" s="1024"/>
      <c r="AK123" s="1025">
        <v>19858</v>
      </c>
      <c r="AL123" s="1023"/>
      <c r="AM123" s="1023"/>
      <c r="AN123" s="1023"/>
      <c r="AO123" s="1024"/>
      <c r="AP123" s="1026">
        <v>0.8</v>
      </c>
      <c r="AQ123" s="1027"/>
      <c r="AR123" s="1027"/>
      <c r="AS123" s="1027"/>
      <c r="AT123" s="1028"/>
      <c r="AU123" s="1061"/>
      <c r="AV123" s="1062"/>
      <c r="AW123" s="1062"/>
      <c r="AX123" s="1062"/>
      <c r="AY123" s="1062"/>
      <c r="AZ123" s="254" t="s">
        <v>185</v>
      </c>
      <c r="BA123" s="254"/>
      <c r="BB123" s="254"/>
      <c r="BC123" s="254"/>
      <c r="BD123" s="254"/>
      <c r="BE123" s="254"/>
      <c r="BF123" s="254"/>
      <c r="BG123" s="254"/>
      <c r="BH123" s="254"/>
      <c r="BI123" s="254"/>
      <c r="BJ123" s="254"/>
      <c r="BK123" s="254"/>
      <c r="BL123" s="254"/>
      <c r="BM123" s="254"/>
      <c r="BN123" s="254"/>
      <c r="BO123" s="1041" t="s">
        <v>478</v>
      </c>
      <c r="BP123" s="1069"/>
      <c r="BQ123" s="1127">
        <v>10395173</v>
      </c>
      <c r="BR123" s="1128"/>
      <c r="BS123" s="1128"/>
      <c r="BT123" s="1128"/>
      <c r="BU123" s="1128"/>
      <c r="BV123" s="1128">
        <v>11014502</v>
      </c>
      <c r="BW123" s="1128"/>
      <c r="BX123" s="1128"/>
      <c r="BY123" s="1128"/>
      <c r="BZ123" s="1128"/>
      <c r="CA123" s="1128">
        <v>10368490</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33" customFormat="1" ht="26.25" customHeight="1" thickBot="1" x14ac:dyDescent="0.2">
      <c r="A124" s="1121"/>
      <c r="B124" s="1013"/>
      <c r="C124" s="986" t="s">
        <v>467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437</v>
      </c>
      <c r="AB124" s="1023"/>
      <c r="AC124" s="1023"/>
      <c r="AD124" s="1023"/>
      <c r="AE124" s="1024"/>
      <c r="AF124" s="1025" t="s">
        <v>437</v>
      </c>
      <c r="AG124" s="1023"/>
      <c r="AH124" s="1023"/>
      <c r="AI124" s="1023"/>
      <c r="AJ124" s="1024"/>
      <c r="AK124" s="1025" t="s">
        <v>437</v>
      </c>
      <c r="AL124" s="1023"/>
      <c r="AM124" s="1023"/>
      <c r="AN124" s="1023"/>
      <c r="AO124" s="1024"/>
      <c r="AP124" s="1026" t="s">
        <v>462</v>
      </c>
      <c r="AQ124" s="1027"/>
      <c r="AR124" s="1027"/>
      <c r="AS124" s="1027"/>
      <c r="AT124" s="1028"/>
      <c r="AU124" s="1123" t="s">
        <v>479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462</v>
      </c>
      <c r="BR124" s="1091"/>
      <c r="BS124" s="1091"/>
      <c r="BT124" s="1091"/>
      <c r="BU124" s="1091"/>
      <c r="BV124" s="1091" t="s">
        <v>437</v>
      </c>
      <c r="BW124" s="1091"/>
      <c r="BX124" s="1091"/>
      <c r="BY124" s="1091"/>
      <c r="BZ124" s="1091"/>
      <c r="CA124" s="1091" t="s">
        <v>437</v>
      </c>
      <c r="CB124" s="1091"/>
      <c r="CC124" s="1091"/>
      <c r="CD124" s="1091"/>
      <c r="CE124" s="1091"/>
      <c r="CF124" s="1092"/>
      <c r="CG124" s="1093"/>
      <c r="CH124" s="1093"/>
      <c r="CI124" s="1093"/>
      <c r="CJ124" s="1094"/>
      <c r="CK124" s="1076"/>
      <c r="CL124" s="1076"/>
      <c r="CM124" s="1076"/>
      <c r="CN124" s="1076"/>
      <c r="CO124" s="1077"/>
      <c r="CP124" s="1083" t="s">
        <v>480</v>
      </c>
      <c r="CQ124" s="1084"/>
      <c r="CR124" s="1084"/>
      <c r="CS124" s="1084"/>
      <c r="CT124" s="1084"/>
      <c r="CU124" s="1084"/>
      <c r="CV124" s="1084"/>
      <c r="CW124" s="1084"/>
      <c r="CX124" s="1084"/>
      <c r="CY124" s="1084"/>
      <c r="CZ124" s="1084"/>
      <c r="DA124" s="1084"/>
      <c r="DB124" s="1084"/>
      <c r="DC124" s="1084"/>
      <c r="DD124" s="1084"/>
      <c r="DE124" s="1084"/>
      <c r="DF124" s="1085"/>
      <c r="DG124" s="1068" t="s">
        <v>481</v>
      </c>
      <c r="DH124" s="1050"/>
      <c r="DI124" s="1050"/>
      <c r="DJ124" s="1050"/>
      <c r="DK124" s="1051"/>
      <c r="DL124" s="1049" t="s">
        <v>482</v>
      </c>
      <c r="DM124" s="1050"/>
      <c r="DN124" s="1050"/>
      <c r="DO124" s="1050"/>
      <c r="DP124" s="1051"/>
      <c r="DQ124" s="1049" t="s">
        <v>481</v>
      </c>
      <c r="DR124" s="1050"/>
      <c r="DS124" s="1050"/>
      <c r="DT124" s="1050"/>
      <c r="DU124" s="1051"/>
      <c r="DV124" s="1052" t="s">
        <v>483</v>
      </c>
      <c r="DW124" s="1053"/>
      <c r="DX124" s="1053"/>
      <c r="DY124" s="1053"/>
      <c r="DZ124" s="1054"/>
    </row>
    <row r="125" spans="1:130" s="233" customFormat="1" ht="26.25" customHeight="1" x14ac:dyDescent="0.15">
      <c r="A125" s="1121"/>
      <c r="B125" s="1013"/>
      <c r="C125" s="986" t="s">
        <v>469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483</v>
      </c>
      <c r="AB125" s="1023"/>
      <c r="AC125" s="1023"/>
      <c r="AD125" s="1023"/>
      <c r="AE125" s="1024"/>
      <c r="AF125" s="1025" t="s">
        <v>481</v>
      </c>
      <c r="AG125" s="1023"/>
      <c r="AH125" s="1023"/>
      <c r="AI125" s="1023"/>
      <c r="AJ125" s="1024"/>
      <c r="AK125" s="1025" t="s">
        <v>483</v>
      </c>
      <c r="AL125" s="1023"/>
      <c r="AM125" s="1023"/>
      <c r="AN125" s="1023"/>
      <c r="AO125" s="1024"/>
      <c r="AP125" s="1026" t="s">
        <v>481</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484</v>
      </c>
      <c r="CL125" s="1071"/>
      <c r="CM125" s="1071"/>
      <c r="CN125" s="1071"/>
      <c r="CO125" s="1072"/>
      <c r="CP125" s="993" t="s">
        <v>485</v>
      </c>
      <c r="CQ125" s="961"/>
      <c r="CR125" s="961"/>
      <c r="CS125" s="961"/>
      <c r="CT125" s="961"/>
      <c r="CU125" s="961"/>
      <c r="CV125" s="961"/>
      <c r="CW125" s="961"/>
      <c r="CX125" s="961"/>
      <c r="CY125" s="961"/>
      <c r="CZ125" s="961"/>
      <c r="DA125" s="961"/>
      <c r="DB125" s="961"/>
      <c r="DC125" s="961"/>
      <c r="DD125" s="961"/>
      <c r="DE125" s="961"/>
      <c r="DF125" s="962"/>
      <c r="DG125" s="994" t="s">
        <v>481</v>
      </c>
      <c r="DH125" s="995"/>
      <c r="DI125" s="995"/>
      <c r="DJ125" s="995"/>
      <c r="DK125" s="995"/>
      <c r="DL125" s="995" t="s">
        <v>483</v>
      </c>
      <c r="DM125" s="995"/>
      <c r="DN125" s="995"/>
      <c r="DO125" s="995"/>
      <c r="DP125" s="995"/>
      <c r="DQ125" s="995" t="s">
        <v>481</v>
      </c>
      <c r="DR125" s="995"/>
      <c r="DS125" s="995"/>
      <c r="DT125" s="995"/>
      <c r="DU125" s="995"/>
      <c r="DV125" s="996" t="s">
        <v>483</v>
      </c>
      <c r="DW125" s="996"/>
      <c r="DX125" s="996"/>
      <c r="DY125" s="996"/>
      <c r="DZ125" s="997"/>
    </row>
    <row r="126" spans="1:130" s="233" customFormat="1" ht="26.25" customHeight="1" thickBot="1" x14ac:dyDescent="0.2">
      <c r="A126" s="1121"/>
      <c r="B126" s="1013"/>
      <c r="C126" s="986" t="s">
        <v>471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483</v>
      </c>
      <c r="AB126" s="1023"/>
      <c r="AC126" s="1023"/>
      <c r="AD126" s="1023"/>
      <c r="AE126" s="1024"/>
      <c r="AF126" s="1025" t="s">
        <v>481</v>
      </c>
      <c r="AG126" s="1023"/>
      <c r="AH126" s="1023"/>
      <c r="AI126" s="1023"/>
      <c r="AJ126" s="1024"/>
      <c r="AK126" s="1025" t="s">
        <v>481</v>
      </c>
      <c r="AL126" s="1023"/>
      <c r="AM126" s="1023"/>
      <c r="AN126" s="1023"/>
      <c r="AO126" s="1024"/>
      <c r="AP126" s="1026" t="s">
        <v>393</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486</v>
      </c>
      <c r="CQ126" s="987"/>
      <c r="CR126" s="987"/>
      <c r="CS126" s="987"/>
      <c r="CT126" s="987"/>
      <c r="CU126" s="987"/>
      <c r="CV126" s="987"/>
      <c r="CW126" s="987"/>
      <c r="CX126" s="987"/>
      <c r="CY126" s="987"/>
      <c r="CZ126" s="987"/>
      <c r="DA126" s="987"/>
      <c r="DB126" s="987"/>
      <c r="DC126" s="987"/>
      <c r="DD126" s="987"/>
      <c r="DE126" s="987"/>
      <c r="DF126" s="988"/>
      <c r="DG126" s="989" t="s">
        <v>481</v>
      </c>
      <c r="DH126" s="990"/>
      <c r="DI126" s="990"/>
      <c r="DJ126" s="990"/>
      <c r="DK126" s="990"/>
      <c r="DL126" s="990" t="s">
        <v>481</v>
      </c>
      <c r="DM126" s="990"/>
      <c r="DN126" s="990"/>
      <c r="DO126" s="990"/>
      <c r="DP126" s="990"/>
      <c r="DQ126" s="990" t="s">
        <v>487</v>
      </c>
      <c r="DR126" s="990"/>
      <c r="DS126" s="990"/>
      <c r="DT126" s="990"/>
      <c r="DU126" s="990"/>
      <c r="DV126" s="991" t="s">
        <v>482</v>
      </c>
      <c r="DW126" s="991"/>
      <c r="DX126" s="991"/>
      <c r="DY126" s="991"/>
      <c r="DZ126" s="992"/>
    </row>
    <row r="127" spans="1:130" s="233" customFormat="1" ht="26.25" customHeight="1" x14ac:dyDescent="0.15">
      <c r="A127" s="1122"/>
      <c r="B127" s="1015"/>
      <c r="C127" s="1037" t="s">
        <v>488</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5399</v>
      </c>
      <c r="AB127" s="1023"/>
      <c r="AC127" s="1023"/>
      <c r="AD127" s="1023"/>
      <c r="AE127" s="1024"/>
      <c r="AF127" s="1025">
        <v>4537</v>
      </c>
      <c r="AG127" s="1023"/>
      <c r="AH127" s="1023"/>
      <c r="AI127" s="1023"/>
      <c r="AJ127" s="1024"/>
      <c r="AK127" s="1025">
        <v>3503</v>
      </c>
      <c r="AL127" s="1023"/>
      <c r="AM127" s="1023"/>
      <c r="AN127" s="1023"/>
      <c r="AO127" s="1024"/>
      <c r="AP127" s="1026">
        <v>0.1</v>
      </c>
      <c r="AQ127" s="1027"/>
      <c r="AR127" s="1027"/>
      <c r="AS127" s="1027"/>
      <c r="AT127" s="1028"/>
      <c r="AU127" s="235"/>
      <c r="AV127" s="235"/>
      <c r="AW127" s="235"/>
      <c r="AX127" s="1095" t="s">
        <v>489</v>
      </c>
      <c r="AY127" s="1096"/>
      <c r="AZ127" s="1096"/>
      <c r="BA127" s="1096"/>
      <c r="BB127" s="1096"/>
      <c r="BC127" s="1096"/>
      <c r="BD127" s="1096"/>
      <c r="BE127" s="1097"/>
      <c r="BF127" s="1098" t="s">
        <v>490</v>
      </c>
      <c r="BG127" s="1096"/>
      <c r="BH127" s="1096"/>
      <c r="BI127" s="1096"/>
      <c r="BJ127" s="1096"/>
      <c r="BK127" s="1096"/>
      <c r="BL127" s="1097"/>
      <c r="BM127" s="1098" t="s">
        <v>491</v>
      </c>
      <c r="BN127" s="1096"/>
      <c r="BO127" s="1096"/>
      <c r="BP127" s="1096"/>
      <c r="BQ127" s="1096"/>
      <c r="BR127" s="1096"/>
      <c r="BS127" s="1097"/>
      <c r="BT127" s="1098" t="s">
        <v>492</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493</v>
      </c>
      <c r="CQ127" s="987"/>
      <c r="CR127" s="987"/>
      <c r="CS127" s="987"/>
      <c r="CT127" s="987"/>
      <c r="CU127" s="987"/>
      <c r="CV127" s="987"/>
      <c r="CW127" s="987"/>
      <c r="CX127" s="987"/>
      <c r="CY127" s="987"/>
      <c r="CZ127" s="987"/>
      <c r="DA127" s="987"/>
      <c r="DB127" s="987"/>
      <c r="DC127" s="987"/>
      <c r="DD127" s="987"/>
      <c r="DE127" s="987"/>
      <c r="DF127" s="988"/>
      <c r="DG127" s="989" t="s">
        <v>481</v>
      </c>
      <c r="DH127" s="990"/>
      <c r="DI127" s="990"/>
      <c r="DJ127" s="990"/>
      <c r="DK127" s="990"/>
      <c r="DL127" s="990" t="s">
        <v>483</v>
      </c>
      <c r="DM127" s="990"/>
      <c r="DN127" s="990"/>
      <c r="DO127" s="990"/>
      <c r="DP127" s="990"/>
      <c r="DQ127" s="990" t="s">
        <v>481</v>
      </c>
      <c r="DR127" s="990"/>
      <c r="DS127" s="990"/>
      <c r="DT127" s="990"/>
      <c r="DU127" s="990"/>
      <c r="DV127" s="991" t="s">
        <v>483</v>
      </c>
      <c r="DW127" s="991"/>
      <c r="DX127" s="991"/>
      <c r="DY127" s="991"/>
      <c r="DZ127" s="992"/>
    </row>
    <row r="128" spans="1:130" s="233" customFormat="1" ht="26.25" customHeight="1" thickBot="1" x14ac:dyDescent="0.2">
      <c r="A128" s="1105" t="s">
        <v>494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495</v>
      </c>
      <c r="X128" s="1107"/>
      <c r="Y128" s="1107"/>
      <c r="Z128" s="1108"/>
      <c r="AA128" s="1109">
        <v>31487</v>
      </c>
      <c r="AB128" s="1110"/>
      <c r="AC128" s="1110"/>
      <c r="AD128" s="1110"/>
      <c r="AE128" s="1111"/>
      <c r="AF128" s="1112">
        <v>30929</v>
      </c>
      <c r="AG128" s="1110"/>
      <c r="AH128" s="1110"/>
      <c r="AI128" s="1110"/>
      <c r="AJ128" s="1111"/>
      <c r="AK128" s="1112">
        <v>30853</v>
      </c>
      <c r="AL128" s="1110"/>
      <c r="AM128" s="1110"/>
      <c r="AN128" s="1110"/>
      <c r="AO128" s="1111"/>
      <c r="AP128" s="1113"/>
      <c r="AQ128" s="1114"/>
      <c r="AR128" s="1114"/>
      <c r="AS128" s="1114"/>
      <c r="AT128" s="1115"/>
      <c r="AU128" s="235"/>
      <c r="AV128" s="235"/>
      <c r="AW128" s="235"/>
      <c r="AX128" s="960" t="s">
        <v>496</v>
      </c>
      <c r="AY128" s="961"/>
      <c r="AZ128" s="961"/>
      <c r="BA128" s="961"/>
      <c r="BB128" s="961"/>
      <c r="BC128" s="961"/>
      <c r="BD128" s="961"/>
      <c r="BE128" s="962"/>
      <c r="BF128" s="1116" t="s">
        <v>483</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497</v>
      </c>
      <c r="CQ128" s="790"/>
      <c r="CR128" s="790"/>
      <c r="CS128" s="790"/>
      <c r="CT128" s="790"/>
      <c r="CU128" s="790"/>
      <c r="CV128" s="790"/>
      <c r="CW128" s="790"/>
      <c r="CX128" s="790"/>
      <c r="CY128" s="790"/>
      <c r="CZ128" s="790"/>
      <c r="DA128" s="790"/>
      <c r="DB128" s="790"/>
      <c r="DC128" s="790"/>
      <c r="DD128" s="790"/>
      <c r="DE128" s="790"/>
      <c r="DF128" s="1100"/>
      <c r="DG128" s="1101" t="s">
        <v>481</v>
      </c>
      <c r="DH128" s="1102"/>
      <c r="DI128" s="1102"/>
      <c r="DJ128" s="1102"/>
      <c r="DK128" s="1102"/>
      <c r="DL128" s="1102" t="s">
        <v>483</v>
      </c>
      <c r="DM128" s="1102"/>
      <c r="DN128" s="1102"/>
      <c r="DO128" s="1102"/>
      <c r="DP128" s="1102"/>
      <c r="DQ128" s="1102" t="s">
        <v>481</v>
      </c>
      <c r="DR128" s="1102"/>
      <c r="DS128" s="1102"/>
      <c r="DT128" s="1102"/>
      <c r="DU128" s="1102"/>
      <c r="DV128" s="1103" t="s">
        <v>481</v>
      </c>
      <c r="DW128" s="1103"/>
      <c r="DX128" s="1103"/>
      <c r="DY128" s="1103"/>
      <c r="DZ128" s="1104"/>
    </row>
    <row r="129" spans="1:131" s="233"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498</v>
      </c>
      <c r="X129" s="1135"/>
      <c r="Y129" s="1135"/>
      <c r="Z129" s="1136"/>
      <c r="AA129" s="1022">
        <v>2540316</v>
      </c>
      <c r="AB129" s="1023"/>
      <c r="AC129" s="1023"/>
      <c r="AD129" s="1023"/>
      <c r="AE129" s="1024"/>
      <c r="AF129" s="1025">
        <v>2675750</v>
      </c>
      <c r="AG129" s="1023"/>
      <c r="AH129" s="1023"/>
      <c r="AI129" s="1023"/>
      <c r="AJ129" s="1024"/>
      <c r="AK129" s="1025">
        <v>2871586</v>
      </c>
      <c r="AL129" s="1023"/>
      <c r="AM129" s="1023"/>
      <c r="AN129" s="1023"/>
      <c r="AO129" s="1024"/>
      <c r="AP129" s="1137"/>
      <c r="AQ129" s="1138"/>
      <c r="AR129" s="1138"/>
      <c r="AS129" s="1138"/>
      <c r="AT129" s="1139"/>
      <c r="AU129" s="236"/>
      <c r="AV129" s="236"/>
      <c r="AW129" s="236"/>
      <c r="AX129" s="1129" t="s">
        <v>499</v>
      </c>
      <c r="AY129" s="987"/>
      <c r="AZ129" s="987"/>
      <c r="BA129" s="987"/>
      <c r="BB129" s="987"/>
      <c r="BC129" s="987"/>
      <c r="BD129" s="987"/>
      <c r="BE129" s="988"/>
      <c r="BF129" s="1130" t="s">
        <v>483</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500</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501</v>
      </c>
      <c r="X130" s="1135"/>
      <c r="Y130" s="1135"/>
      <c r="Z130" s="1136"/>
      <c r="AA130" s="1022">
        <v>412014</v>
      </c>
      <c r="AB130" s="1023"/>
      <c r="AC130" s="1023"/>
      <c r="AD130" s="1023"/>
      <c r="AE130" s="1024"/>
      <c r="AF130" s="1025">
        <v>400950</v>
      </c>
      <c r="AG130" s="1023"/>
      <c r="AH130" s="1023"/>
      <c r="AI130" s="1023"/>
      <c r="AJ130" s="1024"/>
      <c r="AK130" s="1025">
        <v>397788</v>
      </c>
      <c r="AL130" s="1023"/>
      <c r="AM130" s="1023"/>
      <c r="AN130" s="1023"/>
      <c r="AO130" s="1024"/>
      <c r="AP130" s="1137"/>
      <c r="AQ130" s="1138"/>
      <c r="AR130" s="1138"/>
      <c r="AS130" s="1138"/>
      <c r="AT130" s="1139"/>
      <c r="AU130" s="236"/>
      <c r="AV130" s="236"/>
      <c r="AW130" s="236"/>
      <c r="AX130" s="1129" t="s">
        <v>502</v>
      </c>
      <c r="AY130" s="987"/>
      <c r="AZ130" s="987"/>
      <c r="BA130" s="987"/>
      <c r="BB130" s="987"/>
      <c r="BC130" s="987"/>
      <c r="BD130" s="987"/>
      <c r="BE130" s="988"/>
      <c r="BF130" s="1165">
        <v>10</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503</v>
      </c>
      <c r="X131" s="1172"/>
      <c r="Y131" s="1172"/>
      <c r="Z131" s="1173"/>
      <c r="AA131" s="1068">
        <v>2128302</v>
      </c>
      <c r="AB131" s="1050"/>
      <c r="AC131" s="1050"/>
      <c r="AD131" s="1050"/>
      <c r="AE131" s="1051"/>
      <c r="AF131" s="1049">
        <v>2274800</v>
      </c>
      <c r="AG131" s="1050"/>
      <c r="AH131" s="1050"/>
      <c r="AI131" s="1050"/>
      <c r="AJ131" s="1051"/>
      <c r="AK131" s="1049">
        <v>2473798</v>
      </c>
      <c r="AL131" s="1050"/>
      <c r="AM131" s="1050"/>
      <c r="AN131" s="1050"/>
      <c r="AO131" s="1051"/>
      <c r="AP131" s="1174"/>
      <c r="AQ131" s="1175"/>
      <c r="AR131" s="1175"/>
      <c r="AS131" s="1175"/>
      <c r="AT131" s="1176"/>
      <c r="AU131" s="236"/>
      <c r="AV131" s="236"/>
      <c r="AW131" s="236"/>
      <c r="AX131" s="1147" t="s">
        <v>504</v>
      </c>
      <c r="AY131" s="790"/>
      <c r="AZ131" s="790"/>
      <c r="BA131" s="790"/>
      <c r="BB131" s="790"/>
      <c r="BC131" s="790"/>
      <c r="BD131" s="790"/>
      <c r="BE131" s="1100"/>
      <c r="BF131" s="1148" t="s">
        <v>481</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505</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506</v>
      </c>
      <c r="W132" s="1158"/>
      <c r="X132" s="1158"/>
      <c r="Y132" s="1158"/>
      <c r="Z132" s="1159"/>
      <c r="AA132" s="1160">
        <v>10.99618381</v>
      </c>
      <c r="AB132" s="1161"/>
      <c r="AC132" s="1161"/>
      <c r="AD132" s="1161"/>
      <c r="AE132" s="1162"/>
      <c r="AF132" s="1163">
        <v>9.8696149109999993</v>
      </c>
      <c r="AG132" s="1161"/>
      <c r="AH132" s="1161"/>
      <c r="AI132" s="1161"/>
      <c r="AJ132" s="1162"/>
      <c r="AK132" s="1163">
        <v>9.3480146719999997</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507</v>
      </c>
      <c r="W133" s="1141"/>
      <c r="X133" s="1141"/>
      <c r="Y133" s="1141"/>
      <c r="Z133" s="1142"/>
      <c r="AA133" s="1143">
        <v>12</v>
      </c>
      <c r="AB133" s="1144"/>
      <c r="AC133" s="1144"/>
      <c r="AD133" s="1144"/>
      <c r="AE133" s="1145"/>
      <c r="AF133" s="1143">
        <v>10.9</v>
      </c>
      <c r="AG133" s="1144"/>
      <c r="AH133" s="1144"/>
      <c r="AI133" s="1144"/>
      <c r="AJ133" s="1145"/>
      <c r="AK133" s="1143">
        <v>10</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b0ATKVxHMi1JMCah5Si2SZL5Jb1+ZLAnCJgbdFPe5vEKizwXZ3Z0BxJdTQPUmgXNsi7rt0KOlV0/BZ0n8+Vhtg==" saltValue="VQDw/eWtfOcT9LmbaG8C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CE10" zoomScaleNormal="85" zoomScaleSheetLayoutView="100" workbookViewId="0">
      <selection activeCell="AM36" sqref="AM36:AN36"/>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CD13" zoomScaleNormal="100" zoomScaleSheetLayoutView="55" workbookViewId="0">
      <selection activeCell="AM36" sqref="AM36:AN36"/>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9ytB9HyRj+F3IUn38BGkFr7XW7UdZ0pOBllURGhMG4y28Vc5kE41NPXg4e0hohV2hKBXtI7rcAPPI9LXnQZ6A==" saltValue="o4uWdB4g7w0jbnpLfFsK6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O1" workbookViewId="0">
      <selection activeCell="AM36" sqref="AM36:AN36"/>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511</v>
      </c>
      <c r="AP7" s="275"/>
      <c r="AQ7" s="276" t="s">
        <v>512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513</v>
      </c>
      <c r="AQ8" s="282" t="s">
        <v>514</v>
      </c>
      <c r="AR8" s="283" t="s">
        <v>515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516</v>
      </c>
      <c r="AL9" s="1181"/>
      <c r="AM9" s="1181"/>
      <c r="AN9" s="1182"/>
      <c r="AO9" s="284">
        <v>698032</v>
      </c>
      <c r="AP9" s="284">
        <v>71866</v>
      </c>
      <c r="AQ9" s="285">
        <v>138005</v>
      </c>
      <c r="AR9" s="286">
        <v>-47.9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517</v>
      </c>
      <c r="AL10" s="1181"/>
      <c r="AM10" s="1181"/>
      <c r="AN10" s="1182"/>
      <c r="AO10" s="287">
        <v>116152</v>
      </c>
      <c r="AP10" s="287">
        <v>11958</v>
      </c>
      <c r="AQ10" s="288">
        <v>18944</v>
      </c>
      <c r="AR10" s="289">
        <v>-36.9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518</v>
      </c>
      <c r="AL11" s="1181"/>
      <c r="AM11" s="1181"/>
      <c r="AN11" s="1182"/>
      <c r="AO11" s="287" t="s">
        <v>519</v>
      </c>
      <c r="AP11" s="287" t="s">
        <v>519</v>
      </c>
      <c r="AQ11" s="288">
        <v>1141</v>
      </c>
      <c r="AR11" s="289" t="s">
        <v>519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520</v>
      </c>
      <c r="AL12" s="1181"/>
      <c r="AM12" s="1181"/>
      <c r="AN12" s="1182"/>
      <c r="AO12" s="287" t="s">
        <v>519</v>
      </c>
      <c r="AP12" s="287" t="s">
        <v>519</v>
      </c>
      <c r="AQ12" s="288" t="s">
        <v>519</v>
      </c>
      <c r="AR12" s="289" t="s">
        <v>519</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521</v>
      </c>
      <c r="AL13" s="1181"/>
      <c r="AM13" s="1181"/>
      <c r="AN13" s="1182"/>
      <c r="AO13" s="287">
        <v>39692</v>
      </c>
      <c r="AP13" s="287">
        <v>4086</v>
      </c>
      <c r="AQ13" s="288">
        <v>5446</v>
      </c>
      <c r="AR13" s="289">
        <v>-25</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522</v>
      </c>
      <c r="AL14" s="1181"/>
      <c r="AM14" s="1181"/>
      <c r="AN14" s="1182"/>
      <c r="AO14" s="287" t="s">
        <v>519</v>
      </c>
      <c r="AP14" s="287" t="s">
        <v>519</v>
      </c>
      <c r="AQ14" s="288">
        <v>2970</v>
      </c>
      <c r="AR14" s="289" t="s">
        <v>519</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523</v>
      </c>
      <c r="AL15" s="1184"/>
      <c r="AM15" s="1184"/>
      <c r="AN15" s="1185"/>
      <c r="AO15" s="287">
        <v>-47132</v>
      </c>
      <c r="AP15" s="287">
        <v>-4852</v>
      </c>
      <c r="AQ15" s="288">
        <v>-11906</v>
      </c>
      <c r="AR15" s="289">
        <v>-59.2</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185</v>
      </c>
      <c r="AL16" s="1184"/>
      <c r="AM16" s="1184"/>
      <c r="AN16" s="1185"/>
      <c r="AO16" s="287">
        <v>806744</v>
      </c>
      <c r="AP16" s="287">
        <v>83058</v>
      </c>
      <c r="AQ16" s="288">
        <v>154600</v>
      </c>
      <c r="AR16" s="289">
        <v>-46.3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528</v>
      </c>
      <c r="AL21" s="1187"/>
      <c r="AM21" s="1187"/>
      <c r="AN21" s="1188"/>
      <c r="AO21" s="300">
        <v>8.65</v>
      </c>
      <c r="AP21" s="301">
        <v>13.81</v>
      </c>
      <c r="AQ21" s="302">
        <v>-5.16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529</v>
      </c>
      <c r="AL22" s="1187"/>
      <c r="AM22" s="1187"/>
      <c r="AN22" s="1188"/>
      <c r="AO22" s="305">
        <v>94.7</v>
      </c>
      <c r="AP22" s="306">
        <v>95.5</v>
      </c>
      <c r="AQ22" s="307">
        <v>-0.8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530</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511</v>
      </c>
      <c r="AP30" s="275"/>
      <c r="AQ30" s="276" t="s">
        <v>512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513</v>
      </c>
      <c r="AQ31" s="282" t="s">
        <v>514</v>
      </c>
      <c r="AR31" s="283" t="s">
        <v>515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533</v>
      </c>
      <c r="AL32" s="1195"/>
      <c r="AM32" s="1195"/>
      <c r="AN32" s="1196"/>
      <c r="AO32" s="315">
        <v>359813</v>
      </c>
      <c r="AP32" s="315">
        <v>37044</v>
      </c>
      <c r="AQ32" s="316">
        <v>81359</v>
      </c>
      <c r="AR32" s="317">
        <v>-54.5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534</v>
      </c>
      <c r="AL33" s="1195"/>
      <c r="AM33" s="1195"/>
      <c r="AN33" s="1196"/>
      <c r="AO33" s="315" t="s">
        <v>519</v>
      </c>
      <c r="AP33" s="315" t="s">
        <v>519</v>
      </c>
      <c r="AQ33" s="316" t="s">
        <v>519</v>
      </c>
      <c r="AR33" s="317" t="s">
        <v>519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535</v>
      </c>
      <c r="AL34" s="1195"/>
      <c r="AM34" s="1195"/>
      <c r="AN34" s="1196"/>
      <c r="AO34" s="315" t="s">
        <v>519</v>
      </c>
      <c r="AP34" s="315" t="s">
        <v>519</v>
      </c>
      <c r="AQ34" s="316" t="s">
        <v>519</v>
      </c>
      <c r="AR34" s="317" t="s">
        <v>519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536</v>
      </c>
      <c r="AL35" s="1195"/>
      <c r="AM35" s="1195"/>
      <c r="AN35" s="1196"/>
      <c r="AO35" s="315">
        <v>265389</v>
      </c>
      <c r="AP35" s="315">
        <v>27323</v>
      </c>
      <c r="AQ35" s="316">
        <v>18647</v>
      </c>
      <c r="AR35" s="317">
        <v>46.5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537</v>
      </c>
      <c r="AL36" s="1195"/>
      <c r="AM36" s="1195"/>
      <c r="AN36" s="1196"/>
      <c r="AO36" s="315">
        <v>9660</v>
      </c>
      <c r="AP36" s="315">
        <v>995</v>
      </c>
      <c r="AQ36" s="316">
        <v>4480</v>
      </c>
      <c r="AR36" s="317">
        <v>-77.8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538</v>
      </c>
      <c r="AL37" s="1195"/>
      <c r="AM37" s="1195"/>
      <c r="AN37" s="1196"/>
      <c r="AO37" s="315">
        <v>25030</v>
      </c>
      <c r="AP37" s="315">
        <v>2577</v>
      </c>
      <c r="AQ37" s="316">
        <v>815</v>
      </c>
      <c r="AR37" s="317">
        <v>216.2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539</v>
      </c>
      <c r="AL38" s="1198"/>
      <c r="AM38" s="1198"/>
      <c r="AN38" s="1199"/>
      <c r="AO38" s="318" t="s">
        <v>519</v>
      </c>
      <c r="AP38" s="318" t="s">
        <v>519</v>
      </c>
      <c r="AQ38" s="319">
        <v>14</v>
      </c>
      <c r="AR38" s="307" t="s">
        <v>519</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540</v>
      </c>
      <c r="AL39" s="1198"/>
      <c r="AM39" s="1198"/>
      <c r="AN39" s="1199"/>
      <c r="AO39" s="315">
        <v>-30853</v>
      </c>
      <c r="AP39" s="315">
        <v>-3176</v>
      </c>
      <c r="AQ39" s="316">
        <v>-4008</v>
      </c>
      <c r="AR39" s="317">
        <v>-20.8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541</v>
      </c>
      <c r="AL40" s="1195"/>
      <c r="AM40" s="1195"/>
      <c r="AN40" s="1196"/>
      <c r="AO40" s="315">
        <v>-397788</v>
      </c>
      <c r="AP40" s="315">
        <v>-40954</v>
      </c>
      <c r="AQ40" s="316">
        <v>-68941</v>
      </c>
      <c r="AR40" s="317">
        <v>-40.6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297</v>
      </c>
      <c r="AL41" s="1201"/>
      <c r="AM41" s="1201"/>
      <c r="AN41" s="1202"/>
      <c r="AO41" s="315">
        <v>231251</v>
      </c>
      <c r="AP41" s="315">
        <v>23808</v>
      </c>
      <c r="AQ41" s="316">
        <v>32367</v>
      </c>
      <c r="AR41" s="317">
        <v>-26.4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511</v>
      </c>
      <c r="AN49" s="1191" t="s">
        <v>545</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546</v>
      </c>
      <c r="AO50" s="332" t="s">
        <v>547</v>
      </c>
      <c r="AP50" s="333" t="s">
        <v>548</v>
      </c>
      <c r="AQ50" s="334" t="s">
        <v>549</v>
      </c>
      <c r="AR50" s="335" t="s">
        <v>550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250899</v>
      </c>
      <c r="AN51" s="337">
        <v>26149</v>
      </c>
      <c r="AO51" s="338">
        <v>-64.599999999999994</v>
      </c>
      <c r="AP51" s="339">
        <v>116162</v>
      </c>
      <c r="AQ51" s="340">
        <v>-3.1</v>
      </c>
      <c r="AR51" s="341">
        <v>-61.5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215281</v>
      </c>
      <c r="AN52" s="345">
        <v>22437</v>
      </c>
      <c r="AO52" s="346">
        <v>14.5</v>
      </c>
      <c r="AP52" s="347">
        <v>61562</v>
      </c>
      <c r="AQ52" s="348">
        <v>-7.4</v>
      </c>
      <c r="AR52" s="349">
        <v>21.9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449583</v>
      </c>
      <c r="AN53" s="337">
        <v>47037</v>
      </c>
      <c r="AO53" s="338">
        <v>79.900000000000006</v>
      </c>
      <c r="AP53" s="339">
        <v>121449</v>
      </c>
      <c r="AQ53" s="340">
        <v>4.5999999999999996</v>
      </c>
      <c r="AR53" s="341">
        <v>75.3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280264</v>
      </c>
      <c r="AN54" s="345">
        <v>29322</v>
      </c>
      <c r="AO54" s="346">
        <v>30.7</v>
      </c>
      <c r="AP54" s="347">
        <v>62922</v>
      </c>
      <c r="AQ54" s="348">
        <v>2.2000000000000002</v>
      </c>
      <c r="AR54" s="349">
        <v>28.5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540044</v>
      </c>
      <c r="AN55" s="337">
        <v>56138</v>
      </c>
      <c r="AO55" s="338">
        <v>19.3</v>
      </c>
      <c r="AP55" s="339">
        <v>145139</v>
      </c>
      <c r="AQ55" s="340">
        <v>19.5</v>
      </c>
      <c r="AR55" s="341">
        <v>-0.2</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428183</v>
      </c>
      <c r="AN56" s="345">
        <v>44510</v>
      </c>
      <c r="AO56" s="346">
        <v>51.8</v>
      </c>
      <c r="AP56" s="347">
        <v>83762</v>
      </c>
      <c r="AQ56" s="348">
        <v>33.1</v>
      </c>
      <c r="AR56" s="349">
        <v>18.7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373440</v>
      </c>
      <c r="AN57" s="337">
        <v>38686</v>
      </c>
      <c r="AO57" s="338">
        <v>-31.1</v>
      </c>
      <c r="AP57" s="339">
        <v>125391</v>
      </c>
      <c r="AQ57" s="340">
        <v>-13.6</v>
      </c>
      <c r="AR57" s="341">
        <v>-17.5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310689</v>
      </c>
      <c r="AN58" s="345">
        <v>32186</v>
      </c>
      <c r="AO58" s="346">
        <v>-27.7</v>
      </c>
      <c r="AP58" s="347">
        <v>68516</v>
      </c>
      <c r="AQ58" s="348">
        <v>-18.2</v>
      </c>
      <c r="AR58" s="349">
        <v>-9.5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400250</v>
      </c>
      <c r="AN59" s="337">
        <v>41208</v>
      </c>
      <c r="AO59" s="338">
        <v>6.5</v>
      </c>
      <c r="AP59" s="339">
        <v>138402</v>
      </c>
      <c r="AQ59" s="340">
        <v>10.4</v>
      </c>
      <c r="AR59" s="341">
        <v>-3.9</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241007</v>
      </c>
      <c r="AN60" s="345">
        <v>24813</v>
      </c>
      <c r="AO60" s="346">
        <v>-22.9</v>
      </c>
      <c r="AP60" s="347">
        <v>70652</v>
      </c>
      <c r="AQ60" s="348">
        <v>3.1</v>
      </c>
      <c r="AR60" s="349">
        <v>-26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402843</v>
      </c>
      <c r="AN61" s="352">
        <v>41844</v>
      </c>
      <c r="AO61" s="353">
        <v>2</v>
      </c>
      <c r="AP61" s="354">
        <v>129309</v>
      </c>
      <c r="AQ61" s="355">
        <v>3.6</v>
      </c>
      <c r="AR61" s="341">
        <v>-1.6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295085</v>
      </c>
      <c r="AN62" s="345">
        <v>30654</v>
      </c>
      <c r="AO62" s="346">
        <v>9.3000000000000007</v>
      </c>
      <c r="AP62" s="347">
        <v>69483</v>
      </c>
      <c r="AQ62" s="348">
        <v>2.6</v>
      </c>
      <c r="AR62" s="349">
        <v>6.7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RtrzA8/ly2pPJ913+aQvMMeDF1/9rhEyRzUULXuli9GmEJslKdi/TLnFvMLUz1ADaJkvsZyx0cTIZ1yfW648fw==" saltValue="sdpvnB9KW5P8y1X0Ivx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election activeCell="AM36" sqref="AM36:AN36"/>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508</v>
      </c>
    </row>
    <row r="120" spans="125:125" ht="13.5" hidden="1" customHeight="1" x14ac:dyDescent="0.15"/>
    <row r="121" spans="125:125" ht="13.5" hidden="1" customHeight="1" x14ac:dyDescent="0.15">
      <c r="DU121" s="262"/>
    </row>
  </sheetData>
  <sheetProtection algorithmName="SHA-512" hashValue="vPpnq3vDaUzrfQA/3pxeN9NZllEs+NXFXQkgYgt8fp5QG7uEAeosCOOyz1b2jmrlRcCcDvBY7oAuaFjOJfc1xw==" saltValue="VP0ELEebJndyfBLHEcyO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election activeCell="AM36" sqref="AM36:AN36"/>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559</v>
      </c>
    </row>
  </sheetData>
  <sheetProtection algorithmName="SHA-512" hashValue="vLuypJAF2X6p+lW8nDodxLR2yVsztAf8L7oATJf/a73+iHt4C/2rHSKjc0L/84Y0Wex27dglX0vpQUvtrJCqHA==" saltValue="0UttXg241jWBjzfMLTCE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L37" zoomScaleSheetLayoutView="100" workbookViewId="0">
      <selection activeCell="AM36" sqref="AM36:AN3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3" t="s">
        <v>3</v>
      </c>
      <c r="D47" s="1203"/>
      <c r="E47" s="1204"/>
      <c r="F47" s="11">
        <v>20.22</v>
      </c>
      <c r="G47" s="12">
        <v>19.93</v>
      </c>
      <c r="H47" s="12">
        <v>20.97</v>
      </c>
      <c r="I47" s="12">
        <v>14.51</v>
      </c>
      <c r="J47" s="13">
        <v>24.65</v>
      </c>
    </row>
    <row r="48" spans="2:10" ht="57.75" customHeight="1" x14ac:dyDescent="0.15">
      <c r="B48" s="14"/>
      <c r="C48" s="1205" t="s">
        <v>4</v>
      </c>
      <c r="D48" s="1205"/>
      <c r="E48" s="1206"/>
      <c r="F48" s="15">
        <v>12.45</v>
      </c>
      <c r="G48" s="16">
        <v>8.68</v>
      </c>
      <c r="H48" s="16">
        <v>8.4499999999999993</v>
      </c>
      <c r="I48" s="16">
        <v>7.64</v>
      </c>
      <c r="J48" s="17">
        <v>6.28</v>
      </c>
    </row>
    <row r="49" spans="2:10" ht="57.75" customHeight="1" thickBot="1" x14ac:dyDescent="0.2">
      <c r="B49" s="18"/>
      <c r="C49" s="1207" t="s">
        <v>5</v>
      </c>
      <c r="D49" s="1207"/>
      <c r="E49" s="1208"/>
      <c r="F49" s="19">
        <v>3.65</v>
      </c>
      <c r="G49" s="20" t="s">
        <v>565</v>
      </c>
      <c r="H49" s="20">
        <v>0.36</v>
      </c>
      <c r="I49" s="20" t="s">
        <v>566</v>
      </c>
      <c r="J49" s="21">
        <v>10.29</v>
      </c>
    </row>
    <row r="50" spans="2:10" x14ac:dyDescent="0.15"/>
  </sheetData>
  <sheetProtection algorithmName="SHA-512" hashValue="2n2k8vAfI2lnJMc1P1RjCNu0+tQqhhhAHaCfqorTDp+FF6zbXc4AP7JDD/j9wziBKifDUHfyD7mcA/ujQlr4vQ==" saltValue="HLCl2kZDDQbvQUaLd4sG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川原知美</cp:lastModifiedBy>
  <cp:lastPrinted>2023-09-29T06:37:20Z</cp:lastPrinted>
  <dcterms:created xsi:type="dcterms:W3CDTF">2023-02-20T07:22:28Z</dcterms:created>
  <dcterms:modified xsi:type="dcterms:W3CDTF">2023-09-29T06:45:48Z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