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Default Extension="png" ContentType="image/png"/>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044300D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50.12.3\共有フォルダ\財政課\【０３】重要性分類Ⅲ\【１５】財政状況資料集\R5\令和3年度決算分\20230906134813_令和３年度財政状況資料集の作成について（2回目・地方公会計関係）\02_回答\02_結合\"/>
    </mc:Choice>
  </mc:AlternateContent>
  <xr:revisionPtr revIDLastSave="0" documentId="13_ncr:1_{E96058ED-90F9-47F4-8D36-381FC0AF82C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2" l="1"/>
  <c r="CW102" i="12" l="1"/>
  <c r="DB102" i="12"/>
  <c r="DG102" i="12"/>
  <c r="DL102" i="12"/>
  <c r="DQ102" i="12"/>
  <c r="CR102" i="12"/>
  <c r="AU88" i="12"/>
  <c r="AP88" i="12"/>
  <c r="AF88" i="12"/>
  <c r="AU63" i="12"/>
  <c r="AP63" i="12"/>
  <c r="AP23" i="12"/>
  <c r="V23" i="12"/>
  <c r="Q23" i="12"/>
  <c r="AA31" i="12" l="1"/>
  <c r="AA30" i="12"/>
  <c r="AA29" i="12"/>
  <c r="AA28" i="12"/>
  <c r="AA7" i="12"/>
  <c r="AA23" i="12" s="1"/>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<sst xmlns="http://schemas.openxmlformats.org/spreadsheetml/2006/main" count="1061" uniqueCount="613">
  <si>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</si>
  <si>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</si>
  <si>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</si>
  <si>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</si>
  <si>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</si>
  <si>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</si>
  <si>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</si>
  <si>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</si>
  <si>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</si>
  <si>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</si>
  <si>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</si>
  <si>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</si>
  <si>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</si>
  <si>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</si>
  <si>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</si>
  <si>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</si>
  <si>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</si>
  <si>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</si>
  <si>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</si>
  <si>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</si>
  <si>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</si>
  <si>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</si>
  <si>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</si>
  <si>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</si>
  <si>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</si>
  <si>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</si>
  <si>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</si>
  <si>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</si>
  <si>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</si>
  <si>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</si>
  <si>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</si>
  <si>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</si>
  <si>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</si>
  <si>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</si>
  <si>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</si>
  <si>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</si>
  <si>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</si>
  <si>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</si>
  <si>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</si>
  <si>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</si>
  <si>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</si>
  <si>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</si>
  <si>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</si>
  <si>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</si>
  <si>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</si>
  <si>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</si>
  <si>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</si>
  <si>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</si>
  <si>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</si>
  <si>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</si>
  <si>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</si>
  <si>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</si>
  <si>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</si>
  <si>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</si>
  <si>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</si>
  <si>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</si>
  <si>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</si>
  <si>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</si>
  <si>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</si>
  <si>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</si>
  <si>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</si>
  <si>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</si>
  <si>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</si>
  <si>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</si>
  <si>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</si>
  <si>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</si>
  <si>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</si>
  <si>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</si>
  <si>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</si>
  <si>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</si>
  <si>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</si>
  <si>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</si>
  <si>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</si>
  <si>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</si>
  <si>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</si>
  <si>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</si>
  <si>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</si>
  <si>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</si>
  <si>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</si>
  <si>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</si>
  <si>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</si>
  <si>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</si>
  <si>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</si>
  <si>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</si>
  <si>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</si>
  <si>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</si>
  <si>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</si>
  <si>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</si>
  <si>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</si>
  <si>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</si>
  <si>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</si>
  <si>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</si>
  <si>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</si>
  <si>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</si>
  <si>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</si>
  <si>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</si>
  <si>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</si>
  <si>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神埼市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</si>
  <si>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</si>
  <si>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</si>
  <si>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</si>
  <si>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</si>
  <si>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</si>
  <si>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</si>
  <si>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</si>
  <si>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</si>
  <si>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</si>
  <si>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</si>
  <si>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</si>
  <si>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</si>
  <si>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</si>
  <si>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</si>
  <si>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</si>
  <si>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</si>
  <si>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</si>
  <si>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</si>
  <si>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</si>
  <si>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</si>
  <si>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</si>
  <si>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</si>
  <si>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</si>
  <si>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</si>
  <si>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</si>
  <si>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</si>
  <si>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</si>
  <si>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</si>
  <si>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</si>
  <si>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</si>
  <si>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</si>
  <si>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</si>
  <si>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</si>
  <si>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</si>
  <si>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</si>
  <si>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</si>
  <si>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</si>
  <si>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</si>
  <si>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</si>
  <si>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</si>
  <si>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</si>
  <si>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</si>
  <si>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</si>
  <si>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</si>
  <si>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</si>
  <si>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</si>
  <si>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</si>
  <si>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</si>
  <si>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</si>
  <si>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</si>
  <si>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</si>
  <si>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</si>
  <si>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</si>
  <si>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</si>
  <si>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</si>
  <si>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</si>
  <si>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</si>
  <si>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</si>
  <si>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</si>
  <si>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</si>
  <si>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</si>
  <si>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</si>
  <si>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</si>
  <si>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</si>
  <si>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</si>
  <si>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</si>
  <si>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</si>
  <si>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</si>
  <si>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</si>
  <si>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</si>
  <si>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</si>
  <si>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</si>
  <si>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</si>
  <si>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</si>
  <si>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</si>
  <si>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</si>
  <si>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</si>
  <si>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</si>
  <si>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</si>
  <si>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</si>
  <si>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</si>
  <si>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</si>
  <si>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</si>
  <si>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</si>
  <si>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</si>
  <si>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</si>
  <si>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</si>
  <si>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</si>
  <si>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</si>
  <si>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</si>
  <si>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</si>
  <si>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</si>
  <si>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</si>
  <si>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</si>
  <si>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</si>
  <si>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</si>
  <si>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</si>
  <si>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</si>
  <si>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</si>
  <si>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</si>
  <si>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</si>
  <si>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</si>
  <si>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</si>
  <si>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</si>
  <si>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</si>
  <si>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</si>
  <si>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</si>
  <si>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</si>
  <si>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</si>
  <si>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</si>
  <si>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</si>
  <si>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</si>
  <si>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</si>
  <si>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佐賀県神埼市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</si>
  <si>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</si>
  <si>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</si>
  <si>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</si>
  <si>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</si>
  <si>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</si>
  <si>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</si>
  <si>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</si>
  <si>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</si>
  <si>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</si>
  <si>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</si>
  <si>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</si>
  <si>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</si>
  <si>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</si>
  <si>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</si>
  <si>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</si>
  <si>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</si>
  <si>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</si>
  <si>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</si>
  <si>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</si>
  <si>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</si>
  <si>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</si>
  <si>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</si>
  <si>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</si>
  <si>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</si>
  <si>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</si>
  <si>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</si>
  <si>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</si>
  <si>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</si>
  <si>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</si>
  <si>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</si>
  <si>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</si>
  <si>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</si>
  <si>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</si>
  <si>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</si>
  <si>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</si>
  <si>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</si>
  <si>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</si>
  <si>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</si>
  <si>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</si>
  <si>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</si>
  <si>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</si>
  <si>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</si>
  <si>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</si>
  <si>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</si>
  <si>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</si>
  <si>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</si>
  <si>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</si>
  <si>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</si>
  <si>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</si>
  <si>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</si>
  <si>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</si>
  <si>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</si>
  <si>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</si>
  <si>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</si>
  <si>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</si>
  <si>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</si>
  <si>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</si>
  <si>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</si>
  <si>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</si>
  <si>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</si>
  <si>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</si>
  <si>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</si>
  <si>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</si>
  <si>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</si>
  <si>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</si>
  <si>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</si>
  <si>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</si>
  <si>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</si>
  <si>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</si>
  <si>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</si>
  <si>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</si>
  <si>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</si>
  <si>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</si>
  <si>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</si>
  <si>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</si>
  <si>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</si>
  <si>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</si>
  <si>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</si>
  <si>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</si>
  <si>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</si>
  <si>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</si>
  <si>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</si>
  <si>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</si>
  <si>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</si>
  <si>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</si>
  <si>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</si>
  <si>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</si>
  <si>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</si>
  <si>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</si>
  <si>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</si>
  <si>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</si>
  <si>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</si>
  <si>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</si>
  <si>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</si>
  <si>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</si>
  <si>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</si>
  <si>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</si>
  <si>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</si>
  <si>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</si>
  <si>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</si>
  <si>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</si>
  <si>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</si>
  <si>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</si>
  <si>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</si>
  <si>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</si>
  <si>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</si>
  <si>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</si>
  <si>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</si>
  <si>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</si>
  <si>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</si>
  <si>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</si>
  <si>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</si>
  <si>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</si>
  <si>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</si>
  <si>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</si>
  <si>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</si>
  <si>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</si>
  <si>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</si>
  <si>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</si>
  <si>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</si>
  <si>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</si>
  <si>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</si>
  <si>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</si>
  <si>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</si>
  <si>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</si>
  <si>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</si>
  <si>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</si>
  <si>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</si>
  <si>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</si>
  <si>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</si>
  <si>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</si>
  <si>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</si>
  <si>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</si>
  <si>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</si>
  <si>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</si>
  <si>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</si>
  <si>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</si>
  <si>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</si>
  <si>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</si>
  <si>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</si>
  <si>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</si>
  <si>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</si>
  <si>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</si>
  <si>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</si>
  <si>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</si>
  <si>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</si>
  <si>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</si>
  <si>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</si>
  <si>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</si>
  <si>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</si>
  <si>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</si>
  <si>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</si>
  <si>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佐賀県神埼市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</si>
  <si>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</si>
  <si>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</si>
  <si>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</si>
  <si>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</si>
  <si>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</si>
  <si>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</si>
  <si>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</si>
  <si>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</si>
  <si>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</si>
  <si>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</si>
  <si>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</si>
  <si>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</si>
  <si>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</si>
  <si>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</si>
  <si>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</si>
  <si>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</si>
  <si>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</si>
  <si>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</si>
  <si>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</si>
  <si>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</si>
  <si>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</si>
  <si>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</si>
  <si>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</si>
  <si>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</si>
  <si>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</si>
  <si>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</si>
  <si>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</si>
  <si>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</si>
  <si>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</si>
  <si>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</si>
  <si>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</si>
  <si>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</si>
  <si>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</si>
  <si>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</si>
  <si>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</si>
  <si>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神埼市国民健康保険事業特別会計</t>
    <phoneticPr fontId="5"/>
  </si>
  <si>
    <t>神埼市国民健康保険診療所特別会計</t>
    <phoneticPr fontId="5"/>
  </si>
  <si>
    <t>神埼市後期高齢者医療特別会計</t>
    <phoneticPr fontId="5"/>
  </si>
  <si>
    <t>神埼市下水道事業会計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</si>
  <si>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</si>
  <si>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</si>
  <si>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</si>
  <si>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</si>
  <si>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</si>
  <si>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</si>
  <si>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</si>
  <si>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</si>
  <si>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</si>
  <si>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</si>
  <si>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</si>
  <si>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</si>
  <si>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</si>
  <si>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</si>
  <si>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</si>
  <si>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</si>
  <si>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</si>
  <si>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</si>
  <si>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</si>
  <si>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</si>
  <si>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</si>
  <si>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</si>
  <si>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</si>
  <si>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</si>
  <si>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</si>
  <si>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</si>
  <si>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</si>
  <si>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</si>
  <si>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</si>
  <si>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</si>
  <si>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</si>
  <si>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</si>
  <si>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</si>
  <si>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</si>
  <si>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</si>
  <si>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</si>
  <si>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</si>
  <si>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</si>
  <si>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</si>
  <si>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</si>
  <si>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</si>
  <si>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</si>
  <si>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</si>
  <si>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</si>
  <si>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</si>
  <si>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</si>
  <si>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</si>
  <si>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</si>
  <si>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</si>
  <si>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</si>
  <si>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</si>
  <si>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</si>
  <si>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</si>
  <si>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</si>
  <si>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</si>
  <si>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</si>
  <si>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</si>
  <si>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</si>
  <si>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</si>
  <si>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</si>
  <si>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</si>
  <si>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</si>
  <si>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</si>
  <si>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</si>
  <si>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</si>
  <si>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</si>
  <si>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</si>
  <si>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</si>
  <si>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</si>
  <si>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</si>
  <si>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神埼市下水道事業会計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</si>
  <si>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</si>
  <si>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</si>
  <si>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神埼市国民健康保険診療所特別会計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</si>
  <si>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</si>
  <si>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神埼市後期高齢者医療特別会計</t>
    <phoneticPr fontId="5"/>
  </si>
  <si>
    <t>(Ｆ)</t>
    <phoneticPr fontId="5"/>
  </si>
  <si>
    <t>神埼市国民健康保険事業特別会計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</si>
  <si>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</si>
  <si>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</si>
  <si>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</si>
  <si>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</si>
  <si>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</si>
  <si>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</si>
  <si>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</si>
  <si>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</si>
  <si>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</si>
  <si>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</si>
  <si>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</si>
  <si>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</si>
  <si>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</si>
  <si>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</si>
  <si>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</si>
  <si>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</si>
  <si>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</si>
  <si>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</si>
  <si>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</si>
  <si>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</si>
  <si>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</si>
  <si>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</si>
  <si>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</si>
  <si>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</si>
  <si>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</si>
  <si>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</si>
  <si>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</si>
  <si>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</si>
  <si>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</si>
  <si>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</si>
  <si>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</si>
  <si>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</si>
  <si>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</si>
  <si>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</si>
  <si>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</si>
  <si>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</si>
  <si>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</si>
  <si>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</si>
  <si>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</si>
  <si>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</si>
  <si>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</si>
  <si>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</si>
  <si>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</si>
  <si>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</si>
  <si>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</si>
  <si>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</si>
  <si>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</si>
  <si>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</si>
  <si>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</si>
  <si>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</si>
  <si>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</si>
  <si>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</si>
  <si>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</si>
  <si>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</si>
  <si>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</si>
  <si>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</si>
  <si>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</si>
  <si>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</si>
  <si>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</si>
  <si>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</si>
  <si>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</si>
  <si>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</si>
  <si>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</si>
  <si>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</si>
  <si>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</si>
  <si>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</si>
  <si>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</si>
  <si>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</si>
  <si>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</si>
  <si>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</si>
  <si>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</si>
  <si>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</si>
  <si>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</si>
  <si>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</si>
  <si>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</si>
  <si>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</si>
  <si>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</si>
  <si>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</si>
  <si>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</si>
  <si>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</si>
  <si>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</si>
  <si>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</si>
  <si>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</si>
  <si>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</si>
  <si>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2.07</t>
  </si>
  <si>
    <t>▲ 1.63</t>
  </si>
  <si>
    <t>▲ 3.79</t>
  </si>
  <si>
    <t>一般会計</t>
  </si>
  <si>
    <t>神埼市下水道事業会計</t>
  </si>
  <si>
    <t>神埼市国民健康保険事業特別会計</t>
  </si>
  <si>
    <t>神埼市後期高齢者医療特別会計</t>
  </si>
  <si>
    <t>神埼市国民健康保険診療所特別会計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</si>
  <si>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</si>
  <si>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</si>
  <si>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</si>
  <si>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</si>
  <si>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</si>
  <si>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</si>
  <si>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</si>
  <si>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</si>
  <si>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</si>
  <si>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脊振共同塵芥処理組合</t>
    <rPh sb="0" eb="2">
      <t>セフリ</t>
    </rPh>
    <rPh sb="2" eb="4">
      <t>キョウドウ</t>
    </rPh>
    <rPh sb="4" eb="6">
      <t>ジンカイ</t>
    </rPh>
    <rPh sb="6" eb="8">
      <t>ショリ</t>
    </rPh>
    <rPh sb="8" eb="10">
      <t>クミアイ</t>
    </rPh>
    <phoneticPr fontId="2"/>
  </si>
  <si>
    <t>佐賀中部広域連合（一般会計）</t>
    <rPh sb="0" eb="2">
      <t>サガ</t>
    </rPh>
    <rPh sb="2" eb="4">
      <t>チュウブ</t>
    </rPh>
    <rPh sb="4" eb="6">
      <t>コウイキ</t>
    </rPh>
    <rPh sb="6" eb="8">
      <t>レンゴウ</t>
    </rPh>
    <rPh sb="9" eb="11">
      <t>イッパン</t>
    </rPh>
    <rPh sb="11" eb="13">
      <t>カイケイ</t>
    </rPh>
    <phoneticPr fontId="2"/>
  </si>
  <si>
    <t>佐賀中部広域連合（特別会計）</t>
    <rPh sb="0" eb="2">
      <t>サガ</t>
    </rPh>
    <rPh sb="2" eb="4">
      <t>チュウブ</t>
    </rPh>
    <rPh sb="4" eb="6">
      <t>コウイキ</t>
    </rPh>
    <rPh sb="6" eb="8">
      <t>レンゴウ</t>
    </rPh>
    <rPh sb="9" eb="11">
      <t>トクベツ</t>
    </rPh>
    <rPh sb="11" eb="13">
      <t>カイケイ</t>
    </rPh>
    <phoneticPr fontId="2"/>
  </si>
  <si>
    <t>三神地区環境事務組合</t>
    <rPh sb="0" eb="1">
      <t>サン</t>
    </rPh>
    <rPh sb="1" eb="2">
      <t>カミ</t>
    </rPh>
    <rPh sb="2" eb="4">
      <t>チク</t>
    </rPh>
    <rPh sb="4" eb="6">
      <t>カンキョウ</t>
    </rPh>
    <rPh sb="6" eb="8">
      <t>ジム</t>
    </rPh>
    <rPh sb="8" eb="10">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</si>
  <si>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</si>
  <si>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</si>
  <si>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</si>
  <si>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佐賀県市町総合事務組合（特別会計）</t>
    <rPh sb="0" eb="3">
      <t>サガケン</t>
    </rPh>
    <rPh sb="3" eb="4">
      <t>シ</t>
    </rPh>
    <rPh sb="4" eb="5">
      <t>マチ</t>
    </rPh>
    <rPh sb="5" eb="7">
      <t>ソウゴウ</t>
    </rPh>
    <rPh sb="7" eb="9">
      <t>ジム</t>
    </rPh>
    <rPh sb="9" eb="11">
      <t>クミアイ</t>
    </rPh>
    <rPh sb="12" eb="14">
      <t>トクベツ</t>
    </rPh>
    <rPh sb="14" eb="16">
      <t>カイケイ</t>
    </rPh>
    <phoneticPr fontId="2"/>
  </si>
  <si>
    <t>神埼市・吉野ヶ里町葬祭組合</t>
    <rPh sb="0" eb="3">
      <t>カンザキシ</t>
    </rPh>
    <rPh sb="4" eb="9">
      <t>ヨシノガリチョウ</t>
    </rPh>
    <rPh sb="9" eb="11">
      <t>ソウサイ</t>
    </rPh>
    <rPh sb="11" eb="13">
      <t>クミアイ</t>
    </rPh>
    <phoneticPr fontId="2"/>
  </si>
  <si>
    <t>佐賀県東部環境施設組合</t>
    <rPh sb="0" eb="2">
      <t>サガ</t>
    </rPh>
    <rPh sb="2" eb="3">
      <t>ケン</t>
    </rPh>
    <rPh sb="3" eb="5">
      <t>トウブ</t>
    </rPh>
    <rPh sb="5" eb="7">
      <t>カンキョウ</t>
    </rPh>
    <rPh sb="7" eb="9">
      <t>シセツ</t>
    </rPh>
    <rPh sb="9" eb="11">
      <t>クミアイ</t>
    </rPh>
    <phoneticPr fontId="2"/>
  </si>
  <si>
    <t>佐賀東部水道企業団</t>
    <rPh sb="0" eb="2">
      <t>サガ</t>
    </rPh>
    <rPh sb="2" eb="4">
      <t>トウブ</t>
    </rPh>
    <rPh sb="4" eb="6">
      <t>スイドウ</t>
    </rPh>
    <rPh sb="6" eb="8">
      <t>キギョウ</t>
    </rPh>
    <rPh sb="8" eb="9">
      <t>ダン</t>
    </rPh>
    <phoneticPr fontId="2"/>
  </si>
  <si>
    <t>神埼市土地開発公社</t>
    <rPh sb="0" eb="3">
      <t>カンザキシ</t>
    </rPh>
    <rPh sb="3" eb="7">
      <t>トチカイハツ</t>
    </rPh>
    <rPh sb="7" eb="9">
      <t>コウシャ</t>
    </rPh>
    <phoneticPr fontId="2"/>
  </si>
  <si>
    <t>〇</t>
    <phoneticPr fontId="2"/>
  </si>
  <si>
    <t>神埼市まちづくり基金</t>
    <phoneticPr fontId="5"/>
  </si>
  <si>
    <t>神埼市ふるさと寄附金基金</t>
    <phoneticPr fontId="5"/>
  </si>
  <si>
    <t>神埼市地域福祉基金</t>
    <phoneticPr fontId="5"/>
  </si>
  <si>
    <t>神埼市公共施設整備基金</t>
    <phoneticPr fontId="5"/>
  </si>
  <si>
    <t>神埼市土地改良事業基金</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</si>
  <si>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</si>
  <si>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</si>
  <si>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</si>
  <si>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を折り返し地点として、大型事業の実施により増加した将来負担比率が地方債償還とともに減少する一方で、施設新設により減少した有形固定資産減価償却率は今後緩やかな増加が見込まれる。公共施設等総合管理計画に基づく計画的な施設整備により、将来世代の負担と現世代への公共サービスの適切なバランスの維持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</si>
  <si>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</si>
  <si>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</si>
  <si>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</si>
  <si>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</si>
  <si>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</si>
  <si>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</si>
  <si>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残高の増加が直接分子に計上されるため残高の増減により年度ごとに大きく変動しているが、実質公債費比率は緩やかな減少傾向を示している。償還開始までの据置期間（2～3年）があるほか、大型事業に係る一定額以上の地方債については償還年数を長め（通常10年のところを20年）に設定していること、3ヵ年の平均により比率を算出していることが要因である。単年度で見た公債費比率は令和2年度比で0.3ポイント上昇して9.2％となっており、今後は緩やかな上昇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</si>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</sst>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BD9F45B-A13D-4A1D-BADB-B1127444699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B78-4B79-B9FB-977B8E0038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121578</c:v>
                </c:pt>
                <c:pt idx="1">
                  <c:v>117959</c:v>
                </c:pt>
                <c:pt idx="2">
                  <c:v>96375</c:v>
                </c:pt>
                <c:pt idx="3">
                  <c:v>159421</c:v>
                </c:pt>
                <c:pt idx="4">
                  <c:v>38303</c:v>
                </c:pt>
              </c:numCache>
            </c:numRef>
          </c:val>
          <c:smooth val="0"/>
          <c:extLst>
            <c:ext xmlns:c16="http://schemas.microsoft.com/office/drawing/2014/chart" uri="{C3380CC4-5D6E-409C-BE32-E72D297353CC}">
              <c16:uniqueId val="{00000001-7B78-4B79-B9FB-977B8E0038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2.2200000000000002</c:v>
                </c:pt>
                <c:pt idx="1">
                  <c:v>0.01</c:v>
                </c:pt>
                <c:pt idx="2">
                  <c:v>3.26</c:v>
                </c:pt>
                <c:pt idx="3">
                  <c:v>3.54</c:v>
                </c:pt>
                <c:pt idx="4">
                  <c:v>8.7200000000000006</c:v>
                </c:pt>
              </c:numCache>
            </c:numRef>
          </c:val>
          <c:extLst>
            <c:ext xmlns:c16="http://schemas.microsoft.com/office/drawing/2014/chart" uri="{C3380CC4-5D6E-409C-BE32-E72D297353CC}">
              <c16:uniqueId val="{00000000-DF55-420D-B1EC-97C279CDB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30.59</c:v>
                </c:pt>
                <c:pt idx="1">
                  <c:v>31.06</c:v>
                </c:pt>
                <c:pt idx="2">
                  <c:v>26.14</c:v>
                </c:pt>
                <c:pt idx="3">
                  <c:v>21</c:v>
                </c:pt>
                <c:pt idx="4">
                  <c:v>21.91</c:v>
                </c:pt>
              </c:numCache>
            </c:numRef>
          </c:val>
          <c:extLst>
            <c:ext xmlns:c16="http://schemas.microsoft.com/office/drawing/2014/chart" uri="{C3380CC4-5D6E-409C-BE32-E72D297353CC}">
              <c16:uniqueId val="{00000001-DF55-420D-B1EC-97C279CDB8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c:v>
                </c:pt>
                <c:pt idx="1">
                  <c:v>-2.0699999999999998</c:v>
                </c:pt>
                <c:pt idx="2">
                  <c:v>-1.63</c:v>
                </c:pt>
                <c:pt idx="3">
                  <c:v>-3.79</c:v>
                </c:pt>
                <c:pt idx="4">
                  <c:v>7.16</c:v>
                </c:pt>
              </c:numCache>
            </c:numRef>
          </c:val>
          <c:smooth val="0"/>
          <c:extLst>
            <c:ext xmlns:c16="http://schemas.microsoft.com/office/drawing/2014/chart" uri="{C3380CC4-5D6E-409C-BE32-E72D297353CC}">
              <c16:uniqueId val="{00000002-DF55-420D-B1EC-97C279CDB8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0.45</c:v>
                </c:pt>
                <c:pt idx="2">
                  <c:v>#N/A</c:v>
                </c:pt>
                <c:pt idx="3">
                  <c:v>0.26</c:v>
                </c:pt>
                <c:pt idx="4">
                  <c:v>#N/A</c:v>
                </c:pt>
                <c:pt idx="5">
                  <c:v>0.36</c:v>
                </c:pt>
                <c:pt idx="6">
                  <c:v>0</c:v>
                </c:pt>
                <c:pt idx="7">
                  <c:v>0</c:v>
                </c:pt>
                <c:pt idx="8">
                  <c:v>0</c:v>
                </c:pt>
                <c:pt idx="9">
                  <c:v>0</c:v>
                </c:pt>
              </c:numCache>
            </c:numRef>
          </c:val>
          <c:extLst>
            <c:ext xmlns:c16="http://schemas.microsoft.com/office/drawing/2014/chart" uri="{C3380CC4-5D6E-409C-BE32-E72D297353CC}">
              <c16:uniqueId val="{00000000-9D31-4D33-89C2-CDDA85BEF1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31-4D33-89C2-CDDA85BEF1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31-4D33-89C2-CDDA85BEF1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31-4D33-89C2-CDDA85BEF13B}"/>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D31-4D33-89C2-CDDA85BEF13B}"/>
            </c:ext>
          </c:extLst>
        </c:ser>
        <c:ser>
          <c:idx val="5"/>
          <c:order val="5"/>
          <c:tx>
            <c:strRef>
              <c:f>データシート!$A$32</c:f>
              <c:strCache>
                <c:ptCount val="1"/>
                <c:pt idx="0">
                  <c:v>神埼市国民健康保険診療所特別会計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0.05</c:v>
                </c:pt>
                <c:pt idx="8">
                  <c:v>#N/A</c:v>
                </c:pt>
                <c:pt idx="9">
                  <c:v>0.02</c:v>
                </c:pt>
              </c:numCache>
            </c:numRef>
          </c:val>
          <c:extLst>
            <c:ext xmlns:c16="http://schemas.microsoft.com/office/drawing/2014/chart" uri="{C3380CC4-5D6E-409C-BE32-E72D297353CC}">
              <c16:uniqueId val="{00000005-9D31-4D33-89C2-CDDA85BEF13B}"/>
            </c:ext>
          </c:extLst>
        </c:ser>
        <c:ser>
          <c:idx val="6"/>
          <c:order val="6"/>
          <c:tx>
            <c:strRef>
              <c:f>データシート!$A$33</c:f>
              <c:strCache>
                <c:ptCount val="1"/>
                <c:pt idx="0">
                  <c:v>神埼市後期高齢者医療特別会計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0.11</c:v>
                </c:pt>
                <c:pt idx="4">
                  <c:v>#N/A</c:v>
                </c:pt>
                <c:pt idx="5">
                  <c:v>0.11</c:v>
                </c:pt>
                <c:pt idx="6">
                  <c:v>#N/A</c:v>
                </c:pt>
                <c:pt idx="7">
                  <c:v>0.11</c:v>
                </c:pt>
                <c:pt idx="8">
                  <c:v>#N/A</c:v>
                </c:pt>
                <c:pt idx="9">
                  <c:v>0.12</c:v>
                </c:pt>
              </c:numCache>
            </c:numRef>
          </c:val>
          <c:extLst>
            <c:ext xmlns:c16="http://schemas.microsoft.com/office/drawing/2014/chart" uri="{C3380CC4-5D6E-409C-BE32-E72D297353CC}">
              <c16:uniqueId val="{00000006-9D31-4D33-89C2-CDDA85BEF13B}"/>
            </c:ext>
          </c:extLst>
        </c:ser>
        <c:ser>
          <c:idx val="7"/>
          <c:order val="7"/>
          <c:tx>
            <c:strRef>
              <c:f>データシート!$A$34</c:f>
              <c:strCache>
                <c:ptCount val="1"/>
                <c:pt idx="0">
                  <c:v>神埼市国民健康保険事業特別会計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c:v>
                </c:pt>
                <c:pt idx="2">
                  <c:v>#N/A</c:v>
                </c:pt>
                <c:pt idx="3">
                  <c:v>0.8</c:v>
                </c:pt>
                <c:pt idx="4">
                  <c:v>#N/A</c:v>
                </c:pt>
                <c:pt idx="5">
                  <c:v>0.99</c:v>
                </c:pt>
                <c:pt idx="6">
                  <c:v>#N/A</c:v>
                </c:pt>
                <c:pt idx="7">
                  <c:v>2.7</c:v>
                </c:pt>
                <c:pt idx="8">
                  <c:v>#N/A</c:v>
                </c:pt>
                <c:pt idx="9">
                  <c:v>0.44</c:v>
                </c:pt>
              </c:numCache>
            </c:numRef>
          </c:val>
          <c:extLst>
            <c:ext xmlns:c16="http://schemas.microsoft.com/office/drawing/2014/chart" uri="{C3380CC4-5D6E-409C-BE32-E72D297353CC}">
              <c16:uniqueId val="{00000007-9D31-4D33-89C2-CDDA85BEF13B}"/>
            </c:ext>
          </c:extLst>
        </c:ser>
        <c:ser>
          <c:idx val="8"/>
          <c:order val="8"/>
          <c:tx>
            <c:strRef>
              <c:f>データシート!$A$35</c:f>
              <c:strCache>
                <c:ptCount val="1"/>
                <c:pt idx="0">
                  <c:v>神埼市下水道事業会計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3.78</c:v>
                </c:pt>
                <c:pt idx="8">
                  <c:v>#N/A</c:v>
                </c:pt>
                <c:pt idx="9">
                  <c:v>4.97</c:v>
                </c:pt>
              </c:numCache>
            </c:numRef>
          </c:val>
          <c:extLst>
            <c:ext xmlns:c16="http://schemas.microsoft.com/office/drawing/2014/chart" uri="{C3380CC4-5D6E-409C-BE32-E72D297353CC}">
              <c16:uniqueId val="{00000008-9D31-4D33-89C2-CDDA85BEF1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2.2200000000000002</c:v>
                </c:pt>
                <c:pt idx="2">
                  <c:v>#N/A</c:v>
                </c:pt>
                <c:pt idx="3">
                  <c:v>0.01</c:v>
                </c:pt>
                <c:pt idx="4">
                  <c:v>#N/A</c:v>
                </c:pt>
                <c:pt idx="5">
                  <c:v>3.25</c:v>
                </c:pt>
                <c:pt idx="6">
                  <c:v>#N/A</c:v>
                </c:pt>
                <c:pt idx="7">
                  <c:v>3.53</c:v>
                </c:pt>
                <c:pt idx="8">
                  <c:v>#N/A</c:v>
                </c:pt>
                <c:pt idx="9">
                  <c:v>8.7100000000000009</c:v>
                </c:pt>
              </c:numCache>
            </c:numRef>
          </c:val>
          <c:extLst>
            <c:ext xmlns:c16="http://schemas.microsoft.com/office/drawing/2014/chart" uri="{C3380CC4-5D6E-409C-BE32-E72D297353CC}">
              <c16:uniqueId val="{00000009-9D31-4D33-89C2-CDDA85BEF1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1662</c:v>
                </c:pt>
                <c:pt idx="5">
                  <c:v>1626</c:v>
                </c:pt>
                <c:pt idx="8">
                  <c:v>1629</c:v>
                </c:pt>
                <c:pt idx="11">
                  <c:v>1637</c:v>
                </c:pt>
                <c:pt idx="14">
                  <c:v>1693</c:v>
                </c:pt>
              </c:numCache>
            </c:numRef>
          </c:val>
          <c:extLst>
            <c:ext xmlns:c16="http://schemas.microsoft.com/office/drawing/2014/chart" uri="{C3380CC4-5D6E-409C-BE32-E72D297353CC}">
              <c16:uniqueId val="{00000000-052B-4853-B0AD-29B0B2E6A6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2B-4853-B0AD-29B0B2E6A6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170</c:v>
                </c:pt>
                <c:pt idx="3">
                  <c:v>142</c:v>
                </c:pt>
                <c:pt idx="6">
                  <c:v>121</c:v>
                </c:pt>
                <c:pt idx="9">
                  <c:v>100</c:v>
                </c:pt>
                <c:pt idx="12">
                  <c:v>74</c:v>
                </c:pt>
              </c:numCache>
            </c:numRef>
          </c:val>
          <c:extLst>
            <c:ext xmlns:c16="http://schemas.microsoft.com/office/drawing/2014/chart" uri="{C3380CC4-5D6E-409C-BE32-E72D297353CC}">
              <c16:uniqueId val="{00000002-052B-4853-B0AD-29B0B2E6A6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91</c:v>
                </c:pt>
                <c:pt idx="6">
                  <c:v>95</c:v>
                </c:pt>
                <c:pt idx="9">
                  <c:v>89</c:v>
                </c:pt>
                <c:pt idx="12">
                  <c:v>93</c:v>
                </c:pt>
              </c:numCache>
            </c:numRef>
          </c:val>
          <c:extLst>
            <c:ext xmlns:c16="http://schemas.microsoft.com/office/drawing/2014/chart" uri="{C3380CC4-5D6E-409C-BE32-E72D297353CC}">
              <c16:uniqueId val="{00000003-052B-4853-B0AD-29B0B2E6A6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235</c:v>
                </c:pt>
                <c:pt idx="3">
                  <c:v>240</c:v>
                </c:pt>
                <c:pt idx="6">
                  <c:v>262</c:v>
                </c:pt>
                <c:pt idx="9">
                  <c:v>269</c:v>
                </c:pt>
                <c:pt idx="12">
                  <c:v>279</c:v>
                </c:pt>
              </c:numCache>
            </c:numRef>
          </c:val>
          <c:extLst>
            <c:ext xmlns:c16="http://schemas.microsoft.com/office/drawing/2014/chart" uri="{C3380CC4-5D6E-409C-BE32-E72D297353CC}">
              <c16:uniqueId val="{00000004-052B-4853-B0AD-29B0B2E6A6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2B-4853-B0AD-29B0B2E6A6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2B-4853-B0AD-29B0B2E6A6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1921</c:v>
                </c:pt>
                <c:pt idx="3">
                  <c:v>1825</c:v>
                </c:pt>
                <c:pt idx="6">
                  <c:v>1824</c:v>
                </c:pt>
                <c:pt idx="9">
                  <c:v>1815</c:v>
                </c:pt>
                <c:pt idx="12">
                  <c:v>1953</c:v>
                </c:pt>
              </c:numCache>
            </c:numRef>
          </c:val>
          <c:extLst>
            <c:ext xmlns:c16="http://schemas.microsoft.com/office/drawing/2014/chart" uri="{C3380CC4-5D6E-409C-BE32-E72D297353CC}">
              <c16:uniqueId val="{00000007-052B-4853-B0AD-29B0B2E6A6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762</c:v>
                </c:pt>
                <c:pt idx="2">
                  <c:v>#N/A</c:v>
                </c:pt>
                <c:pt idx="3">
                  <c:v>#N/A</c:v>
                </c:pt>
                <c:pt idx="4">
                  <c:v>672</c:v>
                </c:pt>
                <c:pt idx="5">
                  <c:v>#N/A</c:v>
                </c:pt>
                <c:pt idx="6">
                  <c:v>#N/A</c:v>
                </c:pt>
                <c:pt idx="7">
                  <c:v>673</c:v>
                </c:pt>
                <c:pt idx="8">
                  <c:v>#N/A</c:v>
                </c:pt>
                <c:pt idx="9">
                  <c:v>#N/A</c:v>
                </c:pt>
                <c:pt idx="10">
                  <c:v>636</c:v>
                </c:pt>
                <c:pt idx="11">
                  <c:v>#N/A</c:v>
                </c:pt>
                <c:pt idx="12">
                  <c:v>#N/A</c:v>
                </c:pt>
                <c:pt idx="13">
                  <c:v>706</c:v>
                </c:pt>
                <c:pt idx="14">
                  <c:v>#N/A</c:v>
                </c:pt>
              </c:numCache>
            </c:numRef>
          </c:val>
          <c:smooth val="0"/>
          <c:extLst>
            <c:ext xmlns:c16="http://schemas.microsoft.com/office/drawing/2014/chart" uri="{C3380CC4-5D6E-409C-BE32-E72D297353CC}">
              <c16:uniqueId val="{00000008-052B-4853-B0AD-29B0B2E6A6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14282</c:v>
                </c:pt>
                <c:pt idx="5">
                  <c:v>17190</c:v>
                </c:pt>
                <c:pt idx="8">
                  <c:v>18349</c:v>
                </c:pt>
                <c:pt idx="11">
                  <c:v>19772</c:v>
                </c:pt>
                <c:pt idx="14">
                  <c:v>18988</c:v>
                </c:pt>
              </c:numCache>
            </c:numRef>
          </c:val>
          <c:extLst>
            <c:ext xmlns:c16="http://schemas.microsoft.com/office/drawing/2014/chart" uri="{C3380CC4-5D6E-409C-BE32-E72D297353CC}">
              <c16:uniqueId val="{00000000-05D8-41DC-9FAC-505EB93080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c:v>
                </c:pt>
                <c:pt idx="5">
                  <c:v>70</c:v>
                </c:pt>
                <c:pt idx="8">
                  <c:v>60</c:v>
                </c:pt>
                <c:pt idx="11">
                  <c:v>18</c:v>
                </c:pt>
                <c:pt idx="14">
                  <c:v>10</c:v>
                </c:pt>
              </c:numCache>
            </c:numRef>
          </c:val>
          <c:extLst>
            <c:ext xmlns:c16="http://schemas.microsoft.com/office/drawing/2014/chart" uri="{C3380CC4-5D6E-409C-BE32-E72D297353CC}">
              <c16:uniqueId val="{00000001-05D8-41DC-9FAC-505EB93080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5002</c:v>
                </c:pt>
                <c:pt idx="5">
                  <c:v>5149</c:v>
                </c:pt>
                <c:pt idx="8">
                  <c:v>4735</c:v>
                </c:pt>
                <c:pt idx="11">
                  <c:v>5055</c:v>
                </c:pt>
                <c:pt idx="14">
                  <c:v>5619</c:v>
                </c:pt>
              </c:numCache>
            </c:numRef>
          </c:val>
          <c:extLst>
            <c:ext xmlns:c16="http://schemas.microsoft.com/office/drawing/2014/chart" uri="{C3380CC4-5D6E-409C-BE32-E72D297353CC}">
              <c16:uniqueId val="{00000002-05D8-41DC-9FAC-505EB93080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D8-41DC-9FAC-505EB93080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D8-41DC-9FAC-505EB93080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D8-41DC-9FAC-505EB93080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2279</c:v>
                </c:pt>
                <c:pt idx="3">
                  <c:v>2131</c:v>
                </c:pt>
                <c:pt idx="6">
                  <c:v>1963</c:v>
                </c:pt>
                <c:pt idx="9">
                  <c:v>1819</c:v>
                </c:pt>
                <c:pt idx="12">
                  <c:v>1809</c:v>
                </c:pt>
              </c:numCache>
            </c:numRef>
          </c:val>
          <c:extLst>
            <c:ext xmlns:c16="http://schemas.microsoft.com/office/drawing/2014/chart" uri="{C3380CC4-5D6E-409C-BE32-E72D297353CC}">
              <c16:uniqueId val="{00000006-05D8-41DC-9FAC-505EB93080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385</c:v>
                </c:pt>
                <c:pt idx="3">
                  <c:v>316</c:v>
                </c:pt>
                <c:pt idx="6">
                  <c:v>364</c:v>
                </c:pt>
                <c:pt idx="9">
                  <c:v>510</c:v>
                </c:pt>
                <c:pt idx="12">
                  <c:v>447</c:v>
                </c:pt>
              </c:numCache>
            </c:numRef>
          </c:val>
          <c:extLst>
            <c:ext xmlns:c16="http://schemas.microsoft.com/office/drawing/2014/chart" uri="{C3380CC4-5D6E-409C-BE32-E72D297353CC}">
              <c16:uniqueId val="{00000007-05D8-41DC-9FAC-505EB93080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4489</c:v>
                </c:pt>
                <c:pt idx="3">
                  <c:v>4877</c:v>
                </c:pt>
                <c:pt idx="6">
                  <c:v>5536</c:v>
                </c:pt>
                <c:pt idx="9">
                  <c:v>5838</c:v>
                </c:pt>
                <c:pt idx="12">
                  <c:v>6414</c:v>
                </c:pt>
              </c:numCache>
            </c:numRef>
          </c:val>
          <c:extLst>
            <c:ext xmlns:c16="http://schemas.microsoft.com/office/drawing/2014/chart" uri="{C3380CC4-5D6E-409C-BE32-E72D297353CC}">
              <c16:uniqueId val="{00000008-05D8-41DC-9FAC-505EB93080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539</c:v>
                </c:pt>
                <c:pt idx="3">
                  <c:v>414</c:v>
                </c:pt>
                <c:pt idx="6">
                  <c:v>312</c:v>
                </c:pt>
                <c:pt idx="9">
                  <c:v>189</c:v>
                </c:pt>
                <c:pt idx="12">
                  <c:v>118</c:v>
                </c:pt>
              </c:numCache>
            </c:numRef>
          </c:val>
          <c:extLst>
            <c:ext xmlns:c16="http://schemas.microsoft.com/office/drawing/2014/chart" uri="{C3380CC4-5D6E-409C-BE32-E72D297353CC}">
              <c16:uniqueId val="{00000009-05D8-41DC-9FAC-505EB93080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15561</c:v>
                </c:pt>
                <c:pt idx="3">
                  <c:v>17213</c:v>
                </c:pt>
                <c:pt idx="6">
                  <c:v>18383</c:v>
                </c:pt>
                <c:pt idx="9">
                  <c:v>20880</c:v>
                </c:pt>
                <c:pt idx="12">
                  <c:v>19829</c:v>
                </c:pt>
              </c:numCache>
            </c:numRef>
          </c:val>
          <c:extLst>
            <c:ext xmlns:c16="http://schemas.microsoft.com/office/drawing/2014/chart" uri="{C3380CC4-5D6E-409C-BE32-E72D297353CC}">
              <c16:uniqueId val="{0000000A-05D8-41DC-9FAC-505EB93080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3900</c:v>
                </c:pt>
                <c:pt idx="2">
                  <c:v>#N/A</c:v>
                </c:pt>
                <c:pt idx="3">
                  <c:v>#N/A</c:v>
                </c:pt>
                <c:pt idx="4">
                  <c:v>2541</c:v>
                </c:pt>
                <c:pt idx="5">
                  <c:v>#N/A</c:v>
                </c:pt>
                <c:pt idx="6">
                  <c:v>#N/A</c:v>
                </c:pt>
                <c:pt idx="7">
                  <c:v>3413</c:v>
                </c:pt>
                <c:pt idx="8">
                  <c:v>#N/A</c:v>
                </c:pt>
                <c:pt idx="9">
                  <c:v>#N/A</c:v>
                </c:pt>
                <c:pt idx="10">
                  <c:v>4391</c:v>
                </c:pt>
                <c:pt idx="11">
                  <c:v>#N/A</c:v>
                </c:pt>
                <c:pt idx="12">
                  <c:v>#N/A</c:v>
                </c:pt>
                <c:pt idx="13">
                  <c:v>4001</c:v>
                </c:pt>
                <c:pt idx="14">
                  <c:v>#N/A</c:v>
                </c:pt>
              </c:numCache>
            </c:numRef>
          </c:val>
          <c:smooth val="0"/>
          <c:extLst>
            <c:ext xmlns:c16="http://schemas.microsoft.com/office/drawing/2014/chart" uri="{C3380CC4-5D6E-409C-BE32-E72D297353CC}">
              <c16:uniqueId val="{0000000B-05D8-41DC-9FAC-505EB93080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2311</c:v>
                </c:pt>
                <c:pt idx="1">
                  <c:v>1926</c:v>
                </c:pt>
                <c:pt idx="2">
                  <c:v>2101</c:v>
                </c:pt>
              </c:numCache>
            </c:numRef>
          </c:val>
          <c:extLst>
            <c:ext xmlns:c16="http://schemas.microsoft.com/office/drawing/2014/chart" uri="{C3380CC4-5D6E-409C-BE32-E72D297353CC}">
              <c16:uniqueId val="{00000000-9868-42D6-9445-E60B45735E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485</c:v>
                </c:pt>
                <c:pt idx="1">
                  <c:v>485</c:v>
                </c:pt>
                <c:pt idx="2">
                  <c:v>386</c:v>
                </c:pt>
              </c:numCache>
            </c:numRef>
          </c:val>
          <c:extLst>
            <c:ext xmlns:c16="http://schemas.microsoft.com/office/drawing/2014/chart" uri="{C3380CC4-5D6E-409C-BE32-E72D297353CC}">
              <c16:uniqueId val="{00000001-9868-42D6-9445-E60B45735E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3588</c:v>
                </c:pt>
                <c:pt idx="1">
                  <c:v>4396</c:v>
                </c:pt>
                <c:pt idx="2">
                  <c:v>4864</c:v>
                </c:pt>
              </c:numCache>
            </c:numRef>
          </c:val>
          <c:extLst>
            <c:ext xmlns:c16="http://schemas.microsoft.com/office/drawing/2014/chart" uri="{C3380CC4-5D6E-409C-BE32-E72D297353CC}">
              <c16:uniqueId val="{00000002-9868-42D6-9445-E60B45735E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{9AC29848-4CA9-4F2C-9677-B6A66FE39A75}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70-4BFD-85E0-B7277D355D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{B447AED7-E82F-4485-91B7-8CA9729AF8DF}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70-4BFD-85E0-B7277D355D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{E4EE18F6-74B6-4E29-87D7-54D2A9499113}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70-4BFD-85E0-B7277D355D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{8949818C-CD30-444C-ADC8-687A46A633D9}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70-4BFD-85E0-B7277D355D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{CCFB172D-4F0F-4456-9AF2-78FFD07F2571}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70-4BFD-85E0-B7277D355D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{EABD0332-F1BC-4350-A656-2B188C533300}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70-4BFD-85E0-B7277D355D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{D256052D-A04E-46EC-B5EB-0FA2547BDEB7}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70-4BFD-85E0-B7277D355D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{935C1B17-3139-465F-BBA1-5CF89FF75617}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70-4BFD-85E0-B7277D355D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{5C519A14-B26B-4F4D-8C9E-8E61CC656331}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70-4BFD-85E0-B7277D355D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54.3</c:v>
                </c:pt>
                <c:pt idx="16">
                  <c:v>55.6</c:v>
                </c:pt>
                <c:pt idx="24">
                  <c:v>53.2</c:v>
                </c:pt>
                <c:pt idx="32">
                  <c:v>54.7</c:v>
                </c:pt>
              </c:numCache>
            </c:numRef>
          </c:xVal>
          <c:yVal>
            <c:numRef>
              <c:f>公会計指標分析・財政指標組合せ分析表!$BP$51:$DC$51</c:f>
              <c:numCache>
                <c:formatCode>#,##0.0;"▲ "#,##0.0</c:formatCode>
                <c:ptCount val="40"/>
                <c:pt idx="0">
                  <c:v>53.6</c:v>
                </c:pt>
                <c:pt idx="8">
                  <c:v>35.200000000000003</c:v>
                </c:pt>
                <c:pt idx="16">
                  <c:v>47.2</c:v>
                </c:pt>
                <c:pt idx="24">
                  <c:v>58.1</c:v>
                </c:pt>
                <c:pt idx="32">
                  <c:v>50.6</c:v>
                </c:pt>
              </c:numCache>
            </c:numRef>
          </c:yVal>
          <c:smooth val="0"/>
          <c:extLst>
            <c:ext xmlns:c16="http://schemas.microsoft.com/office/drawing/2014/chart" uri="{C3380CC4-5D6E-409C-BE32-E72D297353CC}">
              <c16:uniqueId val="{00000009-BB70-4BFD-85E0-B7277D355D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{5001C306-FBCF-4A53-B3A6-0F59913DF269}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70-4BFD-85E0-B7277D355D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{CA44F5E2-B69C-440A-A70A-FDC6D3CECED5}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70-4BFD-85E0-B7277D355D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{0C67C717-AA39-4AB7-912F-CEBEB3FBF587}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70-4BFD-85E0-B7277D355D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{B3CC0361-6206-48DA-B622-62DCD10070D8}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70-4BFD-85E0-B7277D355D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{EED5A8D5-A703-4419-A304-9698A7978297}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70-4BFD-85E0-B7277D355D15}"/>
                </c:ext>
              </c:extLst>
            </c:dLbl>
            <c:dLbl>
              <c:idx val="8"/>
              <c:layout>
                <c:manualLayout>
                  <c:x val="-2.622596550781172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{A902D312-23A4-42F6-813B-DB1F0F1938B5}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70-4BFD-85E0-B7277D355D15}"/>
                </c:ext>
              </c:extLst>
            </c:dLbl>
            <c:dLbl>
              <c:idx val="16"/>
              <c:layout>
                <c:manualLayout>
                  <c:x val="-3.793498561199480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{90A204CA-7F6C-429C-A9B8-320FD2BB4B33}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70-4BFD-85E0-B7277D355D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{FE7C7501-F2EE-4246-807D-F9BFF2FD6CF4}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70-4BFD-85E0-B7277D355D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{10800719-AB5E-4296-AAFA-4AA9C30C2EB7}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70-4BFD-85E0-B7277D355D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B70-4BFD-85E0-B7277D355D15}"/>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{0B6A3A7D-DB9C-422C-8D0D-375A5E5A4C29}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942-4BF7-B246-94F235FCB5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{18E1BD0C-7A0F-4910-9EAF-09596BD7EDD1}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42-4BF7-B246-94F235FCB5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{B98F76BA-D3FF-42D3-8C16-61A229DF0A4A}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42-4BF7-B246-94F235FCB5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{DDDD302B-B7D5-4ED9-9108-854EB0785D4D}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42-4BF7-B246-94F235FCB5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{D3FE01E2-DC56-4E68-BA56-A628E25E115B}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42-4BF7-B246-94F235FCB5D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{6489E16F-0E56-4BAD-BF01-4478F62A3331}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942-4BF7-B246-94F235FCB5D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{3710AEFD-0ECE-40E8-9FEE-DDE28CD1EBA4}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942-4BF7-B246-94F235FCB5D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{FEB1B0BA-7A7E-4A2B-A345-A89415877640}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942-4BF7-B246-94F235FCB5D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{4C2AE1AC-50DC-4850-8016-6DD8C89D98A4}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942-4BF7-B246-94F235FCB5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10.199999999999999</c:v>
                </c:pt>
                <c:pt idx="16">
                  <c:v>9.6999999999999993</c:v>
                </c:pt>
                <c:pt idx="24">
                  <c:v>9</c:v>
                </c:pt>
                <c:pt idx="32">
                  <c:v>8.8000000000000007</c:v>
                </c:pt>
              </c:numCache>
            </c:numRef>
          </c:xVal>
          <c:yVal>
            <c:numRef>
              <c:f>公会計指標分析・財政指標組合せ分析表!$BP$73:$DC$73</c:f>
              <c:numCache>
                <c:formatCode>#,##0.0;"▲ "#,##0.0</c:formatCode>
                <c:ptCount val="40"/>
                <c:pt idx="0">
                  <c:v>53.6</c:v>
                </c:pt>
                <c:pt idx="8">
                  <c:v>35.200000000000003</c:v>
                </c:pt>
                <c:pt idx="16">
                  <c:v>47.2</c:v>
                </c:pt>
                <c:pt idx="24">
                  <c:v>58.1</c:v>
                </c:pt>
                <c:pt idx="32">
                  <c:v>50.6</c:v>
                </c:pt>
              </c:numCache>
            </c:numRef>
          </c:yVal>
          <c:smooth val="0"/>
          <c:extLst>
            <c:ext xmlns:c16="http://schemas.microsoft.com/office/drawing/2014/chart" uri="{C3380CC4-5D6E-409C-BE32-E72D297353CC}">
              <c16:uniqueId val="{00000009-0942-4BF7-B246-94F235FCB5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{5146114A-3CDA-4E17-AF4D-01A747565410}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942-4BF7-B246-94F235FCB5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{2468F456-DB75-4B79-92E5-D36FCC815BA7}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42-4BF7-B246-94F235FCB5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{2E3927EC-A58C-44F5-B108-0DB275EE2887}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42-4BF7-B246-94F235FCB5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{5BE66FDB-F02D-4287-8B1F-876BAC4B655F}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42-4BF7-B246-94F235FCB5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{82F37FE5-D630-4BD5-9916-7B76A33C8570}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42-4BF7-B246-94F235FCB5D9}"/>
                </c:ext>
              </c:extLst>
            </c:dLbl>
            <c:dLbl>
              <c:idx val="8"/>
              <c:layout>
                <c:manualLayout>
                  <c:x val="0"/>
                  <c:y val="-1.17784899997054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{1CA0A87C-1BBE-4733-94F1-B1DED926F1A5}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942-4BF7-B246-94F235FCB5D9}"/>
                </c:ext>
              </c:extLst>
            </c:dLbl>
            <c:dLbl>
              <c:idx val="16"/>
              <c:layout>
                <c:manualLayout>
                  <c:x val="0"/>
                  <c:y val="1.17784899997053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{637A85D2-907D-47E3-8D78-CFC39D36312E}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942-4BF7-B246-94F235FCB5D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{314B8259-6FD9-4D96-B170-3CDB6E4DE7C5}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942-4BF7-B246-94F235FCB5D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{70AEAB72-FF87-43A7-B9D0-12E2D9183292}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942-4BF7-B246-94F235FCB5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942-4BF7-B246-94F235FCB5D9}"/>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6320F4F-5BAD-4E74-86A2-594C518E561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DF6DCDB-4AD1-4E6D-9EF6-2ED025F4D07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元利償還金は前年度</a:t>
          </a:r>
          <a:r>
            <a:rPr lang="ja-JP" altLang="en-US" sz="1100" b="0" i="0" baseline="0">
              <a:solidFill>
                <a:schemeClr val="dk1"/>
              </a:solidFill>
              <a:effectLst/>
              <a:latin typeface="+mn-lt"/>
              <a:ea typeface="+mn-ea"/>
              <a:cs typeface="+mn-cs"/>
            </a:rPr>
            <a:t>から増加</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年度以降公営企業債の元利償還金に対する繰入金は増加傾向にある。令和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年度予定の公共下水道整備の概成まではこの傾向が続くことが想定される。</a:t>
          </a:r>
          <a:endParaRPr lang="ja-JP" altLang="ja-JP" sz="1400">
            <a:effectLst/>
          </a:endParaRPr>
        </a:p>
        <a:p>
          <a:r>
            <a:rPr lang="ja-JP" altLang="ja-JP" sz="1100" b="0" i="0" baseline="0">
              <a:solidFill>
                <a:schemeClr val="dk1"/>
              </a:solidFill>
              <a:effectLst/>
              <a:latin typeface="+mn-lt"/>
              <a:ea typeface="+mn-ea"/>
              <a:cs typeface="+mn-cs"/>
            </a:rPr>
            <a:t>本庁舎建設事業等の大型事業に伴い多額の地方債を発行したため、今後は元利償還金の増加が見込まれる。償還のピーク時を見据え、減債基金を積み増すなどして計画的に公債費負担を消化し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一般会計等に係る地方債の現在高は前年度比</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1,051</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の減</a:t>
          </a:r>
          <a:r>
            <a:rPr lang="ja-JP" altLang="ja-JP" sz="1100" b="0" i="0" baseline="0">
              <a:solidFill>
                <a:schemeClr val="dk1"/>
              </a:solidFill>
              <a:effectLst/>
              <a:latin typeface="+mn-lt"/>
              <a:ea typeface="+mn-ea"/>
              <a:cs typeface="+mn-cs"/>
            </a:rPr>
            <a:t>となっており、これは</a:t>
          </a:r>
          <a:r>
            <a:rPr lang="ja-JP" altLang="en-US" sz="1100" b="0" i="0" baseline="0">
              <a:solidFill>
                <a:schemeClr val="dk1"/>
              </a:solidFill>
              <a:effectLst/>
              <a:latin typeface="+mn-lt"/>
              <a:ea typeface="+mn-ea"/>
              <a:cs typeface="+mn-cs"/>
            </a:rPr>
            <a:t>大型事業に係る合併特例事業債の据置期間終了に伴う元金償還開始により地方債現在高が減少した</a:t>
          </a:r>
          <a:r>
            <a:rPr lang="ja-JP" altLang="ja-JP" sz="1100" b="0" i="0" baseline="0">
              <a:solidFill>
                <a:schemeClr val="dk1"/>
              </a:solidFill>
              <a:effectLst/>
              <a:latin typeface="+mn-lt"/>
              <a:ea typeface="+mn-ea"/>
              <a:cs typeface="+mn-cs"/>
            </a:rPr>
            <a:t>ものである。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基準財政需要額算入見込額が前年度比</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784</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の減となっているが、</a:t>
          </a:r>
          <a:r>
            <a:rPr lang="ja-JP" altLang="ja-JP" sz="1100" b="0" i="0" baseline="0">
              <a:solidFill>
                <a:schemeClr val="dk1"/>
              </a:solidFill>
              <a:effectLst/>
              <a:latin typeface="+mn-lt"/>
              <a:ea typeface="+mn-ea"/>
              <a:cs typeface="+mn-cs"/>
            </a:rPr>
            <a:t>合併特例事業債など交付税措置率が高い地方債を優先的に活用したことにより、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年度と比較すると大きく</a:t>
          </a:r>
          <a:r>
            <a:rPr lang="ja-JP" altLang="ja-JP" sz="1100" b="0" i="0" baseline="0">
              <a:solidFill>
                <a:schemeClr val="dk1"/>
              </a:solidFill>
              <a:effectLst/>
              <a:latin typeface="+mn-lt"/>
              <a:ea typeface="+mn-ea"/>
              <a:cs typeface="+mn-cs"/>
            </a:rPr>
            <a:t>伸びており、借入額の増加による将来負担比率の影響を抑制している。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年度までで主な大型事業が完了したため、今後は財政規模の適切なスリム化を進める必要がある。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佐賀県神埼市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後年度発生する国営事業の事業負担分の償還に備え土地改良事業基金に</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百万円を積み立て、ふるさと寄附金受入額の増加によりふるさと寄附金基金を</a:t>
          </a:r>
          <a:r>
            <a:rPr lang="en-US" altLang="ja-JP" sz="1100" b="0" i="0" baseline="0">
              <a:solidFill>
                <a:schemeClr val="dk1"/>
              </a:solidFill>
              <a:effectLst/>
              <a:latin typeface="+mn-lt"/>
              <a:ea typeface="+mn-ea"/>
              <a:cs typeface="+mn-cs"/>
            </a:rPr>
            <a:t>445</a:t>
          </a:r>
          <a:r>
            <a:rPr lang="ja-JP" altLang="ja-JP" sz="1100" b="0" i="0" baseline="0">
              <a:solidFill>
                <a:schemeClr val="dk1"/>
              </a:solidFill>
              <a:effectLst/>
              <a:latin typeface="+mn-lt"/>
              <a:ea typeface="+mn-ea"/>
              <a:cs typeface="+mn-cs"/>
            </a:rPr>
            <a:t>百万円積み立てた（ふるさと納税推進事業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にかかる取崩額控除後）。公共施設整備基金</a:t>
          </a:r>
          <a:r>
            <a:rPr lang="ja-JP" altLang="en-US" sz="1100" b="0" i="0" baseline="0">
              <a:solidFill>
                <a:schemeClr val="dk1"/>
              </a:solidFill>
              <a:effectLst/>
              <a:latin typeface="+mn-lt"/>
              <a:ea typeface="+mn-ea"/>
              <a:cs typeface="+mn-cs"/>
            </a:rPr>
            <a:t>については、後年度の公共施設の整備に備えて積み立てを行ったが、新庁舎周辺整備のため</a:t>
          </a:r>
          <a:r>
            <a:rPr lang="ja-JP" altLang="ja-JP" sz="1100" b="0" i="0" baseline="0">
              <a:solidFill>
                <a:schemeClr val="dk1"/>
              </a:solidFill>
              <a:effectLst/>
              <a:latin typeface="+mn-lt"/>
              <a:ea typeface="+mn-ea"/>
              <a:cs typeface="+mn-cs"/>
            </a:rPr>
            <a:t>取り崩したことにより対前年度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百万円減となったが、基金全体としては</a:t>
          </a:r>
          <a:r>
            <a:rPr lang="en-US" altLang="ja-JP" sz="1100" b="0" i="0" baseline="0">
              <a:solidFill>
                <a:schemeClr val="dk1"/>
              </a:solidFill>
              <a:effectLst/>
              <a:latin typeface="+mn-lt"/>
              <a:ea typeface="+mn-ea"/>
              <a:cs typeface="+mn-cs"/>
            </a:rPr>
            <a:t>543</a:t>
          </a:r>
          <a:r>
            <a:rPr lang="ja-JP" altLang="ja-JP" sz="1100" b="0" i="0" baseline="0">
              <a:solidFill>
                <a:schemeClr val="dk1"/>
              </a:solidFill>
              <a:effectLst/>
              <a:latin typeface="+mn-lt"/>
              <a:ea typeface="+mn-ea"/>
              <a:cs typeface="+mn-cs"/>
            </a:rPr>
            <a:t>百万円の増となった。</a:t>
          </a:r>
          <a:endParaRPr lang="ja-JP" altLang="ja-JP" sz="1400">
            <a:effectLst/>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依存財源が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割近い状態であるため、国や県の動向に大きく左右される財政状況である。</a:t>
          </a:r>
          <a:endParaRPr lang="ja-JP" altLang="ja-JP" sz="1400">
            <a:effectLst/>
          </a:endParaRPr>
        </a:p>
        <a:p>
          <a:r>
            <a:rPr lang="ja-JP" altLang="ja-JP" sz="1100" b="0" i="0" baseline="0">
              <a:solidFill>
                <a:schemeClr val="dk1"/>
              </a:solidFill>
              <a:effectLst/>
              <a:latin typeface="+mn-lt"/>
              <a:ea typeface="+mn-ea"/>
              <a:cs typeface="+mn-cs"/>
            </a:rPr>
            <a:t>そのため、後年度の大型事業、災害等への備える必要があり、今後も節約に努め、可能な限り基金積立を増額する。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（基金の使途）</a:t>
          </a:r>
          <a:endParaRPr lang="ja-JP" altLang="ja-JP" sz="1400">
            <a:effectLst/>
          </a:endParaRPr>
        </a:p>
        <a:p>
          <a:r>
            <a:rPr lang="ja-JP" altLang="ja-JP" sz="1100" b="0" i="0" baseline="0">
              <a:solidFill>
                <a:schemeClr val="dk1"/>
              </a:solidFill>
              <a:effectLst/>
              <a:latin typeface="+mn-lt"/>
              <a:ea typeface="+mn-ea"/>
              <a:cs typeface="+mn-cs"/>
            </a:rPr>
            <a:t>・神埼市まちづくり基金：第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次総合計画に掲げる事業等を含め、市の主要事業等の実施。</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・神埼市ふるさと寄附金基金：寄附者が選択した事業及びふるさと納税推進事業の実施。</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・神埼市地域福祉基金：敬老祝い金、敬老会開催補助など、地域における保健福祉活動の推進。</a:t>
          </a:r>
          <a:endParaRPr lang="ja-JP" altLang="ja-JP" sz="1400">
            <a:effectLst/>
          </a:endParaRPr>
        </a:p>
        <a:p>
          <a:r>
            <a:rPr lang="ja-JP" altLang="ja-JP" sz="1100" b="0" i="0" baseline="0">
              <a:solidFill>
                <a:schemeClr val="dk1"/>
              </a:solidFill>
              <a:effectLst/>
              <a:latin typeface="+mn-lt"/>
              <a:ea typeface="+mn-ea"/>
              <a:cs typeface="+mn-cs"/>
            </a:rPr>
            <a:t>・神埼市公共施設整備基金：公共施設の整備。</a:t>
          </a:r>
          <a:endParaRPr lang="ja-JP" altLang="ja-JP" sz="1400">
            <a:effectLst/>
          </a:endParaRPr>
        </a:p>
        <a:p>
          <a:r>
            <a:rPr lang="ja-JP" altLang="ja-JP" sz="1100" b="0" i="0" baseline="0">
              <a:solidFill>
                <a:schemeClr val="dk1"/>
              </a:solidFill>
              <a:effectLst/>
              <a:latin typeface="+mn-lt"/>
              <a:ea typeface="+mn-ea"/>
              <a:cs typeface="+mn-cs"/>
            </a:rPr>
            <a:t>・神埼市土地改良事業基金：土地改良事業の健全な運営と施設等の適正な維持管理及び後年度発生する国営事業負担金の財源。</a:t>
          </a:r>
          <a:endParaRPr lang="ja-JP" altLang="ja-JP" sz="1400">
            <a:effectLst/>
          </a:endParaRPr>
        </a:p>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・神埼市公共施設整備基金：新庁舎周辺整備の財源として</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百万円を取り崩したことなどによる減少。</a:t>
          </a:r>
          <a:endParaRPr lang="ja-JP" altLang="ja-JP" sz="1400">
            <a:effectLst/>
          </a:endParaRPr>
        </a:p>
        <a:p>
          <a:r>
            <a:rPr lang="ja-JP" altLang="ja-JP" sz="1100" b="0" i="0" baseline="0">
              <a:solidFill>
                <a:schemeClr val="dk1"/>
              </a:solidFill>
              <a:effectLst/>
              <a:latin typeface="+mn-lt"/>
              <a:ea typeface="+mn-ea"/>
              <a:cs typeface="+mn-cs"/>
            </a:rPr>
            <a:t>・神埼市ふるさと寄附金基金：ふるさと納税寄附金の増額による増加。</a:t>
          </a:r>
          <a:endParaRPr lang="ja-JP" altLang="ja-JP" sz="1400">
            <a:effectLst/>
          </a:endParaRPr>
        </a:p>
        <a:p>
          <a:r>
            <a:rPr lang="ja-JP" altLang="ja-JP" sz="1100" b="0" i="0" baseline="0">
              <a:solidFill>
                <a:schemeClr val="dk1"/>
              </a:solidFill>
              <a:effectLst/>
              <a:latin typeface="+mn-lt"/>
              <a:ea typeface="+mn-ea"/>
              <a:cs typeface="+mn-cs"/>
            </a:rPr>
            <a:t>・神埼市土地改良事業基金：後年度発生する国営事業負担金の財源として</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百万円を積み立てたことによる増加。</a:t>
          </a:r>
          <a:endParaRPr lang="ja-JP" altLang="ja-JP" sz="1400">
            <a:effectLst/>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・神埼市公共施設整備基金：進行中及び後年度の公共施設整備事業に備え、今後も可能な限り基金残高を維持または増額する。</a:t>
          </a:r>
          <a:endParaRPr lang="ja-JP" altLang="ja-JP" sz="1400">
            <a:effectLst/>
          </a:endParaRPr>
        </a:p>
        <a:p>
          <a:r>
            <a:rPr lang="ja-JP" altLang="ja-JP" sz="1100" b="0" i="0" baseline="0">
              <a:solidFill>
                <a:schemeClr val="dk1"/>
              </a:solidFill>
              <a:effectLst/>
              <a:latin typeface="+mn-lt"/>
              <a:ea typeface="+mn-ea"/>
              <a:cs typeface="+mn-cs"/>
            </a:rPr>
            <a:t>・神埼市地域福祉基金：債券購入など基金運用益の増額を図り、運用益による充当財源を増額する。</a:t>
          </a:r>
          <a:endParaRPr lang="ja-JP" altLang="ja-JP" sz="1400">
            <a:effectLst/>
          </a:endParaRPr>
        </a:p>
        <a:p>
          <a:r>
            <a:rPr lang="ja-JP" altLang="ja-JP" sz="1100" b="0" i="0" baseline="0">
              <a:solidFill>
                <a:schemeClr val="dk1"/>
              </a:solidFill>
              <a:effectLst/>
              <a:latin typeface="+mn-lt"/>
              <a:ea typeface="+mn-ea"/>
              <a:cs typeface="+mn-cs"/>
            </a:rPr>
            <a:t>・神埼市ふるさと寄附金基金：寄附額を積み立て、寄附者が選択した事業に充当及びふるさと納税推進事業の財源に充てる。</a:t>
          </a:r>
          <a:endParaRPr lang="ja-JP" altLang="ja-JP" sz="1400">
            <a:effectLst/>
          </a:endParaRPr>
        </a:p>
        <a:p>
          <a:r>
            <a:rPr lang="ja-JP" altLang="ja-JP" sz="1100" b="0" i="0" baseline="0">
              <a:solidFill>
                <a:schemeClr val="dk1"/>
              </a:solidFill>
              <a:effectLst/>
              <a:latin typeface="+mn-lt"/>
              <a:ea typeface="+mn-ea"/>
              <a:cs typeface="+mn-cs"/>
            </a:rPr>
            <a:t>・神埼市土地改良事業基金：後年度発生する国営事業負担金に備え、</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億円程度を目標に毎年</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庁舎建替等単独大型事業</a:t>
          </a:r>
          <a:r>
            <a:rPr lang="ja-JP" altLang="en-US" sz="1100" b="0" i="0" baseline="0">
              <a:solidFill>
                <a:schemeClr val="dk1"/>
              </a:solidFill>
              <a:effectLst/>
              <a:latin typeface="+mn-lt"/>
              <a:ea typeface="+mn-ea"/>
              <a:cs typeface="+mn-cs"/>
            </a:rPr>
            <a:t>が終了したことに</a:t>
          </a:r>
          <a:r>
            <a:rPr lang="ja-JP" altLang="ja-JP" sz="1100" b="0" i="0" baseline="0">
              <a:solidFill>
                <a:schemeClr val="dk1"/>
              </a:solidFill>
              <a:effectLst/>
              <a:latin typeface="+mn-lt"/>
              <a:ea typeface="+mn-ea"/>
              <a:cs typeface="+mn-cs"/>
            </a:rPr>
            <a:t>より、一般財源充当経費が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a:t>
          </a:r>
          <a:r>
            <a:rPr lang="ja-JP" altLang="en-US" sz="1100" b="0" i="0" baseline="0">
              <a:solidFill>
                <a:schemeClr val="dk1"/>
              </a:solidFill>
              <a:effectLst/>
              <a:latin typeface="+mn-lt"/>
              <a:ea typeface="+mn-ea"/>
              <a:cs typeface="+mn-cs"/>
            </a:rPr>
            <a:t>る積み立て</a:t>
          </a:r>
          <a:r>
            <a:rPr lang="ja-JP" altLang="ja-JP" sz="1100" b="0" i="0" baseline="0">
              <a:solidFill>
                <a:schemeClr val="dk1"/>
              </a:solidFill>
              <a:effectLst/>
              <a:latin typeface="+mn-lt"/>
              <a:ea typeface="+mn-ea"/>
              <a:cs typeface="+mn-cs"/>
            </a:rPr>
            <a:t>額の増が主な要因である。</a:t>
          </a:r>
          <a:endParaRPr lang="ja-JP" altLang="ja-JP" sz="1400">
            <a:effectLst/>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依存財源が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割近い状態であるため、国や県の動向に大きく左右される財政状況である。</a:t>
          </a:r>
          <a:endParaRPr lang="ja-JP" altLang="ja-JP" sz="1400">
            <a:effectLst/>
          </a:endParaRPr>
        </a:p>
        <a:p>
          <a:r>
            <a:rPr lang="ja-JP" altLang="ja-JP" sz="1100" b="0" i="0" baseline="0">
              <a:solidFill>
                <a:schemeClr val="dk1"/>
              </a:solidFill>
              <a:effectLst/>
              <a:latin typeface="+mn-lt"/>
              <a:ea typeface="+mn-ea"/>
              <a:cs typeface="+mn-cs"/>
            </a:rPr>
            <a:t>そのため、後年度の大型事業、災害等への備える必要があり、今後も節約に努め、可能な限り基金積立を増額する。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大型事業に係る合併特例事業債の元金償還開始</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取り崩した</a:t>
          </a:r>
          <a:r>
            <a:rPr lang="ja-JP" altLang="en-US" sz="1100" b="0" i="0" baseline="0">
              <a:solidFill>
                <a:schemeClr val="dk1"/>
              </a:solidFill>
              <a:effectLst/>
              <a:latin typeface="+mn-lt"/>
              <a:ea typeface="+mn-ea"/>
              <a:cs typeface="+mn-cs"/>
            </a:rPr>
            <a:t>ため</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の減となった。</a:t>
          </a:r>
          <a:endParaRPr lang="ja-JP" altLang="ja-JP" sz="1400">
            <a:effectLst/>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依存財源が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割近い状態であるため、国や県の動向に大きく左右される財政状況である。</a:t>
          </a:r>
          <a:endParaRPr lang="ja-JP" altLang="ja-JP" sz="1400">
            <a:effectLst/>
          </a:endParaRPr>
        </a:p>
        <a:p>
          <a:r>
            <a:rPr lang="ja-JP" altLang="ja-JP" sz="1100" b="0" i="0" baseline="0">
              <a:solidFill>
                <a:schemeClr val="dk1"/>
              </a:solidFill>
              <a:effectLst/>
              <a:latin typeface="+mn-lt"/>
              <a:ea typeface="+mn-ea"/>
              <a:cs typeface="+mn-cs"/>
            </a:rPr>
            <a:t>そのため、大型事業の財源として地方債を発行したことに伴う後年度の元利償還金の増に備える必要があり、今後も節約に努め、可能な限り基金積立を増額する。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98C95F-A1A0-43B8-ABDF-D5C6F70E0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CA2D99-F6D1-4F8C-9DFA-13ABD467F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0E1C849-0BFC-4EE3-BAAB-0247E79A5B2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D3D4565-3692-4E12-A7AF-875A3F7C8D1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D5E94D9-D57F-4DD5-90C1-DCBA886A2D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6A6D441-A5A9-44EE-981F-97B4277E6CD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998E6BA-139B-422D-A766-4737924FB9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70E41A3-FC0A-4FF4-B6BF-6572BBCF492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43A851D-99C2-46F6-A867-61D0FF59BC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DDB229-F6E9-4468-A8FF-8C07BAA7694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C9ADF59-CA99-42F1-AECF-6A28145A94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41859C4-8E1B-4C70-BA73-700A52AD50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125.13
19,554,179
18,455,414
836,016
9,588,363
19,663,123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99B94D8-8A1D-47F5-9C96-0E3899DC07F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ED6EF78-ED51-431B-B05B-0ED048FE237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8696322-D098-4569-AF08-E79CDD3C9D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AD577D2-8EEE-4214-B65C-7EBA4295E7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BCBB0E3-0C04-4122-AC41-DFD1E953DF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555D7C-1578-43C5-8A0B-CB1D3404FC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C747DCA-52C4-42F2-97A2-D0445121A4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E4C443-C8A5-4563-B669-C406338F4E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84AE58C-E992-4748-B960-1BF20636323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CB09D16-F8D1-42CC-8BA4-BCDF049A76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BBD4E64-69EE-4D36-B30F-838EFDBD14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08C7DA4-DBA1-4346-97E0-BDF5CDD780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430518A-9EA9-495D-9B81-8A9603FD69E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0AA121B-479E-41F9-9AEF-68BF8BD4679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7B8EE6C-94E9-4D5D-ACB5-159E670BB1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FBF1AF7-C695-4515-9795-2E5308E2654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BE1409-B838-46B9-BEF8-A24FCC63F1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E5BFC60-13E6-49C5-8038-FAF7045B931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4FC412E-2A03-4264-B235-F381C0928B8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D414944-9132-4CF4-8D06-0FB7C29392A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D94C555-5EE5-463C-A706-5195A48E4C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1A38E47-1ABC-473F-A2F4-40749096AFB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3DA283C-DC7B-488C-B50D-3F0C277F35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89BAABF-8662-4D75-B9B6-763065904A7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05FF98A-1FCA-4A1A-B194-61582444CE5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A0FE369-1889-4B86-A57E-4CB319F8E0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719071E-BAD1-4C61-A116-D043FF08D2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E7F57CE-4342-4A03-9AB1-909E260BF36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4923BF2-33A9-4942-8D5D-8777CA40145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A313E22-5B96-4DED-9D2E-DA0FBAF3E4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1D0E4F0-C603-4243-B953-6901C7AECFF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0305922-C02B-4300-A1E9-F055A17D47C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32489ED-F9D7-463F-A04E-43147C5AFEE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ED3673C-2A5F-49E8-A6F2-24920E361AC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8F32389-088E-46D1-98C0-F5BCD17D8C5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有形固定資産減価償却率は前年度以前から引き続き類似団体を下回っている。庁舎建設等の大型事業が完了したことから、今後は類似団体平均値との差が縮まることが見込まれる。</a:t>
          </a:r>
          <a:endParaRPr lang="ja-JP" altLang="ja-JP">
            <a:effectLst/>
          </a:endParaRPr>
        </a:p>
        <a:p>
          <a:r>
            <a:rPr lang="ja-JP" altLang="ja-JP" sz="1100">
              <a:solidFill>
                <a:schemeClr val="dk1"/>
              </a:solidFill>
              <a:effectLst/>
              <a:latin typeface="+mn-lt"/>
              <a:ea typeface="+mn-ea"/>
              <a:cs typeface="+mn-cs"/>
            </a:rPr>
            <a:t>　計画的な償還による地方債残高の減少を図りつつ、公共施設等総合管理計画に基づく適時・適切な施設の更新等を行い、事業用資産およびインフラ資産の適正な管理を目指す。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8CA7728-2653-44BB-95FC-202BBFE0D5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E522C93-EC58-4F7E-A68A-AB2E9343967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9740B95-6D8B-439B-B0B9-29366A721BE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B71CB24-0715-4470-91FE-844075947DB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6CD88E6D-2F14-4C9A-8417-7BA3DA266CA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4591A39-1CAD-45E6-A524-61F7EEE9B8A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3B56C9D-9F90-4A63-B836-28FE4EFF4F9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A0107F-4170-4149-8CE9-6651CF22899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D630D33-F701-45E8-AE51-4338D37E0A1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6B628BC-2313-4B0D-82F6-A4234CD4B0E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551EB45-0BCF-45BB-A4D5-996FBB60C65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D7F345A-A296-47A2-B049-4584EFD6726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5969EFF-42B4-47E4-9561-AF882248E33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74DECEA-902D-4116-B081-77C698FFC0F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330C9F5-53DD-49C8-A62E-9139E4C9CB0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C1FF642-B18F-435F-A1DA-8F9E0D380E6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61D3C3F2-5178-409F-9563-16738A1C07E4}"/>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545F761A-34F5-4A15-B6A6-CC139CA63897}"/>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A40BFDF5-A70D-4730-96CC-2A90CA8E50E6}"/>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F329C2D8-CBFF-4C73-8D04-7464545E245D}"/>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B4247DA7-8182-4797-B0CE-E9A84A05967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45E802E2-009F-42A3-AF7C-174E1646839D}"/>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D6A4F8BA-3EFC-43E8-ACAF-0C0BA777621A}"/>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F6DA381B-93E1-4B46-A57A-A93C4C7356BB}"/>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21EEC496-DBF9-4AFE-9E7F-8915AB9709EB}"/>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40FF72E3-9036-485F-8CF2-364A467A7DB6}"/>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6FDC5442-0A6D-4186-BAE2-DF1D82AE019A}"/>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3CC38F8-CD0C-4CC8-981F-9F43183B76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F5A5A5D-AC09-459A-AA25-E66A0E71FA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1C71105-8875-4EAA-A23B-07C9DE11ED8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B4BE9-DAA0-4331-935A-D29D4264502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95A735D-EA88-40CC-A988-C6B258FF16D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142769</xdr:rowOff>
    </xdr:from>
    <xdr:to>
      <xdr:col>23</xdr:col>
      <xdr:colOff>136525</xdr:colOff>
      <xdr:row>30</xdr:row>
      <xdr:rowOff>72919</xdr:rowOff>
    </xdr:to>
    <xdr:sp macro="" textlink="">
      <xdr:nvSpPr>
        <xdr:cNvPr id="81" name="楕円 80">
          <a:extLst>
            <a:ext uri="{FF2B5EF4-FFF2-40B4-BE49-F238E27FC236}">
              <a16:creationId xmlns:a16="http://schemas.microsoft.com/office/drawing/2014/main" id="{0EB9159A-BAC8-42DA-83A3-9588E037865A}"/>
            </a:ext>
          </a:extLst>
        </xdr:cNvPr>
        <xdr:cNvSpPr/>
      </xdr:nvSpPr>
      <xdr:spPr>
        <a:xfrm>
          <a:off x="4711700" y="5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165646</xdr:rowOff>
    </xdr:from>
    <xdr:ext cx="405111" cy="259045"/>
    <xdr:sp macro="" textlink="">
      <xdr:nvSpPr>
        <xdr:cNvPr id="82" name="有形固定資産減価償却率該当値テキスト">
          <a:extLst>
            <a:ext uri="{FF2B5EF4-FFF2-40B4-BE49-F238E27FC236}">
              <a16:creationId xmlns:a16="http://schemas.microsoft.com/office/drawing/2014/main" id="{BF500912-051B-48D4-B705-789C1508143B}"/>
            </a:ext>
          </a:extLst>
        </xdr:cNvPr>
        <xdr:cNvSpPr txBox="1"/>
      </xdr:nvSpPr>
      <xdr:spPr>
        <a:xfrm>
          <a:off x="4813300" y="573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83" name="楕円 82">
          <a:extLst>
            <a:ext uri="{FF2B5EF4-FFF2-40B4-BE49-F238E27FC236}">
              <a16:creationId xmlns:a16="http://schemas.microsoft.com/office/drawing/2014/main" id="{E8C601D0-CF6A-467B-95B1-18F04B3D3751}"/>
            </a:ext>
          </a:extLst>
        </xdr:cNvPr>
        <xdr:cNvSpPr/>
      </xdr:nvSpPr>
      <xdr:spPr>
        <a:xfrm>
          <a:off x="4000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22119</xdr:rowOff>
    </xdr:to>
    <xdr:cxnSp macro="">
      <xdr:nvCxnSpPr>
        <xdr:cNvPr id="84" name="直線コネクタ 83">
          <a:extLst>
            <a:ext uri="{FF2B5EF4-FFF2-40B4-BE49-F238E27FC236}">
              <a16:creationId xmlns:a16="http://schemas.microsoft.com/office/drawing/2014/main" id="{080880EF-ED40-4F10-9306-E7A0379E98B9}"/>
            </a:ext>
          </a:extLst>
        </xdr:cNvPr>
        <xdr:cNvCxnSpPr/>
      </xdr:nvCxnSpPr>
      <xdr:spPr>
        <a:xfrm>
          <a:off x="4051300" y="5910157"/>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5" name="楕円 84">
          <a:extLst>
            <a:ext uri="{FF2B5EF4-FFF2-40B4-BE49-F238E27FC236}">
              <a16:creationId xmlns:a16="http://schemas.microsoft.com/office/drawing/2014/main" id="{43CAE2A3-5D9A-4B4C-9066-98323F8D0DF0}"/>
            </a:ext>
          </a:extLst>
        </xdr:cNvPr>
        <xdr:cNvSpPr/>
      </xdr:nvSpPr>
      <xdr:spPr>
        <a:xfrm>
          <a:off x="3238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38312</xdr:rowOff>
    </xdr:to>
    <xdr:cxnSp macro="">
      <xdr:nvCxnSpPr>
        <xdr:cNvPr id="86" name="直線コネクタ 85">
          <a:extLst>
            <a:ext uri="{FF2B5EF4-FFF2-40B4-BE49-F238E27FC236}">
              <a16:creationId xmlns:a16="http://schemas.microsoft.com/office/drawing/2014/main" id="{C92E6298-485D-47FF-B77A-B953ADC5F3CC}"/>
            </a:ext>
          </a:extLst>
        </xdr:cNvPr>
        <xdr:cNvCxnSpPr/>
      </xdr:nvCxnSpPr>
      <xdr:spPr>
        <a:xfrm flipV="1">
          <a:off x="3289300" y="59101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135572</xdr:rowOff>
    </xdr:from>
    <xdr:to>
      <xdr:col>11</xdr:col>
      <xdr:colOff>187325</xdr:colOff>
      <xdr:row>30</xdr:row>
      <xdr:rowOff>65722</xdr:rowOff>
    </xdr:to>
    <xdr:sp macro="" textlink="">
      <xdr:nvSpPr>
        <xdr:cNvPr id="87" name="楕円 86">
          <a:extLst>
            <a:ext uri="{FF2B5EF4-FFF2-40B4-BE49-F238E27FC236}">
              <a16:creationId xmlns:a16="http://schemas.microsoft.com/office/drawing/2014/main" id="{C4B516E0-86ED-4DB5-8CC3-227ADBE38273}"/>
            </a:ext>
          </a:extLst>
        </xdr:cNvPr>
        <xdr:cNvSpPr/>
      </xdr:nvSpPr>
      <xdr:spPr>
        <a:xfrm>
          <a:off x="2476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14922</xdr:rowOff>
    </xdr:from>
    <xdr:to>
      <xdr:col>15</xdr:col>
      <xdr:colOff>136525</xdr:colOff>
      <xdr:row>30</xdr:row>
      <xdr:rowOff>38312</xdr:rowOff>
    </xdr:to>
    <xdr:cxnSp macro="">
      <xdr:nvCxnSpPr>
        <xdr:cNvPr id="88" name="直線コネクタ 87">
          <a:extLst>
            <a:ext uri="{FF2B5EF4-FFF2-40B4-BE49-F238E27FC236}">
              <a16:creationId xmlns:a16="http://schemas.microsoft.com/office/drawing/2014/main" id="{9D43A8A3-F559-447B-AC78-8877FC964052}"/>
            </a:ext>
          </a:extLst>
        </xdr:cNvPr>
        <xdr:cNvCxnSpPr/>
      </xdr:nvCxnSpPr>
      <xdr:spPr>
        <a:xfrm>
          <a:off x="2527300" y="5929947"/>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121179</xdr:rowOff>
    </xdr:from>
    <xdr:to>
      <xdr:col>7</xdr:col>
      <xdr:colOff>187325</xdr:colOff>
      <xdr:row>30</xdr:row>
      <xdr:rowOff>51329</xdr:rowOff>
    </xdr:to>
    <xdr:sp macro="" textlink="">
      <xdr:nvSpPr>
        <xdr:cNvPr id="89" name="楕円 88">
          <a:extLst>
            <a:ext uri="{FF2B5EF4-FFF2-40B4-BE49-F238E27FC236}">
              <a16:creationId xmlns:a16="http://schemas.microsoft.com/office/drawing/2014/main" id="{FAC0D74C-924C-4F9E-8792-EE6B2B803D54}"/>
            </a:ext>
          </a:extLst>
        </xdr:cNvPr>
        <xdr:cNvSpPr/>
      </xdr:nvSpPr>
      <xdr:spPr>
        <a:xfrm>
          <a:off x="1714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529</xdr:rowOff>
    </xdr:from>
    <xdr:to>
      <xdr:col>11</xdr:col>
      <xdr:colOff>136525</xdr:colOff>
      <xdr:row>30</xdr:row>
      <xdr:rowOff>14922</xdr:rowOff>
    </xdr:to>
    <xdr:cxnSp macro="">
      <xdr:nvCxnSpPr>
        <xdr:cNvPr id="90" name="直線コネクタ 89">
          <a:extLst>
            <a:ext uri="{FF2B5EF4-FFF2-40B4-BE49-F238E27FC236}">
              <a16:creationId xmlns:a16="http://schemas.microsoft.com/office/drawing/2014/main" id="{B1509747-DA34-44C0-AF50-E2506CD927D0}"/>
            </a:ext>
          </a:extLst>
        </xdr:cNvPr>
        <xdr:cNvCxnSpPr/>
      </xdr:nvCxnSpPr>
      <xdr:spPr>
        <a:xfrm>
          <a:off x="1765300" y="5915554"/>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39995257-FAAB-47F0-8848-3D5D0A1951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CE245FA8-F6EC-4E37-B897-2559C0B444D4}"/>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F20B24C1-2351-4A12-91E0-B5CC4636A585}"/>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F5EA5F60-5976-4040-86E1-11223A801CB2}"/>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62459</xdr:rowOff>
    </xdr:from>
    <xdr:ext cx="405111" cy="259045"/>
    <xdr:sp macro="" textlink="">
      <xdr:nvSpPr>
        <xdr:cNvPr id="95" name="n_1mainValue有形固定資産減価償却率">
          <a:extLst>
            <a:ext uri="{FF2B5EF4-FFF2-40B4-BE49-F238E27FC236}">
              <a16:creationId xmlns:a16="http://schemas.microsoft.com/office/drawing/2014/main" id="{FAA461C1-52DC-4F14-A9B5-9F8CFF1E1002}"/>
            </a:ext>
          </a:extLst>
        </xdr:cNvPr>
        <xdr:cNvSpPr txBox="1"/>
      </xdr:nvSpPr>
      <xdr:spPr>
        <a:xfrm>
          <a:off x="38360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96" name="n_2mainValue有形固定資産減価償却率">
          <a:extLst>
            <a:ext uri="{FF2B5EF4-FFF2-40B4-BE49-F238E27FC236}">
              <a16:creationId xmlns:a16="http://schemas.microsoft.com/office/drawing/2014/main" id="{614B38DD-9C3E-4CB9-94B5-FB25A2741D99}"/>
            </a:ext>
          </a:extLst>
        </xdr:cNvPr>
        <xdr:cNvSpPr txBox="1"/>
      </xdr:nvSpPr>
      <xdr:spPr>
        <a:xfrm>
          <a:off x="3086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82249</xdr:rowOff>
    </xdr:from>
    <xdr:ext cx="405111" cy="259045"/>
    <xdr:sp macro="" textlink="">
      <xdr:nvSpPr>
        <xdr:cNvPr id="97" name="n_3mainValue有形固定資産減価償却率">
          <a:extLst>
            <a:ext uri="{FF2B5EF4-FFF2-40B4-BE49-F238E27FC236}">
              <a16:creationId xmlns:a16="http://schemas.microsoft.com/office/drawing/2014/main" id="{0684AEF8-5BB0-4536-944B-6AD090FC93A7}"/>
            </a:ext>
          </a:extLst>
        </xdr:cNvPr>
        <xdr:cNvSpPr txBox="1"/>
      </xdr:nvSpPr>
      <xdr:spPr>
        <a:xfrm>
          <a:off x="2324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67856</xdr:rowOff>
    </xdr:from>
    <xdr:ext cx="405111" cy="259045"/>
    <xdr:sp macro="" textlink="">
      <xdr:nvSpPr>
        <xdr:cNvPr id="98" name="n_4mainValue有形固定資産減価償却率">
          <a:extLst>
            <a:ext uri="{FF2B5EF4-FFF2-40B4-BE49-F238E27FC236}">
              <a16:creationId xmlns:a16="http://schemas.microsoft.com/office/drawing/2014/main" id="{B549C5FC-DBB0-490F-8B1F-28589427E7F6}"/>
            </a:ext>
          </a:extLst>
        </xdr:cNvPr>
        <xdr:cNvSpPr txBox="1"/>
      </xdr:nvSpPr>
      <xdr:spPr>
        <a:xfrm>
          <a:off x="1562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268A2D4-4004-4071-81F1-194E4F5BC34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2186033-D7A7-475C-80E2-DCF7125C062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B8D9C5F-F756-4D2D-9EB5-C4ABC2ECD36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C3F1B0C-FC36-461B-8D8F-AA2E5CCCE1D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F336CBB-A439-4D11-865E-B2FD60BC60D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992ACAE-DA30-47F4-A26C-A51F438FA17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CFAEB45-5ACF-4F0E-B67C-F3AD94F36F9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4C50C5-C8E7-4F65-905A-3D359187DB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99F89F0-DD87-4802-A8F9-16C0B9CEFE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11947D3-A48A-4D71-838E-AEFB80751CA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F2D1CAC-0EC5-4147-B55B-E67B92E735B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B837AE9-5E35-426C-8FC8-AA68189BB36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6CF4D42-3F7F-4DDF-B722-43D878059E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庁舎建設等大型事業の実施に伴う地方債残高の上昇により増加傾向にあった債務償還比率は、大型事業の完了により今後緩やかな減少が見込まれる。計画的な地方債の償還と併せて、引き続き経常経費の節減に取り組む。</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B5D4A0B-A49D-43C4-91ED-7DB9AE4CC3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4A0A3F6-0B3E-4551-A90A-0E1696E72E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1A2F8F0-7EC7-4318-BE10-732D095D87B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07C96C8-37EC-48DA-8B31-B7E0AF168B0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8CEAA6C-9AB3-48A7-A3E0-784C29E4E24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B603815-322B-4E75-BD7A-297612B4A15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F4DA8317-5B11-42C4-B9EA-9BEBE9204F0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9278003-2C08-45DC-A755-56F5A35CD15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08BA480-1CCB-44C4-B3DD-B16133B5955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D0221E6-CB77-4FD6-AF8A-E2C8F23FAE3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0B435E9-2324-4581-8326-FB7A91D7BC0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4E8BECF-3BA8-4243-B947-454DEED141C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B881C636-336A-49AA-A5BC-BC1F018EC91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E3C7FA9A-4075-46D6-9A27-94E57EB6514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9591811D-1D71-4F42-A655-00807EE519D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777C127-B9EB-4A67-A479-08E824BA63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0EAF77C-165F-483C-AEB8-99DDE229507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47B6A3E9-DE9F-4A71-9D11-B34B7222C76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C9694390-0726-4355-A1D7-07BA880E326B}"/>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C48BAF11-9CF5-4E59-823F-2418EE5C4D35}"/>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A2BE4EB-6DAD-48AB-8D7E-3E11BCF6FD47}"/>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DFAF9D45-2AB5-48E4-8C24-2AAFD8CEFF7E}"/>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3D9467B0-8021-4617-BB4D-F3AAAFF73A61}"/>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68BEC14C-FF62-4003-A37D-FF971155401A}"/>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164CE6A3-9306-40A6-9C13-6AC5EEAA6F51}"/>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55508FE2-F10B-4374-87BC-1700AA8CD414}"/>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A1021512-C894-4502-83CE-1524CE3CFEFB}"/>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9280DEB0-6293-4419-A57F-02782097FC97}"/>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9B558AB-F57B-46A7-B013-04F15C59718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5D9C8BE-BEB9-4861-918D-A3735D3C71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D5E0FB8-3FCC-484A-BAE8-39FAD25C7A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B451861-48AB-49AE-88D0-6C5D8EED19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9406DC3-22B2-491B-A2F6-58ABFF95C24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159703</xdr:rowOff>
    </xdr:from>
    <xdr:to>
      <xdr:col>76</xdr:col>
      <xdr:colOff>73025</xdr:colOff>
      <xdr:row>32</xdr:row>
      <xdr:rowOff>89853</xdr:rowOff>
    </xdr:to>
    <xdr:sp macro="" textlink="">
      <xdr:nvSpPr>
        <xdr:cNvPr id="145" name="楕円 144">
          <a:extLst>
            <a:ext uri="{FF2B5EF4-FFF2-40B4-BE49-F238E27FC236}">
              <a16:creationId xmlns:a16="http://schemas.microsoft.com/office/drawing/2014/main" id="{B4B54A75-91E8-4F73-8621-9AC8AC5F4A37}"/>
            </a:ext>
          </a:extLst>
        </xdr:cNvPr>
        <xdr:cNvSpPr/>
      </xdr:nvSpPr>
      <xdr:spPr>
        <a:xfrm>
          <a:off x="147447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138130</xdr:rowOff>
    </xdr:from>
    <xdr:ext cx="469744" cy="259045"/>
    <xdr:sp macro="" textlink="">
      <xdr:nvSpPr>
        <xdr:cNvPr id="146" name="債務償還比率該当値テキスト">
          <a:extLst>
            <a:ext uri="{FF2B5EF4-FFF2-40B4-BE49-F238E27FC236}">
              <a16:creationId xmlns:a16="http://schemas.microsoft.com/office/drawing/2014/main" id="{B90C7F78-A951-4974-B954-19D1BA26BF81}"/>
            </a:ext>
          </a:extLst>
        </xdr:cNvPr>
        <xdr:cNvSpPr txBox="1"/>
      </xdr:nvSpPr>
      <xdr:spPr>
        <a:xfrm>
          <a:off x="14846300" y="622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72798</xdr:rowOff>
    </xdr:from>
    <xdr:to>
      <xdr:col>72</xdr:col>
      <xdr:colOff>123825</xdr:colOff>
      <xdr:row>34</xdr:row>
      <xdr:rowOff>2949</xdr:rowOff>
    </xdr:to>
    <xdr:sp macro="" textlink="">
      <xdr:nvSpPr>
        <xdr:cNvPr id="147" name="楕円 146">
          <a:extLst>
            <a:ext uri="{FF2B5EF4-FFF2-40B4-BE49-F238E27FC236}">
              <a16:creationId xmlns:a16="http://schemas.microsoft.com/office/drawing/2014/main" id="{20DDA876-8EE6-4E6E-A34B-F4519EE69CA9}"/>
            </a:ext>
          </a:extLst>
        </xdr:cNvPr>
        <xdr:cNvSpPr/>
      </xdr:nvSpPr>
      <xdr:spPr>
        <a:xfrm>
          <a:off x="14033500" y="6502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39053</xdr:rowOff>
    </xdr:from>
    <xdr:to>
      <xdr:col>76</xdr:col>
      <xdr:colOff>22225</xdr:colOff>
      <xdr:row>33</xdr:row>
      <xdr:rowOff>123598</xdr:rowOff>
    </xdr:to>
    <xdr:cxnSp macro="">
      <xdr:nvCxnSpPr>
        <xdr:cNvPr id="148" name="直線コネクタ 147">
          <a:extLst>
            <a:ext uri="{FF2B5EF4-FFF2-40B4-BE49-F238E27FC236}">
              <a16:creationId xmlns:a16="http://schemas.microsoft.com/office/drawing/2014/main" id="{02851A50-FA56-4C3F-AC16-C2D243FEF2E4}"/>
            </a:ext>
          </a:extLst>
        </xdr:cNvPr>
        <xdr:cNvCxnSpPr/>
      </xdr:nvCxnSpPr>
      <xdr:spPr>
        <a:xfrm flipV="1">
          <a:off x="14084300" y="6296978"/>
          <a:ext cx="711200" cy="2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160510</xdr:rowOff>
    </xdr:from>
    <xdr:to>
      <xdr:col>68</xdr:col>
      <xdr:colOff>123825</xdr:colOff>
      <xdr:row>33</xdr:row>
      <xdr:rowOff>90660</xdr:rowOff>
    </xdr:to>
    <xdr:sp macro="" textlink="">
      <xdr:nvSpPr>
        <xdr:cNvPr id="149" name="楕円 148">
          <a:extLst>
            <a:ext uri="{FF2B5EF4-FFF2-40B4-BE49-F238E27FC236}">
              <a16:creationId xmlns:a16="http://schemas.microsoft.com/office/drawing/2014/main" id="{EFE26763-107D-42A9-94FC-4AE417A3A279}"/>
            </a:ext>
          </a:extLst>
        </xdr:cNvPr>
        <xdr:cNvSpPr/>
      </xdr:nvSpPr>
      <xdr:spPr>
        <a:xfrm>
          <a:off x="13271500" y="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39860</xdr:rowOff>
    </xdr:from>
    <xdr:to>
      <xdr:col>72</xdr:col>
      <xdr:colOff>73025</xdr:colOff>
      <xdr:row>33</xdr:row>
      <xdr:rowOff>123598</xdr:rowOff>
    </xdr:to>
    <xdr:cxnSp macro="">
      <xdr:nvCxnSpPr>
        <xdr:cNvPr id="150" name="直線コネクタ 149">
          <a:extLst>
            <a:ext uri="{FF2B5EF4-FFF2-40B4-BE49-F238E27FC236}">
              <a16:creationId xmlns:a16="http://schemas.microsoft.com/office/drawing/2014/main" id="{B621FF41-F244-4E77-87E7-975F52FB9FC4}"/>
            </a:ext>
          </a:extLst>
        </xdr:cNvPr>
        <xdr:cNvCxnSpPr/>
      </xdr:nvCxnSpPr>
      <xdr:spPr>
        <a:xfrm>
          <a:off x="13322300" y="6469235"/>
          <a:ext cx="762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32820</xdr:rowOff>
    </xdr:from>
    <xdr:to>
      <xdr:col>64</xdr:col>
      <xdr:colOff>123825</xdr:colOff>
      <xdr:row>32</xdr:row>
      <xdr:rowOff>134420</xdr:rowOff>
    </xdr:to>
    <xdr:sp macro="" textlink="">
      <xdr:nvSpPr>
        <xdr:cNvPr id="151" name="楕円 150">
          <a:extLst>
            <a:ext uri="{FF2B5EF4-FFF2-40B4-BE49-F238E27FC236}">
              <a16:creationId xmlns:a16="http://schemas.microsoft.com/office/drawing/2014/main" id="{305761F1-E3A1-480F-9C3D-1690168A09BC}"/>
            </a:ext>
          </a:extLst>
        </xdr:cNvPr>
        <xdr:cNvSpPr/>
      </xdr:nvSpPr>
      <xdr:spPr>
        <a:xfrm>
          <a:off x="12509500" y="62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83620</xdr:rowOff>
    </xdr:from>
    <xdr:to>
      <xdr:col>68</xdr:col>
      <xdr:colOff>73025</xdr:colOff>
      <xdr:row>33</xdr:row>
      <xdr:rowOff>39860</xdr:rowOff>
    </xdr:to>
    <xdr:cxnSp macro="">
      <xdr:nvCxnSpPr>
        <xdr:cNvPr id="152" name="直線コネクタ 151">
          <a:extLst>
            <a:ext uri="{FF2B5EF4-FFF2-40B4-BE49-F238E27FC236}">
              <a16:creationId xmlns:a16="http://schemas.microsoft.com/office/drawing/2014/main" id="{DABAF99C-C688-43CD-A91A-54AC4396C691}"/>
            </a:ext>
          </a:extLst>
        </xdr:cNvPr>
        <xdr:cNvCxnSpPr/>
      </xdr:nvCxnSpPr>
      <xdr:spPr>
        <a:xfrm>
          <a:off x="12560300" y="6341545"/>
          <a:ext cx="762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35406</xdr:rowOff>
    </xdr:from>
    <xdr:to>
      <xdr:col>60</xdr:col>
      <xdr:colOff>123825</xdr:colOff>
      <xdr:row>31</xdr:row>
      <xdr:rowOff>137006</xdr:rowOff>
    </xdr:to>
    <xdr:sp macro="" textlink="">
      <xdr:nvSpPr>
        <xdr:cNvPr id="153" name="楕円 152">
          <a:extLst>
            <a:ext uri="{FF2B5EF4-FFF2-40B4-BE49-F238E27FC236}">
              <a16:creationId xmlns:a16="http://schemas.microsoft.com/office/drawing/2014/main" id="{E48D552C-0995-4951-88F0-49B66D8F55B1}"/>
            </a:ext>
          </a:extLst>
        </xdr:cNvPr>
        <xdr:cNvSpPr/>
      </xdr:nvSpPr>
      <xdr:spPr>
        <a:xfrm>
          <a:off x="11747500" y="61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86206</xdr:rowOff>
    </xdr:from>
    <xdr:to>
      <xdr:col>64</xdr:col>
      <xdr:colOff>73025</xdr:colOff>
      <xdr:row>32</xdr:row>
      <xdr:rowOff>83620</xdr:rowOff>
    </xdr:to>
    <xdr:cxnSp macro="">
      <xdr:nvCxnSpPr>
        <xdr:cNvPr id="154" name="直線コネクタ 153">
          <a:extLst>
            <a:ext uri="{FF2B5EF4-FFF2-40B4-BE49-F238E27FC236}">
              <a16:creationId xmlns:a16="http://schemas.microsoft.com/office/drawing/2014/main" id="{5DA70D57-04FF-4D57-BF94-DA1F47C9D012}"/>
            </a:ext>
          </a:extLst>
        </xdr:cNvPr>
        <xdr:cNvCxnSpPr/>
      </xdr:nvCxnSpPr>
      <xdr:spPr>
        <a:xfrm>
          <a:off x="11798300" y="6172681"/>
          <a:ext cx="762000" cy="16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E42011E0-2C2A-4925-B0F0-24A0F019E1ED}"/>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4E393752-FAA7-464A-8626-7DFCF51618E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118E1EB8-E686-4459-AE27-D3A21060B0EC}"/>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28B87A18-51DD-4F21-B5FA-4331807B32F5}"/>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165525</xdr:rowOff>
    </xdr:from>
    <xdr:ext cx="469744" cy="259045"/>
    <xdr:sp macro="" textlink="">
      <xdr:nvSpPr>
        <xdr:cNvPr id="159" name="n_1mainValue債務償還比率">
          <a:extLst>
            <a:ext uri="{FF2B5EF4-FFF2-40B4-BE49-F238E27FC236}">
              <a16:creationId xmlns:a16="http://schemas.microsoft.com/office/drawing/2014/main" id="{2312EE91-DA7C-422E-9709-85A94DA8D2D1}"/>
            </a:ext>
          </a:extLst>
        </xdr:cNvPr>
        <xdr:cNvSpPr txBox="1"/>
      </xdr:nvSpPr>
      <xdr:spPr>
        <a:xfrm>
          <a:off x="13836727" y="65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81787</xdr:rowOff>
    </xdr:from>
    <xdr:ext cx="469744" cy="259045"/>
    <xdr:sp macro="" textlink="">
      <xdr:nvSpPr>
        <xdr:cNvPr id="160" name="n_2mainValue債務償還比率">
          <a:extLst>
            <a:ext uri="{FF2B5EF4-FFF2-40B4-BE49-F238E27FC236}">
              <a16:creationId xmlns:a16="http://schemas.microsoft.com/office/drawing/2014/main" id="{AD277799-5479-4A4F-B47B-3F7B7311CE4F}"/>
            </a:ext>
          </a:extLst>
        </xdr:cNvPr>
        <xdr:cNvSpPr txBox="1"/>
      </xdr:nvSpPr>
      <xdr:spPr>
        <a:xfrm>
          <a:off x="13087427" y="65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125547</xdr:rowOff>
    </xdr:from>
    <xdr:ext cx="469744" cy="259045"/>
    <xdr:sp macro="" textlink="">
      <xdr:nvSpPr>
        <xdr:cNvPr id="161" name="n_3mainValue債務償還比率">
          <a:extLst>
            <a:ext uri="{FF2B5EF4-FFF2-40B4-BE49-F238E27FC236}">
              <a16:creationId xmlns:a16="http://schemas.microsoft.com/office/drawing/2014/main" id="{E53E32C7-75E7-47B1-9072-6CC114F8676D}"/>
            </a:ext>
          </a:extLst>
        </xdr:cNvPr>
        <xdr:cNvSpPr txBox="1"/>
      </xdr:nvSpPr>
      <xdr:spPr>
        <a:xfrm>
          <a:off x="12325427" y="638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153533</xdr:rowOff>
    </xdr:from>
    <xdr:ext cx="469744" cy="259045"/>
    <xdr:sp macro="" textlink="">
      <xdr:nvSpPr>
        <xdr:cNvPr id="162" name="n_4mainValue債務償還比率">
          <a:extLst>
            <a:ext uri="{FF2B5EF4-FFF2-40B4-BE49-F238E27FC236}">
              <a16:creationId xmlns:a16="http://schemas.microsoft.com/office/drawing/2014/main" id="{AE8B0F36-75FC-4CFE-802A-A3284683208F}"/>
            </a:ext>
          </a:extLst>
        </xdr:cNvPr>
        <xdr:cNvSpPr txBox="1"/>
      </xdr:nvSpPr>
      <xdr:spPr>
        <a:xfrm>
          <a:off x="11563427" y="58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1FA812C-B66F-46E2-B9DA-0207C960E4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C3D97A1-BD6D-4311-9C7B-9137C6082C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1223D4F-53D9-4971-BDE0-5C5A0A640A2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516BE66-3418-4CBF-AA8E-FF6F01430A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DE703C3-2BD1-44CA-BD89-5E73A9BBD3E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B3B668D-F023-42DE-BD47-B859C8496C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FBD090-F230-4B6F-AB2F-A06CDDB902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D7D031-2975-44D6-B490-7B7F5CE7B0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F9E221-3728-4D30-AFA2-7DDA4F21411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B073E1-4FB3-47A0-B10F-7527E6223F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B6C1EB-7957-4284-8F87-14645CAFEB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9D627D-0262-4711-8171-3F03B92D18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B631E7-423B-4F67-A2B9-522C9C80A7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1CA27A-3D6F-492D-9556-3B03AEAF36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874E53-742F-40B0-8BA5-5D83DF68F5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06CE8F-37A0-49C1-97F5-B7DF5DFFC7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125.13
19,554,179
18,455,414
836,016
9,588,363
19,663,123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D7143E-220C-48DF-B8C2-D66FB0BA0E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C35CD0-D3BE-4044-8D35-316BEAED6A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BBC11A-5954-4A7A-85A2-DEEBC3430E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E9AA7C-435E-43BD-9AFE-FDF6E70401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BCF6AF-9F00-408B-BD92-F63B75E34D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F29642-46B0-44BB-A8B2-C66063531ED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7CEA9B-E24A-4596-8C67-63B1918B32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0C2652-449C-4ABA-B763-57F528842D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6C3622-43AF-4E56-9E21-6069DD7C69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35415F-D5EE-4E63-942B-34174C5A78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73DF9F-C1A9-44F6-8425-1139112CBC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66F243-56B5-4E2D-ABB7-66C66C7C8D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DEA608-1B77-4556-ABC5-D311517316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9A509D-1038-4B5F-8F6D-B3A4BDA436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3FCA42-2C5A-43F0-ACC0-254261E760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29C990-A2FC-4362-B4A7-708D46B102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B8701E-DF38-433A-A30C-B8D9A1C53F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7FB9C7-9C70-41B5-94F0-396571E705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8B0550-6943-4C2D-B645-B554AEFADA2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3A7FAE-6A70-4AD6-AFF6-8655198A47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160AFB-91E9-43BD-AC15-47B251B8AF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0643DC-EAB1-4C4E-8FE8-95A3BC2BED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023B5B-DC68-4292-BE8C-E0EAE7AFF2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520FE8-5FC9-4B54-BF70-3E11BC23DA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887563-5887-4F97-AE45-9AD50F5FDA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30C300-6B7C-48EA-BCA8-B1528260AA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46D1B8-FAC6-4142-8E0E-8931B0E267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3915DC-4283-439F-95A6-F7F15AB0E7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8174F6-B5EE-4539-8D1F-69B8546B65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226631-0DF7-4239-8088-AAD3932618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95BAA2-CEDE-416E-8687-4946B59084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2937B9-6651-4D90-B189-CA78A2D3FF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8F97A55-C956-4693-AF3D-04FC3730F8C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E6DF81A-D049-4098-9D82-DCB6041F06A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FE4BE71-B934-4987-A222-A339A37ADB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927F3A-AD80-4B45-B5DD-91163C86B40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4A70B7-CE7B-4422-AF87-1FECF842EB3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CFA2441-A019-40B7-A78D-DC9396E30FA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68904E0-7B47-4E5F-A01A-A999C65FEAD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3EC059B-1A0A-4452-88D0-9FF5921A2CE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5839981-EAAB-44AB-9638-8ED2F824728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02925B7-B3E5-4DB8-8415-72729A942C5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3C66E1E-6649-4E2D-8839-6544DF0CD9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9E626BC-3D94-4574-B0FE-E311AFFE912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4890751-083E-47EB-946A-CE31A46D35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56A4600C-42CB-4641-ACAF-7FC42C94D4D8}"/>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5AB70C11-71EC-41E1-AC53-F5A5D6C664B8}"/>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D4695FAA-A2EF-4A70-8083-E9AAB536BB46}"/>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9B0919BE-76D5-4AEE-A054-95AE61B04AD1}"/>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6998A380-3919-4F0A-B801-0579F8D3AD3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7E149D39-31B5-44DB-8220-0CE2D01F1AD2}"/>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7FF5B7A7-17ED-4C97-8BF3-9E3A7D943D54}"/>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5544BE7B-5576-4408-98CC-8FFAF25291C9}"/>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535F442C-C4E0-4F7B-AF1F-05599BBD53E5}"/>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B361F390-2EA2-4119-BCE1-C331681BA5DC}"/>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EAF78AAB-3C58-4E8B-963C-CADDBF31DC38}"/>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0722B23-DD97-4302-9B52-8FB76B2133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7979AA-F4AD-4EAC-A9C1-A0C08C51AF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5D1310-2318-4296-8CD4-3C9B702FF8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AF0725-244B-44BB-9F09-761BBDACDC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6C1AD5-BC20-4D01-BCDC-A7ED74263E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3" name="楕円 72">
          <a:extLst>
            <a:ext uri="{FF2B5EF4-FFF2-40B4-BE49-F238E27FC236}">
              <a16:creationId xmlns:a16="http://schemas.microsoft.com/office/drawing/2014/main" id="{C38A2F00-ED50-4A99-BC49-2F10883EA13A}"/>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id="{3FB1E4A9-50C2-4D18-8B34-8A61C387B13A}"/>
            </a:ext>
          </a:extLst>
        </xdr:cNvPr>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5" name="楕円 74">
          <a:extLst>
            <a:ext uri="{FF2B5EF4-FFF2-40B4-BE49-F238E27FC236}">
              <a16:creationId xmlns:a16="http://schemas.microsoft.com/office/drawing/2014/main" id="{9AF43ABC-E91D-49D9-B944-BA2F7920B8F5}"/>
            </a:ext>
          </a:extLst>
        </xdr:cNvPr>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19050</xdr:rowOff>
    </xdr:to>
    <xdr:cxnSp macro="">
      <xdr:nvCxnSpPr>
        <xdr:cNvPr id="76" name="直線コネクタ 75">
          <a:extLst>
            <a:ext uri="{FF2B5EF4-FFF2-40B4-BE49-F238E27FC236}">
              <a16:creationId xmlns:a16="http://schemas.microsoft.com/office/drawing/2014/main" id="{6313A95D-0EF1-406F-AF81-01FDFE122E3B}"/>
            </a:ext>
          </a:extLst>
        </xdr:cNvPr>
        <xdr:cNvCxnSpPr/>
      </xdr:nvCxnSpPr>
      <xdr:spPr>
        <a:xfrm>
          <a:off x="3797300" y="6326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67310</xdr:rowOff>
    </xdr:from>
    <xdr:to>
      <xdr:col>15</xdr:col>
      <xdr:colOff>101600</xdr:colOff>
      <xdr:row>36</xdr:row>
      <xdr:rowOff>168910</xdr:rowOff>
    </xdr:to>
    <xdr:sp macro="" textlink="">
      <xdr:nvSpPr>
        <xdr:cNvPr id="77" name="楕円 76">
          <a:extLst>
            <a:ext uri="{FF2B5EF4-FFF2-40B4-BE49-F238E27FC236}">
              <a16:creationId xmlns:a16="http://schemas.microsoft.com/office/drawing/2014/main" id="{89163E47-BE99-4958-8897-FFA1C4BBA74F}"/>
            </a:ext>
          </a:extLst>
        </xdr:cNvPr>
        <xdr:cNvSpPr/>
      </xdr:nvSpPr>
      <xdr:spPr>
        <a:xfrm>
          <a:off x="2857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118110</xdr:rowOff>
    </xdr:from>
    <xdr:to>
      <xdr:col>19</xdr:col>
      <xdr:colOff>177800</xdr:colOff>
      <xdr:row>36</xdr:row>
      <xdr:rowOff>154305</xdr:rowOff>
    </xdr:to>
    <xdr:cxnSp macro="">
      <xdr:nvCxnSpPr>
        <xdr:cNvPr id="78" name="直線コネクタ 77">
          <a:extLst>
            <a:ext uri="{FF2B5EF4-FFF2-40B4-BE49-F238E27FC236}">
              <a16:creationId xmlns:a16="http://schemas.microsoft.com/office/drawing/2014/main" id="{5191C886-EC78-4358-A8F2-4C9D87855068}"/>
            </a:ext>
          </a:extLst>
        </xdr:cNvPr>
        <xdr:cNvCxnSpPr/>
      </xdr:nvCxnSpPr>
      <xdr:spPr>
        <a:xfrm>
          <a:off x="2908300" y="6290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9" name="楕円 78">
          <a:extLst>
            <a:ext uri="{FF2B5EF4-FFF2-40B4-BE49-F238E27FC236}">
              <a16:creationId xmlns:a16="http://schemas.microsoft.com/office/drawing/2014/main" id="{7BFF9FF6-1A37-4902-878B-FACF04DD3C39}"/>
            </a:ext>
          </a:extLst>
        </xdr:cNvPr>
        <xdr:cNvSpPr/>
      </xdr:nvSpPr>
      <xdr:spPr>
        <a:xfrm>
          <a:off x="1968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89535</xdr:rowOff>
    </xdr:from>
    <xdr:to>
      <xdr:col>15</xdr:col>
      <xdr:colOff>50800</xdr:colOff>
      <xdr:row>36</xdr:row>
      <xdr:rowOff>118110</xdr:rowOff>
    </xdr:to>
    <xdr:cxnSp macro="">
      <xdr:nvCxnSpPr>
        <xdr:cNvPr id="80" name="直線コネクタ 79">
          <a:extLst>
            <a:ext uri="{FF2B5EF4-FFF2-40B4-BE49-F238E27FC236}">
              <a16:creationId xmlns:a16="http://schemas.microsoft.com/office/drawing/2014/main" id="{A5F41C5C-FE37-4A9B-BBB4-89BC851191D0}"/>
            </a:ext>
          </a:extLst>
        </xdr:cNvPr>
        <xdr:cNvCxnSpPr/>
      </xdr:nvCxnSpPr>
      <xdr:spPr>
        <a:xfrm>
          <a:off x="2019300" y="62617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xdr:rowOff>
    </xdr:from>
    <xdr:to>
      <xdr:col>6</xdr:col>
      <xdr:colOff>38100</xdr:colOff>
      <xdr:row>36</xdr:row>
      <xdr:rowOff>111760</xdr:rowOff>
    </xdr:to>
    <xdr:sp macro="" textlink="">
      <xdr:nvSpPr>
        <xdr:cNvPr id="81" name="楕円 80">
          <a:extLst>
            <a:ext uri="{FF2B5EF4-FFF2-40B4-BE49-F238E27FC236}">
              <a16:creationId xmlns:a16="http://schemas.microsoft.com/office/drawing/2014/main" id="{FDD502EC-670F-4A83-8D3C-2E787D5742BC}"/>
            </a:ext>
          </a:extLst>
        </xdr:cNvPr>
        <xdr:cNvSpPr/>
      </xdr:nvSpPr>
      <xdr:spPr>
        <a:xfrm>
          <a:off x="1079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60960</xdr:rowOff>
    </xdr:from>
    <xdr:to>
      <xdr:col>10</xdr:col>
      <xdr:colOff>114300</xdr:colOff>
      <xdr:row>36</xdr:row>
      <xdr:rowOff>89535</xdr:rowOff>
    </xdr:to>
    <xdr:cxnSp macro="">
      <xdr:nvCxnSpPr>
        <xdr:cNvPr id="82" name="直線コネクタ 81">
          <a:extLst>
            <a:ext uri="{FF2B5EF4-FFF2-40B4-BE49-F238E27FC236}">
              <a16:creationId xmlns:a16="http://schemas.microsoft.com/office/drawing/2014/main" id="{EFA8FEBC-5477-4458-9251-FBB2FAA42BBC}"/>
            </a:ext>
          </a:extLst>
        </xdr:cNvPr>
        <xdr:cNvCxnSpPr/>
      </xdr:nvCxnSpPr>
      <xdr:spPr>
        <a:xfrm>
          <a:off x="1130300" y="6233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8B28E557-208D-4E0E-A3AC-C7AEF36B0125}"/>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BC62C575-73A3-48DC-B2AA-510DA5EED1CD}"/>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98D0DAEB-E0F3-4EC0-8A6A-316E5A8E6A0B}"/>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F041A4E9-1EFD-446C-964F-60CC17AD763E}"/>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50182</xdr:rowOff>
    </xdr:from>
    <xdr:ext cx="405111" cy="259045"/>
    <xdr:sp macro="" textlink="">
      <xdr:nvSpPr>
        <xdr:cNvPr id="87" name="n_1mainValue【道路】&#10;有形固定資産減価償却率">
          <a:extLst>
            <a:ext uri="{FF2B5EF4-FFF2-40B4-BE49-F238E27FC236}">
              <a16:creationId xmlns:a16="http://schemas.microsoft.com/office/drawing/2014/main" id="{81186A43-08C3-479B-93DE-75EB4236A05C}"/>
            </a:ext>
          </a:extLst>
        </xdr:cNvPr>
        <xdr:cNvSpPr txBox="1"/>
      </xdr:nvSpPr>
      <xdr:spPr>
        <a:xfrm>
          <a:off x="358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13987</xdr:rowOff>
    </xdr:from>
    <xdr:ext cx="405111" cy="259045"/>
    <xdr:sp macro="" textlink="">
      <xdr:nvSpPr>
        <xdr:cNvPr id="88" name="n_2mainValue【道路】&#10;有形固定資産減価償却率">
          <a:extLst>
            <a:ext uri="{FF2B5EF4-FFF2-40B4-BE49-F238E27FC236}">
              <a16:creationId xmlns:a16="http://schemas.microsoft.com/office/drawing/2014/main" id="{28145891-222A-4EDA-8DB9-9E49B22CED19}"/>
            </a:ext>
          </a:extLst>
        </xdr:cNvPr>
        <xdr:cNvSpPr txBox="1"/>
      </xdr:nvSpPr>
      <xdr:spPr>
        <a:xfrm>
          <a:off x="2705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36259B9E-96C8-4630-9716-C0B99E6E2C7E}"/>
            </a:ext>
          </a:extLst>
        </xdr:cNvPr>
        <xdr:cNvSpPr txBox="1"/>
      </xdr:nvSpPr>
      <xdr:spPr>
        <a:xfrm>
          <a:off x="1816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id="{CA96D73F-17CF-44BD-A6C1-E8E7F72E5E5E}"/>
            </a:ext>
          </a:extLst>
        </xdr:cNvPr>
        <xdr:cNvSpPr txBox="1"/>
      </xdr:nvSpPr>
      <xdr:spPr>
        <a:xfrm>
          <a:off x="927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2B6D498-84CC-43B7-B4FA-1410B3FB10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FB368EE-558D-4776-BFE1-A536C08C9E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8E1597A-5E0D-4CEB-AC78-5B96494B6A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8496A05-0784-4C78-8690-A32445E3A7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925C9C3-CED4-48C7-89D6-B416363E68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6DA5A10-4816-4E7E-8E06-A4B087D77B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F053CDD-8165-4199-8369-42F91E1BFC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A8ECB1C-6162-48F2-A8D4-F0E4B715A3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0632059-248A-4ABC-87F3-3B43D5B63D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297D78A-D50E-40C5-B49C-9D47132D6C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8F3F7B0-74CA-40DA-A03B-A4951F25ED8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C8C28B7-47DF-45D5-9815-FF825E11638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330E726-90B1-4699-ADED-A22242542D3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9A88D1A-95EF-4ED9-82A6-EAE8B7DF650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718907C-792D-4597-A9E1-1EEFB0EDCB8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EFF9E2B8-D7CD-4751-A543-E2DB42E5FCF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BB255A8-6C1D-4015-803F-69C03D5F5C1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A1313690-9F59-4A24-AC45-8EF88D304AE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BD22485-0EB0-4DC3-8C92-C795552EFD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AC8C343-4A82-406B-8637-D4F09356B64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C568A4C-4342-4971-A6F8-C2B7BF0CE6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AAFB5C02-0711-4DB3-AA8D-CEF57AC7B4A8}"/>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2570AB63-3222-4246-A0A3-53E2924CF635}"/>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342950DD-4701-4F8A-A5BE-BCE2BFBCB20C}"/>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375CB35D-2558-42BE-948C-3A4C5BFBD04C}"/>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C5602288-3180-4A9D-BC68-1FC69B81463D}"/>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635A08EB-AC48-4757-AAA5-E9C00D2AE66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11A631D0-407D-4A19-9E7B-A0B6CD4D39C2}"/>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B3EC4135-1D45-436A-ACBC-074502AFF41D}"/>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FA411A52-50DA-40AF-AEAE-A79AB8E710BB}"/>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A4B075E3-164E-4EC9-BDCA-05424A02DB8F}"/>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65A22F9B-77AD-4199-A36D-C93B3749175C}"/>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69A8AF9-465E-4D40-A926-05B090D9B8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5E1595F-684A-4586-9442-2E466BD1A6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5C8991-C31E-42E8-9C6D-868E59A627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7B56993-05C2-4633-9134-222A925B54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FD7B9C-A214-40CF-B78E-4728E9240E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88795</xdr:rowOff>
    </xdr:from>
    <xdr:to>
      <xdr:col>55</xdr:col>
      <xdr:colOff>50800</xdr:colOff>
      <xdr:row>40</xdr:row>
      <xdr:rowOff>18945</xdr:rowOff>
    </xdr:to>
    <xdr:sp macro="" textlink="">
      <xdr:nvSpPr>
        <xdr:cNvPr id="128" name="楕円 127">
          <a:extLst>
            <a:ext uri="{FF2B5EF4-FFF2-40B4-BE49-F238E27FC236}">
              <a16:creationId xmlns:a16="http://schemas.microsoft.com/office/drawing/2014/main" id="{CD9AD87F-DAFF-4234-BF5E-9D3224D63727}"/>
            </a:ext>
          </a:extLst>
        </xdr:cNvPr>
        <xdr:cNvSpPr/>
      </xdr:nvSpPr>
      <xdr:spPr>
        <a:xfrm>
          <a:off x="10426700" y="6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111672</xdr:rowOff>
    </xdr:from>
    <xdr:ext cx="534377" cy="259045"/>
    <xdr:sp macro="" textlink="">
      <xdr:nvSpPr>
        <xdr:cNvPr id="129" name="【道路】&#10;一人当たり延長該当値テキスト">
          <a:extLst>
            <a:ext uri="{FF2B5EF4-FFF2-40B4-BE49-F238E27FC236}">
              <a16:creationId xmlns:a16="http://schemas.microsoft.com/office/drawing/2014/main" id="{EA49FAC6-4AB7-4049-9021-49C05A5E75A9}"/>
            </a:ext>
          </a:extLst>
        </xdr:cNvPr>
        <xdr:cNvSpPr txBox="1"/>
      </xdr:nvSpPr>
      <xdr:spPr>
        <a:xfrm>
          <a:off x="10515600" y="662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93249</xdr:rowOff>
    </xdr:from>
    <xdr:to>
      <xdr:col>50</xdr:col>
      <xdr:colOff>165100</xdr:colOff>
      <xdr:row>40</xdr:row>
      <xdr:rowOff>23399</xdr:rowOff>
    </xdr:to>
    <xdr:sp macro="" textlink="">
      <xdr:nvSpPr>
        <xdr:cNvPr id="130" name="楕円 129">
          <a:extLst>
            <a:ext uri="{FF2B5EF4-FFF2-40B4-BE49-F238E27FC236}">
              <a16:creationId xmlns:a16="http://schemas.microsoft.com/office/drawing/2014/main" id="{E9E4F0B9-9E81-4A50-958A-1AFB0073B227}"/>
            </a:ext>
          </a:extLst>
        </xdr:cNvPr>
        <xdr:cNvSpPr/>
      </xdr:nvSpPr>
      <xdr:spPr>
        <a:xfrm>
          <a:off x="9588500" y="67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139595</xdr:rowOff>
    </xdr:from>
    <xdr:to>
      <xdr:col>55</xdr:col>
      <xdr:colOff>0</xdr:colOff>
      <xdr:row>39</xdr:row>
      <xdr:rowOff>144049</xdr:rowOff>
    </xdr:to>
    <xdr:cxnSp macro="">
      <xdr:nvCxnSpPr>
        <xdr:cNvPr id="131" name="直線コネクタ 130">
          <a:extLst>
            <a:ext uri="{FF2B5EF4-FFF2-40B4-BE49-F238E27FC236}">
              <a16:creationId xmlns:a16="http://schemas.microsoft.com/office/drawing/2014/main" id="{F38323F8-290B-4709-B81F-4B248C200D3C}"/>
            </a:ext>
          </a:extLst>
        </xdr:cNvPr>
        <xdr:cNvCxnSpPr/>
      </xdr:nvCxnSpPr>
      <xdr:spPr>
        <a:xfrm flipV="1">
          <a:off x="9639300" y="6826145"/>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96358</xdr:rowOff>
    </xdr:from>
    <xdr:to>
      <xdr:col>46</xdr:col>
      <xdr:colOff>38100</xdr:colOff>
      <xdr:row>40</xdr:row>
      <xdr:rowOff>26508</xdr:rowOff>
    </xdr:to>
    <xdr:sp macro="" textlink="">
      <xdr:nvSpPr>
        <xdr:cNvPr id="132" name="楕円 131">
          <a:extLst>
            <a:ext uri="{FF2B5EF4-FFF2-40B4-BE49-F238E27FC236}">
              <a16:creationId xmlns:a16="http://schemas.microsoft.com/office/drawing/2014/main" id="{61E7E91B-F7F5-493C-AD68-724A6AE7D2B4}"/>
            </a:ext>
          </a:extLst>
        </xdr:cNvPr>
        <xdr:cNvSpPr/>
      </xdr:nvSpPr>
      <xdr:spPr>
        <a:xfrm>
          <a:off x="8699500" y="678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144049</xdr:rowOff>
    </xdr:from>
    <xdr:to>
      <xdr:col>50</xdr:col>
      <xdr:colOff>114300</xdr:colOff>
      <xdr:row>39</xdr:row>
      <xdr:rowOff>147158</xdr:rowOff>
    </xdr:to>
    <xdr:cxnSp macro="">
      <xdr:nvCxnSpPr>
        <xdr:cNvPr id="133" name="直線コネクタ 132">
          <a:extLst>
            <a:ext uri="{FF2B5EF4-FFF2-40B4-BE49-F238E27FC236}">
              <a16:creationId xmlns:a16="http://schemas.microsoft.com/office/drawing/2014/main" id="{93EB01EB-B4B9-46FE-999A-555DC552800E}"/>
            </a:ext>
          </a:extLst>
        </xdr:cNvPr>
        <xdr:cNvCxnSpPr/>
      </xdr:nvCxnSpPr>
      <xdr:spPr>
        <a:xfrm flipV="1">
          <a:off x="8750300" y="683059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101488</xdr:rowOff>
    </xdr:from>
    <xdr:to>
      <xdr:col>41</xdr:col>
      <xdr:colOff>101600</xdr:colOff>
      <xdr:row>40</xdr:row>
      <xdr:rowOff>31638</xdr:rowOff>
    </xdr:to>
    <xdr:sp macro="" textlink="">
      <xdr:nvSpPr>
        <xdr:cNvPr id="134" name="楕円 133">
          <a:extLst>
            <a:ext uri="{FF2B5EF4-FFF2-40B4-BE49-F238E27FC236}">
              <a16:creationId xmlns:a16="http://schemas.microsoft.com/office/drawing/2014/main" id="{9B8CAF84-17B9-42A0-9643-8D5BC953E170}"/>
            </a:ext>
          </a:extLst>
        </xdr:cNvPr>
        <xdr:cNvSpPr/>
      </xdr:nvSpPr>
      <xdr:spPr>
        <a:xfrm>
          <a:off x="7810500" y="67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147158</xdr:rowOff>
    </xdr:from>
    <xdr:to>
      <xdr:col>45</xdr:col>
      <xdr:colOff>177800</xdr:colOff>
      <xdr:row>39</xdr:row>
      <xdr:rowOff>152288</xdr:rowOff>
    </xdr:to>
    <xdr:cxnSp macro="">
      <xdr:nvCxnSpPr>
        <xdr:cNvPr id="135" name="直線コネクタ 134">
          <a:extLst>
            <a:ext uri="{FF2B5EF4-FFF2-40B4-BE49-F238E27FC236}">
              <a16:creationId xmlns:a16="http://schemas.microsoft.com/office/drawing/2014/main" id="{4979F81E-F499-4E86-9EE3-DAA53D63CF7D}"/>
            </a:ext>
          </a:extLst>
        </xdr:cNvPr>
        <xdr:cNvCxnSpPr/>
      </xdr:nvCxnSpPr>
      <xdr:spPr>
        <a:xfrm flipV="1">
          <a:off x="7861300" y="6833708"/>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104276</xdr:rowOff>
    </xdr:from>
    <xdr:to>
      <xdr:col>36</xdr:col>
      <xdr:colOff>165100</xdr:colOff>
      <xdr:row>40</xdr:row>
      <xdr:rowOff>34426</xdr:rowOff>
    </xdr:to>
    <xdr:sp macro="" textlink="">
      <xdr:nvSpPr>
        <xdr:cNvPr id="136" name="楕円 135">
          <a:extLst>
            <a:ext uri="{FF2B5EF4-FFF2-40B4-BE49-F238E27FC236}">
              <a16:creationId xmlns:a16="http://schemas.microsoft.com/office/drawing/2014/main" id="{496451D0-5CF6-4DB0-AEAC-AD16B3327F32}"/>
            </a:ext>
          </a:extLst>
        </xdr:cNvPr>
        <xdr:cNvSpPr/>
      </xdr:nvSpPr>
      <xdr:spPr>
        <a:xfrm>
          <a:off x="6921500" y="67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152288</xdr:rowOff>
    </xdr:from>
    <xdr:to>
      <xdr:col>41</xdr:col>
      <xdr:colOff>50800</xdr:colOff>
      <xdr:row>39</xdr:row>
      <xdr:rowOff>155076</xdr:rowOff>
    </xdr:to>
    <xdr:cxnSp macro="">
      <xdr:nvCxnSpPr>
        <xdr:cNvPr id="137" name="直線コネクタ 136">
          <a:extLst>
            <a:ext uri="{FF2B5EF4-FFF2-40B4-BE49-F238E27FC236}">
              <a16:creationId xmlns:a16="http://schemas.microsoft.com/office/drawing/2014/main" id="{0A0AA6CA-BA9A-43ED-8DD2-1CB81D6D12C8}"/>
            </a:ext>
          </a:extLst>
        </xdr:cNvPr>
        <xdr:cNvCxnSpPr/>
      </xdr:nvCxnSpPr>
      <xdr:spPr>
        <a:xfrm flipV="1">
          <a:off x="6972300" y="6838838"/>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B530BC4-02E4-4D90-AA75-B147F921645E}"/>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9E47D173-56D4-4581-B93C-1E146DC21712}"/>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E5DA82F8-D2B5-4DD3-9F14-DD74385C1B53}"/>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34A961-0175-43C8-B73F-6B2BB00063B6}"/>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39926</xdr:rowOff>
    </xdr:from>
    <xdr:ext cx="534377" cy="259045"/>
    <xdr:sp macro="" textlink="">
      <xdr:nvSpPr>
        <xdr:cNvPr id="142" name="n_1mainValue【道路】&#10;一人当たり延長">
          <a:extLst>
            <a:ext uri="{FF2B5EF4-FFF2-40B4-BE49-F238E27FC236}">
              <a16:creationId xmlns:a16="http://schemas.microsoft.com/office/drawing/2014/main" id="{42C3AA92-518E-4FC3-984E-E6D068C61E24}"/>
            </a:ext>
          </a:extLst>
        </xdr:cNvPr>
        <xdr:cNvSpPr txBox="1"/>
      </xdr:nvSpPr>
      <xdr:spPr>
        <a:xfrm>
          <a:off x="9359411" y="65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43035</xdr:rowOff>
    </xdr:from>
    <xdr:ext cx="534377" cy="259045"/>
    <xdr:sp macro="" textlink="">
      <xdr:nvSpPr>
        <xdr:cNvPr id="143" name="n_2mainValue【道路】&#10;一人当たり延長">
          <a:extLst>
            <a:ext uri="{FF2B5EF4-FFF2-40B4-BE49-F238E27FC236}">
              <a16:creationId xmlns:a16="http://schemas.microsoft.com/office/drawing/2014/main" id="{5C9B4B0D-E0B4-40A8-8211-B05C1A437500}"/>
            </a:ext>
          </a:extLst>
        </xdr:cNvPr>
        <xdr:cNvSpPr txBox="1"/>
      </xdr:nvSpPr>
      <xdr:spPr>
        <a:xfrm>
          <a:off x="8483111" y="65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48165</xdr:rowOff>
    </xdr:from>
    <xdr:ext cx="534377" cy="259045"/>
    <xdr:sp macro="" textlink="">
      <xdr:nvSpPr>
        <xdr:cNvPr id="144" name="n_3mainValue【道路】&#10;一人当たり延長">
          <a:extLst>
            <a:ext uri="{FF2B5EF4-FFF2-40B4-BE49-F238E27FC236}">
              <a16:creationId xmlns:a16="http://schemas.microsoft.com/office/drawing/2014/main" id="{61391ADB-B0ED-4AA9-8463-A78050887B95}"/>
            </a:ext>
          </a:extLst>
        </xdr:cNvPr>
        <xdr:cNvSpPr txBox="1"/>
      </xdr:nvSpPr>
      <xdr:spPr>
        <a:xfrm>
          <a:off x="7594111" y="65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50953</xdr:rowOff>
    </xdr:from>
    <xdr:ext cx="534377" cy="259045"/>
    <xdr:sp macro="" textlink="">
      <xdr:nvSpPr>
        <xdr:cNvPr id="145" name="n_4mainValue【道路】&#10;一人当たり延長">
          <a:extLst>
            <a:ext uri="{FF2B5EF4-FFF2-40B4-BE49-F238E27FC236}">
              <a16:creationId xmlns:a16="http://schemas.microsoft.com/office/drawing/2014/main" id="{6D359470-2BDD-4A03-B364-683649763B91}"/>
            </a:ext>
          </a:extLst>
        </xdr:cNvPr>
        <xdr:cNvSpPr txBox="1"/>
      </xdr:nvSpPr>
      <xdr:spPr>
        <a:xfrm>
          <a:off x="6705111" y="65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56244D3-3EA3-4AF4-893F-48625B6DD0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C483AB8-EB37-479D-8D52-5E711B2B49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72D8B81-40DD-4F52-80C8-A85F5CEFAB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45A781C-2E87-496C-8957-F6DDAA4AFA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5DD8E82-770C-4B59-BC60-C1ECEE6506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F2BCAC2-386C-48A6-8709-1AE4DF6197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ADEEDA8-BBF0-4A06-83A1-64B328FE11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188BD5D-B672-4643-8451-74FC41D376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38D78DF-4469-4BBC-B468-E7608719E4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14E7DD5-2263-40D6-B7D6-6A1E562586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8E32537-C7AF-449F-98C5-8EF306E638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EEA43FE-3540-4510-8B03-878B9D2203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234136B-0361-4E2A-AED7-F7D2712961D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8D5C8DC-8158-4587-B098-5C49992B1C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881A0D0-60B1-4867-A38A-50B18353BB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62FFD6B-3C2F-4FEB-86E9-4543A76CE8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82F014B-2AFC-4978-A53C-0BC671C558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07A0503-8C41-4159-A6E4-7412129AEA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F85A6E2-5F78-4298-88F3-77524117D5C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A9C4425-389C-46D2-A75E-CF1A6B516A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C96CBE4-5CB1-43C4-930D-92245696FC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209433E-5D43-4616-9D2F-7959BF194DE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8FE8096-34B6-430C-8EDB-F8ED6F2A755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F5B79E2-DD7F-414B-881F-07303921CD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854E3E5-BD8F-4B6B-B44F-2978EE88D4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E56E618F-234A-431B-B172-C36E9110FE88}"/>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AC4CA0C-DFA3-47A2-90F8-EE8F1F5FC21F}"/>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353375BB-950A-4388-8D79-04C02F56AA37}"/>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E48CC310-6500-4B1D-A090-963EDC64D5CA}"/>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45DF1486-47DE-4F69-A8E0-02299FFCD9BB}"/>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658309D-4F87-49DB-99AA-8285E0685EA9}"/>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93FE5CBA-0C98-4D65-8F50-AC43415C14BD}"/>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2963C658-0916-4D23-AFA3-4A40D2DCE9CF}"/>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C29FD17E-5C22-41CA-B3CF-5D6D7057002E}"/>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3F580EA0-8E38-491D-AD1A-37F35335369D}"/>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5D62C867-91E8-462B-A056-557C30C584FA}"/>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7324F8C-2091-4210-8EC6-1E5F3ADC81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83D098C-80F5-4F10-8AAE-5C8BA66C67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59F0576-A4CF-4192-B77E-3B9D3BE397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4E95A6-6E65-4E3C-8440-B800812893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586729-9707-4467-8796-EB83372E3D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87" name="楕円 186">
          <a:extLst>
            <a:ext uri="{FF2B5EF4-FFF2-40B4-BE49-F238E27FC236}">
              <a16:creationId xmlns:a16="http://schemas.microsoft.com/office/drawing/2014/main" id="{15342E43-AE2F-468D-8D0E-D800E795116F}"/>
            </a:ext>
          </a:extLst>
        </xdr:cNvPr>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2DA6A55-CBF9-498B-8F26-58E8248357AA}"/>
            </a:ext>
          </a:extLst>
        </xdr:cNvPr>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89" name="楕円 188">
          <a:extLst>
            <a:ext uri="{FF2B5EF4-FFF2-40B4-BE49-F238E27FC236}">
              <a16:creationId xmlns:a16="http://schemas.microsoft.com/office/drawing/2014/main" id="{42D939B1-CB08-479D-8823-30F7231558D2}"/>
            </a:ext>
          </a:extLst>
        </xdr:cNvPr>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21227</xdr:rowOff>
    </xdr:to>
    <xdr:cxnSp macro="">
      <xdr:nvCxnSpPr>
        <xdr:cNvPr id="190" name="直線コネクタ 189">
          <a:extLst>
            <a:ext uri="{FF2B5EF4-FFF2-40B4-BE49-F238E27FC236}">
              <a16:creationId xmlns:a16="http://schemas.microsoft.com/office/drawing/2014/main" id="{2012519F-7BCE-40E0-A148-59FFAD287D67}"/>
            </a:ext>
          </a:extLst>
        </xdr:cNvPr>
        <xdr:cNvCxnSpPr/>
      </xdr:nvCxnSpPr>
      <xdr:spPr>
        <a:xfrm>
          <a:off x="3797300" y="106347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117384</xdr:rowOff>
    </xdr:from>
    <xdr:to>
      <xdr:col>15</xdr:col>
      <xdr:colOff>101600</xdr:colOff>
      <xdr:row>62</xdr:row>
      <xdr:rowOff>47534</xdr:rowOff>
    </xdr:to>
    <xdr:sp macro="" textlink="">
      <xdr:nvSpPr>
        <xdr:cNvPr id="191" name="楕円 190">
          <a:extLst>
            <a:ext uri="{FF2B5EF4-FFF2-40B4-BE49-F238E27FC236}">
              <a16:creationId xmlns:a16="http://schemas.microsoft.com/office/drawing/2014/main" id="{9A585BCC-8454-472D-9897-828278F462E1}"/>
            </a:ext>
          </a:extLst>
        </xdr:cNvPr>
        <xdr:cNvSpPr/>
      </xdr:nvSpPr>
      <xdr:spPr>
        <a:xfrm>
          <a:off x="2857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168184</xdr:rowOff>
    </xdr:from>
    <xdr:to>
      <xdr:col>19</xdr:col>
      <xdr:colOff>177800</xdr:colOff>
      <xdr:row>62</xdr:row>
      <xdr:rowOff>4899</xdr:rowOff>
    </xdr:to>
    <xdr:cxnSp macro="">
      <xdr:nvCxnSpPr>
        <xdr:cNvPr id="192" name="直線コネクタ 191">
          <a:extLst>
            <a:ext uri="{FF2B5EF4-FFF2-40B4-BE49-F238E27FC236}">
              <a16:creationId xmlns:a16="http://schemas.microsoft.com/office/drawing/2014/main" id="{D31AB6E1-1B16-434A-9A5E-0EB2419BA0AB}"/>
            </a:ext>
          </a:extLst>
        </xdr:cNvPr>
        <xdr:cNvCxnSpPr/>
      </xdr:nvCxnSpPr>
      <xdr:spPr>
        <a:xfrm>
          <a:off x="2908300" y="106266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3" name="楕円 192">
          <a:extLst>
            <a:ext uri="{FF2B5EF4-FFF2-40B4-BE49-F238E27FC236}">
              <a16:creationId xmlns:a16="http://schemas.microsoft.com/office/drawing/2014/main" id="{43DFEAF6-8356-423D-A72A-9C03FF57A91C}"/>
            </a:ext>
          </a:extLst>
        </xdr:cNvPr>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61</xdr:row>
      <xdr:rowOff>168184</xdr:rowOff>
    </xdr:to>
    <xdr:cxnSp macro="">
      <xdr:nvCxnSpPr>
        <xdr:cNvPr id="194" name="直線コネクタ 193">
          <a:extLst>
            <a:ext uri="{FF2B5EF4-FFF2-40B4-BE49-F238E27FC236}">
              <a16:creationId xmlns:a16="http://schemas.microsoft.com/office/drawing/2014/main" id="{B1D93B88-B433-447B-BF9F-5B5923B6D844}"/>
            </a:ext>
          </a:extLst>
        </xdr:cNvPr>
        <xdr:cNvCxnSpPr/>
      </xdr:nvCxnSpPr>
      <xdr:spPr>
        <a:xfrm>
          <a:off x="2019300" y="106086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83094</xdr:rowOff>
    </xdr:from>
    <xdr:to>
      <xdr:col>6</xdr:col>
      <xdr:colOff>38100</xdr:colOff>
      <xdr:row>62</xdr:row>
      <xdr:rowOff>13244</xdr:rowOff>
    </xdr:to>
    <xdr:sp macro="" textlink="">
      <xdr:nvSpPr>
        <xdr:cNvPr id="195" name="楕円 194">
          <a:extLst>
            <a:ext uri="{FF2B5EF4-FFF2-40B4-BE49-F238E27FC236}">
              <a16:creationId xmlns:a16="http://schemas.microsoft.com/office/drawing/2014/main" id="{18EC0B27-EB70-4F63-B77E-7B2AE8440878}"/>
            </a:ext>
          </a:extLst>
        </xdr:cNvPr>
        <xdr:cNvSpPr/>
      </xdr:nvSpPr>
      <xdr:spPr>
        <a:xfrm>
          <a:off x="107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133894</xdr:rowOff>
    </xdr:from>
    <xdr:to>
      <xdr:col>10</xdr:col>
      <xdr:colOff>114300</xdr:colOff>
      <xdr:row>61</xdr:row>
      <xdr:rowOff>150223</xdr:rowOff>
    </xdr:to>
    <xdr:cxnSp macro="">
      <xdr:nvCxnSpPr>
        <xdr:cNvPr id="196" name="直線コネクタ 195">
          <a:extLst>
            <a:ext uri="{FF2B5EF4-FFF2-40B4-BE49-F238E27FC236}">
              <a16:creationId xmlns:a16="http://schemas.microsoft.com/office/drawing/2014/main" id="{A3EA0488-C9E4-44AC-A5BE-579D2CD7AD96}"/>
            </a:ext>
          </a:extLst>
        </xdr:cNvPr>
        <xdr:cNvCxnSpPr/>
      </xdr:nvCxnSpPr>
      <xdr:spPr>
        <a:xfrm>
          <a:off x="1130300" y="105923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243BB11-6C68-4617-9AE1-7281FB8B1C0C}"/>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7AB6C2C-81B7-433A-B852-BD8C295BC0D8}"/>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244E76F-92C2-4F51-AA4E-EAE2DC4C576E}"/>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2B7A9F0-3210-4A25-92A0-32DD5385C518}"/>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B7138E8-134F-41F5-9286-2F618F102ED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38661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51C1D65-B70C-42E2-A4DC-BE057D4DD3BD}"/>
            </a:ext>
          </a:extLst>
        </xdr:cNvPr>
        <xdr:cNvSpPr txBox="1"/>
      </xdr:nvSpPr>
      <xdr:spPr>
        <a:xfrm>
          <a:off x="2705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ABA754A-7133-4F65-8B74-FF6DA61EA44B}"/>
            </a:ext>
          </a:extLst>
        </xdr:cNvPr>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78DB763-D0AF-420A-826D-04E955F8F36E}"/>
            </a:ext>
          </a:extLst>
        </xdr:cNvPr>
        <xdr:cNvSpPr txBox="1"/>
      </xdr:nvSpPr>
      <xdr:spPr>
        <a:xfrm>
          <a:off x="927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0E6BE0-0529-47FE-B98B-3EF420DFA5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926F638-56BB-477D-BC38-333BD0C835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357D3E9-50EB-43F6-A1AF-3F834D8FED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5FBC429-4A42-42B4-8C11-9B99CE1E95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AA5DFC1-02A8-4B1C-903E-75956F9DF8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D521718-8389-4B46-8F91-15171185DC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5AD1657-3AC3-4C7C-8A6F-0C8DF9A9F2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D3A1E26-A80A-49F6-8F3B-5BB9A908D6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351AF3D-41A3-4A2D-B566-98ADFD9D5A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2A7AF46-75DE-45CB-BA80-A123E7263F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575D5C9-483B-467D-88AD-1882B6A66C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60DC72A-842C-45C6-B220-D0763B33910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53BDFB8-4FD6-42F0-9E75-6C1CC40599B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7C53B95-6FC8-4CE3-8BC7-3EAEAFE6DF5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E0B838D-F8F4-4713-93BB-05CDD782F42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D4D64465-7768-4787-B751-64887AB4EF4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9F2B285-CD00-40B5-9439-DDC72E8BAB5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DB3502EB-C700-493C-860F-039F8104CBA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E35BB31-7302-45F4-8E6A-A802363005A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FB44C0C-5283-4C87-8A2C-4DB3738C3C9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43B4192-12C2-49F8-A32F-329C8C8358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E6993D3-3CC7-4A2F-B3E6-F5D110491C0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E03DFE2-ECAF-4DBF-BC28-424172B891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9E553C7C-4AE1-4AB1-BDB4-D338C3DF3E1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20D27EBD-B4B0-414F-A347-F03DE5FCB5A8}"/>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CACC9659-77F2-4FA0-8182-369BAAD80B4C}"/>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7CEF56E-CEA0-4435-AD78-B6AF468B81CA}"/>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B78970FE-30F4-4717-A5AD-1737DF000123}"/>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BFAA911-BC9E-480B-80EC-3E7D05A2BFA9}"/>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5F841F1B-C4F6-4B05-A0B3-2D04967C6089}"/>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7633B642-E170-45AF-93D6-C1D820731FFA}"/>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37598A99-81DD-4A1F-BFD7-99A9FE35E3F3}"/>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5CE37DD2-9C6C-423D-A522-B95732411161}"/>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E9557326-DF77-4C1B-9F17-2A945E6FBB7F}"/>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DF95A08-6B44-4B6E-AB42-876A87125A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1B0569A-682F-4B03-931B-61DBBC6984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82FBE22-0C09-4ADE-AEF6-2E95F00F24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4D9D8B-35A0-4C93-B78B-A719D52D01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069CB02-DBA6-4754-8009-42C0FEFD4F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56276</xdr:rowOff>
    </xdr:from>
    <xdr:to>
      <xdr:col>55</xdr:col>
      <xdr:colOff>50800</xdr:colOff>
      <xdr:row>62</xdr:row>
      <xdr:rowOff>157876</xdr:rowOff>
    </xdr:to>
    <xdr:sp macro="" textlink="">
      <xdr:nvSpPr>
        <xdr:cNvPr id="244" name="楕円 243">
          <a:extLst>
            <a:ext uri="{FF2B5EF4-FFF2-40B4-BE49-F238E27FC236}">
              <a16:creationId xmlns:a16="http://schemas.microsoft.com/office/drawing/2014/main" id="{D4113533-E700-4AF3-9A1C-9D82F8827AE8}"/>
            </a:ext>
          </a:extLst>
        </xdr:cNvPr>
        <xdr:cNvSpPr/>
      </xdr:nvSpPr>
      <xdr:spPr>
        <a:xfrm>
          <a:off x="10426700" y="106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79153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64343DB-51FF-4418-805F-E25E5E673A57}"/>
            </a:ext>
          </a:extLst>
        </xdr:cNvPr>
        <xdr:cNvSpPr txBox="1"/>
      </xdr:nvSpPr>
      <xdr:spPr>
        <a:xfrm>
          <a:off x="10515600" y="1053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60226</xdr:rowOff>
    </xdr:from>
    <xdr:to>
      <xdr:col>50</xdr:col>
      <xdr:colOff>165100</xdr:colOff>
      <xdr:row>62</xdr:row>
      <xdr:rowOff>161826</xdr:rowOff>
    </xdr:to>
    <xdr:sp macro="" textlink="">
      <xdr:nvSpPr>
        <xdr:cNvPr id="246" name="楕円 245">
          <a:extLst>
            <a:ext uri="{FF2B5EF4-FFF2-40B4-BE49-F238E27FC236}">
              <a16:creationId xmlns:a16="http://schemas.microsoft.com/office/drawing/2014/main" id="{B4AA8FC8-2E8B-476A-888E-0B7A9727BDF5}"/>
            </a:ext>
          </a:extLst>
        </xdr:cNvPr>
        <xdr:cNvSpPr/>
      </xdr:nvSpPr>
      <xdr:spPr>
        <a:xfrm>
          <a:off x="9588500" y="106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107076</xdr:rowOff>
    </xdr:from>
    <xdr:to>
      <xdr:col>55</xdr:col>
      <xdr:colOff>0</xdr:colOff>
      <xdr:row>62</xdr:row>
      <xdr:rowOff>111026</xdr:rowOff>
    </xdr:to>
    <xdr:cxnSp macro="">
      <xdr:nvCxnSpPr>
        <xdr:cNvPr id="247" name="直線コネクタ 246">
          <a:extLst>
            <a:ext uri="{FF2B5EF4-FFF2-40B4-BE49-F238E27FC236}">
              <a16:creationId xmlns:a16="http://schemas.microsoft.com/office/drawing/2014/main" id="{1B2BD13A-866C-42B4-AB91-9788203C2923}"/>
            </a:ext>
          </a:extLst>
        </xdr:cNvPr>
        <xdr:cNvCxnSpPr/>
      </xdr:nvCxnSpPr>
      <xdr:spPr>
        <a:xfrm flipV="1">
          <a:off x="9639300" y="10736976"/>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65339</xdr:rowOff>
    </xdr:from>
    <xdr:to>
      <xdr:col>46</xdr:col>
      <xdr:colOff>38100</xdr:colOff>
      <xdr:row>62</xdr:row>
      <xdr:rowOff>166939</xdr:rowOff>
    </xdr:to>
    <xdr:sp macro="" textlink="">
      <xdr:nvSpPr>
        <xdr:cNvPr id="248" name="楕円 247">
          <a:extLst>
            <a:ext uri="{FF2B5EF4-FFF2-40B4-BE49-F238E27FC236}">
              <a16:creationId xmlns:a16="http://schemas.microsoft.com/office/drawing/2014/main" id="{2370610A-63E3-459D-B0E9-4DCED1C991AD}"/>
            </a:ext>
          </a:extLst>
        </xdr:cNvPr>
        <xdr:cNvSpPr/>
      </xdr:nvSpPr>
      <xdr:spPr>
        <a:xfrm>
          <a:off x="8699500" y="106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111026</xdr:rowOff>
    </xdr:from>
    <xdr:to>
      <xdr:col>50</xdr:col>
      <xdr:colOff>114300</xdr:colOff>
      <xdr:row>62</xdr:row>
      <xdr:rowOff>116139</xdr:rowOff>
    </xdr:to>
    <xdr:cxnSp macro="">
      <xdr:nvCxnSpPr>
        <xdr:cNvPr id="249" name="直線コネクタ 248">
          <a:extLst>
            <a:ext uri="{FF2B5EF4-FFF2-40B4-BE49-F238E27FC236}">
              <a16:creationId xmlns:a16="http://schemas.microsoft.com/office/drawing/2014/main" id="{06B2B37C-6FAA-4D4E-8464-E4EE8C9868D6}"/>
            </a:ext>
          </a:extLst>
        </xdr:cNvPr>
        <xdr:cNvCxnSpPr/>
      </xdr:nvCxnSpPr>
      <xdr:spPr>
        <a:xfrm flipV="1">
          <a:off x="8750300" y="10740926"/>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67656</xdr:rowOff>
    </xdr:from>
    <xdr:to>
      <xdr:col>41</xdr:col>
      <xdr:colOff>101600</xdr:colOff>
      <xdr:row>62</xdr:row>
      <xdr:rowOff>169256</xdr:rowOff>
    </xdr:to>
    <xdr:sp macro="" textlink="">
      <xdr:nvSpPr>
        <xdr:cNvPr id="250" name="楕円 249">
          <a:extLst>
            <a:ext uri="{FF2B5EF4-FFF2-40B4-BE49-F238E27FC236}">
              <a16:creationId xmlns:a16="http://schemas.microsoft.com/office/drawing/2014/main" id="{B30BFA41-9EBE-45CE-9B61-E1DA2FE1072D}"/>
            </a:ext>
          </a:extLst>
        </xdr:cNvPr>
        <xdr:cNvSpPr/>
      </xdr:nvSpPr>
      <xdr:spPr>
        <a:xfrm>
          <a:off x="7810500" y="106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116139</xdr:rowOff>
    </xdr:from>
    <xdr:to>
      <xdr:col>45</xdr:col>
      <xdr:colOff>177800</xdr:colOff>
      <xdr:row>62</xdr:row>
      <xdr:rowOff>118456</xdr:rowOff>
    </xdr:to>
    <xdr:cxnSp macro="">
      <xdr:nvCxnSpPr>
        <xdr:cNvPr id="251" name="直線コネクタ 250">
          <a:extLst>
            <a:ext uri="{FF2B5EF4-FFF2-40B4-BE49-F238E27FC236}">
              <a16:creationId xmlns:a16="http://schemas.microsoft.com/office/drawing/2014/main" id="{B4E51BE9-5907-4B76-9A21-6E81E9A67C39}"/>
            </a:ext>
          </a:extLst>
        </xdr:cNvPr>
        <xdr:cNvCxnSpPr/>
      </xdr:nvCxnSpPr>
      <xdr:spPr>
        <a:xfrm flipV="1">
          <a:off x="7861300" y="10746039"/>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68655</xdr:rowOff>
    </xdr:from>
    <xdr:to>
      <xdr:col>36</xdr:col>
      <xdr:colOff>165100</xdr:colOff>
      <xdr:row>62</xdr:row>
      <xdr:rowOff>170255</xdr:rowOff>
    </xdr:to>
    <xdr:sp macro="" textlink="">
      <xdr:nvSpPr>
        <xdr:cNvPr id="252" name="楕円 251">
          <a:extLst>
            <a:ext uri="{FF2B5EF4-FFF2-40B4-BE49-F238E27FC236}">
              <a16:creationId xmlns:a16="http://schemas.microsoft.com/office/drawing/2014/main" id="{5C5EEE2F-7D29-4F40-882C-617FD6F8897F}"/>
            </a:ext>
          </a:extLst>
        </xdr:cNvPr>
        <xdr:cNvSpPr/>
      </xdr:nvSpPr>
      <xdr:spPr>
        <a:xfrm>
          <a:off x="6921500" y="106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118456</xdr:rowOff>
    </xdr:from>
    <xdr:to>
      <xdr:col>41</xdr:col>
      <xdr:colOff>50800</xdr:colOff>
      <xdr:row>62</xdr:row>
      <xdr:rowOff>119455</xdr:rowOff>
    </xdr:to>
    <xdr:cxnSp macro="">
      <xdr:nvCxnSpPr>
        <xdr:cNvPr id="253" name="直線コネクタ 252">
          <a:extLst>
            <a:ext uri="{FF2B5EF4-FFF2-40B4-BE49-F238E27FC236}">
              <a16:creationId xmlns:a16="http://schemas.microsoft.com/office/drawing/2014/main" id="{C932CED5-DEA0-47BF-9ABA-B791850B1B2E}"/>
            </a:ext>
          </a:extLst>
        </xdr:cNvPr>
        <xdr:cNvCxnSpPr/>
      </xdr:nvCxnSpPr>
      <xdr:spPr>
        <a:xfrm flipV="1">
          <a:off x="6972300" y="10748356"/>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02B8E56-4101-4957-9C14-630F3E6E14E9}"/>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FB8FE87-7E4C-441C-8259-CA77E925474A}"/>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3659689C-20DB-4E3E-8BEA-79E7D5FDFB3C}"/>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E4F4E01-FF43-4AB3-AECE-DC083D7587E6}"/>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6903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3AA51819-FE76-4C56-B1AD-616D2D4621F3}"/>
            </a:ext>
          </a:extLst>
        </xdr:cNvPr>
        <xdr:cNvSpPr txBox="1"/>
      </xdr:nvSpPr>
      <xdr:spPr>
        <a:xfrm>
          <a:off x="9327095" y="1046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12016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4CA0649F-7BC9-4C49-86A4-E8C274F1E321}"/>
            </a:ext>
          </a:extLst>
        </xdr:cNvPr>
        <xdr:cNvSpPr txBox="1"/>
      </xdr:nvSpPr>
      <xdr:spPr>
        <a:xfrm>
          <a:off x="8450795" y="1047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14333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5073FC4-31A7-43AA-A6C2-7B5ED2655EE2}"/>
            </a:ext>
          </a:extLst>
        </xdr:cNvPr>
        <xdr:cNvSpPr txBox="1"/>
      </xdr:nvSpPr>
      <xdr:spPr>
        <a:xfrm>
          <a:off x="7561795" y="1047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15332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709BA9F-1D4E-4546-9E14-E8C23134E574}"/>
            </a:ext>
          </a:extLst>
        </xdr:cNvPr>
        <xdr:cNvSpPr txBox="1"/>
      </xdr:nvSpPr>
      <xdr:spPr>
        <a:xfrm>
          <a:off x="6672795" y="104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8E16C77-3CB8-4892-BF92-2ECABF4F46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02289E8-6594-4A55-96DE-58869D0390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6B8F44D-4674-46DC-8345-D4CB11714E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372DE09-9C5B-47B2-9E2C-D40A9A73A9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F8A3B81-D33B-43A8-92AF-4BDA8ADD44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6189742-9520-4B89-9727-977A128E31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1251163-FB49-4CAA-A7A3-F2105EF8DB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FAFD153-E08D-4B5D-BE0F-59D437B859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668C93F-CEA7-4D91-933C-2CA0F4091E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DC29516-0787-4448-9440-28F829369C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8317100-C4BA-4EA8-9A67-AF0EE9D2C0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AAEEF017-4762-4C21-AC1B-B2E34028C7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C39B743A-6D1C-4E84-AD7E-1632C47BFB5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70E0C99-145C-4544-BF1E-814B86D6B06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175E44FE-8284-4A70-8A18-B81D893116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1853C802-8866-4B62-9017-3D20BF80E0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67E98E91-8171-4EB4-B209-428588EBA6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5D6168E8-916C-4ADD-954F-92857366CA3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3B39238-60BF-4C00-BEF7-12343768BFD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771D0FE-3FB3-4179-9152-93C1001258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1C2C3FE-A1D1-49B8-A8B6-237213D5E96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1451DA0-17B0-48AB-B67D-4512457B52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6A24B56-11C4-4B70-B4BF-FCCB65C58F3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4826D30-61A3-4608-9ACF-4FF2B924284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D498EDD-68C7-47A3-9FF8-37F6351D6276}"/>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1E4E463-F26E-4A4A-B7BE-CC5708E8DA4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B5D125A0-360A-4F5F-84B7-2B00B733055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AAF05E83-755B-4982-8194-1965C3E8ABF1}"/>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AC438388-AB94-4940-BE58-A1014C67F889}"/>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CF12A9A1-F4C2-4197-AFBA-04E2F053A3D4}"/>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4EC61A10-7A75-47D8-8193-56D93AECC9ED}"/>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780A25F-4C17-406F-91BD-6BBDDCCF08BA}"/>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749A7FB4-E2EB-4D9D-8B1C-A8DAA18932E6}"/>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9708F9B8-5096-4A9A-A00E-6BC5665429A7}"/>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EAAA5352-D2F4-4430-B828-B65AC8B09402}"/>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99EA754-8EDC-4791-ADDE-E0AAB33560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3F61B21-C6DF-445F-B978-00015FC58E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FBF7C8C-96A9-42CD-8EF9-21144F20E2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436DD73-2952-440F-AC07-20C1961EB5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9F5708-8D04-460A-9A42-05011C90CA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2" name="楕円 301">
          <a:extLst>
            <a:ext uri="{FF2B5EF4-FFF2-40B4-BE49-F238E27FC236}">
              <a16:creationId xmlns:a16="http://schemas.microsoft.com/office/drawing/2014/main" id="{8C51172E-7404-4497-8CD5-3E900BBA8111}"/>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8EB5AEAE-A2BD-4516-87B2-A2F49FC96DAE}"/>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304" name="楕円 303">
          <a:extLst>
            <a:ext uri="{FF2B5EF4-FFF2-40B4-BE49-F238E27FC236}">
              <a16:creationId xmlns:a16="http://schemas.microsoft.com/office/drawing/2014/main" id="{8E30DCCF-55D8-4656-B2F2-3D566BFB7559}"/>
            </a:ext>
          </a:extLst>
        </xdr:cNvPr>
        <xdr:cNvSpPr/>
      </xdr:nvSpPr>
      <xdr:spPr>
        <a:xfrm>
          <a:off x="3746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38100</xdr:rowOff>
    </xdr:to>
    <xdr:cxnSp macro="">
      <xdr:nvCxnSpPr>
        <xdr:cNvPr id="305" name="直線コネクタ 304">
          <a:extLst>
            <a:ext uri="{FF2B5EF4-FFF2-40B4-BE49-F238E27FC236}">
              <a16:creationId xmlns:a16="http://schemas.microsoft.com/office/drawing/2014/main" id="{360D5F3F-6F17-4146-9BB9-8B4FCD2AA123}"/>
            </a:ext>
          </a:extLst>
        </xdr:cNvPr>
        <xdr:cNvCxnSpPr/>
      </xdr:nvCxnSpPr>
      <xdr:spPr>
        <a:xfrm>
          <a:off x="3797300" y="144037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6" name="楕円 305">
          <a:extLst>
            <a:ext uri="{FF2B5EF4-FFF2-40B4-BE49-F238E27FC236}">
              <a16:creationId xmlns:a16="http://schemas.microsoft.com/office/drawing/2014/main" id="{15380412-C167-4011-A15B-BC5252496C6F}"/>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1905</xdr:rowOff>
    </xdr:to>
    <xdr:cxnSp macro="">
      <xdr:nvCxnSpPr>
        <xdr:cNvPr id="307" name="直線コネクタ 306">
          <a:extLst>
            <a:ext uri="{FF2B5EF4-FFF2-40B4-BE49-F238E27FC236}">
              <a16:creationId xmlns:a16="http://schemas.microsoft.com/office/drawing/2014/main" id="{C764EEF6-B53F-4393-A85A-FDEC601CFA2E}"/>
            </a:ext>
          </a:extLst>
        </xdr:cNvPr>
        <xdr:cNvCxnSpPr/>
      </xdr:nvCxnSpPr>
      <xdr:spPr>
        <a:xfrm>
          <a:off x="2908300" y="1436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8" name="楕円 307">
          <a:extLst>
            <a:ext uri="{FF2B5EF4-FFF2-40B4-BE49-F238E27FC236}">
              <a16:creationId xmlns:a16="http://schemas.microsoft.com/office/drawing/2014/main" id="{3D5B5D6C-B123-4DCB-A1F1-5073F11E21E6}"/>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133350</xdr:rowOff>
    </xdr:to>
    <xdr:cxnSp macro="">
      <xdr:nvCxnSpPr>
        <xdr:cNvPr id="309" name="直線コネクタ 308">
          <a:extLst>
            <a:ext uri="{FF2B5EF4-FFF2-40B4-BE49-F238E27FC236}">
              <a16:creationId xmlns:a16="http://schemas.microsoft.com/office/drawing/2014/main" id="{0488B97D-2812-4F07-99A2-EA0B96E373C8}"/>
            </a:ext>
          </a:extLst>
        </xdr:cNvPr>
        <xdr:cNvCxnSpPr/>
      </xdr:nvCxnSpPr>
      <xdr:spPr>
        <a:xfrm>
          <a:off x="2019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0" name="楕円 309">
          <a:extLst>
            <a:ext uri="{FF2B5EF4-FFF2-40B4-BE49-F238E27FC236}">
              <a16:creationId xmlns:a16="http://schemas.microsoft.com/office/drawing/2014/main" id="{D1725667-CC5F-4CCC-A2D6-F09ECBB78982}"/>
            </a:ext>
          </a:extLst>
        </xdr:cNvPr>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95250</xdr:rowOff>
    </xdr:to>
    <xdr:cxnSp macro="">
      <xdr:nvCxnSpPr>
        <xdr:cNvPr id="311" name="直線コネクタ 310">
          <a:extLst>
            <a:ext uri="{FF2B5EF4-FFF2-40B4-BE49-F238E27FC236}">
              <a16:creationId xmlns:a16="http://schemas.microsoft.com/office/drawing/2014/main" id="{01C7EF45-66FC-4FFD-A948-C40AB84F679A}"/>
            </a:ext>
          </a:extLst>
        </xdr:cNvPr>
        <xdr:cNvCxnSpPr/>
      </xdr:nvCxnSpPr>
      <xdr:spPr>
        <a:xfrm>
          <a:off x="1130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FCD83BDF-3664-45F4-BA12-A6A33A685EAD}"/>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10E9912B-0639-44E7-8A9A-2D0F2298B675}"/>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E3968603-4FE1-431B-9553-BD8B836FD3D6}"/>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7207973C-C02F-418E-A7AA-433D122B90F2}"/>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316" name="n_1mainValue【公営住宅】&#10;有形固定資産減価償却率">
          <a:extLst>
            <a:ext uri="{FF2B5EF4-FFF2-40B4-BE49-F238E27FC236}">
              <a16:creationId xmlns:a16="http://schemas.microsoft.com/office/drawing/2014/main" id="{659A4E2F-C677-4DA8-8276-2A9533BFD906}"/>
            </a:ext>
          </a:extLst>
        </xdr:cNvPr>
        <xdr:cNvSpPr txBox="1"/>
      </xdr:nvSpPr>
      <xdr:spPr>
        <a:xfrm>
          <a:off x="3582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17" name="n_2mainValue【公営住宅】&#10;有形固定資産減価償却率">
          <a:extLst>
            <a:ext uri="{FF2B5EF4-FFF2-40B4-BE49-F238E27FC236}">
              <a16:creationId xmlns:a16="http://schemas.microsoft.com/office/drawing/2014/main" id="{8DD09035-085E-43DF-8FCA-8619C0E4BA91}"/>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8" name="n_3mainValue【公営住宅】&#10;有形固定資産減価償却率">
          <a:extLst>
            <a:ext uri="{FF2B5EF4-FFF2-40B4-BE49-F238E27FC236}">
              <a16:creationId xmlns:a16="http://schemas.microsoft.com/office/drawing/2014/main" id="{5F9287C3-F754-4806-BAA8-B0246FD6099A}"/>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19" name="n_4mainValue【公営住宅】&#10;有形固定資産減価償却率">
          <a:extLst>
            <a:ext uri="{FF2B5EF4-FFF2-40B4-BE49-F238E27FC236}">
              <a16:creationId xmlns:a16="http://schemas.microsoft.com/office/drawing/2014/main" id="{90DA1DB1-CCD3-438A-9BAE-447EECD3552A}"/>
            </a:ext>
          </a:extLst>
        </xdr:cNvPr>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459C5F6-BB6B-4B07-9A9A-3F8353D0A3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B323CA9-F8C8-4BD0-A575-49D4BD9939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C7E2C02-A907-46B1-BF1A-284D946DA9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6F9BFC5-9B75-41DF-8879-75CA39A9E3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9CBF4D18-F84D-462B-8129-C5CA1655B7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B49544A-A481-4DD9-9B40-1D0C2DBAAB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8866E65-EC94-45C6-B014-B61BAEDBE8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4CE67D9-E520-4FAB-863A-4BF6727E137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B595184-93EE-4B4A-AB67-CC05F0C5D3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48AC54D-D5A2-4DDC-9495-EEE5139BC3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1BD4767-75CC-437A-BB44-9EF024EE282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E79A0DE3-EA42-431E-90B3-0B3B9156C38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8019BE00-659F-4559-A87E-6399C7AB79F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B9BA6D58-864C-4DDF-A8D7-92992C0C666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EC32F1A-9631-4127-B53C-9E9FE1B3AA9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D2024272-21F2-4C0B-86A2-2546AD5A7A3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8B8936CA-CF45-4880-B148-02961EE9D86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EC016CB6-8039-41D7-B14F-5A62A300B6F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47DD8EF-0319-43E8-8F44-588727F82F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748576CA-24A2-4DAF-B899-A71ED435D3A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B6F07D19-5E16-43E6-8C5C-B7745CC819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20BA9194-40A0-4EFE-BCEE-17A98ABA97A4}"/>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AB56E65A-C03A-41B8-A03D-40E9CDA7AFCC}"/>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48698576-2D4C-4172-96D0-1C9EEDFDBEBC}"/>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BD8B1AC2-930F-437B-ABFD-B77802ED8244}"/>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FF1F1163-80AF-400C-82A4-CC0ADC2AFF24}"/>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12E51A88-8466-4061-BD1E-E267C0E890EE}"/>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9B0158B3-0E37-4723-81B1-885ABDC76BB1}"/>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F89123A7-404E-48E1-8758-EA2DD0562059}"/>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21824CBF-7038-4E9B-808F-0A98660B61A1}"/>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9745E135-9688-468D-909D-99854DCD411C}"/>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D9F60FE7-7D36-4F14-A1A7-74E009358676}"/>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78B4109-D58B-4548-ABBE-3DE53A55010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76A37F8-37AF-40B8-9641-C8BEF2144C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3907B60-82B3-467F-BCCE-EB2BF373B7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7777597-E908-462D-90E9-153CCDFE51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2E991B-4091-4570-82F2-A6B9BDE26A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132826</xdr:rowOff>
    </xdr:from>
    <xdr:to>
      <xdr:col>55</xdr:col>
      <xdr:colOff>50800</xdr:colOff>
      <xdr:row>86</xdr:row>
      <xdr:rowOff>62976</xdr:rowOff>
    </xdr:to>
    <xdr:sp macro="" textlink="">
      <xdr:nvSpPr>
        <xdr:cNvPr id="357" name="楕円 356">
          <a:extLst>
            <a:ext uri="{FF2B5EF4-FFF2-40B4-BE49-F238E27FC236}">
              <a16:creationId xmlns:a16="http://schemas.microsoft.com/office/drawing/2014/main" id="{89AF1DA0-7357-4052-82EE-EE3CB23B2ADD}"/>
            </a:ext>
          </a:extLst>
        </xdr:cNvPr>
        <xdr:cNvSpPr/>
      </xdr:nvSpPr>
      <xdr:spPr>
        <a:xfrm>
          <a:off x="10426700" y="147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a:extLst>
            <a:ext uri="{FF2B5EF4-FFF2-40B4-BE49-F238E27FC236}">
              <a16:creationId xmlns:a16="http://schemas.microsoft.com/office/drawing/2014/main" id="{83F116D6-3639-48D3-9E3A-7C160532D236}"/>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133009</xdr:rowOff>
    </xdr:from>
    <xdr:to>
      <xdr:col>50</xdr:col>
      <xdr:colOff>165100</xdr:colOff>
      <xdr:row>86</xdr:row>
      <xdr:rowOff>63159</xdr:rowOff>
    </xdr:to>
    <xdr:sp macro="" textlink="">
      <xdr:nvSpPr>
        <xdr:cNvPr id="359" name="楕円 358">
          <a:extLst>
            <a:ext uri="{FF2B5EF4-FFF2-40B4-BE49-F238E27FC236}">
              <a16:creationId xmlns:a16="http://schemas.microsoft.com/office/drawing/2014/main" id="{65AC3099-BA36-4076-A585-D953427DDA5D}"/>
            </a:ext>
          </a:extLst>
        </xdr:cNvPr>
        <xdr:cNvSpPr/>
      </xdr:nvSpPr>
      <xdr:spPr>
        <a:xfrm>
          <a:off x="9588500" y="147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12176</xdr:rowOff>
    </xdr:from>
    <xdr:to>
      <xdr:col>55</xdr:col>
      <xdr:colOff>0</xdr:colOff>
      <xdr:row>86</xdr:row>
      <xdr:rowOff>12359</xdr:rowOff>
    </xdr:to>
    <xdr:cxnSp macro="">
      <xdr:nvCxnSpPr>
        <xdr:cNvPr id="360" name="直線コネクタ 359">
          <a:extLst>
            <a:ext uri="{FF2B5EF4-FFF2-40B4-BE49-F238E27FC236}">
              <a16:creationId xmlns:a16="http://schemas.microsoft.com/office/drawing/2014/main" id="{D291154B-E0FD-40DF-9058-D6A4F518AB54}"/>
            </a:ext>
          </a:extLst>
        </xdr:cNvPr>
        <xdr:cNvCxnSpPr/>
      </xdr:nvCxnSpPr>
      <xdr:spPr>
        <a:xfrm flipV="1">
          <a:off x="9639300" y="1475687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133375</xdr:rowOff>
    </xdr:from>
    <xdr:to>
      <xdr:col>46</xdr:col>
      <xdr:colOff>38100</xdr:colOff>
      <xdr:row>86</xdr:row>
      <xdr:rowOff>63525</xdr:rowOff>
    </xdr:to>
    <xdr:sp macro="" textlink="">
      <xdr:nvSpPr>
        <xdr:cNvPr id="361" name="楕円 360">
          <a:extLst>
            <a:ext uri="{FF2B5EF4-FFF2-40B4-BE49-F238E27FC236}">
              <a16:creationId xmlns:a16="http://schemas.microsoft.com/office/drawing/2014/main" id="{B283E3F1-D21C-4DEB-8F1B-146D3A08B268}"/>
            </a:ext>
          </a:extLst>
        </xdr:cNvPr>
        <xdr:cNvSpPr/>
      </xdr:nvSpPr>
      <xdr:spPr>
        <a:xfrm>
          <a:off x="8699500" y="147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12359</xdr:rowOff>
    </xdr:from>
    <xdr:to>
      <xdr:col>50</xdr:col>
      <xdr:colOff>114300</xdr:colOff>
      <xdr:row>86</xdr:row>
      <xdr:rowOff>12725</xdr:rowOff>
    </xdr:to>
    <xdr:cxnSp macro="">
      <xdr:nvCxnSpPr>
        <xdr:cNvPr id="362" name="直線コネクタ 361">
          <a:extLst>
            <a:ext uri="{FF2B5EF4-FFF2-40B4-BE49-F238E27FC236}">
              <a16:creationId xmlns:a16="http://schemas.microsoft.com/office/drawing/2014/main" id="{D23C7E37-6087-4022-86B7-7C8AC76E67EC}"/>
            </a:ext>
          </a:extLst>
        </xdr:cNvPr>
        <xdr:cNvCxnSpPr/>
      </xdr:nvCxnSpPr>
      <xdr:spPr>
        <a:xfrm flipV="1">
          <a:off x="8750300" y="1475705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133558</xdr:rowOff>
    </xdr:from>
    <xdr:to>
      <xdr:col>41</xdr:col>
      <xdr:colOff>101600</xdr:colOff>
      <xdr:row>86</xdr:row>
      <xdr:rowOff>63708</xdr:rowOff>
    </xdr:to>
    <xdr:sp macro="" textlink="">
      <xdr:nvSpPr>
        <xdr:cNvPr id="363" name="楕円 362">
          <a:extLst>
            <a:ext uri="{FF2B5EF4-FFF2-40B4-BE49-F238E27FC236}">
              <a16:creationId xmlns:a16="http://schemas.microsoft.com/office/drawing/2014/main" id="{71F3BC84-10EA-4E2E-8F89-589DDA695C99}"/>
            </a:ext>
          </a:extLst>
        </xdr:cNvPr>
        <xdr:cNvSpPr/>
      </xdr:nvSpPr>
      <xdr:spPr>
        <a:xfrm>
          <a:off x="7810500" y="147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12725</xdr:rowOff>
    </xdr:from>
    <xdr:to>
      <xdr:col>45</xdr:col>
      <xdr:colOff>177800</xdr:colOff>
      <xdr:row>86</xdr:row>
      <xdr:rowOff>12908</xdr:rowOff>
    </xdr:to>
    <xdr:cxnSp macro="">
      <xdr:nvCxnSpPr>
        <xdr:cNvPr id="364" name="直線コネクタ 363">
          <a:extLst>
            <a:ext uri="{FF2B5EF4-FFF2-40B4-BE49-F238E27FC236}">
              <a16:creationId xmlns:a16="http://schemas.microsoft.com/office/drawing/2014/main" id="{A28FB068-846E-4CC5-A0A2-B66FD871AD3F}"/>
            </a:ext>
          </a:extLst>
        </xdr:cNvPr>
        <xdr:cNvCxnSpPr/>
      </xdr:nvCxnSpPr>
      <xdr:spPr>
        <a:xfrm flipV="1">
          <a:off x="7861300" y="1475742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133649</xdr:rowOff>
    </xdr:from>
    <xdr:to>
      <xdr:col>36</xdr:col>
      <xdr:colOff>165100</xdr:colOff>
      <xdr:row>86</xdr:row>
      <xdr:rowOff>63799</xdr:rowOff>
    </xdr:to>
    <xdr:sp macro="" textlink="">
      <xdr:nvSpPr>
        <xdr:cNvPr id="365" name="楕円 364">
          <a:extLst>
            <a:ext uri="{FF2B5EF4-FFF2-40B4-BE49-F238E27FC236}">
              <a16:creationId xmlns:a16="http://schemas.microsoft.com/office/drawing/2014/main" id="{0511938A-2E9D-494B-9671-7FDB93EF2852}"/>
            </a:ext>
          </a:extLst>
        </xdr:cNvPr>
        <xdr:cNvSpPr/>
      </xdr:nvSpPr>
      <xdr:spPr>
        <a:xfrm>
          <a:off x="6921500" y="147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12908</xdr:rowOff>
    </xdr:from>
    <xdr:to>
      <xdr:col>41</xdr:col>
      <xdr:colOff>50800</xdr:colOff>
      <xdr:row>86</xdr:row>
      <xdr:rowOff>12999</xdr:rowOff>
    </xdr:to>
    <xdr:cxnSp macro="">
      <xdr:nvCxnSpPr>
        <xdr:cNvPr id="366" name="直線コネクタ 365">
          <a:extLst>
            <a:ext uri="{FF2B5EF4-FFF2-40B4-BE49-F238E27FC236}">
              <a16:creationId xmlns:a16="http://schemas.microsoft.com/office/drawing/2014/main" id="{B502DF97-302D-4C83-8ED3-6B0753D6C68C}"/>
            </a:ext>
          </a:extLst>
        </xdr:cNvPr>
        <xdr:cNvCxnSpPr/>
      </xdr:nvCxnSpPr>
      <xdr:spPr>
        <a:xfrm flipV="1">
          <a:off x="6972300" y="1475760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D5647844-53E0-4E62-9ECA-AFD4581FF306}"/>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EF7FBBDD-C65F-4B2C-B160-EB7A381C97E5}"/>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20023F24-5B38-4376-9660-F4566F9106FC}"/>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92338BA3-0C41-49C1-AF46-FECE4A9DF1EA}"/>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54286</xdr:rowOff>
    </xdr:from>
    <xdr:ext cx="469744" cy="259045"/>
    <xdr:sp macro="" textlink="">
      <xdr:nvSpPr>
        <xdr:cNvPr id="371" name="n_1mainValue【公営住宅】&#10;一人当たり面積">
          <a:extLst>
            <a:ext uri="{FF2B5EF4-FFF2-40B4-BE49-F238E27FC236}">
              <a16:creationId xmlns:a16="http://schemas.microsoft.com/office/drawing/2014/main" id="{65967B9A-7258-447C-8C5B-12117D5C3DD4}"/>
            </a:ext>
          </a:extLst>
        </xdr:cNvPr>
        <xdr:cNvSpPr txBox="1"/>
      </xdr:nvSpPr>
      <xdr:spPr>
        <a:xfrm>
          <a:off x="9391727" y="1479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54652</xdr:rowOff>
    </xdr:from>
    <xdr:ext cx="469744" cy="259045"/>
    <xdr:sp macro="" textlink="">
      <xdr:nvSpPr>
        <xdr:cNvPr id="372" name="n_2mainValue【公営住宅】&#10;一人当たり面積">
          <a:extLst>
            <a:ext uri="{FF2B5EF4-FFF2-40B4-BE49-F238E27FC236}">
              <a16:creationId xmlns:a16="http://schemas.microsoft.com/office/drawing/2014/main" id="{8B7C48E5-925E-4ACA-8003-D94681B8816E}"/>
            </a:ext>
          </a:extLst>
        </xdr:cNvPr>
        <xdr:cNvSpPr txBox="1"/>
      </xdr:nvSpPr>
      <xdr:spPr>
        <a:xfrm>
          <a:off x="8515427" y="147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54835</xdr:rowOff>
    </xdr:from>
    <xdr:ext cx="469744" cy="259045"/>
    <xdr:sp macro="" textlink="">
      <xdr:nvSpPr>
        <xdr:cNvPr id="373" name="n_3mainValue【公営住宅】&#10;一人当たり面積">
          <a:extLst>
            <a:ext uri="{FF2B5EF4-FFF2-40B4-BE49-F238E27FC236}">
              <a16:creationId xmlns:a16="http://schemas.microsoft.com/office/drawing/2014/main" id="{B257BD7E-F9D2-47EB-A9A8-E9FD45335EA9}"/>
            </a:ext>
          </a:extLst>
        </xdr:cNvPr>
        <xdr:cNvSpPr txBox="1"/>
      </xdr:nvSpPr>
      <xdr:spPr>
        <a:xfrm>
          <a:off x="7626427" y="147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54926</xdr:rowOff>
    </xdr:from>
    <xdr:ext cx="469744" cy="259045"/>
    <xdr:sp macro="" textlink="">
      <xdr:nvSpPr>
        <xdr:cNvPr id="374" name="n_4mainValue【公営住宅】&#10;一人当たり面積">
          <a:extLst>
            <a:ext uri="{FF2B5EF4-FFF2-40B4-BE49-F238E27FC236}">
              <a16:creationId xmlns:a16="http://schemas.microsoft.com/office/drawing/2014/main" id="{416CAC81-E5A1-4EC2-9C94-B27DDC5BFA86}"/>
            </a:ext>
          </a:extLst>
        </xdr:cNvPr>
        <xdr:cNvSpPr txBox="1"/>
      </xdr:nvSpPr>
      <xdr:spPr>
        <a:xfrm>
          <a:off x="6737427" y="1479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03D444B-45DF-43E2-90DA-F3B6506167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711B45A-DC10-4747-8ABD-E11F1C279C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FFF48008-AC29-478C-B2C1-E5246AAB88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134540E-3F67-467C-9B89-0B56573D38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3BB3B268-DD21-4282-A1B4-765C53F849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74C604FD-B4C5-44CA-8AA9-44D1CFC2C9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593EE25-6F97-4543-907B-D12F6A2F39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63463DF-178A-4EC8-8C3A-D2A8CBCD166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36527C9A-0252-4A98-8AF8-536A7AA6E7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E5F9D00-CFC8-451C-973A-22D031A80B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473564D6-98BC-4C87-A3E0-A3184F1EA8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125EBD7A-63A9-4A03-BA61-B606CDE9BB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1AF3B031-5E81-4D55-A05A-53B3AF8EE5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2A20966-F0AD-4AF5-9139-5316ED3204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294BCAA2-6F7A-41F0-9AE3-3CB0BAC677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C74C191B-8D00-431D-A076-AFDFFC4F36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7E43AE3E-9BF4-47A6-BCBF-356F04FC85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C0D6404-9F3F-4F67-B324-48DA0CA849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4FF8C99-7C35-4C4B-9770-A26A8F7F21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308AC08F-CED4-49B5-B0CD-537CB2D110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6CB1BF6-DE21-4809-A538-EA2AFFAB92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9CD6CAC-F22F-4488-B4E1-9D40263E9F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A4714B0-ABF6-4745-96B5-217DBC91EF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F6D992AB-B2E4-4B1E-9092-5DE105FADB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8E728B5B-C73D-4F4E-A5CD-0D0C4768FB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EAEC7D3-E46A-4138-802A-FE9849E8F5E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93223E-C33F-491F-8292-B65CCB128C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60A3A297-A926-4E9F-AC29-BF6916C89E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C3969E59-E3E1-45C5-A8EC-17EBD0BCEED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DA2D3E75-1CB9-4437-A57E-B7346F0F37D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6A125E64-2347-4140-B5F1-05686C5055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4B5F4B03-B44A-404E-92A2-F14C2A5D1EF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1958A50D-B8B0-4A6D-BDA9-78C083C42C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C9A3B2B6-F5A4-4B3A-9C6E-C16D057736D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D099EF8C-6E78-4162-8341-7378394148C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AF5F193D-A748-48C7-BDC2-9E6F12069B2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F86FE30B-813D-42F0-AF80-996CF12F62D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F1C15857-0111-41F6-A3F6-A6CA75890E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54B215C6-1EB9-49CB-9B7C-7A45443E96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9A004C5F-27C2-46B5-B21E-6356D16A06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7FD997B-D226-492E-8FBF-2F2617CF5C7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164F07FD-EF91-4E8C-80AE-87613ADA043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9BFBD2CB-E8E6-472A-B5ED-EF8932A78B6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6AA21482-8965-4292-BD6E-3D75EC08204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F30E4954-0EC9-4634-ACEF-FA59D7347A87}"/>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B002ED3-C303-44F1-A050-A7D2C810D369}"/>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46646795-4A89-4570-B0F6-0C9E8798E7F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7BA02A9B-7AFA-4FB6-8EEE-27EFA7D9F1E7}"/>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B1953F08-45B9-42DB-9F77-FFACD928FD51}"/>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C2E5E3BE-A2C0-4E2C-BA55-686C8816732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C3D6701-7892-40DF-9599-E8DA3433C7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609CE4A-D607-4C40-8114-2817EFC813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35ED476-5FC0-49EC-8B85-F8533E4851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D067BF6-4056-4264-8AA7-DC2CAB5310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F79B204-DF0D-4B30-A1A0-527CA8B43A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22860</xdr:rowOff>
    </xdr:from>
    <xdr:to>
      <xdr:col>85</xdr:col>
      <xdr:colOff>177800</xdr:colOff>
      <xdr:row>37</xdr:row>
      <xdr:rowOff>124460</xdr:rowOff>
    </xdr:to>
    <xdr:sp macro="" textlink="">
      <xdr:nvSpPr>
        <xdr:cNvPr id="430" name="楕円 429">
          <a:extLst>
            <a:ext uri="{FF2B5EF4-FFF2-40B4-BE49-F238E27FC236}">
              <a16:creationId xmlns:a16="http://schemas.microsoft.com/office/drawing/2014/main" id="{2D2B7A77-9681-4B6D-BD28-7B60D4938408}"/>
            </a:ext>
          </a:extLst>
        </xdr:cNvPr>
        <xdr:cNvSpPr/>
      </xdr:nvSpPr>
      <xdr:spPr>
        <a:xfrm>
          <a:off x="162687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45737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3F00730E-243B-41D5-B0F0-8F47CC9AF3FE}"/>
            </a:ext>
          </a:extLst>
        </xdr:cNvPr>
        <xdr:cNvSpPr txBox="1"/>
      </xdr:nvSpPr>
      <xdr:spPr>
        <a:xfrm>
          <a:off x="16357600"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xdr:rowOff>
    </xdr:from>
    <xdr:to>
      <xdr:col>81</xdr:col>
      <xdr:colOff>101600</xdr:colOff>
      <xdr:row>37</xdr:row>
      <xdr:rowOff>102870</xdr:rowOff>
    </xdr:to>
    <xdr:sp macro="" textlink="">
      <xdr:nvSpPr>
        <xdr:cNvPr id="432" name="楕円 431">
          <a:extLst>
            <a:ext uri="{FF2B5EF4-FFF2-40B4-BE49-F238E27FC236}">
              <a16:creationId xmlns:a16="http://schemas.microsoft.com/office/drawing/2014/main" id="{1021F79B-13D1-4665-85CE-FE5F87544E3A}"/>
            </a:ext>
          </a:extLst>
        </xdr:cNvPr>
        <xdr:cNvSpPr/>
      </xdr:nvSpPr>
      <xdr:spPr>
        <a:xfrm>
          <a:off x="15430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52070</xdr:rowOff>
    </xdr:from>
    <xdr:to>
      <xdr:col>85</xdr:col>
      <xdr:colOff>127000</xdr:colOff>
      <xdr:row>37</xdr:row>
      <xdr:rowOff>73660</xdr:rowOff>
    </xdr:to>
    <xdr:cxnSp macro="">
      <xdr:nvCxnSpPr>
        <xdr:cNvPr id="433" name="直線コネクタ 432">
          <a:extLst>
            <a:ext uri="{FF2B5EF4-FFF2-40B4-BE49-F238E27FC236}">
              <a16:creationId xmlns:a16="http://schemas.microsoft.com/office/drawing/2014/main" id="{43FDE416-6B32-4EF6-8569-65A1A01475E7}"/>
            </a:ext>
          </a:extLst>
        </xdr:cNvPr>
        <xdr:cNvCxnSpPr/>
      </xdr:nvCxnSpPr>
      <xdr:spPr>
        <a:xfrm>
          <a:off x="15481300" y="639572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34" name="楕円 433">
          <a:extLst>
            <a:ext uri="{FF2B5EF4-FFF2-40B4-BE49-F238E27FC236}">
              <a16:creationId xmlns:a16="http://schemas.microsoft.com/office/drawing/2014/main" id="{90B7D8BF-2DD0-4D44-AAA4-E2D696D2B53D}"/>
            </a:ext>
          </a:extLst>
        </xdr:cNvPr>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52070</xdr:rowOff>
    </xdr:to>
    <xdr:cxnSp macro="">
      <xdr:nvCxnSpPr>
        <xdr:cNvPr id="435" name="直線コネクタ 434">
          <a:extLst>
            <a:ext uri="{FF2B5EF4-FFF2-40B4-BE49-F238E27FC236}">
              <a16:creationId xmlns:a16="http://schemas.microsoft.com/office/drawing/2014/main" id="{F84BA199-AD6D-428C-A718-3532F9316FBF}"/>
            </a:ext>
          </a:extLst>
        </xdr:cNvPr>
        <xdr:cNvCxnSpPr/>
      </xdr:nvCxnSpPr>
      <xdr:spPr>
        <a:xfrm>
          <a:off x="14592300" y="636270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6" name="楕円 435">
          <a:extLst>
            <a:ext uri="{FF2B5EF4-FFF2-40B4-BE49-F238E27FC236}">
              <a16:creationId xmlns:a16="http://schemas.microsoft.com/office/drawing/2014/main" id="{3247136D-95E9-4416-ADAA-174222DB8B90}"/>
            </a:ext>
          </a:extLst>
        </xdr:cNvPr>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19050</xdr:rowOff>
    </xdr:to>
    <xdr:cxnSp macro="">
      <xdr:nvCxnSpPr>
        <xdr:cNvPr id="437" name="直線コネクタ 436">
          <a:extLst>
            <a:ext uri="{FF2B5EF4-FFF2-40B4-BE49-F238E27FC236}">
              <a16:creationId xmlns:a16="http://schemas.microsoft.com/office/drawing/2014/main" id="{303B2352-030F-497B-9513-BC64E76897DF}"/>
            </a:ext>
          </a:extLst>
        </xdr:cNvPr>
        <xdr:cNvCxnSpPr/>
      </xdr:nvCxnSpPr>
      <xdr:spPr>
        <a:xfrm>
          <a:off x="13703300" y="6328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66040</xdr:rowOff>
    </xdr:from>
    <xdr:to>
      <xdr:col>67</xdr:col>
      <xdr:colOff>101600</xdr:colOff>
      <xdr:row>36</xdr:row>
      <xdr:rowOff>167640</xdr:rowOff>
    </xdr:to>
    <xdr:sp macro="" textlink="">
      <xdr:nvSpPr>
        <xdr:cNvPr id="438" name="楕円 437">
          <a:extLst>
            <a:ext uri="{FF2B5EF4-FFF2-40B4-BE49-F238E27FC236}">
              <a16:creationId xmlns:a16="http://schemas.microsoft.com/office/drawing/2014/main" id="{4D87AE96-A990-4DED-8FBF-19BE8A605456}"/>
            </a:ext>
          </a:extLst>
        </xdr:cNvPr>
        <xdr:cNvSpPr/>
      </xdr:nvSpPr>
      <xdr:spPr>
        <a:xfrm>
          <a:off x="12763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116840</xdr:rowOff>
    </xdr:from>
    <xdr:to>
      <xdr:col>71</xdr:col>
      <xdr:colOff>177800</xdr:colOff>
      <xdr:row>36</xdr:row>
      <xdr:rowOff>156210</xdr:rowOff>
    </xdr:to>
    <xdr:cxnSp macro="">
      <xdr:nvCxnSpPr>
        <xdr:cNvPr id="439" name="直線コネクタ 438">
          <a:extLst>
            <a:ext uri="{FF2B5EF4-FFF2-40B4-BE49-F238E27FC236}">
              <a16:creationId xmlns:a16="http://schemas.microsoft.com/office/drawing/2014/main" id="{3C50DBE9-E554-4B27-A5EB-A7E8899F0964}"/>
            </a:ext>
          </a:extLst>
        </xdr:cNvPr>
        <xdr:cNvCxnSpPr/>
      </xdr:nvCxnSpPr>
      <xdr:spPr>
        <a:xfrm>
          <a:off x="12814300" y="628904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74D4D37B-441A-4DD5-A9AE-31C4DCDE20F0}"/>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86FB0EF8-6639-4B79-8C95-C1AEA69C7B4F}"/>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C6F535A5-DCD4-4BAF-AB12-A4DBDE4EAD03}"/>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D1232FA4-F2D2-44F7-BDBA-BBCABE0D45E1}"/>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119397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88C2DD61-CF79-438F-9A3F-9FD4F9C7DED1}"/>
            </a:ext>
          </a:extLst>
        </xdr:cNvPr>
        <xdr:cNvSpPr txBox="1"/>
      </xdr:nvSpPr>
      <xdr:spPr>
        <a:xfrm>
          <a:off x="152660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C172283A-A3AC-4F3D-8A40-4039297C0608}"/>
            </a:ext>
          </a:extLst>
        </xdr:cNvPr>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E735F289-5ED9-4D0A-9F02-F78641AD95CC}"/>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12717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8D752863-413F-45A7-9205-C65B4846D317}"/>
            </a:ext>
          </a:extLst>
        </xdr:cNvPr>
        <xdr:cNvSpPr txBox="1"/>
      </xdr:nvSpPr>
      <xdr:spPr>
        <a:xfrm>
          <a:off x="126117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747F784-2DEB-4291-A61F-CF59C85CC0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C09FFA0-99F2-4D2D-81C1-F9216CDBA5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9C02FF1D-6894-4220-AC95-94949FE1AE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2F6D4F8-A19B-4895-9355-59AD6B76DE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6026F3F-A3F8-4B52-993C-0C89198CDE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B959A971-AF28-4364-B1B9-8D447CFC2E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7B1A9A1E-7AE7-4C8F-BA47-0FB1B6B166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1BD755C1-DD49-42CB-8616-A76666BB9FD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A431D7B-4678-4948-B6F1-B6E8AF59DB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D10E729F-B3A9-4DEB-8F97-8FAF22633A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7B3D195F-E0EF-419A-9A90-BD440D2EDA7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335C803A-3A67-4706-BFD5-982604A6182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3BF04256-D293-47FB-AD0B-78144124EB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CA6FEA1-BFB5-420D-B522-9B3E3CD90F4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D494FDF9-F089-4F75-8247-9F23A92A114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44A8A48B-C49E-4E5B-8B4B-9D91A4381F9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3A552197-B180-4CCB-ADCA-D40C09D2CA8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F2B910B6-3B53-4DA8-BABE-EFDBC6FAF33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49D2FBC-1554-4103-AC43-B0F55F3047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E0CDF179-2062-49EB-9B3C-EA5310EB467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EA0742CD-E04E-46B8-87FF-4DFD0D463B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CD277F07-9891-4FC8-BBA7-0E00C03EAC7E}"/>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9C8471BA-CD96-479E-801E-52DAC89F1A6D}"/>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5E80B4AF-625A-44B6-B22F-C95AE9870E58}"/>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BAEB43C5-A7C0-4B86-804B-29F66F9444E3}"/>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8D53E68A-737D-4EFA-9BB0-E364DA7B77F8}"/>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CAC2DF18-E514-438A-93B4-EDE29D1DA6C7}"/>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A0986B08-EBA6-4E4C-A919-64664732EE6B}"/>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BA7B29C3-5A6C-4D5E-9701-8585138E09BA}"/>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B1425081-C540-4465-96F6-E887E8CFA624}"/>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A088184B-3924-4211-BA53-452287E55EC3}"/>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5CE5E03-894D-4406-B74B-E32AC44863A7}"/>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9D344F7C-1B6E-4A4B-804B-B9FED9D24FF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AFB4311-606C-448F-A8FF-B8AEA472149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DDD761A-0090-4B66-B9AC-1E843C9B5F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1727D4A-C9E9-47D8-9C41-89E8C4E92B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AFECD05-03D5-4320-B3AA-E65CA1CD93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5" name="楕円 484">
          <a:extLst>
            <a:ext uri="{FF2B5EF4-FFF2-40B4-BE49-F238E27FC236}">
              <a16:creationId xmlns:a16="http://schemas.microsoft.com/office/drawing/2014/main" id="{4F3777F4-ECC7-47B9-882C-DF55BDD737B4}"/>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4B293372-8A9F-43C9-A53F-B8D7DE2FA58E}"/>
            </a:ext>
          </a:extLst>
        </xdr:cNvPr>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487" name="楕円 486">
          <a:extLst>
            <a:ext uri="{FF2B5EF4-FFF2-40B4-BE49-F238E27FC236}">
              <a16:creationId xmlns:a16="http://schemas.microsoft.com/office/drawing/2014/main" id="{ADA7E308-206C-456C-A68B-74519EC82B0A}"/>
            </a:ext>
          </a:extLst>
        </xdr:cNvPr>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137922</xdr:rowOff>
    </xdr:to>
    <xdr:cxnSp macro="">
      <xdr:nvCxnSpPr>
        <xdr:cNvPr id="488" name="直線コネクタ 487">
          <a:extLst>
            <a:ext uri="{FF2B5EF4-FFF2-40B4-BE49-F238E27FC236}">
              <a16:creationId xmlns:a16="http://schemas.microsoft.com/office/drawing/2014/main" id="{6CC7A928-4EDC-43A9-B36D-221BBB5390F9}"/>
            </a:ext>
          </a:extLst>
        </xdr:cNvPr>
        <xdr:cNvCxnSpPr/>
      </xdr:nvCxnSpPr>
      <xdr:spPr>
        <a:xfrm flipV="1">
          <a:off x="21323300" y="681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89408</xdr:rowOff>
    </xdr:from>
    <xdr:to>
      <xdr:col>107</xdr:col>
      <xdr:colOff>101600</xdr:colOff>
      <xdr:row>40</xdr:row>
      <xdr:rowOff>19558</xdr:rowOff>
    </xdr:to>
    <xdr:sp macro="" textlink="">
      <xdr:nvSpPr>
        <xdr:cNvPr id="489" name="楕円 488">
          <a:extLst>
            <a:ext uri="{FF2B5EF4-FFF2-40B4-BE49-F238E27FC236}">
              <a16:creationId xmlns:a16="http://schemas.microsoft.com/office/drawing/2014/main" id="{27E35CF0-1DD6-473B-A961-2B457B8EE03F}"/>
            </a:ext>
          </a:extLst>
        </xdr:cNvPr>
        <xdr:cNvSpPr/>
      </xdr:nvSpPr>
      <xdr:spPr>
        <a:xfrm>
          <a:off x="20383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140208</xdr:rowOff>
    </xdr:to>
    <xdr:cxnSp macro="">
      <xdr:nvCxnSpPr>
        <xdr:cNvPr id="490" name="直線コネクタ 489">
          <a:extLst>
            <a:ext uri="{FF2B5EF4-FFF2-40B4-BE49-F238E27FC236}">
              <a16:creationId xmlns:a16="http://schemas.microsoft.com/office/drawing/2014/main" id="{D7D68A84-B1C5-4809-8895-919A6C546491}"/>
            </a:ext>
          </a:extLst>
        </xdr:cNvPr>
        <xdr:cNvCxnSpPr/>
      </xdr:nvCxnSpPr>
      <xdr:spPr>
        <a:xfrm flipV="1">
          <a:off x="20434300" y="682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91" name="楕円 490">
          <a:extLst>
            <a:ext uri="{FF2B5EF4-FFF2-40B4-BE49-F238E27FC236}">
              <a16:creationId xmlns:a16="http://schemas.microsoft.com/office/drawing/2014/main" id="{0735D0A0-47C3-4EC2-8CD3-FE7ACFB9D85C}"/>
            </a:ext>
          </a:extLst>
        </xdr:cNvPr>
        <xdr:cNvSpPr/>
      </xdr:nvSpPr>
      <xdr:spPr>
        <a:xfrm>
          <a:off x="19494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140208</xdr:rowOff>
    </xdr:from>
    <xdr:to>
      <xdr:col>107</xdr:col>
      <xdr:colOff>50800</xdr:colOff>
      <xdr:row>39</xdr:row>
      <xdr:rowOff>144780</xdr:rowOff>
    </xdr:to>
    <xdr:cxnSp macro="">
      <xdr:nvCxnSpPr>
        <xdr:cNvPr id="492" name="直線コネクタ 491">
          <a:extLst>
            <a:ext uri="{FF2B5EF4-FFF2-40B4-BE49-F238E27FC236}">
              <a16:creationId xmlns:a16="http://schemas.microsoft.com/office/drawing/2014/main" id="{A39B066B-8348-46F7-B6CF-9DC64E5CCF40}"/>
            </a:ext>
          </a:extLst>
        </xdr:cNvPr>
        <xdr:cNvCxnSpPr/>
      </xdr:nvCxnSpPr>
      <xdr:spPr>
        <a:xfrm flipV="1">
          <a:off x="19545300" y="682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93980</xdr:rowOff>
    </xdr:from>
    <xdr:to>
      <xdr:col>98</xdr:col>
      <xdr:colOff>38100</xdr:colOff>
      <xdr:row>40</xdr:row>
      <xdr:rowOff>24130</xdr:rowOff>
    </xdr:to>
    <xdr:sp macro="" textlink="">
      <xdr:nvSpPr>
        <xdr:cNvPr id="493" name="楕円 492">
          <a:extLst>
            <a:ext uri="{FF2B5EF4-FFF2-40B4-BE49-F238E27FC236}">
              <a16:creationId xmlns:a16="http://schemas.microsoft.com/office/drawing/2014/main" id="{7449D5B6-1681-4E88-BD7A-A5EE7CAAF756}"/>
            </a:ext>
          </a:extLst>
        </xdr:cNvPr>
        <xdr:cNvSpPr/>
      </xdr:nvSpPr>
      <xdr:spPr>
        <a:xfrm>
          <a:off x="18605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144780</xdr:rowOff>
    </xdr:from>
    <xdr:to>
      <xdr:col>102</xdr:col>
      <xdr:colOff>114300</xdr:colOff>
      <xdr:row>39</xdr:row>
      <xdr:rowOff>144780</xdr:rowOff>
    </xdr:to>
    <xdr:cxnSp macro="">
      <xdr:nvCxnSpPr>
        <xdr:cNvPr id="494" name="直線コネクタ 493">
          <a:extLst>
            <a:ext uri="{FF2B5EF4-FFF2-40B4-BE49-F238E27FC236}">
              <a16:creationId xmlns:a16="http://schemas.microsoft.com/office/drawing/2014/main" id="{2F303E40-124D-4DA0-B659-D19400CD1BE8}"/>
            </a:ext>
          </a:extLst>
        </xdr:cNvPr>
        <xdr:cNvCxnSpPr/>
      </xdr:nvCxnSpPr>
      <xdr:spPr>
        <a:xfrm>
          <a:off x="18656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C492B11F-2939-4125-8854-5231F17E50B2}"/>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3AB755DC-5FE7-44C9-BA20-AEAD3C69E053}"/>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B2D42510-9A47-4222-8E42-7F966AC1965A}"/>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EFA8943D-438A-4081-9919-409B4EF431BF}"/>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8399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43F2034D-C527-4431-B68D-2BFA4477D24B}"/>
            </a:ext>
          </a:extLst>
        </xdr:cNvPr>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10685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25EA366C-7E77-4E28-93A6-44919C0744A8}"/>
            </a:ext>
          </a:extLst>
        </xdr:cNvPr>
        <xdr:cNvSpPr txBox="1"/>
      </xdr:nvSpPr>
      <xdr:spPr>
        <a:xfrm>
          <a:off x="20199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20CB36C3-1D3D-486D-B83D-A643968D88B8}"/>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62485E42-0038-4210-8E94-2211F6674778}"/>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6BE7D86D-61F8-4C09-98BC-30F565B3B4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FC56153-913D-463A-A836-7E0A6658AB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65587599-3E1D-4768-9BB7-68E5856131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A17C7C60-2015-460E-A552-EC002C659B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C33A5299-EBC3-455E-B497-14468E69EE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A046CF4-3109-4209-9FCA-896054E061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31DD5E52-E0D2-413F-A3D0-33F8D6C3F3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2A659AF3-9401-4B49-9020-9613F3595A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661490A8-878E-48EB-8B5E-9054C13070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9C72F6E1-6804-48A3-AE23-7D9B14D80C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F32A7B9B-9CF9-452F-BCD6-DA8482B21F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4D45B1C-934C-48A6-8825-038A076BE2E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D720CCDC-7EB0-4A33-8CF8-4C8F9573345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5EEBEEFA-2C52-4CC8-9BCB-1368914122C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903FE065-1A02-48B2-B7FE-53A84180928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C9852BE8-9140-4B18-930C-F2E61CC172B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CAE4C074-D952-4890-883D-B3F9CFD6499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32E14CEB-1297-4015-AEDA-B4E87A58F0E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D13412E8-E48B-47A2-819F-C0273D74C23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1DA4C195-CECC-46D8-B6BD-EB8C055692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54DBAF68-9278-447F-8D9E-45D08D6E9EC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21442C42-3C97-43CA-8EF7-65372BC410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1D989BDA-CAAD-4924-9CF6-FDD68C688139}"/>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5D71667E-E5F4-4C92-B25C-F2947B735ED6}"/>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FD8EAF8-DE56-4A98-925E-FEFAA1625E85}"/>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92CD61F-13E8-4B92-A169-EC45ABEEEC83}"/>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27E8A2B5-36BB-49CA-8EC3-B30ED37F75EE}"/>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DD78C5A6-1C2F-4234-BE80-F5BDD392998F}"/>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FC4366D6-5649-494A-8390-0178A2A29CC2}"/>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CB2DEF6F-F1A7-4804-B5A1-74694305AF3B}"/>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FE24E1EC-7F68-4463-B73D-0A9DDB95490B}"/>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1E1461A3-DED6-4C30-B2D3-A1BFE730E28F}"/>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DB2200BD-1B6F-456A-AE6F-F3C4184235F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9CF74977-5841-4872-9060-B48A509A22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B546FA08-8FEE-41A6-8618-20E4A600C1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0B97B9A-E83A-42FF-98FE-8FDE4DC3E3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08D6BE6-AD7B-45CF-9FA4-F821944BD2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614E332-0532-469D-BE4E-9C3F67B5BA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116078</xdr:rowOff>
    </xdr:from>
    <xdr:to>
      <xdr:col>85</xdr:col>
      <xdr:colOff>177800</xdr:colOff>
      <xdr:row>60</xdr:row>
      <xdr:rowOff>46228</xdr:rowOff>
    </xdr:to>
    <xdr:sp macro="" textlink="">
      <xdr:nvSpPr>
        <xdr:cNvPr id="541" name="楕円 540">
          <a:extLst>
            <a:ext uri="{FF2B5EF4-FFF2-40B4-BE49-F238E27FC236}">
              <a16:creationId xmlns:a16="http://schemas.microsoft.com/office/drawing/2014/main" id="{A6907D4A-D8DB-4100-A7BF-5A6D9777010F}"/>
            </a:ext>
          </a:extLst>
        </xdr:cNvPr>
        <xdr:cNvSpPr/>
      </xdr:nvSpPr>
      <xdr:spPr>
        <a:xfrm>
          <a:off x="16268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94505</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B40202F-7397-4DCD-888D-330ED92CB359}"/>
            </a:ext>
          </a:extLst>
        </xdr:cNvPr>
        <xdr:cNvSpPr txBox="1"/>
      </xdr:nvSpPr>
      <xdr:spPr>
        <a:xfrm>
          <a:off x="16357600"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157226</xdr:rowOff>
    </xdr:from>
    <xdr:to>
      <xdr:col>81</xdr:col>
      <xdr:colOff>101600</xdr:colOff>
      <xdr:row>59</xdr:row>
      <xdr:rowOff>87376</xdr:rowOff>
    </xdr:to>
    <xdr:sp macro="" textlink="">
      <xdr:nvSpPr>
        <xdr:cNvPr id="543" name="楕円 542">
          <a:extLst>
            <a:ext uri="{FF2B5EF4-FFF2-40B4-BE49-F238E27FC236}">
              <a16:creationId xmlns:a16="http://schemas.microsoft.com/office/drawing/2014/main" id="{74E2DE11-2396-4797-8DB5-A89AE80EFA9B}"/>
            </a:ext>
          </a:extLst>
        </xdr:cNvPr>
        <xdr:cNvSpPr/>
      </xdr:nvSpPr>
      <xdr:spPr>
        <a:xfrm>
          <a:off x="15430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36576</xdr:rowOff>
    </xdr:from>
    <xdr:to>
      <xdr:col>85</xdr:col>
      <xdr:colOff>127000</xdr:colOff>
      <xdr:row>59</xdr:row>
      <xdr:rowOff>166878</xdr:rowOff>
    </xdr:to>
    <xdr:cxnSp macro="">
      <xdr:nvCxnSpPr>
        <xdr:cNvPr id="544" name="直線コネクタ 543">
          <a:extLst>
            <a:ext uri="{FF2B5EF4-FFF2-40B4-BE49-F238E27FC236}">
              <a16:creationId xmlns:a16="http://schemas.microsoft.com/office/drawing/2014/main" id="{A4A4585E-EFF9-494B-BACD-C26725C83036}"/>
            </a:ext>
          </a:extLst>
        </xdr:cNvPr>
        <xdr:cNvCxnSpPr/>
      </xdr:nvCxnSpPr>
      <xdr:spPr>
        <a:xfrm>
          <a:off x="15481300" y="1015212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125222</xdr:rowOff>
    </xdr:from>
    <xdr:to>
      <xdr:col>76</xdr:col>
      <xdr:colOff>165100</xdr:colOff>
      <xdr:row>59</xdr:row>
      <xdr:rowOff>55372</xdr:rowOff>
    </xdr:to>
    <xdr:sp macro="" textlink="">
      <xdr:nvSpPr>
        <xdr:cNvPr id="545" name="楕円 544">
          <a:extLst>
            <a:ext uri="{FF2B5EF4-FFF2-40B4-BE49-F238E27FC236}">
              <a16:creationId xmlns:a16="http://schemas.microsoft.com/office/drawing/2014/main" id="{B55CAE2C-9C6B-4DD9-9C15-2E2FC620C65A}"/>
            </a:ext>
          </a:extLst>
        </xdr:cNvPr>
        <xdr:cNvSpPr/>
      </xdr:nvSpPr>
      <xdr:spPr>
        <a:xfrm>
          <a:off x="14541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xdr:rowOff>
    </xdr:from>
    <xdr:to>
      <xdr:col>81</xdr:col>
      <xdr:colOff>50800</xdr:colOff>
      <xdr:row>59</xdr:row>
      <xdr:rowOff>36576</xdr:rowOff>
    </xdr:to>
    <xdr:cxnSp macro="">
      <xdr:nvCxnSpPr>
        <xdr:cNvPr id="546" name="直線コネクタ 545">
          <a:extLst>
            <a:ext uri="{FF2B5EF4-FFF2-40B4-BE49-F238E27FC236}">
              <a16:creationId xmlns:a16="http://schemas.microsoft.com/office/drawing/2014/main" id="{1FE5C2CF-BA27-4053-BC74-9D7E3CB876E1}"/>
            </a:ext>
          </a:extLst>
        </xdr:cNvPr>
        <xdr:cNvCxnSpPr/>
      </xdr:nvCxnSpPr>
      <xdr:spPr>
        <a:xfrm>
          <a:off x="14592300" y="101201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84074</xdr:rowOff>
    </xdr:from>
    <xdr:to>
      <xdr:col>72</xdr:col>
      <xdr:colOff>38100</xdr:colOff>
      <xdr:row>59</xdr:row>
      <xdr:rowOff>14224</xdr:rowOff>
    </xdr:to>
    <xdr:sp macro="" textlink="">
      <xdr:nvSpPr>
        <xdr:cNvPr id="547" name="楕円 546">
          <a:extLst>
            <a:ext uri="{FF2B5EF4-FFF2-40B4-BE49-F238E27FC236}">
              <a16:creationId xmlns:a16="http://schemas.microsoft.com/office/drawing/2014/main" id="{CEB3AFDA-85A7-48DD-A124-9C0C4CDEFD50}"/>
            </a:ext>
          </a:extLst>
        </xdr:cNvPr>
        <xdr:cNvSpPr/>
      </xdr:nvSpPr>
      <xdr:spPr>
        <a:xfrm>
          <a:off x="13652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134874</xdr:rowOff>
    </xdr:from>
    <xdr:to>
      <xdr:col>76</xdr:col>
      <xdr:colOff>114300</xdr:colOff>
      <xdr:row>59</xdr:row>
      <xdr:rowOff>4572</xdr:rowOff>
    </xdr:to>
    <xdr:cxnSp macro="">
      <xdr:nvCxnSpPr>
        <xdr:cNvPr id="548" name="直線コネクタ 547">
          <a:extLst>
            <a:ext uri="{FF2B5EF4-FFF2-40B4-BE49-F238E27FC236}">
              <a16:creationId xmlns:a16="http://schemas.microsoft.com/office/drawing/2014/main" id="{F36BE801-0F14-49CB-AD86-521EAE80EE31}"/>
            </a:ext>
          </a:extLst>
        </xdr:cNvPr>
        <xdr:cNvCxnSpPr/>
      </xdr:nvCxnSpPr>
      <xdr:spPr>
        <a:xfrm>
          <a:off x="13703300" y="100789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47498</xdr:rowOff>
    </xdr:from>
    <xdr:to>
      <xdr:col>67</xdr:col>
      <xdr:colOff>101600</xdr:colOff>
      <xdr:row>58</xdr:row>
      <xdr:rowOff>149098</xdr:rowOff>
    </xdr:to>
    <xdr:sp macro="" textlink="">
      <xdr:nvSpPr>
        <xdr:cNvPr id="549" name="楕円 548">
          <a:extLst>
            <a:ext uri="{FF2B5EF4-FFF2-40B4-BE49-F238E27FC236}">
              <a16:creationId xmlns:a16="http://schemas.microsoft.com/office/drawing/2014/main" id="{22721C00-EC51-4DB4-A0B6-BF483B8DD03C}"/>
            </a:ext>
          </a:extLst>
        </xdr:cNvPr>
        <xdr:cNvSpPr/>
      </xdr:nvSpPr>
      <xdr:spPr>
        <a:xfrm>
          <a:off x="12763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98298</xdr:rowOff>
    </xdr:from>
    <xdr:to>
      <xdr:col>71</xdr:col>
      <xdr:colOff>177800</xdr:colOff>
      <xdr:row>58</xdr:row>
      <xdr:rowOff>134874</xdr:rowOff>
    </xdr:to>
    <xdr:cxnSp macro="">
      <xdr:nvCxnSpPr>
        <xdr:cNvPr id="550" name="直線コネクタ 549">
          <a:extLst>
            <a:ext uri="{FF2B5EF4-FFF2-40B4-BE49-F238E27FC236}">
              <a16:creationId xmlns:a16="http://schemas.microsoft.com/office/drawing/2014/main" id="{6CEF6A84-38A1-4173-94D5-6F2FFBA00C6B}"/>
            </a:ext>
          </a:extLst>
        </xdr:cNvPr>
        <xdr:cNvCxnSpPr/>
      </xdr:nvCxnSpPr>
      <xdr:spPr>
        <a:xfrm>
          <a:off x="12814300" y="100423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20623FD9-89FA-47B5-A2F9-041ABBF6E513}"/>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C6D7E30-3DC9-4EAA-95F8-D8DC0D718395}"/>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FE8EB734-8319-40D6-907B-E4AC8275CF53}"/>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D6D8B91A-BFAE-4199-A7E8-D475909AC155}"/>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78503</xdr:rowOff>
    </xdr:from>
    <xdr:ext cx="405111" cy="259045"/>
    <xdr:sp macro="" textlink="">
      <xdr:nvSpPr>
        <xdr:cNvPr id="555" name="n_1mainValue【学校施設】&#10;有形固定資産減価償却率">
          <a:extLst>
            <a:ext uri="{FF2B5EF4-FFF2-40B4-BE49-F238E27FC236}">
              <a16:creationId xmlns:a16="http://schemas.microsoft.com/office/drawing/2014/main" id="{F26807E4-E99E-477F-A3F9-FAF43A4952D5}"/>
            </a:ext>
          </a:extLst>
        </xdr:cNvPr>
        <xdr:cNvSpPr txBox="1"/>
      </xdr:nvSpPr>
      <xdr:spPr>
        <a:xfrm>
          <a:off x="152660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46499</xdr:rowOff>
    </xdr:from>
    <xdr:ext cx="405111" cy="259045"/>
    <xdr:sp macro="" textlink="">
      <xdr:nvSpPr>
        <xdr:cNvPr id="556" name="n_2mainValue【学校施設】&#10;有形固定資産減価償却率">
          <a:extLst>
            <a:ext uri="{FF2B5EF4-FFF2-40B4-BE49-F238E27FC236}">
              <a16:creationId xmlns:a16="http://schemas.microsoft.com/office/drawing/2014/main" id="{C02BEE40-2081-40FF-8BC6-51F9222D9B6A}"/>
            </a:ext>
          </a:extLst>
        </xdr:cNvPr>
        <xdr:cNvSpPr txBox="1"/>
      </xdr:nvSpPr>
      <xdr:spPr>
        <a:xfrm>
          <a:off x="14389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5351</xdr:rowOff>
    </xdr:from>
    <xdr:ext cx="405111" cy="259045"/>
    <xdr:sp macro="" textlink="">
      <xdr:nvSpPr>
        <xdr:cNvPr id="557" name="n_3mainValue【学校施設】&#10;有形固定資産減価償却率">
          <a:extLst>
            <a:ext uri="{FF2B5EF4-FFF2-40B4-BE49-F238E27FC236}">
              <a16:creationId xmlns:a16="http://schemas.microsoft.com/office/drawing/2014/main" id="{834EDC54-45A5-40DE-8A5C-FBE2A5DF6ED3}"/>
            </a:ext>
          </a:extLst>
        </xdr:cNvPr>
        <xdr:cNvSpPr txBox="1"/>
      </xdr:nvSpPr>
      <xdr:spPr>
        <a:xfrm>
          <a:off x="13500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165625</xdr:rowOff>
    </xdr:from>
    <xdr:ext cx="405111" cy="259045"/>
    <xdr:sp macro="" textlink="">
      <xdr:nvSpPr>
        <xdr:cNvPr id="558" name="n_4mainValue【学校施設】&#10;有形固定資産減価償却率">
          <a:extLst>
            <a:ext uri="{FF2B5EF4-FFF2-40B4-BE49-F238E27FC236}">
              <a16:creationId xmlns:a16="http://schemas.microsoft.com/office/drawing/2014/main" id="{7C0C15C1-88EA-4F9E-ACB7-9F0131528E23}"/>
            </a:ext>
          </a:extLst>
        </xdr:cNvPr>
        <xdr:cNvSpPr txBox="1"/>
      </xdr:nvSpPr>
      <xdr:spPr>
        <a:xfrm>
          <a:off x="12611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4476A2AD-1BDC-4E05-BC81-098D21DB06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F5D871B9-CC08-4E64-BD64-60872E1838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AED3D56C-70AA-4F74-9A99-A34B11FA1C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A8A76800-201B-4E07-80CC-727FCEABEE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DECB0FE-DA36-419D-A637-C684B037B6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77A95F4-6BCD-4F3B-AF3F-4DD96D41CD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D9917D7C-D882-4795-A685-21747D3880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C375B321-315C-4B3B-98DA-31FE5D0BD4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910D8D22-07C3-4597-85C9-5045FB580F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3FE53EE8-63AA-4B3C-9492-5E18B35583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EAA47EB0-32D2-45D7-8951-413C892FBFF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AF915636-D043-4628-A76A-4223D7F002D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23ECC6D9-4FBE-4E45-B7A5-C764171199E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419A0FA5-B7D4-4C60-8AEE-E0B1CB7CBF2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98E2F36D-2F95-482E-8254-DC6580C54DC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11282A44-094A-4C6D-847A-E5F32B6D758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7279CEF5-A394-4A1F-AED2-22508801B38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5F888ED1-C730-422B-BD72-ABEEE15B368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4BAE8E2-4B51-4FB9-831D-E95A246CCAF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6992D2E9-EEDE-4C4F-9F5A-8B39DC2E2A4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1B60F887-9927-47FE-A814-95B35D80CD2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D9CE9D28-D18C-457D-96B0-0577D84A741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12EC4C26-4212-47C1-B58D-3FCED5A172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46B846C-F2EC-49E4-83DF-F94F7E175F7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C4D6E995-49FB-4AA0-86E3-F34F61F2C0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9DB3AFA-AAC4-4664-8A4D-DE2A8488A27C}"/>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ACCE1891-8669-4425-B4F2-C1D5E29114F9}"/>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E3D58029-BB3E-4814-BD0F-D509BF0B2685}"/>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E3E6C8A4-9ECA-420D-A45B-BF2446648D35}"/>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C0900C67-FB98-4DA8-AD22-AA24A4EF4903}"/>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A4C2777-B675-4837-8D46-BB9754045371}"/>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8389F852-7896-4F81-9C56-8EB47D13AFE4}"/>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80699F80-F7BF-4B41-946D-945710656F16}"/>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AD4926AC-1D0D-46BB-9008-D1F2F364AA25}"/>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FA6C1230-916A-4F7D-BE52-ACF1F8BF0B88}"/>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E74C4CF3-EE90-4891-A4AA-B9ECE1860BD9}"/>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B8C9F3F-B54B-4EE5-B7A5-198B83C014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33C5ED9-4355-49EF-99BD-5DB8E64F63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20941E0-9969-4380-9478-20E52E0DEF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AEDA820-781F-482D-9CB6-4BDB5093A8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A4FD3F7-9F53-4796-A366-CCC30C1CDE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135836</xdr:rowOff>
    </xdr:from>
    <xdr:to>
      <xdr:col>116</xdr:col>
      <xdr:colOff>114300</xdr:colOff>
      <xdr:row>63</xdr:row>
      <xdr:rowOff>65986</xdr:rowOff>
    </xdr:to>
    <xdr:sp macro="" textlink="">
      <xdr:nvSpPr>
        <xdr:cNvPr id="600" name="楕円 599">
          <a:extLst>
            <a:ext uri="{FF2B5EF4-FFF2-40B4-BE49-F238E27FC236}">
              <a16:creationId xmlns:a16="http://schemas.microsoft.com/office/drawing/2014/main" id="{64BA7C00-D862-4F23-84AE-79AE6CF06BF3}"/>
            </a:ext>
          </a:extLst>
        </xdr:cNvPr>
        <xdr:cNvSpPr/>
      </xdr:nvSpPr>
      <xdr:spPr>
        <a:xfrm>
          <a:off x="22110700" y="107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50763</xdr:rowOff>
    </xdr:from>
    <xdr:ext cx="469744" cy="259045"/>
    <xdr:sp macro="" textlink="">
      <xdr:nvSpPr>
        <xdr:cNvPr id="601" name="【学校施設】&#10;一人当たり面積該当値テキスト">
          <a:extLst>
            <a:ext uri="{FF2B5EF4-FFF2-40B4-BE49-F238E27FC236}">
              <a16:creationId xmlns:a16="http://schemas.microsoft.com/office/drawing/2014/main" id="{53A09B11-F31E-4F48-B078-3D27BA64E375}"/>
            </a:ext>
          </a:extLst>
        </xdr:cNvPr>
        <xdr:cNvSpPr txBox="1"/>
      </xdr:nvSpPr>
      <xdr:spPr>
        <a:xfrm>
          <a:off x="22199600" y="10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125875</xdr:rowOff>
    </xdr:from>
    <xdr:to>
      <xdr:col>112</xdr:col>
      <xdr:colOff>38100</xdr:colOff>
      <xdr:row>63</xdr:row>
      <xdr:rowOff>56025</xdr:rowOff>
    </xdr:to>
    <xdr:sp macro="" textlink="">
      <xdr:nvSpPr>
        <xdr:cNvPr id="602" name="楕円 601">
          <a:extLst>
            <a:ext uri="{FF2B5EF4-FFF2-40B4-BE49-F238E27FC236}">
              <a16:creationId xmlns:a16="http://schemas.microsoft.com/office/drawing/2014/main" id="{461B4C7A-491F-4957-9354-6E7D9A74A5F0}"/>
            </a:ext>
          </a:extLst>
        </xdr:cNvPr>
        <xdr:cNvSpPr/>
      </xdr:nvSpPr>
      <xdr:spPr>
        <a:xfrm>
          <a:off x="21272500" y="107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5225</xdr:rowOff>
    </xdr:from>
    <xdr:to>
      <xdr:col>116</xdr:col>
      <xdr:colOff>63500</xdr:colOff>
      <xdr:row>63</xdr:row>
      <xdr:rowOff>15186</xdr:rowOff>
    </xdr:to>
    <xdr:cxnSp macro="">
      <xdr:nvCxnSpPr>
        <xdr:cNvPr id="603" name="直線コネクタ 602">
          <a:extLst>
            <a:ext uri="{FF2B5EF4-FFF2-40B4-BE49-F238E27FC236}">
              <a16:creationId xmlns:a16="http://schemas.microsoft.com/office/drawing/2014/main" id="{A2FFAC1A-5B8A-4787-9936-3B638BD79E0B}"/>
            </a:ext>
          </a:extLst>
        </xdr:cNvPr>
        <xdr:cNvCxnSpPr/>
      </xdr:nvCxnSpPr>
      <xdr:spPr>
        <a:xfrm>
          <a:off x="21323300" y="10806575"/>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128488</xdr:rowOff>
    </xdr:from>
    <xdr:to>
      <xdr:col>107</xdr:col>
      <xdr:colOff>101600</xdr:colOff>
      <xdr:row>63</xdr:row>
      <xdr:rowOff>58638</xdr:rowOff>
    </xdr:to>
    <xdr:sp macro="" textlink="">
      <xdr:nvSpPr>
        <xdr:cNvPr id="604" name="楕円 603">
          <a:extLst>
            <a:ext uri="{FF2B5EF4-FFF2-40B4-BE49-F238E27FC236}">
              <a16:creationId xmlns:a16="http://schemas.microsoft.com/office/drawing/2014/main" id="{E92365EB-25E3-4C04-A67F-6E533D959034}"/>
            </a:ext>
          </a:extLst>
        </xdr:cNvPr>
        <xdr:cNvSpPr/>
      </xdr:nvSpPr>
      <xdr:spPr>
        <a:xfrm>
          <a:off x="20383500" y="107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5225</xdr:rowOff>
    </xdr:from>
    <xdr:to>
      <xdr:col>111</xdr:col>
      <xdr:colOff>177800</xdr:colOff>
      <xdr:row>63</xdr:row>
      <xdr:rowOff>7838</xdr:rowOff>
    </xdr:to>
    <xdr:cxnSp macro="">
      <xdr:nvCxnSpPr>
        <xdr:cNvPr id="605" name="直線コネクタ 604">
          <a:extLst>
            <a:ext uri="{FF2B5EF4-FFF2-40B4-BE49-F238E27FC236}">
              <a16:creationId xmlns:a16="http://schemas.microsoft.com/office/drawing/2014/main" id="{0FA033B8-860D-4882-B39C-3F6A7C8EE394}"/>
            </a:ext>
          </a:extLst>
        </xdr:cNvPr>
        <xdr:cNvCxnSpPr/>
      </xdr:nvCxnSpPr>
      <xdr:spPr>
        <a:xfrm flipV="1">
          <a:off x="20434300" y="10806575"/>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130611</xdr:rowOff>
    </xdr:from>
    <xdr:to>
      <xdr:col>102</xdr:col>
      <xdr:colOff>165100</xdr:colOff>
      <xdr:row>63</xdr:row>
      <xdr:rowOff>60761</xdr:rowOff>
    </xdr:to>
    <xdr:sp macro="" textlink="">
      <xdr:nvSpPr>
        <xdr:cNvPr id="606" name="楕円 605">
          <a:extLst>
            <a:ext uri="{FF2B5EF4-FFF2-40B4-BE49-F238E27FC236}">
              <a16:creationId xmlns:a16="http://schemas.microsoft.com/office/drawing/2014/main" id="{0D36C3AF-7259-4FC8-9875-F2783AFBF68D}"/>
            </a:ext>
          </a:extLst>
        </xdr:cNvPr>
        <xdr:cNvSpPr/>
      </xdr:nvSpPr>
      <xdr:spPr>
        <a:xfrm>
          <a:off x="19494500" y="1076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7838</xdr:rowOff>
    </xdr:from>
    <xdr:to>
      <xdr:col>107</xdr:col>
      <xdr:colOff>50800</xdr:colOff>
      <xdr:row>63</xdr:row>
      <xdr:rowOff>9961</xdr:rowOff>
    </xdr:to>
    <xdr:cxnSp macro="">
      <xdr:nvCxnSpPr>
        <xdr:cNvPr id="607" name="直線コネクタ 606">
          <a:extLst>
            <a:ext uri="{FF2B5EF4-FFF2-40B4-BE49-F238E27FC236}">
              <a16:creationId xmlns:a16="http://schemas.microsoft.com/office/drawing/2014/main" id="{DFF80479-201A-48DB-8E94-327BAAEAA8F0}"/>
            </a:ext>
          </a:extLst>
        </xdr:cNvPr>
        <xdr:cNvCxnSpPr/>
      </xdr:nvCxnSpPr>
      <xdr:spPr>
        <a:xfrm flipV="1">
          <a:off x="19545300" y="10809188"/>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131590</xdr:rowOff>
    </xdr:from>
    <xdr:to>
      <xdr:col>98</xdr:col>
      <xdr:colOff>38100</xdr:colOff>
      <xdr:row>63</xdr:row>
      <xdr:rowOff>61740</xdr:rowOff>
    </xdr:to>
    <xdr:sp macro="" textlink="">
      <xdr:nvSpPr>
        <xdr:cNvPr id="608" name="楕円 607">
          <a:extLst>
            <a:ext uri="{FF2B5EF4-FFF2-40B4-BE49-F238E27FC236}">
              <a16:creationId xmlns:a16="http://schemas.microsoft.com/office/drawing/2014/main" id="{17D0B6E7-7F99-4FC8-AA65-FB3CDC1C00D5}"/>
            </a:ext>
          </a:extLst>
        </xdr:cNvPr>
        <xdr:cNvSpPr/>
      </xdr:nvSpPr>
      <xdr:spPr>
        <a:xfrm>
          <a:off x="18605500" y="107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9961</xdr:rowOff>
    </xdr:from>
    <xdr:to>
      <xdr:col>102</xdr:col>
      <xdr:colOff>114300</xdr:colOff>
      <xdr:row>63</xdr:row>
      <xdr:rowOff>10940</xdr:rowOff>
    </xdr:to>
    <xdr:cxnSp macro="">
      <xdr:nvCxnSpPr>
        <xdr:cNvPr id="609" name="直線コネクタ 608">
          <a:extLst>
            <a:ext uri="{FF2B5EF4-FFF2-40B4-BE49-F238E27FC236}">
              <a16:creationId xmlns:a16="http://schemas.microsoft.com/office/drawing/2014/main" id="{39DA3B73-7A94-44A0-8DE8-2ADE88C7EFCA}"/>
            </a:ext>
          </a:extLst>
        </xdr:cNvPr>
        <xdr:cNvCxnSpPr/>
      </xdr:nvCxnSpPr>
      <xdr:spPr>
        <a:xfrm flipV="1">
          <a:off x="18656300" y="1081131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93992CB3-1212-4B6D-8A1D-BE9183AA9A13}"/>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566DD8BA-2A27-4258-BD8E-30CE2E41540A}"/>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F08EF63B-573A-4A51-A33D-3FC8E9C7673D}"/>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2B2C4860-61C3-4934-8A11-A04995503CAB}"/>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47152</xdr:rowOff>
    </xdr:from>
    <xdr:ext cx="469744" cy="259045"/>
    <xdr:sp macro="" textlink="">
      <xdr:nvSpPr>
        <xdr:cNvPr id="614" name="n_1mainValue【学校施設】&#10;一人当たり面積">
          <a:extLst>
            <a:ext uri="{FF2B5EF4-FFF2-40B4-BE49-F238E27FC236}">
              <a16:creationId xmlns:a16="http://schemas.microsoft.com/office/drawing/2014/main" id="{22475DEF-8FFF-4D09-8CD8-AD22C790C86D}"/>
            </a:ext>
          </a:extLst>
        </xdr:cNvPr>
        <xdr:cNvSpPr txBox="1"/>
      </xdr:nvSpPr>
      <xdr:spPr>
        <a:xfrm>
          <a:off x="21075727" y="108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15" name="n_2mainValue【学校施設】&#10;一人当たり面積">
          <a:extLst>
            <a:ext uri="{FF2B5EF4-FFF2-40B4-BE49-F238E27FC236}">
              <a16:creationId xmlns:a16="http://schemas.microsoft.com/office/drawing/2014/main" id="{38A5B4E4-5D5A-40A6-8485-9A88752BE837}"/>
            </a:ext>
          </a:extLst>
        </xdr:cNvPr>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51888</xdr:rowOff>
    </xdr:from>
    <xdr:ext cx="469744" cy="259045"/>
    <xdr:sp macro="" textlink="">
      <xdr:nvSpPr>
        <xdr:cNvPr id="616" name="n_3mainValue【学校施設】&#10;一人当たり面積">
          <a:extLst>
            <a:ext uri="{FF2B5EF4-FFF2-40B4-BE49-F238E27FC236}">
              <a16:creationId xmlns:a16="http://schemas.microsoft.com/office/drawing/2014/main" id="{0D82860E-BB2B-4FDC-896E-C87B7BCEFCDF}"/>
            </a:ext>
          </a:extLst>
        </xdr:cNvPr>
        <xdr:cNvSpPr txBox="1"/>
      </xdr:nvSpPr>
      <xdr:spPr>
        <a:xfrm>
          <a:off x="19310427" y="1085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52867</xdr:rowOff>
    </xdr:from>
    <xdr:ext cx="469744" cy="259045"/>
    <xdr:sp macro="" textlink="">
      <xdr:nvSpPr>
        <xdr:cNvPr id="617" name="n_4mainValue【学校施設】&#10;一人当たり面積">
          <a:extLst>
            <a:ext uri="{FF2B5EF4-FFF2-40B4-BE49-F238E27FC236}">
              <a16:creationId xmlns:a16="http://schemas.microsoft.com/office/drawing/2014/main" id="{29E61E86-104E-468A-8E85-CF1CA3D7D4F0}"/>
            </a:ext>
          </a:extLst>
        </xdr:cNvPr>
        <xdr:cNvSpPr txBox="1"/>
      </xdr:nvSpPr>
      <xdr:spPr>
        <a:xfrm>
          <a:off x="18421427" y="108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B3A9F489-BE5D-4466-98AE-70D43EEB67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51C84A01-1F75-42E3-A0F1-DBB6C9D30E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94448D5-52DE-487D-948D-446A1EA6E7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BD0EFDED-A797-46F3-9EB6-5D2B9DC38D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E574499-770F-4630-8C0A-6991450A5E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AB727601-7CE9-4E02-9FBB-3DE466D618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526CFD45-AB67-49A4-9085-7545AE8EF0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2D53522-798E-4B1E-BFA1-06749ED802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BEBCED56-8287-40F4-B130-A7BFF80F87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97721AC0-EB9F-4B4D-99BB-09BE41B398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1E805A23-87C4-497E-A6CA-1BB7F9E1BB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B4A03D12-5346-46D2-96D2-692635F8D46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DBC37122-6FBD-415B-96DB-4368096166E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C269A4B5-AD21-4398-AC9C-6F3A7899047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5BDA9DD2-6741-46B2-A59C-863E86B95A4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A8B9D250-B628-40E0-B2C4-AAAB6C525E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B962DE41-ABA3-48BE-9F20-DD781FD044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E90DE6AA-EE59-4871-9852-A17DAF8FAA1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7947753A-F5EE-4A84-84EA-04DB35B110B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FB0F1DE1-6C42-4C75-9DBA-E67D79BA6C5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365CD460-1D53-4BC8-8B20-E34B6B7FC51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3C3740F8-A2CE-4543-8E4D-F22C18D1F2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1D92D9CC-5918-4E06-9EF8-1C3DE186F9D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EEED018F-C636-4BE0-9FEE-611E9BAF83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7387C96B-5C16-4323-8997-2B37909569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48F161A8-FF12-4708-BD7D-859E548B543B}"/>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37F18E3E-BE29-457C-85DB-3EDD2274803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F582056-4A62-45D4-BE17-CFED05FD600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9BA5D9A-6BF1-4BEE-8F99-7BE74BE95901}"/>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DF39B25-96CC-43D1-86DC-DA1B9D315708}"/>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7804B3BC-DEFD-4CF3-A827-D50B295E5CAB}"/>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64829750-C923-4989-9B4B-48C9939D956E}"/>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A14D706-18DF-47BB-A973-8743EA42913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FE74426F-64B1-4AA0-BEA8-23AA3351F512}"/>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781A602F-FBC2-4ED3-9FDC-2B77782E1A31}"/>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75591748-BA3A-43BA-B067-29C81F87783A}"/>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12B3459B-8AE6-49A7-A28F-17AA80D6A3C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61DFE4A-793C-4055-9DC9-469194F9915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B05F850-0758-4CCE-BABE-B94EFB26C7F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1527BEA-5AEC-4A27-8568-49BAC2FCA5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2563565-E9AF-40BD-B348-DA69B069B1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19957</xdr:rowOff>
    </xdr:from>
    <xdr:to>
      <xdr:col>85</xdr:col>
      <xdr:colOff>177800</xdr:colOff>
      <xdr:row>86</xdr:row>
      <xdr:rowOff>121557</xdr:rowOff>
    </xdr:to>
    <xdr:sp macro="" textlink="">
      <xdr:nvSpPr>
        <xdr:cNvPr id="659" name="楕円 658">
          <a:extLst>
            <a:ext uri="{FF2B5EF4-FFF2-40B4-BE49-F238E27FC236}">
              <a16:creationId xmlns:a16="http://schemas.microsoft.com/office/drawing/2014/main" id="{2D6FE104-933A-4A9E-8E54-2814534C94A8}"/>
            </a:ext>
          </a:extLst>
        </xdr:cNvPr>
        <xdr:cNvSpPr/>
      </xdr:nvSpPr>
      <xdr:spPr>
        <a:xfrm>
          <a:off x="16268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106334</xdr:rowOff>
    </xdr:from>
    <xdr:ext cx="405111" cy="259045"/>
    <xdr:sp macro="" textlink="">
      <xdr:nvSpPr>
        <xdr:cNvPr id="660" name="【児童館】&#10;有形固定資産減価償却率該当値テキスト">
          <a:extLst>
            <a:ext uri="{FF2B5EF4-FFF2-40B4-BE49-F238E27FC236}">
              <a16:creationId xmlns:a16="http://schemas.microsoft.com/office/drawing/2014/main" id="{111C52A8-E473-47B2-8D43-4EBE56C882F4}"/>
            </a:ext>
          </a:extLst>
        </xdr:cNvPr>
        <xdr:cNvSpPr txBox="1"/>
      </xdr:nvSpPr>
      <xdr:spPr>
        <a:xfrm>
          <a:off x="16357600" y="14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61" name="楕円 660">
          <a:extLst>
            <a:ext uri="{FF2B5EF4-FFF2-40B4-BE49-F238E27FC236}">
              <a16:creationId xmlns:a16="http://schemas.microsoft.com/office/drawing/2014/main" id="{B218761A-9C4B-424D-BEC3-205C81B26887}"/>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70757</xdr:rowOff>
    </xdr:to>
    <xdr:cxnSp macro="">
      <xdr:nvCxnSpPr>
        <xdr:cNvPr id="662" name="直線コネクタ 661">
          <a:extLst>
            <a:ext uri="{FF2B5EF4-FFF2-40B4-BE49-F238E27FC236}">
              <a16:creationId xmlns:a16="http://schemas.microsoft.com/office/drawing/2014/main" id="{FA483076-26A9-4D85-9C50-C1453ABBF56A}"/>
            </a:ext>
          </a:extLst>
        </xdr:cNvPr>
        <xdr:cNvCxnSpPr/>
      </xdr:nvCxnSpPr>
      <xdr:spPr>
        <a:xfrm>
          <a:off x="15481300" y="14782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126093</xdr:rowOff>
    </xdr:from>
    <xdr:to>
      <xdr:col>76</xdr:col>
      <xdr:colOff>165100</xdr:colOff>
      <xdr:row>86</xdr:row>
      <xdr:rowOff>56243</xdr:rowOff>
    </xdr:to>
    <xdr:sp macro="" textlink="">
      <xdr:nvSpPr>
        <xdr:cNvPr id="663" name="楕円 662">
          <a:extLst>
            <a:ext uri="{FF2B5EF4-FFF2-40B4-BE49-F238E27FC236}">
              <a16:creationId xmlns:a16="http://schemas.microsoft.com/office/drawing/2014/main" id="{597DF12B-DFF6-46FA-833D-70F2AA988D5D}"/>
            </a:ext>
          </a:extLst>
        </xdr:cNvPr>
        <xdr:cNvSpPr/>
      </xdr:nvSpPr>
      <xdr:spPr>
        <a:xfrm>
          <a:off x="1454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5443</xdr:rowOff>
    </xdr:from>
    <xdr:to>
      <xdr:col>81</xdr:col>
      <xdr:colOff>50800</xdr:colOff>
      <xdr:row>86</xdr:row>
      <xdr:rowOff>38100</xdr:rowOff>
    </xdr:to>
    <xdr:cxnSp macro="">
      <xdr:nvCxnSpPr>
        <xdr:cNvPr id="664" name="直線コネクタ 663">
          <a:extLst>
            <a:ext uri="{FF2B5EF4-FFF2-40B4-BE49-F238E27FC236}">
              <a16:creationId xmlns:a16="http://schemas.microsoft.com/office/drawing/2014/main" id="{44644F7A-D322-4B0F-9BA8-839CD7DF2F56}"/>
            </a:ext>
          </a:extLst>
        </xdr:cNvPr>
        <xdr:cNvCxnSpPr/>
      </xdr:nvCxnSpPr>
      <xdr:spPr>
        <a:xfrm>
          <a:off x="14592300" y="1475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93436</xdr:rowOff>
    </xdr:from>
    <xdr:to>
      <xdr:col>72</xdr:col>
      <xdr:colOff>38100</xdr:colOff>
      <xdr:row>86</xdr:row>
      <xdr:rowOff>23586</xdr:rowOff>
    </xdr:to>
    <xdr:sp macro="" textlink="">
      <xdr:nvSpPr>
        <xdr:cNvPr id="665" name="楕円 664">
          <a:extLst>
            <a:ext uri="{FF2B5EF4-FFF2-40B4-BE49-F238E27FC236}">
              <a16:creationId xmlns:a16="http://schemas.microsoft.com/office/drawing/2014/main" id="{869F5E91-1A68-4F4E-BA6A-C8EBFFAE6720}"/>
            </a:ext>
          </a:extLst>
        </xdr:cNvPr>
        <xdr:cNvSpPr/>
      </xdr:nvSpPr>
      <xdr:spPr>
        <a:xfrm>
          <a:off x="1365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86</xdr:row>
      <xdr:rowOff>5443</xdr:rowOff>
    </xdr:to>
    <xdr:cxnSp macro="">
      <xdr:nvCxnSpPr>
        <xdr:cNvPr id="666" name="直線コネクタ 665">
          <a:extLst>
            <a:ext uri="{FF2B5EF4-FFF2-40B4-BE49-F238E27FC236}">
              <a16:creationId xmlns:a16="http://schemas.microsoft.com/office/drawing/2014/main" id="{6BABD9E4-AC5A-4390-A008-1F57BF0B5686}"/>
            </a:ext>
          </a:extLst>
        </xdr:cNvPr>
        <xdr:cNvCxnSpPr/>
      </xdr:nvCxnSpPr>
      <xdr:spPr>
        <a:xfrm>
          <a:off x="13703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60779</xdr:rowOff>
    </xdr:from>
    <xdr:to>
      <xdr:col>67</xdr:col>
      <xdr:colOff>101600</xdr:colOff>
      <xdr:row>85</xdr:row>
      <xdr:rowOff>162379</xdr:rowOff>
    </xdr:to>
    <xdr:sp macro="" textlink="">
      <xdr:nvSpPr>
        <xdr:cNvPr id="667" name="楕円 666">
          <a:extLst>
            <a:ext uri="{FF2B5EF4-FFF2-40B4-BE49-F238E27FC236}">
              <a16:creationId xmlns:a16="http://schemas.microsoft.com/office/drawing/2014/main" id="{BCF8544C-2788-4233-8B9B-0F36DB924BE8}"/>
            </a:ext>
          </a:extLst>
        </xdr:cNvPr>
        <xdr:cNvSpPr/>
      </xdr:nvSpPr>
      <xdr:spPr>
        <a:xfrm>
          <a:off x="1276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111579</xdr:rowOff>
    </xdr:from>
    <xdr:to>
      <xdr:col>71</xdr:col>
      <xdr:colOff>177800</xdr:colOff>
      <xdr:row>85</xdr:row>
      <xdr:rowOff>144236</xdr:rowOff>
    </xdr:to>
    <xdr:cxnSp macro="">
      <xdr:nvCxnSpPr>
        <xdr:cNvPr id="668" name="直線コネクタ 667">
          <a:extLst>
            <a:ext uri="{FF2B5EF4-FFF2-40B4-BE49-F238E27FC236}">
              <a16:creationId xmlns:a16="http://schemas.microsoft.com/office/drawing/2014/main" id="{C6C0AF08-6558-4CA2-AE8F-AB21943D884C}"/>
            </a:ext>
          </a:extLst>
        </xdr:cNvPr>
        <xdr:cNvCxnSpPr/>
      </xdr:nvCxnSpPr>
      <xdr:spPr>
        <a:xfrm>
          <a:off x="12814300" y="1468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BFDB55B6-F11D-4C6F-A900-A4F1952B711B}"/>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8045A090-86D6-4F68-8A1C-6624065E64A9}"/>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5F54E35E-7843-4980-A3C9-552B7725AF16}"/>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62B53C06-2BCB-4274-8396-EA1FE377354C}"/>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673" name="n_1mainValue【児童館】&#10;有形固定資産減価償却率">
          <a:extLst>
            <a:ext uri="{FF2B5EF4-FFF2-40B4-BE49-F238E27FC236}">
              <a16:creationId xmlns:a16="http://schemas.microsoft.com/office/drawing/2014/main" id="{794A55DA-4A6C-4017-9745-F9B9A3874356}"/>
            </a:ext>
          </a:extLst>
        </xdr:cNvPr>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47370</xdr:rowOff>
    </xdr:from>
    <xdr:ext cx="405111" cy="259045"/>
    <xdr:sp macro="" textlink="">
      <xdr:nvSpPr>
        <xdr:cNvPr id="674" name="n_2mainValue【児童館】&#10;有形固定資産減価償却率">
          <a:extLst>
            <a:ext uri="{FF2B5EF4-FFF2-40B4-BE49-F238E27FC236}">
              <a16:creationId xmlns:a16="http://schemas.microsoft.com/office/drawing/2014/main" id="{B02EB301-2FCE-474E-8DDD-001BE6C38AC0}"/>
            </a:ext>
          </a:extLst>
        </xdr:cNvPr>
        <xdr:cNvSpPr txBox="1"/>
      </xdr:nvSpPr>
      <xdr:spPr>
        <a:xfrm>
          <a:off x="14389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14713</xdr:rowOff>
    </xdr:from>
    <xdr:ext cx="405111" cy="259045"/>
    <xdr:sp macro="" textlink="">
      <xdr:nvSpPr>
        <xdr:cNvPr id="675" name="n_3mainValue【児童館】&#10;有形固定資産減価償却率">
          <a:extLst>
            <a:ext uri="{FF2B5EF4-FFF2-40B4-BE49-F238E27FC236}">
              <a16:creationId xmlns:a16="http://schemas.microsoft.com/office/drawing/2014/main" id="{16B410EA-0AAD-41A8-9869-FB59E16B0DE6}"/>
            </a:ext>
          </a:extLst>
        </xdr:cNvPr>
        <xdr:cNvSpPr txBox="1"/>
      </xdr:nvSpPr>
      <xdr:spPr>
        <a:xfrm>
          <a:off x="13500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153506</xdr:rowOff>
    </xdr:from>
    <xdr:ext cx="405111" cy="259045"/>
    <xdr:sp macro="" textlink="">
      <xdr:nvSpPr>
        <xdr:cNvPr id="676" name="n_4mainValue【児童館】&#10;有形固定資産減価償却率">
          <a:extLst>
            <a:ext uri="{FF2B5EF4-FFF2-40B4-BE49-F238E27FC236}">
              <a16:creationId xmlns:a16="http://schemas.microsoft.com/office/drawing/2014/main" id="{23F843B8-6238-4C3A-B32B-062D25D2951F}"/>
            </a:ext>
          </a:extLst>
        </xdr:cNvPr>
        <xdr:cNvSpPr txBox="1"/>
      </xdr:nvSpPr>
      <xdr:spPr>
        <a:xfrm>
          <a:off x="12611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4AE8B394-AAD9-4650-915E-20B7EA23A7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E7DAB9E9-43E6-4355-9571-E41376B512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72BF3E9C-4A6B-4BD0-9794-A00C422F57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3F3B089-A3C0-4559-99B6-206F325300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D2E8043A-5695-46BC-B064-96DFE679898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5CE60825-A2B2-4239-955A-749541E139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C3945D99-32BA-4E6C-B1D6-479A7E08B1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3154B426-4B79-4338-AECE-54F984E1A4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1EA83821-F38C-4A35-9ED3-84017DFDAC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B8F54FCA-5298-409F-BC47-BB91CA5D63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9B07C4CE-E0D7-4365-81A8-1E80AA3A6FF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863DA6B9-0A20-4F5F-810E-A562F745788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7EFE99F6-49E8-4845-BB8E-4CB1FEBF259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39BAFCB8-8961-4B3C-A562-562402845C0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8BB5FACE-2E62-4083-8A78-6A0C5A7DF87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52885E08-3826-4B1A-8EEC-B9B5C194381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40BC86B5-2247-4210-8FC3-B4268CFD13E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76C31E1E-4CFA-41D9-A329-0C6A188F14A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C4FD8151-9D09-4BC2-B28A-1A7C5613F97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A467248-66E1-457E-833F-AE75D44112E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8D4ADBC9-E714-4AB9-921B-0862B8DA55D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6544812E-1D61-4FF4-B0C2-7E49946109C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6D79CC2E-04B5-495A-A35A-524BEB88E1C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2C3621A-FC9D-485C-AD12-4C5BAE38F19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63C813EA-186D-4E29-9BC5-514619E04BA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E82B02E2-5BA7-4D52-82D2-8E0FD2F1164A}"/>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8EC86624-A77F-4470-A8D6-E4DE7A41B2DC}"/>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D2598DFF-91F0-40D3-9127-AD119D6FC5C3}"/>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5947E7E7-DC2C-48D6-9F64-E9F8091316DC}"/>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FF1E35DA-E35C-4F05-B1D4-4381DB02991D}"/>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a:extLst>
            <a:ext uri="{FF2B5EF4-FFF2-40B4-BE49-F238E27FC236}">
              <a16:creationId xmlns:a16="http://schemas.microsoft.com/office/drawing/2014/main" id="{D0BDE2A0-A35A-4A8F-9121-301745F25058}"/>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1B5BA8A2-D8E8-416A-9A14-B0B5A0CEDA3F}"/>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9EEEE145-E9F4-4728-BE41-8DEAAC3FE274}"/>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321B2EA9-0308-4E31-914F-11C551C81C84}"/>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214E2DB8-F67D-43B3-92B4-17ADC384145E}"/>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CEDB408E-6C23-427B-9EBC-35A7C26ADA46}"/>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FCC466E-1F9D-4AD0-95A3-4C32FD37DE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B2C7ECE-8628-4C81-A125-9DE6DB4F2C8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07E9D78-C7ED-4E0A-8CCA-161581D01B1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21CF8D9-50A6-4A6C-8FDD-2933D1B4C14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BB132BD-389B-43AD-9AED-2F5E64E424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718" name="楕円 717">
          <a:extLst>
            <a:ext uri="{FF2B5EF4-FFF2-40B4-BE49-F238E27FC236}">
              <a16:creationId xmlns:a16="http://schemas.microsoft.com/office/drawing/2014/main" id="{E6A2E110-DDEC-4095-8FDE-C1645EB58D8A}"/>
            </a:ext>
          </a:extLst>
        </xdr:cNvPr>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719" name="【児童館】&#10;一人当たり面積該当値テキスト">
          <a:extLst>
            <a:ext uri="{FF2B5EF4-FFF2-40B4-BE49-F238E27FC236}">
              <a16:creationId xmlns:a16="http://schemas.microsoft.com/office/drawing/2014/main" id="{636D18E2-E605-4240-9610-EC08EE102AB7}"/>
            </a:ext>
          </a:extLst>
        </xdr:cNvPr>
        <xdr:cNvSpPr txBox="1"/>
      </xdr:nvSpPr>
      <xdr:spPr>
        <a:xfrm>
          <a:off x="221996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41729</xdr:rowOff>
    </xdr:from>
    <xdr:to>
      <xdr:col>112</xdr:col>
      <xdr:colOff>38100</xdr:colOff>
      <xdr:row>86</xdr:row>
      <xdr:rowOff>143329</xdr:rowOff>
    </xdr:to>
    <xdr:sp macro="" textlink="">
      <xdr:nvSpPr>
        <xdr:cNvPr id="720" name="楕円 719">
          <a:extLst>
            <a:ext uri="{FF2B5EF4-FFF2-40B4-BE49-F238E27FC236}">
              <a16:creationId xmlns:a16="http://schemas.microsoft.com/office/drawing/2014/main" id="{48262EEA-A9D7-44F0-9D50-DFD048416558}"/>
            </a:ext>
          </a:extLst>
        </xdr:cNvPr>
        <xdr:cNvSpPr/>
      </xdr:nvSpPr>
      <xdr:spPr>
        <a:xfrm>
          <a:off x="21272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92529</xdr:rowOff>
    </xdr:to>
    <xdr:cxnSp macro="">
      <xdr:nvCxnSpPr>
        <xdr:cNvPr id="721" name="直線コネクタ 720">
          <a:extLst>
            <a:ext uri="{FF2B5EF4-FFF2-40B4-BE49-F238E27FC236}">
              <a16:creationId xmlns:a16="http://schemas.microsoft.com/office/drawing/2014/main" id="{A14EEEAE-34B7-4C7F-B5CE-84DC22B94563}"/>
            </a:ext>
          </a:extLst>
        </xdr:cNvPr>
        <xdr:cNvCxnSpPr/>
      </xdr:nvCxnSpPr>
      <xdr:spPr>
        <a:xfrm>
          <a:off x="21323300" y="14837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41729</xdr:rowOff>
    </xdr:from>
    <xdr:to>
      <xdr:col>107</xdr:col>
      <xdr:colOff>101600</xdr:colOff>
      <xdr:row>86</xdr:row>
      <xdr:rowOff>143329</xdr:rowOff>
    </xdr:to>
    <xdr:sp macro="" textlink="">
      <xdr:nvSpPr>
        <xdr:cNvPr id="722" name="楕円 721">
          <a:extLst>
            <a:ext uri="{FF2B5EF4-FFF2-40B4-BE49-F238E27FC236}">
              <a16:creationId xmlns:a16="http://schemas.microsoft.com/office/drawing/2014/main" id="{AC631BA3-D4C1-42B5-9C92-FE1E9A9BEF2A}"/>
            </a:ext>
          </a:extLst>
        </xdr:cNvPr>
        <xdr:cNvSpPr/>
      </xdr:nvSpPr>
      <xdr:spPr>
        <a:xfrm>
          <a:off x="20383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92529</xdr:rowOff>
    </xdr:from>
    <xdr:to>
      <xdr:col>111</xdr:col>
      <xdr:colOff>177800</xdr:colOff>
      <xdr:row>86</xdr:row>
      <xdr:rowOff>92529</xdr:rowOff>
    </xdr:to>
    <xdr:cxnSp macro="">
      <xdr:nvCxnSpPr>
        <xdr:cNvPr id="723" name="直線コネクタ 722">
          <a:extLst>
            <a:ext uri="{FF2B5EF4-FFF2-40B4-BE49-F238E27FC236}">
              <a16:creationId xmlns:a16="http://schemas.microsoft.com/office/drawing/2014/main" id="{B510A63F-F671-4A99-8D2C-C9E31048581E}"/>
            </a:ext>
          </a:extLst>
        </xdr:cNvPr>
        <xdr:cNvCxnSpPr/>
      </xdr:nvCxnSpPr>
      <xdr:spPr>
        <a:xfrm>
          <a:off x="20434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41729</xdr:rowOff>
    </xdr:from>
    <xdr:to>
      <xdr:col>102</xdr:col>
      <xdr:colOff>165100</xdr:colOff>
      <xdr:row>86</xdr:row>
      <xdr:rowOff>143329</xdr:rowOff>
    </xdr:to>
    <xdr:sp macro="" textlink="">
      <xdr:nvSpPr>
        <xdr:cNvPr id="724" name="楕円 723">
          <a:extLst>
            <a:ext uri="{FF2B5EF4-FFF2-40B4-BE49-F238E27FC236}">
              <a16:creationId xmlns:a16="http://schemas.microsoft.com/office/drawing/2014/main" id="{EA5D1BB4-DC7A-4F45-B9EB-A684C5B2446E}"/>
            </a:ext>
          </a:extLst>
        </xdr:cNvPr>
        <xdr:cNvSpPr/>
      </xdr:nvSpPr>
      <xdr:spPr>
        <a:xfrm>
          <a:off x="19494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92529</xdr:rowOff>
    </xdr:from>
    <xdr:to>
      <xdr:col>107</xdr:col>
      <xdr:colOff>50800</xdr:colOff>
      <xdr:row>86</xdr:row>
      <xdr:rowOff>92529</xdr:rowOff>
    </xdr:to>
    <xdr:cxnSp macro="">
      <xdr:nvCxnSpPr>
        <xdr:cNvPr id="725" name="直線コネクタ 724">
          <a:extLst>
            <a:ext uri="{FF2B5EF4-FFF2-40B4-BE49-F238E27FC236}">
              <a16:creationId xmlns:a16="http://schemas.microsoft.com/office/drawing/2014/main" id="{18FA2B41-94DE-4DC1-94FC-CCECF8F05C37}"/>
            </a:ext>
          </a:extLst>
        </xdr:cNvPr>
        <xdr:cNvCxnSpPr/>
      </xdr:nvCxnSpPr>
      <xdr:spPr>
        <a:xfrm>
          <a:off x="19545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41729</xdr:rowOff>
    </xdr:from>
    <xdr:to>
      <xdr:col>98</xdr:col>
      <xdr:colOff>38100</xdr:colOff>
      <xdr:row>86</xdr:row>
      <xdr:rowOff>143329</xdr:rowOff>
    </xdr:to>
    <xdr:sp macro="" textlink="">
      <xdr:nvSpPr>
        <xdr:cNvPr id="726" name="楕円 725">
          <a:extLst>
            <a:ext uri="{FF2B5EF4-FFF2-40B4-BE49-F238E27FC236}">
              <a16:creationId xmlns:a16="http://schemas.microsoft.com/office/drawing/2014/main" id="{506C27B9-1AEC-4927-8937-5EBF944FB1E1}"/>
            </a:ext>
          </a:extLst>
        </xdr:cNvPr>
        <xdr:cNvSpPr/>
      </xdr:nvSpPr>
      <xdr:spPr>
        <a:xfrm>
          <a:off x="18605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92529</xdr:rowOff>
    </xdr:from>
    <xdr:to>
      <xdr:col>102</xdr:col>
      <xdr:colOff>114300</xdr:colOff>
      <xdr:row>86</xdr:row>
      <xdr:rowOff>92529</xdr:rowOff>
    </xdr:to>
    <xdr:cxnSp macro="">
      <xdr:nvCxnSpPr>
        <xdr:cNvPr id="727" name="直線コネクタ 726">
          <a:extLst>
            <a:ext uri="{FF2B5EF4-FFF2-40B4-BE49-F238E27FC236}">
              <a16:creationId xmlns:a16="http://schemas.microsoft.com/office/drawing/2014/main" id="{7FAD5AFD-3192-4B83-9E13-2AF468487392}"/>
            </a:ext>
          </a:extLst>
        </xdr:cNvPr>
        <xdr:cNvCxnSpPr/>
      </xdr:nvCxnSpPr>
      <xdr:spPr>
        <a:xfrm>
          <a:off x="18656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9F8EF386-988B-4775-9375-950DBA25A62B}"/>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A8E9A68E-18C1-4AC9-850C-2CC38A929403}"/>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C7EC8414-8F13-42B3-83FA-5081BB50E225}"/>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0DA616C4-89AC-44CA-BBD3-B1DAB887965D}"/>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134456</xdr:rowOff>
    </xdr:from>
    <xdr:ext cx="469744" cy="259045"/>
    <xdr:sp macro="" textlink="">
      <xdr:nvSpPr>
        <xdr:cNvPr id="732" name="n_1mainValue【児童館】&#10;一人当たり面積">
          <a:extLst>
            <a:ext uri="{FF2B5EF4-FFF2-40B4-BE49-F238E27FC236}">
              <a16:creationId xmlns:a16="http://schemas.microsoft.com/office/drawing/2014/main" id="{14FF4CB4-82A2-4F27-BAF4-14BE67625F2C}"/>
            </a:ext>
          </a:extLst>
        </xdr:cNvPr>
        <xdr:cNvSpPr txBox="1"/>
      </xdr:nvSpPr>
      <xdr:spPr>
        <a:xfrm>
          <a:off x="210757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134456</xdr:rowOff>
    </xdr:from>
    <xdr:ext cx="469744" cy="259045"/>
    <xdr:sp macro="" textlink="">
      <xdr:nvSpPr>
        <xdr:cNvPr id="733" name="n_2mainValue【児童館】&#10;一人当たり面積">
          <a:extLst>
            <a:ext uri="{FF2B5EF4-FFF2-40B4-BE49-F238E27FC236}">
              <a16:creationId xmlns:a16="http://schemas.microsoft.com/office/drawing/2014/main" id="{1B395FCE-B214-450D-9040-429F028FCE47}"/>
            </a:ext>
          </a:extLst>
        </xdr:cNvPr>
        <xdr:cNvSpPr txBox="1"/>
      </xdr:nvSpPr>
      <xdr:spPr>
        <a:xfrm>
          <a:off x="20199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134456</xdr:rowOff>
    </xdr:from>
    <xdr:ext cx="469744" cy="259045"/>
    <xdr:sp macro="" textlink="">
      <xdr:nvSpPr>
        <xdr:cNvPr id="734" name="n_3mainValue【児童館】&#10;一人当たり面積">
          <a:extLst>
            <a:ext uri="{FF2B5EF4-FFF2-40B4-BE49-F238E27FC236}">
              <a16:creationId xmlns:a16="http://schemas.microsoft.com/office/drawing/2014/main" id="{9DF2EAA8-40E7-4433-8B86-33AF945A8762}"/>
            </a:ext>
          </a:extLst>
        </xdr:cNvPr>
        <xdr:cNvSpPr txBox="1"/>
      </xdr:nvSpPr>
      <xdr:spPr>
        <a:xfrm>
          <a:off x="19310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134456</xdr:rowOff>
    </xdr:from>
    <xdr:ext cx="469744" cy="259045"/>
    <xdr:sp macro="" textlink="">
      <xdr:nvSpPr>
        <xdr:cNvPr id="735" name="n_4mainValue【児童館】&#10;一人当たり面積">
          <a:extLst>
            <a:ext uri="{FF2B5EF4-FFF2-40B4-BE49-F238E27FC236}">
              <a16:creationId xmlns:a16="http://schemas.microsoft.com/office/drawing/2014/main" id="{2D6900DA-F6E8-48A6-987D-732053DC0EC2}"/>
            </a:ext>
          </a:extLst>
        </xdr:cNvPr>
        <xdr:cNvSpPr txBox="1"/>
      </xdr:nvSpPr>
      <xdr:spPr>
        <a:xfrm>
          <a:off x="18421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6529C3D-C3B8-414E-AA1D-1D6708E50F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4BCA5C29-ED10-4A80-B036-044889FAE5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84B34E4-63BF-4E85-A1B4-327C4729D4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548C08DB-5DA3-4D0E-994B-7D658CBBE4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D8FBEBCE-577C-4092-9289-3E0998CA45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8413FD4B-F9A1-4DBA-B084-085204F80F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E6A2ADBF-668C-4666-86E6-A1967C9786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2DC9916E-20F8-4F52-9E99-B832E82DBD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A9841CB9-CCEA-47BF-85D5-93ABFF02D7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B53AB221-8935-4A07-9FE6-63E0822513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5803748E-759C-46BA-86B3-65174590CE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2B7F778E-92E6-4E04-A438-70BD81C96A4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646BF77B-38CC-4533-AB7B-B993FCDEB63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A9344515-348C-431A-A121-BDC046B51AB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3E0BF3A0-A5A9-4E70-8B6B-9C93AC9568D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2AB16EF9-88E7-424C-B3F6-4A5AA243961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B0911D3E-C82B-407B-8C20-07DAA9C3B7F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CCEFD08B-9742-466F-B7A7-5AF85ABCC8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44CA200F-A304-4FBA-9D37-AA2E50EEAEE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78059396-D690-4CA2-AEA4-9606ECB02E8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24CA252-21E5-423A-931D-1BE8D88D279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01BC9F5-ABED-470B-B069-04642EBCD0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93BD9EC7-4406-4D57-B5C1-D1983D90807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A55BAF5D-263F-46AB-9467-322908F552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35A5B044-A213-4827-B703-D41A9E8243A4}"/>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389A70-AC21-40CC-8665-86783155BD4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A6C257A2-91AB-42F6-9397-DBE720E252D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AD599CAA-EAD6-46F7-9DD2-38F2972F78AC}"/>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D240DB6A-DFBF-4C57-BD49-D7C1F7A675EC}"/>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a:extLst>
            <a:ext uri="{FF2B5EF4-FFF2-40B4-BE49-F238E27FC236}">
              <a16:creationId xmlns:a16="http://schemas.microsoft.com/office/drawing/2014/main" id="{A662A3B0-576F-47C9-9624-559CC777E5C4}"/>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AFD40E58-33D1-4BC2-93BC-09AF571E5D95}"/>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58ADE3F0-8B93-4A4B-B515-546B51567BD7}"/>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CE06330F-B924-4E33-9C73-6ADA9CAA800E}"/>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63673B38-D3BF-4A98-AD83-3AB945A88E8C}"/>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EDF392FC-8ECE-4450-80DF-2C55D273B58B}"/>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96B0F94-94E2-481E-9F8D-80F649DE94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230C7D6-C324-471C-BD19-696C62F7EF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02792F8-3EE8-4899-B39C-5318CE1FD6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FAB29FB-899A-4335-9078-B100C06F3C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A2A3B1F-8EE7-4FE3-84FB-B388DBF797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776" name="楕円 775">
          <a:extLst>
            <a:ext uri="{FF2B5EF4-FFF2-40B4-BE49-F238E27FC236}">
              <a16:creationId xmlns:a16="http://schemas.microsoft.com/office/drawing/2014/main" id="{75D42D00-11B3-4CB4-9E2F-DB66744F07BC}"/>
            </a:ext>
          </a:extLst>
        </xdr:cNvPr>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777" name="【公民館】&#10;有形固定資産減価償却率該当値テキスト">
          <a:extLst>
            <a:ext uri="{FF2B5EF4-FFF2-40B4-BE49-F238E27FC236}">
              <a16:creationId xmlns:a16="http://schemas.microsoft.com/office/drawing/2014/main" id="{DC8F027D-EC8F-4F99-A2A5-042B102071F6}"/>
            </a:ext>
          </a:extLst>
        </xdr:cNvPr>
        <xdr:cNvSpPr txBox="1"/>
      </xdr:nvSpPr>
      <xdr:spPr>
        <a:xfrm>
          <a:off x="16357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778" name="楕円 777">
          <a:extLst>
            <a:ext uri="{FF2B5EF4-FFF2-40B4-BE49-F238E27FC236}">
              <a16:creationId xmlns:a16="http://schemas.microsoft.com/office/drawing/2014/main" id="{1C541FE3-6F3D-40C7-84C4-9B9B335F10F1}"/>
            </a:ext>
          </a:extLst>
        </xdr:cNvPr>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102870</xdr:rowOff>
    </xdr:from>
    <xdr:to>
      <xdr:col>85</xdr:col>
      <xdr:colOff>127000</xdr:colOff>
      <xdr:row>103</xdr:row>
      <xdr:rowOff>142875</xdr:rowOff>
    </xdr:to>
    <xdr:cxnSp macro="">
      <xdr:nvCxnSpPr>
        <xdr:cNvPr id="779" name="直線コネクタ 778">
          <a:extLst>
            <a:ext uri="{FF2B5EF4-FFF2-40B4-BE49-F238E27FC236}">
              <a16:creationId xmlns:a16="http://schemas.microsoft.com/office/drawing/2014/main" id="{443E0C6D-092E-4963-BEB3-6C786F909FC5}"/>
            </a:ext>
          </a:extLst>
        </xdr:cNvPr>
        <xdr:cNvCxnSpPr/>
      </xdr:nvCxnSpPr>
      <xdr:spPr>
        <a:xfrm>
          <a:off x="15481300" y="17762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780" name="楕円 779">
          <a:extLst>
            <a:ext uri="{FF2B5EF4-FFF2-40B4-BE49-F238E27FC236}">
              <a16:creationId xmlns:a16="http://schemas.microsoft.com/office/drawing/2014/main" id="{92891580-848F-4BF0-938B-51C079386D8E}"/>
            </a:ext>
          </a:extLst>
        </xdr:cNvPr>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72389</xdr:rowOff>
    </xdr:from>
    <xdr:to>
      <xdr:col>81</xdr:col>
      <xdr:colOff>50800</xdr:colOff>
      <xdr:row>103</xdr:row>
      <xdr:rowOff>102870</xdr:rowOff>
    </xdr:to>
    <xdr:cxnSp macro="">
      <xdr:nvCxnSpPr>
        <xdr:cNvPr id="781" name="直線コネクタ 780">
          <a:extLst>
            <a:ext uri="{FF2B5EF4-FFF2-40B4-BE49-F238E27FC236}">
              <a16:creationId xmlns:a16="http://schemas.microsoft.com/office/drawing/2014/main" id="{9D28C486-7203-41B8-A238-522DDF7943E5}"/>
            </a:ext>
          </a:extLst>
        </xdr:cNvPr>
        <xdr:cNvCxnSpPr/>
      </xdr:nvCxnSpPr>
      <xdr:spPr>
        <a:xfrm>
          <a:off x="14592300" y="17731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154939</xdr:rowOff>
    </xdr:from>
    <xdr:to>
      <xdr:col>72</xdr:col>
      <xdr:colOff>38100</xdr:colOff>
      <xdr:row>103</xdr:row>
      <xdr:rowOff>85089</xdr:rowOff>
    </xdr:to>
    <xdr:sp macro="" textlink="">
      <xdr:nvSpPr>
        <xdr:cNvPr id="782" name="楕円 781">
          <a:extLst>
            <a:ext uri="{FF2B5EF4-FFF2-40B4-BE49-F238E27FC236}">
              <a16:creationId xmlns:a16="http://schemas.microsoft.com/office/drawing/2014/main" id="{F26201B1-03D5-4FC8-9F6F-5763AAE9488E}"/>
            </a:ext>
          </a:extLst>
        </xdr:cNvPr>
        <xdr:cNvSpPr/>
      </xdr:nvSpPr>
      <xdr:spPr>
        <a:xfrm>
          <a:off x="13652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34289</xdr:rowOff>
    </xdr:from>
    <xdr:to>
      <xdr:col>76</xdr:col>
      <xdr:colOff>114300</xdr:colOff>
      <xdr:row>103</xdr:row>
      <xdr:rowOff>72389</xdr:rowOff>
    </xdr:to>
    <xdr:cxnSp macro="">
      <xdr:nvCxnSpPr>
        <xdr:cNvPr id="783" name="直線コネクタ 782">
          <a:extLst>
            <a:ext uri="{FF2B5EF4-FFF2-40B4-BE49-F238E27FC236}">
              <a16:creationId xmlns:a16="http://schemas.microsoft.com/office/drawing/2014/main" id="{39A3B3A0-F6D4-46DB-906E-C1DD3AC5145F}"/>
            </a:ext>
          </a:extLst>
        </xdr:cNvPr>
        <xdr:cNvCxnSpPr/>
      </xdr:nvCxnSpPr>
      <xdr:spPr>
        <a:xfrm>
          <a:off x="13703300" y="17693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114936</xdr:rowOff>
    </xdr:from>
    <xdr:to>
      <xdr:col>67</xdr:col>
      <xdr:colOff>101600</xdr:colOff>
      <xdr:row>103</xdr:row>
      <xdr:rowOff>45086</xdr:rowOff>
    </xdr:to>
    <xdr:sp macro="" textlink="">
      <xdr:nvSpPr>
        <xdr:cNvPr id="784" name="楕円 783">
          <a:extLst>
            <a:ext uri="{FF2B5EF4-FFF2-40B4-BE49-F238E27FC236}">
              <a16:creationId xmlns:a16="http://schemas.microsoft.com/office/drawing/2014/main" id="{A0DF2309-DEE6-496B-AD7C-512165DE8A92}"/>
            </a:ext>
          </a:extLst>
        </xdr:cNvPr>
        <xdr:cNvSpPr/>
      </xdr:nvSpPr>
      <xdr:spPr>
        <a:xfrm>
          <a:off x="12763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165736</xdr:rowOff>
    </xdr:from>
    <xdr:to>
      <xdr:col>71</xdr:col>
      <xdr:colOff>177800</xdr:colOff>
      <xdr:row>103</xdr:row>
      <xdr:rowOff>34289</xdr:rowOff>
    </xdr:to>
    <xdr:cxnSp macro="">
      <xdr:nvCxnSpPr>
        <xdr:cNvPr id="785" name="直線コネクタ 784">
          <a:extLst>
            <a:ext uri="{FF2B5EF4-FFF2-40B4-BE49-F238E27FC236}">
              <a16:creationId xmlns:a16="http://schemas.microsoft.com/office/drawing/2014/main" id="{38DBB302-E31D-427D-AE75-DE029A021238}"/>
            </a:ext>
          </a:extLst>
        </xdr:cNvPr>
        <xdr:cNvCxnSpPr/>
      </xdr:nvCxnSpPr>
      <xdr:spPr>
        <a:xfrm>
          <a:off x="12814300" y="17653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a:extLst>
            <a:ext uri="{FF2B5EF4-FFF2-40B4-BE49-F238E27FC236}">
              <a16:creationId xmlns:a16="http://schemas.microsoft.com/office/drawing/2014/main" id="{B69C040E-9741-404F-88C2-A1C7D21FF7E2}"/>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7" name="n_2aveValue【公民館】&#10;有形固定資産減価償却率">
          <a:extLst>
            <a:ext uri="{FF2B5EF4-FFF2-40B4-BE49-F238E27FC236}">
              <a16:creationId xmlns:a16="http://schemas.microsoft.com/office/drawing/2014/main" id="{970451AA-49C3-4893-ACBD-9AECA1002E55}"/>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88" name="n_3aveValue【公民館】&#10;有形固定資産減価償却率">
          <a:extLst>
            <a:ext uri="{FF2B5EF4-FFF2-40B4-BE49-F238E27FC236}">
              <a16:creationId xmlns:a16="http://schemas.microsoft.com/office/drawing/2014/main" id="{E38F928A-AECD-47B9-9A52-1AC31AD0F4D2}"/>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9" name="n_4aveValue【公民館】&#10;有形固定資産減価償却率">
          <a:extLst>
            <a:ext uri="{FF2B5EF4-FFF2-40B4-BE49-F238E27FC236}">
              <a16:creationId xmlns:a16="http://schemas.microsoft.com/office/drawing/2014/main" id="{3274772E-95CE-4D3E-A245-E3FD51EAF065}"/>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170197</xdr:rowOff>
    </xdr:from>
    <xdr:ext cx="405111" cy="259045"/>
    <xdr:sp macro="" textlink="">
      <xdr:nvSpPr>
        <xdr:cNvPr id="790" name="n_1mainValue【公民館】&#10;有形固定資産減価償却率">
          <a:extLst>
            <a:ext uri="{FF2B5EF4-FFF2-40B4-BE49-F238E27FC236}">
              <a16:creationId xmlns:a16="http://schemas.microsoft.com/office/drawing/2014/main" id="{327BD864-E817-4F0E-A855-857229C9B30B}"/>
            </a:ext>
          </a:extLst>
        </xdr:cNvPr>
        <xdr:cNvSpPr txBox="1"/>
      </xdr:nvSpPr>
      <xdr:spPr>
        <a:xfrm>
          <a:off x="15266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91" name="n_2mainValue【公民館】&#10;有形固定資産減価償却率">
          <a:extLst>
            <a:ext uri="{FF2B5EF4-FFF2-40B4-BE49-F238E27FC236}">
              <a16:creationId xmlns:a16="http://schemas.microsoft.com/office/drawing/2014/main" id="{772152EC-E717-40BD-BC0E-210CFD856F75}"/>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101616</xdr:rowOff>
    </xdr:from>
    <xdr:ext cx="405111" cy="259045"/>
    <xdr:sp macro="" textlink="">
      <xdr:nvSpPr>
        <xdr:cNvPr id="792" name="n_3mainValue【公民館】&#10;有形固定資産減価償却率">
          <a:extLst>
            <a:ext uri="{FF2B5EF4-FFF2-40B4-BE49-F238E27FC236}">
              <a16:creationId xmlns:a16="http://schemas.microsoft.com/office/drawing/2014/main" id="{B6621297-A291-4FB2-A74A-C1168E325CFB}"/>
            </a:ext>
          </a:extLst>
        </xdr:cNvPr>
        <xdr:cNvSpPr txBox="1"/>
      </xdr:nvSpPr>
      <xdr:spPr>
        <a:xfrm>
          <a:off x="13500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61613</xdr:rowOff>
    </xdr:from>
    <xdr:ext cx="405111" cy="259045"/>
    <xdr:sp macro="" textlink="">
      <xdr:nvSpPr>
        <xdr:cNvPr id="793" name="n_4mainValue【公民館】&#10;有形固定資産減価償却率">
          <a:extLst>
            <a:ext uri="{FF2B5EF4-FFF2-40B4-BE49-F238E27FC236}">
              <a16:creationId xmlns:a16="http://schemas.microsoft.com/office/drawing/2014/main" id="{5D35DA8D-A1C6-4419-9302-17A4214F0A99}"/>
            </a:ext>
          </a:extLst>
        </xdr:cNvPr>
        <xdr:cNvSpPr txBox="1"/>
      </xdr:nvSpPr>
      <xdr:spPr>
        <a:xfrm>
          <a:off x="12611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9FF4EC04-849C-485C-A59A-E5CF17F3A9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A1F4A4B5-E27B-404B-B7EA-DFE704A8B1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7607E6-342C-4717-9ADB-79738D6AC4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0A947C8-AA70-47BE-8B6F-4EB14853A4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3D8E9986-59B5-4815-B897-F0D9AC5701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9526E459-25E7-4E37-98D2-6D68A39F18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267DBA86-26B7-4333-8B7B-972C934796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9E1022D8-7752-4CCB-AE32-38B4E16A8E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D7DAF685-EC88-4AC5-BF7D-910A21A03A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FDEAF83-6056-4489-8701-74DDA32CBB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2FAB75A7-BA4D-48EC-BFEA-7A78A39E1F5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FAFB7457-2713-4BB4-87BD-989831795B4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7F36005-1D04-4724-9834-926CBB53F4D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C320F73F-4E68-4443-9E88-5727048E8E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73354B20-5639-4BF1-B9A7-BA59ED4A68E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39DA8BE-7444-47A9-B1FC-BE183BBFCF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69470A83-31A6-4363-B18C-0FFCC2D3010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F3A32659-ABF5-422F-BF9F-D9DBA0097EB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C2DB3D10-472C-49E4-9178-39D7C7DD06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6A164BA2-E44D-458E-ADD4-4DEE2C5E8DE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1AB5AB9-E353-4756-A061-8E3A007918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37442C5F-8400-4263-923A-68864963644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E6949D61-DD7D-4FF1-99AD-E97170C319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43BE4B1C-66C3-4276-A18A-73325B7A4C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6E12D45A-101E-483A-8550-29FD0EFD06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2CC3CCE3-6802-4E24-A408-F7E1F6E37D01}"/>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6ECB2F40-CCC2-4D37-B9AF-29B9897544B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90ED86A8-0673-419A-97BB-A386A3A2C12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36AF8C21-34DD-421A-8F2E-03A266DB8CD4}"/>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5A79E1FF-64C4-4F7D-B288-BC63281F20F6}"/>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07F46CF6-3F63-4CBE-B587-67823943E72F}"/>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E6C25AA9-DB08-4F29-A68E-3BDBF24B7491}"/>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CFDB4EFD-37C1-4758-B84B-88E069544F5C}"/>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541C29A0-E197-41DE-B3CE-DAEA810AC639}"/>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EA05E789-C46C-435E-AF37-23167FA594C9}"/>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301FC573-6021-4931-9AC1-6FF3EF5F2736}"/>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14499F6-A6A7-491D-95B0-9C06D4E1E0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EB8AF49-9ADD-462B-9B48-3CB2E07740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C52FD56-B43B-474E-862F-318CD3CF11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3763BB2-0137-4050-BD51-99E283B2A6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072661C-6113-4172-BACD-BC93992554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35" name="楕円 834">
          <a:extLst>
            <a:ext uri="{FF2B5EF4-FFF2-40B4-BE49-F238E27FC236}">
              <a16:creationId xmlns:a16="http://schemas.microsoft.com/office/drawing/2014/main" id="{318987F8-B90D-491C-9D9F-81C9C542DED7}"/>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836" name="【公民館】&#10;一人当たり面積該当値テキスト">
          <a:extLst>
            <a:ext uri="{FF2B5EF4-FFF2-40B4-BE49-F238E27FC236}">
              <a16:creationId xmlns:a16="http://schemas.microsoft.com/office/drawing/2014/main" id="{83D496CB-3B6E-4A3A-80C2-D5D098742642}"/>
            </a:ext>
          </a:extLst>
        </xdr:cNvPr>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13426</xdr:rowOff>
    </xdr:from>
    <xdr:to>
      <xdr:col>112</xdr:col>
      <xdr:colOff>38100</xdr:colOff>
      <xdr:row>108</xdr:row>
      <xdr:rowOff>115026</xdr:rowOff>
    </xdr:to>
    <xdr:sp macro="" textlink="">
      <xdr:nvSpPr>
        <xdr:cNvPr id="837" name="楕円 836">
          <a:extLst>
            <a:ext uri="{FF2B5EF4-FFF2-40B4-BE49-F238E27FC236}">
              <a16:creationId xmlns:a16="http://schemas.microsoft.com/office/drawing/2014/main" id="{C5727690-6030-4C8C-AFEF-EA7149FD9535}"/>
            </a:ext>
          </a:extLst>
        </xdr:cNvPr>
        <xdr:cNvSpPr/>
      </xdr:nvSpPr>
      <xdr:spPr>
        <a:xfrm>
          <a:off x="21272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64226</xdr:rowOff>
    </xdr:to>
    <xdr:cxnSp macro="">
      <xdr:nvCxnSpPr>
        <xdr:cNvPr id="838" name="直線コネクタ 837">
          <a:extLst>
            <a:ext uri="{FF2B5EF4-FFF2-40B4-BE49-F238E27FC236}">
              <a16:creationId xmlns:a16="http://schemas.microsoft.com/office/drawing/2014/main" id="{04DA23A0-C3CB-464D-944E-C7263A345208}"/>
            </a:ext>
          </a:extLst>
        </xdr:cNvPr>
        <xdr:cNvCxnSpPr/>
      </xdr:nvCxnSpPr>
      <xdr:spPr>
        <a:xfrm flipV="1">
          <a:off x="21323300" y="185797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39" name="楕円 838">
          <a:extLst>
            <a:ext uri="{FF2B5EF4-FFF2-40B4-BE49-F238E27FC236}">
              <a16:creationId xmlns:a16="http://schemas.microsoft.com/office/drawing/2014/main" id="{F9C5F1DC-F9BC-4F50-B171-6D971F9D27D9}"/>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64226</xdr:rowOff>
    </xdr:from>
    <xdr:to>
      <xdr:col>111</xdr:col>
      <xdr:colOff>177800</xdr:colOff>
      <xdr:row>108</xdr:row>
      <xdr:rowOff>66402</xdr:rowOff>
    </xdr:to>
    <xdr:cxnSp macro="">
      <xdr:nvCxnSpPr>
        <xdr:cNvPr id="840" name="直線コネクタ 839">
          <a:extLst>
            <a:ext uri="{FF2B5EF4-FFF2-40B4-BE49-F238E27FC236}">
              <a16:creationId xmlns:a16="http://schemas.microsoft.com/office/drawing/2014/main" id="{B2DB9D0B-81E8-49E2-B638-0B2727552B00}"/>
            </a:ext>
          </a:extLst>
        </xdr:cNvPr>
        <xdr:cNvCxnSpPr/>
      </xdr:nvCxnSpPr>
      <xdr:spPr>
        <a:xfrm flipV="1">
          <a:off x="20434300" y="1858082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16692</xdr:rowOff>
    </xdr:from>
    <xdr:to>
      <xdr:col>102</xdr:col>
      <xdr:colOff>165100</xdr:colOff>
      <xdr:row>108</xdr:row>
      <xdr:rowOff>118292</xdr:rowOff>
    </xdr:to>
    <xdr:sp macro="" textlink="">
      <xdr:nvSpPr>
        <xdr:cNvPr id="841" name="楕円 840">
          <a:extLst>
            <a:ext uri="{FF2B5EF4-FFF2-40B4-BE49-F238E27FC236}">
              <a16:creationId xmlns:a16="http://schemas.microsoft.com/office/drawing/2014/main" id="{4863F8C9-7276-407F-AA67-2740157C70D5}"/>
            </a:ext>
          </a:extLst>
        </xdr:cNvPr>
        <xdr:cNvSpPr/>
      </xdr:nvSpPr>
      <xdr:spPr>
        <a:xfrm>
          <a:off x="19494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67492</xdr:rowOff>
    </xdr:to>
    <xdr:cxnSp macro="">
      <xdr:nvCxnSpPr>
        <xdr:cNvPr id="842" name="直線コネクタ 841">
          <a:extLst>
            <a:ext uri="{FF2B5EF4-FFF2-40B4-BE49-F238E27FC236}">
              <a16:creationId xmlns:a16="http://schemas.microsoft.com/office/drawing/2014/main" id="{C8EC7EBF-D164-4315-9AFA-B827373113EA}"/>
            </a:ext>
          </a:extLst>
        </xdr:cNvPr>
        <xdr:cNvCxnSpPr/>
      </xdr:nvCxnSpPr>
      <xdr:spPr>
        <a:xfrm flipV="1">
          <a:off x="19545300" y="185830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16692</xdr:rowOff>
    </xdr:from>
    <xdr:to>
      <xdr:col>98</xdr:col>
      <xdr:colOff>38100</xdr:colOff>
      <xdr:row>108</xdr:row>
      <xdr:rowOff>118292</xdr:rowOff>
    </xdr:to>
    <xdr:sp macro="" textlink="">
      <xdr:nvSpPr>
        <xdr:cNvPr id="843" name="楕円 842">
          <a:extLst>
            <a:ext uri="{FF2B5EF4-FFF2-40B4-BE49-F238E27FC236}">
              <a16:creationId xmlns:a16="http://schemas.microsoft.com/office/drawing/2014/main" id="{BA6BA1AE-CF8E-4242-83CF-7043BA347C63}"/>
            </a:ext>
          </a:extLst>
        </xdr:cNvPr>
        <xdr:cNvSpPr/>
      </xdr:nvSpPr>
      <xdr:spPr>
        <a:xfrm>
          <a:off x="18605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67492</xdr:rowOff>
    </xdr:from>
    <xdr:to>
      <xdr:col>102</xdr:col>
      <xdr:colOff>114300</xdr:colOff>
      <xdr:row>108</xdr:row>
      <xdr:rowOff>67492</xdr:rowOff>
    </xdr:to>
    <xdr:cxnSp macro="">
      <xdr:nvCxnSpPr>
        <xdr:cNvPr id="844" name="直線コネクタ 843">
          <a:extLst>
            <a:ext uri="{FF2B5EF4-FFF2-40B4-BE49-F238E27FC236}">
              <a16:creationId xmlns:a16="http://schemas.microsoft.com/office/drawing/2014/main" id="{7C319403-E80C-462D-A836-5E8BCA2A50BA}"/>
            </a:ext>
          </a:extLst>
        </xdr:cNvPr>
        <xdr:cNvCxnSpPr/>
      </xdr:nvCxnSpPr>
      <xdr:spPr>
        <a:xfrm>
          <a:off x="18656300" y="18584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a:extLst>
            <a:ext uri="{FF2B5EF4-FFF2-40B4-BE49-F238E27FC236}">
              <a16:creationId xmlns:a16="http://schemas.microsoft.com/office/drawing/2014/main" id="{358EBD5B-67CF-4539-9769-BE4F22DDF90B}"/>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AC780DB9-31A2-4547-B897-F689A84E4490}"/>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6C439CE4-A10D-495A-99D2-1D1626D164EA}"/>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76C28D8B-70A8-49BC-8F59-536F2CD607EB}"/>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106153</xdr:rowOff>
    </xdr:from>
    <xdr:ext cx="469744" cy="259045"/>
    <xdr:sp macro="" textlink="">
      <xdr:nvSpPr>
        <xdr:cNvPr id="849" name="n_1mainValue【公民館】&#10;一人当たり面積">
          <a:extLst>
            <a:ext uri="{FF2B5EF4-FFF2-40B4-BE49-F238E27FC236}">
              <a16:creationId xmlns:a16="http://schemas.microsoft.com/office/drawing/2014/main" id="{951D5192-15FB-4968-853F-403AD1952A86}"/>
            </a:ext>
          </a:extLst>
        </xdr:cNvPr>
        <xdr:cNvSpPr txBox="1"/>
      </xdr:nvSpPr>
      <xdr:spPr>
        <a:xfrm>
          <a:off x="210757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50" name="n_2mainValue【公民館】&#10;一人当たり面積">
          <a:extLst>
            <a:ext uri="{FF2B5EF4-FFF2-40B4-BE49-F238E27FC236}">
              <a16:creationId xmlns:a16="http://schemas.microsoft.com/office/drawing/2014/main" id="{D45C40AF-24AD-41D0-80FE-CD5CAE7BB2EB}"/>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109419</xdr:rowOff>
    </xdr:from>
    <xdr:ext cx="469744" cy="259045"/>
    <xdr:sp macro="" textlink="">
      <xdr:nvSpPr>
        <xdr:cNvPr id="851" name="n_3mainValue【公民館】&#10;一人当たり面積">
          <a:extLst>
            <a:ext uri="{FF2B5EF4-FFF2-40B4-BE49-F238E27FC236}">
              <a16:creationId xmlns:a16="http://schemas.microsoft.com/office/drawing/2014/main" id="{40D99376-40A6-4C06-BC50-41E9FC52C7A3}"/>
            </a:ext>
          </a:extLst>
        </xdr:cNvPr>
        <xdr:cNvSpPr txBox="1"/>
      </xdr:nvSpPr>
      <xdr:spPr>
        <a:xfrm>
          <a:off x="19310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109419</xdr:rowOff>
    </xdr:from>
    <xdr:ext cx="469744" cy="259045"/>
    <xdr:sp macro="" textlink="">
      <xdr:nvSpPr>
        <xdr:cNvPr id="852" name="n_4mainValue【公民館】&#10;一人当たり面積">
          <a:extLst>
            <a:ext uri="{FF2B5EF4-FFF2-40B4-BE49-F238E27FC236}">
              <a16:creationId xmlns:a16="http://schemas.microsoft.com/office/drawing/2014/main" id="{F439954F-8637-4AF1-A3A5-5D73AFBB74C0}"/>
            </a:ext>
          </a:extLst>
        </xdr:cNvPr>
        <xdr:cNvSpPr txBox="1"/>
      </xdr:nvSpPr>
      <xdr:spPr>
        <a:xfrm>
          <a:off x="18421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4E6F7236-1205-49A8-97CB-A5E20C55F6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5346E6C9-616D-499E-90F4-B7EAD3B04C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B2E06D1B-86DD-4B6B-BD1C-E87821ED40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ほとんどの類型において有形固定資産減価償却率は類似団体平均と比較して低いか同程度にあるものの、公営住宅、学校施設については類似団体平均を上回っている。公営住宅については、市内すべての公営住宅が耐用年数の半分以上を経過している中、令和元年度以降、市内</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か所の住宅について建替事業を実施しており、今後有形固定資産減価償却率の低下が見込まれる。学校施設については、老朽化に伴う大型改修事業を計画的に実施する中で、令和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年度においては大型改修事業がなかったため、令和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年度までと比べ類似団体平均値から乖離した数値となった。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947DF5-8662-4A9B-BBCD-EC24CB37E5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76CC8B-C37A-4501-9AE8-C05CB71953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C48ECA-73D1-4A2D-8715-1357D8E52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53328F-81B0-4EDA-B50F-9D666B23DB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BB15E5-6C89-4316-A42C-6FDACA8A1F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A714FD-7150-415B-A193-B2D327A61A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AD75B0-765C-4B84-B222-D19A115A7A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41183E-2F6C-4579-B3BB-7196B92FB2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126845-3B07-431B-A3AA-7AC14861E9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834D77-CED9-438C-B64F-B055001FEF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125.13
19,554,179
18,455,414
836,016
9,588,363
19,663,123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2603FB-8782-4CB6-B92B-F9D016E110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969502-833D-48C4-918D-A2BADFC4DB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CF11FD-B66C-469E-8E73-0798CA06B6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C16A50-9F16-4AF7-B4E0-044EEBE3B3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15C01D-C472-499E-AF12-29A2CE6B0F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A2F3ED-BFFD-45D4-B67D-D4FF13A218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0BFA42-904C-4E99-AB30-511D2F6EEA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EB45B1-3A68-4775-9FBD-003B730A3D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CC7C24-7DBB-4505-A209-E20DA07EA6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FA43C1-4726-4E77-ADF3-1F26088D61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79CD83-7B3B-498F-A1AE-F6E39293F6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250E19-F4E2-41FA-8753-6AE10AEB25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2AC3CB-0337-4110-9842-CF997A5DB6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F6AD52-3FBE-4185-AC5D-69C856C77A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510A1C-CFBA-447B-9D6A-176F16672E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A2056D-C894-4176-B2BC-AB46C8DD6B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891D87-4248-4FDF-83CD-69727A133B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5A74CA-5558-465F-B780-9899F4EC29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0EA744-6AD9-4768-ADCE-88F756A660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C4B6289-83E8-491C-BD60-584E3E61FA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7DFB63-753E-4D7D-B0CB-6CB69109B1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AF0C21-0F09-4EA7-870E-B40F74D7A2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9003F7-037D-4341-9FA8-D34613C6AC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33432C-F4AD-427C-8E38-06CD247A6B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2A09AC-3766-4877-AD1B-5C2239B18C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738AE8-BA14-4595-8A12-DE6A233FC0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66BF1C-1394-4351-8337-FE09FB1B91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C24473-FFAA-4E5A-A666-D5BA3ABB6D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6B426A-E0F0-4EDF-A941-1A1360A0A3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2B0509-B512-4797-B209-B879241CCD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89B2ABD-2EEC-4348-9DD7-035E5E9DF96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CD1CD5-08F7-42E2-A07B-C0BCD611D6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E3FF71D-67A7-4DB7-9904-B8C86B99D0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23C5B94-A6B1-4337-B409-7C9AB90B7AB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BE76A9B-A0F3-4F98-AB51-056BE4FE9C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1F5E51-51F5-4276-B9DE-C21118F3F3D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4D6F283-9FEB-4AC7-8E8B-A2C252BE809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A404C01-E69A-43DF-9F8C-C343657324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41FEBEB-1350-433C-BB52-D848F0E8733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EE7F90F-ABFA-4532-A976-4703FE163BC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A06B45-BC89-4B99-9160-E2E0F383840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87D5D4B-6C7A-489F-B727-6884CF34C05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B818E08-F681-4E51-A475-252D9D37AA5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320A958-B1E0-4579-A2CC-0C685A186F0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3734B08-F879-41FC-B30B-7EE82B6770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146EFFB-DEEB-4131-9580-0921AA5A42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2C39C1A-18F4-4AD3-A0F3-9D1CE0F5B284}"/>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75B493E-7A72-4AFC-B73E-F50C861E17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871B1C1-AE39-4C59-BE23-A978DF97E43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A009311F-227D-4068-B288-3DA68C10CE61}"/>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5E64CB7D-86BF-43E3-AA9E-527274C889FC}"/>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8AE32D15-3ADF-4EE3-8B08-54E20EC0937C}"/>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4B54D7AB-DA97-493F-8357-9D455AEB3644}"/>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A0D7FAC-949B-4D49-BFCC-0E5ADA3AB135}"/>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133F2CA7-0F21-4EAF-9D10-C670CFD94596}"/>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242DEE5E-3F81-48F3-98FA-EAF02E922529}"/>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9824AFC8-A8F0-43F8-B4B0-39A4CFC0D7D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B158E4-ACCB-4B38-996B-EDF76B0386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49A3A2-9542-4CBB-817C-201FF764C8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821874-7641-43EE-A321-992C2780C2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E582DE-2720-4EBB-BA74-A420481B3F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7401079-8F45-425C-BEDC-3D8DA6C92A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17236</xdr:rowOff>
    </xdr:from>
    <xdr:to>
      <xdr:col>24</xdr:col>
      <xdr:colOff>114300</xdr:colOff>
      <xdr:row>35</xdr:row>
      <xdr:rowOff>118836</xdr:rowOff>
    </xdr:to>
    <xdr:sp macro="" textlink="">
      <xdr:nvSpPr>
        <xdr:cNvPr id="74" name="楕円 73">
          <a:extLst>
            <a:ext uri="{FF2B5EF4-FFF2-40B4-BE49-F238E27FC236}">
              <a16:creationId xmlns:a16="http://schemas.microsoft.com/office/drawing/2014/main" id="{5F9BD76B-3C6B-4870-918B-8927E81B21E5}"/>
            </a:ext>
          </a:extLst>
        </xdr:cNvPr>
        <xdr:cNvSpPr/>
      </xdr:nvSpPr>
      <xdr:spPr>
        <a:xfrm>
          <a:off x="4584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40113</xdr:rowOff>
    </xdr:from>
    <xdr:ext cx="405111" cy="259045"/>
    <xdr:sp macro="" textlink="">
      <xdr:nvSpPr>
        <xdr:cNvPr id="75" name="【図書館】&#10;有形固定資産減価償却率該当値テキスト">
          <a:extLst>
            <a:ext uri="{FF2B5EF4-FFF2-40B4-BE49-F238E27FC236}">
              <a16:creationId xmlns:a16="http://schemas.microsoft.com/office/drawing/2014/main" id="{E5061862-90E8-474D-B505-ED53C4F229E9}"/>
            </a:ext>
          </a:extLst>
        </xdr:cNvPr>
        <xdr:cNvSpPr txBox="1"/>
      </xdr:nvSpPr>
      <xdr:spPr>
        <a:xfrm>
          <a:off x="4673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147864</xdr:rowOff>
    </xdr:from>
    <xdr:to>
      <xdr:col>20</xdr:col>
      <xdr:colOff>38100</xdr:colOff>
      <xdr:row>35</xdr:row>
      <xdr:rowOff>78014</xdr:rowOff>
    </xdr:to>
    <xdr:sp macro="" textlink="">
      <xdr:nvSpPr>
        <xdr:cNvPr id="76" name="楕円 75">
          <a:extLst>
            <a:ext uri="{FF2B5EF4-FFF2-40B4-BE49-F238E27FC236}">
              <a16:creationId xmlns:a16="http://schemas.microsoft.com/office/drawing/2014/main" id="{E2E2044E-72FD-4F56-A820-7F0B5F8AC11B}"/>
            </a:ext>
          </a:extLst>
        </xdr:cNvPr>
        <xdr:cNvSpPr/>
      </xdr:nvSpPr>
      <xdr:spPr>
        <a:xfrm>
          <a:off x="3746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27214</xdr:rowOff>
    </xdr:from>
    <xdr:to>
      <xdr:col>24</xdr:col>
      <xdr:colOff>63500</xdr:colOff>
      <xdr:row>35</xdr:row>
      <xdr:rowOff>68036</xdr:rowOff>
    </xdr:to>
    <xdr:cxnSp macro="">
      <xdr:nvCxnSpPr>
        <xdr:cNvPr id="77" name="直線コネクタ 76">
          <a:extLst>
            <a:ext uri="{FF2B5EF4-FFF2-40B4-BE49-F238E27FC236}">
              <a16:creationId xmlns:a16="http://schemas.microsoft.com/office/drawing/2014/main" id="{BF2251EE-6279-4BD5-8E36-6AEEDF752BF6}"/>
            </a:ext>
          </a:extLst>
        </xdr:cNvPr>
        <xdr:cNvCxnSpPr/>
      </xdr:nvCxnSpPr>
      <xdr:spPr>
        <a:xfrm>
          <a:off x="3797300" y="60279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a:extLst>
            <a:ext uri="{FF2B5EF4-FFF2-40B4-BE49-F238E27FC236}">
              <a16:creationId xmlns:a16="http://schemas.microsoft.com/office/drawing/2014/main" id="{92DDEC00-8A4A-4D69-BB66-6C672EF24041}"/>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27214</xdr:rowOff>
    </xdr:from>
    <xdr:to>
      <xdr:col>19</xdr:col>
      <xdr:colOff>177800</xdr:colOff>
      <xdr:row>37</xdr:row>
      <xdr:rowOff>76200</xdr:rowOff>
    </xdr:to>
    <xdr:cxnSp macro="">
      <xdr:nvCxnSpPr>
        <xdr:cNvPr id="79" name="直線コネクタ 78">
          <a:extLst>
            <a:ext uri="{FF2B5EF4-FFF2-40B4-BE49-F238E27FC236}">
              <a16:creationId xmlns:a16="http://schemas.microsoft.com/office/drawing/2014/main" id="{6073DCC8-D1CC-4FC6-8B1D-9EC1A0430267}"/>
            </a:ext>
          </a:extLst>
        </xdr:cNvPr>
        <xdr:cNvCxnSpPr/>
      </xdr:nvCxnSpPr>
      <xdr:spPr>
        <a:xfrm flipV="1">
          <a:off x="2908300" y="6027964"/>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0" name="楕円 79">
          <a:extLst>
            <a:ext uri="{FF2B5EF4-FFF2-40B4-BE49-F238E27FC236}">
              <a16:creationId xmlns:a16="http://schemas.microsoft.com/office/drawing/2014/main" id="{B12FB22B-92A8-468C-8296-B38DC1075440}"/>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76200</xdr:rowOff>
    </xdr:to>
    <xdr:cxnSp macro="">
      <xdr:nvCxnSpPr>
        <xdr:cNvPr id="81" name="直線コネクタ 80">
          <a:extLst>
            <a:ext uri="{FF2B5EF4-FFF2-40B4-BE49-F238E27FC236}">
              <a16:creationId xmlns:a16="http://schemas.microsoft.com/office/drawing/2014/main" id="{233428B8-CC39-460A-BC13-012BD1F9A788}"/>
            </a:ext>
          </a:extLst>
        </xdr:cNvPr>
        <xdr:cNvCxnSpPr/>
      </xdr:nvCxnSpPr>
      <xdr:spPr>
        <a:xfrm>
          <a:off x="2019300" y="638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138067</xdr:rowOff>
    </xdr:from>
    <xdr:to>
      <xdr:col>6</xdr:col>
      <xdr:colOff>38100</xdr:colOff>
      <xdr:row>37</xdr:row>
      <xdr:rowOff>68217</xdr:rowOff>
    </xdr:to>
    <xdr:sp macro="" textlink="">
      <xdr:nvSpPr>
        <xdr:cNvPr id="82" name="楕円 81">
          <a:extLst>
            <a:ext uri="{FF2B5EF4-FFF2-40B4-BE49-F238E27FC236}">
              <a16:creationId xmlns:a16="http://schemas.microsoft.com/office/drawing/2014/main" id="{A5AD9385-8548-499A-9185-7F64485052AE}"/>
            </a:ext>
          </a:extLst>
        </xdr:cNvPr>
        <xdr:cNvSpPr/>
      </xdr:nvSpPr>
      <xdr:spPr>
        <a:xfrm>
          <a:off x="1079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17417</xdr:rowOff>
    </xdr:from>
    <xdr:to>
      <xdr:col>10</xdr:col>
      <xdr:colOff>114300</xdr:colOff>
      <xdr:row>37</xdr:row>
      <xdr:rowOff>41910</xdr:rowOff>
    </xdr:to>
    <xdr:cxnSp macro="">
      <xdr:nvCxnSpPr>
        <xdr:cNvPr id="83" name="直線コネクタ 82">
          <a:extLst>
            <a:ext uri="{FF2B5EF4-FFF2-40B4-BE49-F238E27FC236}">
              <a16:creationId xmlns:a16="http://schemas.microsoft.com/office/drawing/2014/main" id="{C8E209D3-C566-4B5B-B42C-193EBA3773B5}"/>
            </a:ext>
          </a:extLst>
        </xdr:cNvPr>
        <xdr:cNvCxnSpPr/>
      </xdr:nvCxnSpPr>
      <xdr:spPr>
        <a:xfrm>
          <a:off x="1130300" y="63610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3CDA93DE-645F-49B2-A74E-4D15B2B50AC8}"/>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A3BCD98A-84A4-4B05-A5F9-E368BE964A01}"/>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91102342-E134-4BBA-8986-2C8B031573AC}"/>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BEC12DC-B9EE-4EE2-B143-502D4097E402}"/>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94541</xdr:rowOff>
    </xdr:from>
    <xdr:ext cx="405111" cy="259045"/>
    <xdr:sp macro="" textlink="">
      <xdr:nvSpPr>
        <xdr:cNvPr id="88" name="n_1mainValue【図書館】&#10;有形固定資産減価償却率">
          <a:extLst>
            <a:ext uri="{FF2B5EF4-FFF2-40B4-BE49-F238E27FC236}">
              <a16:creationId xmlns:a16="http://schemas.microsoft.com/office/drawing/2014/main" id="{4AF004E8-0779-4F0A-B1F6-6A68BF424D1A}"/>
            </a:ext>
          </a:extLst>
        </xdr:cNvPr>
        <xdr:cNvSpPr txBox="1"/>
      </xdr:nvSpPr>
      <xdr:spPr>
        <a:xfrm>
          <a:off x="35820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3877CD3E-DB37-4A96-A3E5-B6B7DA11D233}"/>
            </a:ext>
          </a:extLst>
        </xdr:cNvPr>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90" name="n_3mainValue【図書館】&#10;有形固定資産減価償却率">
          <a:extLst>
            <a:ext uri="{FF2B5EF4-FFF2-40B4-BE49-F238E27FC236}">
              <a16:creationId xmlns:a16="http://schemas.microsoft.com/office/drawing/2014/main" id="{29900B4F-22B8-4F00-A69D-1B7D95500817}"/>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59344</xdr:rowOff>
    </xdr:from>
    <xdr:ext cx="405111" cy="259045"/>
    <xdr:sp macro="" textlink="">
      <xdr:nvSpPr>
        <xdr:cNvPr id="91" name="n_4mainValue【図書館】&#10;有形固定資産減価償却率">
          <a:extLst>
            <a:ext uri="{FF2B5EF4-FFF2-40B4-BE49-F238E27FC236}">
              <a16:creationId xmlns:a16="http://schemas.microsoft.com/office/drawing/2014/main" id="{25E127BC-A27E-4263-AB98-4B0E33A9F910}"/>
            </a:ext>
          </a:extLst>
        </xdr:cNvPr>
        <xdr:cNvSpPr txBox="1"/>
      </xdr:nvSpPr>
      <xdr:spPr>
        <a:xfrm>
          <a:off x="927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CCCFFF-9069-49FB-AF9A-135E03B982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315C3D1-AA49-4364-BC5B-2D54CB182E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E717B40-F173-4FAB-B134-404AEB1B69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2343F9-E3A9-4E19-A03A-B34B391B86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0BB473D-D7D6-461A-876E-900056C237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AD51D32-678B-490E-8DA3-B39D09A68F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D020F58-5258-4BC4-B836-7026B0C360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85E0EF1-7330-4918-9A61-5061CA327C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9C52F21-0062-44B6-B8EF-CC8EBC09F2E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892341E-03B7-45DD-AA32-893048F006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7029F76-7431-4147-B4E6-F4D500C9EF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01C7369-2694-4FF3-96B8-21D8A4D0EE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E20375D-63FC-45F2-B943-B7ABBFD3E4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D03D56C-24CE-4B43-A33A-27997BF3C36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A1B88CE-5DE2-4F8F-A85B-1D7B92F38B4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9C678E5-1CFA-4716-A77A-87381081994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8C1D75E-6F0F-4BBB-8037-EFA9F885841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AB370B6-CB7B-4A21-A8A7-9CF2D6E034F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044F9EB-32FA-4909-ADCA-3350E507439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54FDEC6-1854-4AF6-88F5-5B9ACE6A541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D2D566F-3A13-4BCE-BB28-5A8AC7E30C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BE638BA-86EF-4A95-B753-71F76D2F4E8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3EEFE57-6ABF-4C51-B234-E12C08CF05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8F94610-93A8-4507-8C91-B7F7DF6AC1FF}"/>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7163A1B5-3583-4825-AC7F-80520F1CEB32}"/>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66F4FF-45CA-485A-979E-1851C63A8FEB}"/>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57BD5EB-E0D5-4872-8837-7E7B555F45DA}"/>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D9650F8-615B-4B1D-BC8D-A948DC98A853}"/>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15AF24C4-5FB9-4D73-BF8C-6A238BC9FC4E}"/>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C7A18886-161D-4A48-88A9-21E2EF56494E}"/>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3793D197-1ED8-4E6A-8A31-6E565C44EEF5}"/>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5D001D94-036F-4480-803C-A01C61F78581}"/>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CEC6AF4-10A1-43D6-BDFF-50CD79CEF297}"/>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E1AE25D0-6906-4EFB-B5C3-4B5071ACC534}"/>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6C4B0D-38AF-488C-BE98-FA1486443E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5696112-C4C0-4662-A115-2ED600DAFEB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2C79A7-D5FF-4AAE-AAB3-98A06BD052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4F1F237-CBC8-4662-83E2-7CED9792F5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6E8785F-2B80-4DE8-9BD4-C37CB8417A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31" name="楕円 130">
          <a:extLst>
            <a:ext uri="{FF2B5EF4-FFF2-40B4-BE49-F238E27FC236}">
              <a16:creationId xmlns:a16="http://schemas.microsoft.com/office/drawing/2014/main" id="{B8083071-EF06-450E-A29B-61AE4A6E491F}"/>
            </a:ext>
          </a:extLst>
        </xdr:cNvPr>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129557</xdr:rowOff>
    </xdr:from>
    <xdr:ext cx="469744" cy="259045"/>
    <xdr:sp macro="" textlink="">
      <xdr:nvSpPr>
        <xdr:cNvPr id="132" name="【図書館】&#10;一人当たり面積該当値テキスト">
          <a:extLst>
            <a:ext uri="{FF2B5EF4-FFF2-40B4-BE49-F238E27FC236}">
              <a16:creationId xmlns:a16="http://schemas.microsoft.com/office/drawing/2014/main" id="{B7B750A2-F7BA-4AA9-99FC-FE066FE4D9D1}"/>
            </a:ext>
          </a:extLst>
        </xdr:cNvPr>
        <xdr:cNvSpPr txBox="1"/>
      </xdr:nvSpPr>
      <xdr:spPr>
        <a:xfrm>
          <a:off x="10515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3" name="楕円 132">
          <a:extLst>
            <a:ext uri="{FF2B5EF4-FFF2-40B4-BE49-F238E27FC236}">
              <a16:creationId xmlns:a16="http://schemas.microsoft.com/office/drawing/2014/main" id="{8B0B0A57-8851-4D52-A8CC-F5384B5382CA}"/>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30480</xdr:rowOff>
    </xdr:to>
    <xdr:cxnSp macro="">
      <xdr:nvCxnSpPr>
        <xdr:cNvPr id="134" name="直線コネクタ 133">
          <a:extLst>
            <a:ext uri="{FF2B5EF4-FFF2-40B4-BE49-F238E27FC236}">
              <a16:creationId xmlns:a16="http://schemas.microsoft.com/office/drawing/2014/main" id="{4F50738C-54EF-462A-B6CF-DB2AD36421C3}"/>
            </a:ext>
          </a:extLst>
        </xdr:cNvPr>
        <xdr:cNvCxnSpPr/>
      </xdr:nvCxnSpPr>
      <xdr:spPr>
        <a:xfrm>
          <a:off x="9639300" y="705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105410</xdr:rowOff>
    </xdr:from>
    <xdr:to>
      <xdr:col>46</xdr:col>
      <xdr:colOff>38100</xdr:colOff>
      <xdr:row>42</xdr:row>
      <xdr:rowOff>35560</xdr:rowOff>
    </xdr:to>
    <xdr:sp macro="" textlink="">
      <xdr:nvSpPr>
        <xdr:cNvPr id="135" name="楕円 134">
          <a:extLst>
            <a:ext uri="{FF2B5EF4-FFF2-40B4-BE49-F238E27FC236}">
              <a16:creationId xmlns:a16="http://schemas.microsoft.com/office/drawing/2014/main" id="{BD6E34F3-1DBF-40E9-B9F6-804377FA942C}"/>
            </a:ext>
          </a:extLst>
        </xdr:cNvPr>
        <xdr:cNvSpPr/>
      </xdr:nvSpPr>
      <xdr:spPr>
        <a:xfrm>
          <a:off x="8699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156210</xdr:rowOff>
    </xdr:to>
    <xdr:cxnSp macro="">
      <xdr:nvCxnSpPr>
        <xdr:cNvPr id="136" name="直線コネクタ 135">
          <a:extLst>
            <a:ext uri="{FF2B5EF4-FFF2-40B4-BE49-F238E27FC236}">
              <a16:creationId xmlns:a16="http://schemas.microsoft.com/office/drawing/2014/main" id="{EF6548A3-134B-448B-9373-A35697CA301D}"/>
            </a:ext>
          </a:extLst>
        </xdr:cNvPr>
        <xdr:cNvCxnSpPr/>
      </xdr:nvCxnSpPr>
      <xdr:spPr>
        <a:xfrm flipV="1">
          <a:off x="8750300" y="70599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105410</xdr:rowOff>
    </xdr:from>
    <xdr:to>
      <xdr:col>41</xdr:col>
      <xdr:colOff>101600</xdr:colOff>
      <xdr:row>42</xdr:row>
      <xdr:rowOff>35560</xdr:rowOff>
    </xdr:to>
    <xdr:sp macro="" textlink="">
      <xdr:nvSpPr>
        <xdr:cNvPr id="137" name="楕円 136">
          <a:extLst>
            <a:ext uri="{FF2B5EF4-FFF2-40B4-BE49-F238E27FC236}">
              <a16:creationId xmlns:a16="http://schemas.microsoft.com/office/drawing/2014/main" id="{41C890E0-6FE2-42CA-8D79-C7A8178D842C}"/>
            </a:ext>
          </a:extLst>
        </xdr:cNvPr>
        <xdr:cNvSpPr/>
      </xdr:nvSpPr>
      <xdr:spPr>
        <a:xfrm>
          <a:off x="781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156210</xdr:rowOff>
    </xdr:from>
    <xdr:to>
      <xdr:col>45</xdr:col>
      <xdr:colOff>177800</xdr:colOff>
      <xdr:row>41</xdr:row>
      <xdr:rowOff>156210</xdr:rowOff>
    </xdr:to>
    <xdr:cxnSp macro="">
      <xdr:nvCxnSpPr>
        <xdr:cNvPr id="138" name="直線コネクタ 137">
          <a:extLst>
            <a:ext uri="{FF2B5EF4-FFF2-40B4-BE49-F238E27FC236}">
              <a16:creationId xmlns:a16="http://schemas.microsoft.com/office/drawing/2014/main" id="{A8E2AC1F-ED48-43BA-93CE-EE6FAD7FB331}"/>
            </a:ext>
          </a:extLst>
        </xdr:cNvPr>
        <xdr:cNvCxnSpPr/>
      </xdr:nvCxnSpPr>
      <xdr:spPr>
        <a:xfrm>
          <a:off x="7861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9" name="楕円 138">
          <a:extLst>
            <a:ext uri="{FF2B5EF4-FFF2-40B4-BE49-F238E27FC236}">
              <a16:creationId xmlns:a16="http://schemas.microsoft.com/office/drawing/2014/main" id="{890C66AF-AAA7-4313-AF12-B8E843E07B74}"/>
            </a:ext>
          </a:extLst>
        </xdr:cNvPr>
        <xdr:cNvSpPr/>
      </xdr:nvSpPr>
      <xdr:spPr>
        <a:xfrm>
          <a:off x="692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156210</xdr:rowOff>
    </xdr:from>
    <xdr:to>
      <xdr:col>41</xdr:col>
      <xdr:colOff>50800</xdr:colOff>
      <xdr:row>41</xdr:row>
      <xdr:rowOff>156210</xdr:rowOff>
    </xdr:to>
    <xdr:cxnSp macro="">
      <xdr:nvCxnSpPr>
        <xdr:cNvPr id="140" name="直線コネクタ 139">
          <a:extLst>
            <a:ext uri="{FF2B5EF4-FFF2-40B4-BE49-F238E27FC236}">
              <a16:creationId xmlns:a16="http://schemas.microsoft.com/office/drawing/2014/main" id="{F64D02DB-34C9-4466-9F2B-D476FF7FB350}"/>
            </a:ext>
          </a:extLst>
        </xdr:cNvPr>
        <xdr:cNvCxnSpPr/>
      </xdr:nvCxnSpPr>
      <xdr:spPr>
        <a:xfrm>
          <a:off x="6972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7AA951B0-B00B-4C80-B8EA-CA54CE628C8F}"/>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488A2DA0-7434-4AC2-B2E7-F6291A13A7FE}"/>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D615C4D8-8E00-4C1A-BCE5-DD8A302F6CDE}"/>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C21CD228-0C2D-4E68-903E-D68D966BC484}"/>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5" name="n_1mainValue【図書館】&#10;一人当たり面積">
          <a:extLst>
            <a:ext uri="{FF2B5EF4-FFF2-40B4-BE49-F238E27FC236}">
              <a16:creationId xmlns:a16="http://schemas.microsoft.com/office/drawing/2014/main" id="{9C49FB66-CD02-4D2C-A0FC-FEA09AA0A374}"/>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26687</xdr:rowOff>
    </xdr:from>
    <xdr:ext cx="469744" cy="259045"/>
    <xdr:sp macro="" textlink="">
      <xdr:nvSpPr>
        <xdr:cNvPr id="146" name="n_2mainValue【図書館】&#10;一人当たり面積">
          <a:extLst>
            <a:ext uri="{FF2B5EF4-FFF2-40B4-BE49-F238E27FC236}">
              <a16:creationId xmlns:a16="http://schemas.microsoft.com/office/drawing/2014/main" id="{9BB7A95B-5187-44E7-AE1A-D807CCC4BBA1}"/>
            </a:ext>
          </a:extLst>
        </xdr:cNvPr>
        <xdr:cNvSpPr txBox="1"/>
      </xdr:nvSpPr>
      <xdr:spPr>
        <a:xfrm>
          <a:off x="8515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26687</xdr:rowOff>
    </xdr:from>
    <xdr:ext cx="469744" cy="259045"/>
    <xdr:sp macro="" textlink="">
      <xdr:nvSpPr>
        <xdr:cNvPr id="147" name="n_3mainValue【図書館】&#10;一人当たり面積">
          <a:extLst>
            <a:ext uri="{FF2B5EF4-FFF2-40B4-BE49-F238E27FC236}">
              <a16:creationId xmlns:a16="http://schemas.microsoft.com/office/drawing/2014/main" id="{3626A2A6-34CA-4CAB-873D-6B2175608867}"/>
            </a:ext>
          </a:extLst>
        </xdr:cNvPr>
        <xdr:cNvSpPr txBox="1"/>
      </xdr:nvSpPr>
      <xdr:spPr>
        <a:xfrm>
          <a:off x="7626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26687</xdr:rowOff>
    </xdr:from>
    <xdr:ext cx="469744" cy="259045"/>
    <xdr:sp macro="" textlink="">
      <xdr:nvSpPr>
        <xdr:cNvPr id="148" name="n_4mainValue【図書館】&#10;一人当たり面積">
          <a:extLst>
            <a:ext uri="{FF2B5EF4-FFF2-40B4-BE49-F238E27FC236}">
              <a16:creationId xmlns:a16="http://schemas.microsoft.com/office/drawing/2014/main" id="{400F09CF-AC60-4B90-A965-7C960654075A}"/>
            </a:ext>
          </a:extLst>
        </xdr:cNvPr>
        <xdr:cNvSpPr txBox="1"/>
      </xdr:nvSpPr>
      <xdr:spPr>
        <a:xfrm>
          <a:off x="6737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A6623D7-4357-4757-8DF3-DE5C448581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B49FD5B-1D4E-427C-B4ED-071C59736A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61FC8DD-E1AE-4C7E-9352-812C523F30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01E7B9B-8A56-40AE-AC20-DA24343856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B3B6600-9D8F-4545-9457-EBB8A290D4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E6CD398-10DA-4739-80BF-5102261EBA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B7F8428-524C-4CEE-8B81-82C5A341A5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B3BA579-3825-45F8-8AA4-D62AAB75B4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647DBDF-83D0-44EC-B457-D7E09D07C9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2E3E421-4697-4A08-A45C-BB38F51C43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9B13DC7-C3F4-4859-A9E5-D2D9CF27D7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CC19329-8B5C-4144-9694-D7F6B7267D6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E46ACDA-3378-4FC3-8314-35288B6389C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A2B95E3-2072-4D78-B690-6100952F55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FAE1C71-D9DF-46E1-9A15-B40E49694E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58D0EEF-7697-436C-8DB1-9E056A6EEC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94C10B1-AEDA-4814-BAF3-C759F3B36E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E187B72-05C7-4574-B798-B6ECE447F69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8499FCB-B984-4A6F-86B4-95DE054746F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D469EFF-282B-49DD-B088-37F857B2887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409219C-8D8A-4DDE-BA84-797562E90B9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07C7B51-2F1E-41D7-B0BF-F2D667C7B7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75DE251-6EA9-4525-895C-CE8301A0428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24B28B1-BC24-41F4-9448-76638764259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8042928-BA84-43A4-9F41-B7235D5257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5512DC2-1784-4B23-8CC5-27F8840CD3E1}"/>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936C6992-2EDD-445A-AEFF-CF067EC30F1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2FCE5F5D-D8D9-42B5-B7A9-2458E061D87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322A3D2B-D650-4B14-B9FD-94E5E8F464D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9A42DEED-3F9C-4DF7-9D82-233632268496}"/>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7F7EBC8-44D0-4644-BCFE-D312F93A266B}"/>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1D29348C-224D-4C76-9843-E4DF966CE5C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E1F7E87D-8617-4949-9570-FA041E9DD0AE}"/>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A09162ED-8F52-474A-92B0-CDF93342C958}"/>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3167416A-A19E-4AEC-B858-F098F8534BA5}"/>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1D945A14-171E-40DE-A3C5-7FA34B298919}"/>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15E2BD-9D1A-4691-A7C3-114324A74B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B5FC9C-C2E9-47C1-90B3-D404B09067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1DF1B7F-6A0A-4310-A8D9-D01A27113B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BB665DD-A554-4AF0-8C18-11C3B488DE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883881A-CBB7-430D-A7AA-726C61778A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90" name="楕円 189">
          <a:extLst>
            <a:ext uri="{FF2B5EF4-FFF2-40B4-BE49-F238E27FC236}">
              <a16:creationId xmlns:a16="http://schemas.microsoft.com/office/drawing/2014/main" id="{2ED7103E-BAAA-4CCF-BE65-BA06EB5D1D92}"/>
            </a:ext>
          </a:extLst>
        </xdr:cNvPr>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50454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D806D885-C6FD-4E55-98A7-AA84C7160233}"/>
            </a:ext>
          </a:extLst>
        </xdr:cNvPr>
        <xdr:cNvSpPr txBox="1"/>
      </xdr:nvSpPr>
      <xdr:spPr>
        <a:xfrm>
          <a:off x="4673600" y="1016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92" name="楕円 191">
          <a:extLst>
            <a:ext uri="{FF2B5EF4-FFF2-40B4-BE49-F238E27FC236}">
              <a16:creationId xmlns:a16="http://schemas.microsoft.com/office/drawing/2014/main" id="{C94E958C-C723-4D31-98CF-1177C2687A71}"/>
            </a:ext>
          </a:extLst>
        </xdr:cNvPr>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78377</xdr:rowOff>
    </xdr:to>
    <xdr:cxnSp macro="">
      <xdr:nvCxnSpPr>
        <xdr:cNvPr id="193" name="直線コネクタ 192">
          <a:extLst>
            <a:ext uri="{FF2B5EF4-FFF2-40B4-BE49-F238E27FC236}">
              <a16:creationId xmlns:a16="http://schemas.microsoft.com/office/drawing/2014/main" id="{CAE60525-A87B-4DCB-9AF0-DF043EA50C27}"/>
            </a:ext>
          </a:extLst>
        </xdr:cNvPr>
        <xdr:cNvCxnSpPr/>
      </xdr:nvCxnSpPr>
      <xdr:spPr>
        <a:xfrm>
          <a:off x="3797300" y="1036047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4" name="楕円 193">
          <a:extLst>
            <a:ext uri="{FF2B5EF4-FFF2-40B4-BE49-F238E27FC236}">
              <a16:creationId xmlns:a16="http://schemas.microsoft.com/office/drawing/2014/main" id="{ADB424C9-02DB-4351-94EC-3FC82380565E}"/>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73478</xdr:rowOff>
    </xdr:to>
    <xdr:cxnSp macro="">
      <xdr:nvCxnSpPr>
        <xdr:cNvPr id="195" name="直線コネクタ 194">
          <a:extLst>
            <a:ext uri="{FF2B5EF4-FFF2-40B4-BE49-F238E27FC236}">
              <a16:creationId xmlns:a16="http://schemas.microsoft.com/office/drawing/2014/main" id="{23C73AA6-DBB9-438A-9734-3BEFDADE018C}"/>
            </a:ext>
          </a:extLst>
        </xdr:cNvPr>
        <xdr:cNvCxnSpPr/>
      </xdr:nvCxnSpPr>
      <xdr:spPr>
        <a:xfrm>
          <a:off x="2908300" y="103376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6" name="楕円 195">
          <a:extLst>
            <a:ext uri="{FF2B5EF4-FFF2-40B4-BE49-F238E27FC236}">
              <a16:creationId xmlns:a16="http://schemas.microsoft.com/office/drawing/2014/main" id="{AF9A6315-613B-486A-90DB-CF84FF476E30}"/>
            </a:ext>
          </a:extLst>
        </xdr:cNvPr>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50619</xdr:rowOff>
    </xdr:to>
    <xdr:cxnSp macro="">
      <xdr:nvCxnSpPr>
        <xdr:cNvPr id="197" name="直線コネクタ 196">
          <a:extLst>
            <a:ext uri="{FF2B5EF4-FFF2-40B4-BE49-F238E27FC236}">
              <a16:creationId xmlns:a16="http://schemas.microsoft.com/office/drawing/2014/main" id="{49786C2D-5C9F-4259-A6E1-7E21B0EC71C5}"/>
            </a:ext>
          </a:extLst>
        </xdr:cNvPr>
        <xdr:cNvCxnSpPr/>
      </xdr:nvCxnSpPr>
      <xdr:spPr>
        <a:xfrm>
          <a:off x="2019300" y="1030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98" name="楕円 197">
          <a:extLst>
            <a:ext uri="{FF2B5EF4-FFF2-40B4-BE49-F238E27FC236}">
              <a16:creationId xmlns:a16="http://schemas.microsoft.com/office/drawing/2014/main" id="{C6300DB7-815F-4ECC-85F8-F15670DA3118}"/>
            </a:ext>
          </a:extLst>
        </xdr:cNvPr>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17962</xdr:rowOff>
    </xdr:to>
    <xdr:cxnSp macro="">
      <xdr:nvCxnSpPr>
        <xdr:cNvPr id="199" name="直線コネクタ 198">
          <a:extLst>
            <a:ext uri="{FF2B5EF4-FFF2-40B4-BE49-F238E27FC236}">
              <a16:creationId xmlns:a16="http://schemas.microsoft.com/office/drawing/2014/main" id="{23998613-CCCA-46BA-A9E9-D4B110712ACC}"/>
            </a:ext>
          </a:extLst>
        </xdr:cNvPr>
        <xdr:cNvCxnSpPr/>
      </xdr:nvCxnSpPr>
      <xdr:spPr>
        <a:xfrm>
          <a:off x="1130300" y="102723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1DDAF771-AB65-4D57-A276-E4DE1FCA1286}"/>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81EFBD8E-F25B-4DC4-8DEB-6CE36EC2AC9B}"/>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1A79077F-4885-4BB7-9F63-7DECE0518086}"/>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AECC1F8F-6FD0-451F-8410-003125A92A42}"/>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4" name="n_1mainValue【体育館・プール】&#10;有形固定資産減価償却率">
          <a:extLst>
            <a:ext uri="{FF2B5EF4-FFF2-40B4-BE49-F238E27FC236}">
              <a16:creationId xmlns:a16="http://schemas.microsoft.com/office/drawing/2014/main" id="{7D19EDA1-B4A0-41A4-AD7D-B6325352F080}"/>
            </a:ext>
          </a:extLst>
        </xdr:cNvPr>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5" name="n_2mainValue【体育館・プール】&#10;有形固定資産減価償却率">
          <a:extLst>
            <a:ext uri="{FF2B5EF4-FFF2-40B4-BE49-F238E27FC236}">
              <a16:creationId xmlns:a16="http://schemas.microsoft.com/office/drawing/2014/main" id="{340A361C-9288-4A20-89E7-95EB76DFE32E}"/>
            </a:ext>
          </a:extLst>
        </xdr:cNvPr>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6" name="n_3mainValue【体育館・プール】&#10;有形固定資産減価償却率">
          <a:extLst>
            <a:ext uri="{FF2B5EF4-FFF2-40B4-BE49-F238E27FC236}">
              <a16:creationId xmlns:a16="http://schemas.microsoft.com/office/drawing/2014/main" id="{CEB37A83-1BA9-4BE8-88FE-A8CB3DB90778}"/>
            </a:ext>
          </a:extLst>
        </xdr:cNvPr>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207" name="n_4mainValue【体育館・プール】&#10;有形固定資産減価償却率">
          <a:extLst>
            <a:ext uri="{FF2B5EF4-FFF2-40B4-BE49-F238E27FC236}">
              <a16:creationId xmlns:a16="http://schemas.microsoft.com/office/drawing/2014/main" id="{C734884E-F73A-4792-916A-A7C025958E37}"/>
            </a:ext>
          </a:extLst>
        </xdr:cNvPr>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2105906-0AD7-41EC-ABE9-6AC3DD86AB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F690FAC-9927-48F2-BBEA-585BE9CBF6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7522E8D-F0B1-4254-84C5-4D3D6D46FE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F6F0483-1DE8-452B-9AA8-27AF96479B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F5B958F-1F1A-4D98-B54F-2406DD8FD3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B78A4F2-3769-4116-9426-26AB8961F3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CA69BFD-BCD4-465C-857D-643FEA88EF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5D9F571-42AB-45D5-9665-73D7C617EE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D923C09-85AC-469C-B03B-AD700AFC8C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E748AC7-0F9E-4AC4-8305-49AF511370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BE959E8-3B78-4E90-A708-EB732443E7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D1529F2-A411-499F-A08F-2CF871C465E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268AAAC-1B82-4918-A5D6-C516280B031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C179808-C671-4260-B629-43E652D872B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D68EFF6-096A-46F1-A7DF-E9769C90FA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4C733D1-EDD0-4740-90FC-C809675034F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B73985E-A4DA-4000-A425-DFD12809B3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5AC95E5-BBEF-4514-AF60-CD81B24027B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07A2FC2-198C-4887-A422-39C3E502828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50B77DC-9E9C-4A39-9A83-8C0F84A776E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4F21D20-F6E0-47DE-B279-83C4A3107A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284DBC0-D1E9-4301-9331-4D2CAEEDA34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A47A82D-5CB6-41DB-9CC4-60F3C9F6B9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7C22D69D-C0C6-482D-8ABC-229275F34DBD}"/>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26B81D46-B62A-43A9-B3B6-B512C37BD9D9}"/>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F9C55E2E-E768-411E-B5DF-E01EB6304C3A}"/>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4F30AFB8-59A2-43D0-8849-B95147FE167F}"/>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C5A29516-A271-4919-991B-EF8B934A1ADF}"/>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4444BEAF-3069-4D8F-9026-5F30B3BA0B78}"/>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BF4B36B9-C395-4EE9-AD7D-89491526BBB4}"/>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802AC445-AD7A-4D53-BC59-59BB02F8884A}"/>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DAEA5ECD-4043-4DD4-A40D-A0E19D6B004E}"/>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30EF8B7B-1E36-43BB-B1DB-EF6446F8DC04}"/>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A359136C-0591-4706-914E-FBA685CD2866}"/>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287ED5-3488-49A5-9791-4CFCFB0854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B1CBD1-972E-4B81-8A71-0E9A005405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98DF564-64F5-45A6-8A3B-B318950388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90246B8-0F4F-4172-A212-258F409044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8BB2AE9-CFDA-4F73-8CA2-18526C1B34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61595</xdr:rowOff>
    </xdr:from>
    <xdr:to>
      <xdr:col>55</xdr:col>
      <xdr:colOff>50800</xdr:colOff>
      <xdr:row>63</xdr:row>
      <xdr:rowOff>163195</xdr:rowOff>
    </xdr:to>
    <xdr:sp macro="" textlink="">
      <xdr:nvSpPr>
        <xdr:cNvPr id="247" name="楕円 246">
          <a:extLst>
            <a:ext uri="{FF2B5EF4-FFF2-40B4-BE49-F238E27FC236}">
              <a16:creationId xmlns:a16="http://schemas.microsoft.com/office/drawing/2014/main" id="{5CBDF745-6F97-4F89-B9B3-DD67E7A02C9F}"/>
            </a:ext>
          </a:extLst>
        </xdr:cNvPr>
        <xdr:cNvSpPr/>
      </xdr:nvSpPr>
      <xdr:spPr>
        <a:xfrm>
          <a:off x="104267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40022</xdr:rowOff>
    </xdr:from>
    <xdr:ext cx="469744" cy="259045"/>
    <xdr:sp macro="" textlink="">
      <xdr:nvSpPr>
        <xdr:cNvPr id="248" name="【体育館・プール】&#10;一人当たり面積該当値テキスト">
          <a:extLst>
            <a:ext uri="{FF2B5EF4-FFF2-40B4-BE49-F238E27FC236}">
              <a16:creationId xmlns:a16="http://schemas.microsoft.com/office/drawing/2014/main" id="{D27226F4-9DD8-4CC0-99C1-E29B7D96445A}"/>
            </a:ext>
          </a:extLst>
        </xdr:cNvPr>
        <xdr:cNvSpPr txBox="1"/>
      </xdr:nvSpPr>
      <xdr:spPr>
        <a:xfrm>
          <a:off x="10515600"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63119</xdr:rowOff>
    </xdr:from>
    <xdr:to>
      <xdr:col>50</xdr:col>
      <xdr:colOff>165100</xdr:colOff>
      <xdr:row>63</xdr:row>
      <xdr:rowOff>164719</xdr:rowOff>
    </xdr:to>
    <xdr:sp macro="" textlink="">
      <xdr:nvSpPr>
        <xdr:cNvPr id="249" name="楕円 248">
          <a:extLst>
            <a:ext uri="{FF2B5EF4-FFF2-40B4-BE49-F238E27FC236}">
              <a16:creationId xmlns:a16="http://schemas.microsoft.com/office/drawing/2014/main" id="{A553435A-A7CD-42DA-BBD9-BD82ABF09384}"/>
            </a:ext>
          </a:extLst>
        </xdr:cNvPr>
        <xdr:cNvSpPr/>
      </xdr:nvSpPr>
      <xdr:spPr>
        <a:xfrm>
          <a:off x="9588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112395</xdr:rowOff>
    </xdr:from>
    <xdr:to>
      <xdr:col>55</xdr:col>
      <xdr:colOff>0</xdr:colOff>
      <xdr:row>63</xdr:row>
      <xdr:rowOff>113919</xdr:rowOff>
    </xdr:to>
    <xdr:cxnSp macro="">
      <xdr:nvCxnSpPr>
        <xdr:cNvPr id="250" name="直線コネクタ 249">
          <a:extLst>
            <a:ext uri="{FF2B5EF4-FFF2-40B4-BE49-F238E27FC236}">
              <a16:creationId xmlns:a16="http://schemas.microsoft.com/office/drawing/2014/main" id="{CDED6C82-95D6-43F8-96AB-2A388658C3CF}"/>
            </a:ext>
          </a:extLst>
        </xdr:cNvPr>
        <xdr:cNvCxnSpPr/>
      </xdr:nvCxnSpPr>
      <xdr:spPr>
        <a:xfrm flipV="1">
          <a:off x="9639300" y="1091374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64262</xdr:rowOff>
    </xdr:from>
    <xdr:to>
      <xdr:col>46</xdr:col>
      <xdr:colOff>38100</xdr:colOff>
      <xdr:row>63</xdr:row>
      <xdr:rowOff>165862</xdr:rowOff>
    </xdr:to>
    <xdr:sp macro="" textlink="">
      <xdr:nvSpPr>
        <xdr:cNvPr id="251" name="楕円 250">
          <a:extLst>
            <a:ext uri="{FF2B5EF4-FFF2-40B4-BE49-F238E27FC236}">
              <a16:creationId xmlns:a16="http://schemas.microsoft.com/office/drawing/2014/main" id="{D71D0774-22DF-4E6B-A254-29C4972FF4FB}"/>
            </a:ext>
          </a:extLst>
        </xdr:cNvPr>
        <xdr:cNvSpPr/>
      </xdr:nvSpPr>
      <xdr:spPr>
        <a:xfrm>
          <a:off x="86995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113919</xdr:rowOff>
    </xdr:from>
    <xdr:to>
      <xdr:col>50</xdr:col>
      <xdr:colOff>114300</xdr:colOff>
      <xdr:row>63</xdr:row>
      <xdr:rowOff>115062</xdr:rowOff>
    </xdr:to>
    <xdr:cxnSp macro="">
      <xdr:nvCxnSpPr>
        <xdr:cNvPr id="252" name="直線コネクタ 251">
          <a:extLst>
            <a:ext uri="{FF2B5EF4-FFF2-40B4-BE49-F238E27FC236}">
              <a16:creationId xmlns:a16="http://schemas.microsoft.com/office/drawing/2014/main" id="{3E4567B8-81E8-4AC6-A947-7B719124B3C2}"/>
            </a:ext>
          </a:extLst>
        </xdr:cNvPr>
        <xdr:cNvCxnSpPr/>
      </xdr:nvCxnSpPr>
      <xdr:spPr>
        <a:xfrm flipV="1">
          <a:off x="8750300" y="109152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65024</xdr:rowOff>
    </xdr:from>
    <xdr:to>
      <xdr:col>41</xdr:col>
      <xdr:colOff>101600</xdr:colOff>
      <xdr:row>63</xdr:row>
      <xdr:rowOff>166624</xdr:rowOff>
    </xdr:to>
    <xdr:sp macro="" textlink="">
      <xdr:nvSpPr>
        <xdr:cNvPr id="253" name="楕円 252">
          <a:extLst>
            <a:ext uri="{FF2B5EF4-FFF2-40B4-BE49-F238E27FC236}">
              <a16:creationId xmlns:a16="http://schemas.microsoft.com/office/drawing/2014/main" id="{A13D3F94-20DE-4A7F-8EC8-3C6D9CC15014}"/>
            </a:ext>
          </a:extLst>
        </xdr:cNvPr>
        <xdr:cNvSpPr/>
      </xdr:nvSpPr>
      <xdr:spPr>
        <a:xfrm>
          <a:off x="7810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115062</xdr:rowOff>
    </xdr:from>
    <xdr:to>
      <xdr:col>45</xdr:col>
      <xdr:colOff>177800</xdr:colOff>
      <xdr:row>63</xdr:row>
      <xdr:rowOff>115824</xdr:rowOff>
    </xdr:to>
    <xdr:cxnSp macro="">
      <xdr:nvCxnSpPr>
        <xdr:cNvPr id="254" name="直線コネクタ 253">
          <a:extLst>
            <a:ext uri="{FF2B5EF4-FFF2-40B4-BE49-F238E27FC236}">
              <a16:creationId xmlns:a16="http://schemas.microsoft.com/office/drawing/2014/main" id="{86FE905D-411E-4392-A4C0-41951BB0B8C5}"/>
            </a:ext>
          </a:extLst>
        </xdr:cNvPr>
        <xdr:cNvCxnSpPr/>
      </xdr:nvCxnSpPr>
      <xdr:spPr>
        <a:xfrm flipV="1">
          <a:off x="7861300" y="109164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65786</xdr:rowOff>
    </xdr:from>
    <xdr:to>
      <xdr:col>36</xdr:col>
      <xdr:colOff>165100</xdr:colOff>
      <xdr:row>63</xdr:row>
      <xdr:rowOff>167386</xdr:rowOff>
    </xdr:to>
    <xdr:sp macro="" textlink="">
      <xdr:nvSpPr>
        <xdr:cNvPr id="255" name="楕円 254">
          <a:extLst>
            <a:ext uri="{FF2B5EF4-FFF2-40B4-BE49-F238E27FC236}">
              <a16:creationId xmlns:a16="http://schemas.microsoft.com/office/drawing/2014/main" id="{A856B40A-D048-4B15-A853-A45264F613FC}"/>
            </a:ext>
          </a:extLst>
        </xdr:cNvPr>
        <xdr:cNvSpPr/>
      </xdr:nvSpPr>
      <xdr:spPr>
        <a:xfrm>
          <a:off x="6921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115824</xdr:rowOff>
    </xdr:from>
    <xdr:to>
      <xdr:col>41</xdr:col>
      <xdr:colOff>50800</xdr:colOff>
      <xdr:row>63</xdr:row>
      <xdr:rowOff>116586</xdr:rowOff>
    </xdr:to>
    <xdr:cxnSp macro="">
      <xdr:nvCxnSpPr>
        <xdr:cNvPr id="256" name="直線コネクタ 255">
          <a:extLst>
            <a:ext uri="{FF2B5EF4-FFF2-40B4-BE49-F238E27FC236}">
              <a16:creationId xmlns:a16="http://schemas.microsoft.com/office/drawing/2014/main" id="{E9E4A078-42F4-4D60-BE67-07AABE5B1F3D}"/>
            </a:ext>
          </a:extLst>
        </xdr:cNvPr>
        <xdr:cNvCxnSpPr/>
      </xdr:nvCxnSpPr>
      <xdr:spPr>
        <a:xfrm flipV="1">
          <a:off x="6972300" y="109171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476974FF-EE08-4B69-A238-D4E21A67003A}"/>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ABCD66F3-3733-40B5-A4BE-7771DD402216}"/>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7A0CB5B7-454F-4A0E-AC03-88D32848B84F}"/>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69D17782-EAC1-4A3A-82F6-2879548DCD35}"/>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155846</xdr:rowOff>
    </xdr:from>
    <xdr:ext cx="469744" cy="259045"/>
    <xdr:sp macro="" textlink="">
      <xdr:nvSpPr>
        <xdr:cNvPr id="261" name="n_1mainValue【体育館・プール】&#10;一人当たり面積">
          <a:extLst>
            <a:ext uri="{FF2B5EF4-FFF2-40B4-BE49-F238E27FC236}">
              <a16:creationId xmlns:a16="http://schemas.microsoft.com/office/drawing/2014/main" id="{0F866BD2-EADD-4F48-8800-381F60A53163}"/>
            </a:ext>
          </a:extLst>
        </xdr:cNvPr>
        <xdr:cNvSpPr txBox="1"/>
      </xdr:nvSpPr>
      <xdr:spPr>
        <a:xfrm>
          <a:off x="93917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10939</xdr:rowOff>
    </xdr:from>
    <xdr:ext cx="469744" cy="259045"/>
    <xdr:sp macro="" textlink="">
      <xdr:nvSpPr>
        <xdr:cNvPr id="262" name="n_2mainValue【体育館・プール】&#10;一人当たり面積">
          <a:extLst>
            <a:ext uri="{FF2B5EF4-FFF2-40B4-BE49-F238E27FC236}">
              <a16:creationId xmlns:a16="http://schemas.microsoft.com/office/drawing/2014/main" id="{8E2804DA-F823-4A11-AFCC-09C6C857B028}"/>
            </a:ext>
          </a:extLst>
        </xdr:cNvPr>
        <xdr:cNvSpPr txBox="1"/>
      </xdr:nvSpPr>
      <xdr:spPr>
        <a:xfrm>
          <a:off x="8515427" y="1064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11701</xdr:rowOff>
    </xdr:from>
    <xdr:ext cx="469744" cy="259045"/>
    <xdr:sp macro="" textlink="">
      <xdr:nvSpPr>
        <xdr:cNvPr id="263" name="n_3mainValue【体育館・プール】&#10;一人当たり面積">
          <a:extLst>
            <a:ext uri="{FF2B5EF4-FFF2-40B4-BE49-F238E27FC236}">
              <a16:creationId xmlns:a16="http://schemas.microsoft.com/office/drawing/2014/main" id="{CC4748E3-AE2C-4EBF-845A-2680DB818421}"/>
            </a:ext>
          </a:extLst>
        </xdr:cNvPr>
        <xdr:cNvSpPr txBox="1"/>
      </xdr:nvSpPr>
      <xdr:spPr>
        <a:xfrm>
          <a:off x="7626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12463</xdr:rowOff>
    </xdr:from>
    <xdr:ext cx="469744" cy="259045"/>
    <xdr:sp macro="" textlink="">
      <xdr:nvSpPr>
        <xdr:cNvPr id="264" name="n_4mainValue【体育館・プール】&#10;一人当たり面積">
          <a:extLst>
            <a:ext uri="{FF2B5EF4-FFF2-40B4-BE49-F238E27FC236}">
              <a16:creationId xmlns:a16="http://schemas.microsoft.com/office/drawing/2014/main" id="{9E5FCFC6-4F36-42B6-86C2-3C0FC4089220}"/>
            </a:ext>
          </a:extLst>
        </xdr:cNvPr>
        <xdr:cNvSpPr txBox="1"/>
      </xdr:nvSpPr>
      <xdr:spPr>
        <a:xfrm>
          <a:off x="6737427" y="106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121C1F8-ADFF-4804-AAEA-3589B98689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CF4DCAA-C24C-4638-AD71-98D58880B9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1375986-9538-4148-9BB3-08B42D5EEC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8538FE9-C3F0-49BC-A9DD-A226162B94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8FD7155-AC43-46F8-BEC9-A3F269DAC7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6341AD0-46DE-4973-BCE9-C20D072A28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A9430D4-D29F-4F1A-A7D8-47085139E1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8D63489-D492-4126-8BE8-8D77FA3FDCA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E2C5CE20-9114-4B2B-8F64-F03DAE3C66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1E9793B2-3AD4-4325-8D45-CDAA8B526B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90032C7D-8D0C-4F33-8638-6D60BAD774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12ED73A-F99E-4E6C-9365-1AEA63A6E5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689C7C75-02A6-48E9-80EB-A17E383825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C0E759F5-68D4-4507-8560-069B634EDA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18AE161C-4DF7-4E9D-8DDE-D3E5E43D15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92CEBE7-E023-469D-B4AC-874F7D719E3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83E59E58-D6D9-47E9-8922-E39A351FA5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4845C64E-4DC0-4F83-9937-61D63B7123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A109EF61-A50B-4600-892E-35303FC027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43887CDB-C91D-4D31-89E5-99394DF3B3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0C224CE-CDE5-43DC-BE70-09A1B152DB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CAC17090-A7C0-4338-9F46-4CF97342AF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6B6AD9D-C019-4CBA-8C55-BE060D57F1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B689A491-B2CE-44CC-94E2-6A0159BD105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9E06C587-0EDA-435D-BA66-6BC13F44F78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18425FE4-EB4E-458F-B12A-FC8908CB0C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65AE2859-DEE9-46C3-8F16-6A82160B4ED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D73C1402-6A39-48D1-A193-29A5374441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5876C752-2BF2-45B8-8276-16B30F8FEB4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367861DB-6E1B-45A9-9679-D1F991B25E5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A4DC4D94-B721-4EE5-91A5-E50E69AA67F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FDCABCD1-1ABC-4F44-9CBA-370D5B976F8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ABAF689D-2F82-43C0-B79C-B020C87683E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53ADAF56-9995-46DA-8985-69CDF8CAA59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9C8B8865-77E9-4E20-993C-45785C459BC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77D24AE5-7E9F-4ED4-9260-2AA67C2EF0F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E0128CFC-3B92-4E79-A291-3D4A022120C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61B16D46-CBF7-4CDE-98AA-33E65A2A04B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1D3A3948-0BBE-4F1D-A89D-307E9F2452D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ACDFF555-BF34-41D9-9404-78AEA869AA0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D3A33AEB-D401-4CAB-B37F-0553363896F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E3B3363B-CB92-4A49-A2F4-E433452BDD4E}"/>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D4199E49-0195-4596-89D9-44AE63537B3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2B70792B-94AB-41AB-A689-4AC7491B908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4DDA3C5F-4D4B-4048-855D-569DCF9BB255}"/>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574ED061-696B-45AC-A18D-F91826F472AC}"/>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80C0BB5E-D8B5-42D2-B912-CA1442B7D410}"/>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8F45CF3D-4C71-4543-9381-E10194D2F1CE}"/>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78BA62E9-65BC-4642-8666-A3FF01619C0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79138911-1CE0-4144-831B-1A746067B77E}"/>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04C69423-D269-4CA3-8964-961B30479FCA}"/>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93BEA6B0-E6CD-466F-893D-C976DDCE45AE}"/>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83BCCFC-63E8-4E25-A49F-4172EAEA28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B3A28AC-8A69-4AD8-94CD-B356ECE653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9AEA5C8-3749-4668-B6A9-B7770CBAD4F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54B337CC-F462-4782-9C4D-07869813713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0AD82D3-F2CB-4E7A-92A0-AFF13D31BC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102144</xdr:rowOff>
    </xdr:from>
    <xdr:to>
      <xdr:col>24</xdr:col>
      <xdr:colOff>114300</xdr:colOff>
      <xdr:row>103</xdr:row>
      <xdr:rowOff>32294</xdr:rowOff>
    </xdr:to>
    <xdr:sp macro="" textlink="">
      <xdr:nvSpPr>
        <xdr:cNvPr id="322" name="楕円 321">
          <a:extLst>
            <a:ext uri="{FF2B5EF4-FFF2-40B4-BE49-F238E27FC236}">
              <a16:creationId xmlns:a16="http://schemas.microsoft.com/office/drawing/2014/main" id="{CB53813D-4B9C-4F0C-9A25-E8D8B8617CA6}"/>
            </a:ext>
          </a:extLst>
        </xdr:cNvPr>
        <xdr:cNvSpPr/>
      </xdr:nvSpPr>
      <xdr:spPr>
        <a:xfrm>
          <a:off x="45847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125021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6C245841-2FBA-4E74-80E8-FA13D234FE20}"/>
            </a:ext>
          </a:extLst>
        </xdr:cNvPr>
        <xdr:cNvSpPr txBox="1"/>
      </xdr:nvSpPr>
      <xdr:spPr>
        <a:xfrm>
          <a:off x="4673600" y="1744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74386</xdr:rowOff>
    </xdr:from>
    <xdr:to>
      <xdr:col>20</xdr:col>
      <xdr:colOff>38100</xdr:colOff>
      <xdr:row>103</xdr:row>
      <xdr:rowOff>4536</xdr:rowOff>
    </xdr:to>
    <xdr:sp macro="" textlink="">
      <xdr:nvSpPr>
        <xdr:cNvPr id="324" name="楕円 323">
          <a:extLst>
            <a:ext uri="{FF2B5EF4-FFF2-40B4-BE49-F238E27FC236}">
              <a16:creationId xmlns:a16="http://schemas.microsoft.com/office/drawing/2014/main" id="{7825F1F1-066F-4175-B0B5-34F301D94667}"/>
            </a:ext>
          </a:extLst>
        </xdr:cNvPr>
        <xdr:cNvSpPr/>
      </xdr:nvSpPr>
      <xdr:spPr>
        <a:xfrm>
          <a:off x="3746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152944</xdr:rowOff>
    </xdr:to>
    <xdr:cxnSp macro="">
      <xdr:nvCxnSpPr>
        <xdr:cNvPr id="325" name="直線コネクタ 324">
          <a:extLst>
            <a:ext uri="{FF2B5EF4-FFF2-40B4-BE49-F238E27FC236}">
              <a16:creationId xmlns:a16="http://schemas.microsoft.com/office/drawing/2014/main" id="{71C48076-F23B-4AFB-B4A6-1DB5C2DF0F41}"/>
            </a:ext>
          </a:extLst>
        </xdr:cNvPr>
        <xdr:cNvCxnSpPr/>
      </xdr:nvCxnSpPr>
      <xdr:spPr>
        <a:xfrm>
          <a:off x="3797300" y="1761308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326" name="楕円 325">
          <a:extLst>
            <a:ext uri="{FF2B5EF4-FFF2-40B4-BE49-F238E27FC236}">
              <a16:creationId xmlns:a16="http://schemas.microsoft.com/office/drawing/2014/main" id="{96EE6243-584E-418A-A664-7D74EBAC31DB}"/>
            </a:ext>
          </a:extLst>
        </xdr:cNvPr>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125186</xdr:rowOff>
    </xdr:to>
    <xdr:cxnSp macro="">
      <xdr:nvCxnSpPr>
        <xdr:cNvPr id="327" name="直線コネクタ 326">
          <a:extLst>
            <a:ext uri="{FF2B5EF4-FFF2-40B4-BE49-F238E27FC236}">
              <a16:creationId xmlns:a16="http://schemas.microsoft.com/office/drawing/2014/main" id="{8FCDCD48-1E63-4AC8-BDCA-D098BBEED1E1}"/>
            </a:ext>
          </a:extLst>
        </xdr:cNvPr>
        <xdr:cNvCxnSpPr/>
      </xdr:nvCxnSpPr>
      <xdr:spPr>
        <a:xfrm>
          <a:off x="2908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xdr:rowOff>
    </xdr:from>
    <xdr:to>
      <xdr:col>10</xdr:col>
      <xdr:colOff>165100</xdr:colOff>
      <xdr:row>102</xdr:row>
      <xdr:rowOff>110671</xdr:rowOff>
    </xdr:to>
    <xdr:sp macro="" textlink="">
      <xdr:nvSpPr>
        <xdr:cNvPr id="328" name="楕円 327">
          <a:extLst>
            <a:ext uri="{FF2B5EF4-FFF2-40B4-BE49-F238E27FC236}">
              <a16:creationId xmlns:a16="http://schemas.microsoft.com/office/drawing/2014/main" id="{74053909-8F42-41D4-BE2E-1D04CBE3BC47}"/>
            </a:ext>
          </a:extLst>
        </xdr:cNvPr>
        <xdr:cNvSpPr/>
      </xdr:nvSpPr>
      <xdr:spPr>
        <a:xfrm>
          <a:off x="1968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59871</xdr:rowOff>
    </xdr:from>
    <xdr:to>
      <xdr:col>15</xdr:col>
      <xdr:colOff>50800</xdr:colOff>
      <xdr:row>102</xdr:row>
      <xdr:rowOff>92529</xdr:rowOff>
    </xdr:to>
    <xdr:cxnSp macro="">
      <xdr:nvCxnSpPr>
        <xdr:cNvPr id="329" name="直線コネクタ 328">
          <a:extLst>
            <a:ext uri="{FF2B5EF4-FFF2-40B4-BE49-F238E27FC236}">
              <a16:creationId xmlns:a16="http://schemas.microsoft.com/office/drawing/2014/main" id="{4AA05048-EF7D-4264-81E8-A52881A7260F}"/>
            </a:ext>
          </a:extLst>
        </xdr:cNvPr>
        <xdr:cNvCxnSpPr/>
      </xdr:nvCxnSpPr>
      <xdr:spPr>
        <a:xfrm>
          <a:off x="2019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147864</xdr:rowOff>
    </xdr:from>
    <xdr:to>
      <xdr:col>6</xdr:col>
      <xdr:colOff>38100</xdr:colOff>
      <xdr:row>102</xdr:row>
      <xdr:rowOff>78014</xdr:rowOff>
    </xdr:to>
    <xdr:sp macro="" textlink="">
      <xdr:nvSpPr>
        <xdr:cNvPr id="330" name="楕円 329">
          <a:extLst>
            <a:ext uri="{FF2B5EF4-FFF2-40B4-BE49-F238E27FC236}">
              <a16:creationId xmlns:a16="http://schemas.microsoft.com/office/drawing/2014/main" id="{B8E0DA6D-EA35-4302-B47C-B82EB5C61B60}"/>
            </a:ext>
          </a:extLst>
        </xdr:cNvPr>
        <xdr:cNvSpPr/>
      </xdr:nvSpPr>
      <xdr:spPr>
        <a:xfrm>
          <a:off x="1079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27214</xdr:rowOff>
    </xdr:from>
    <xdr:to>
      <xdr:col>10</xdr:col>
      <xdr:colOff>114300</xdr:colOff>
      <xdr:row>102</xdr:row>
      <xdr:rowOff>59871</xdr:rowOff>
    </xdr:to>
    <xdr:cxnSp macro="">
      <xdr:nvCxnSpPr>
        <xdr:cNvPr id="331" name="直線コネクタ 330">
          <a:extLst>
            <a:ext uri="{FF2B5EF4-FFF2-40B4-BE49-F238E27FC236}">
              <a16:creationId xmlns:a16="http://schemas.microsoft.com/office/drawing/2014/main" id="{40F98ACB-8700-4AD8-BBBE-787B13975F01}"/>
            </a:ext>
          </a:extLst>
        </xdr:cNvPr>
        <xdr:cNvCxnSpPr/>
      </xdr:nvCxnSpPr>
      <xdr:spPr>
        <a:xfrm>
          <a:off x="1130300" y="1751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32" name="n_1aveValue【市民会館】&#10;有形固定資産減価償却率">
          <a:extLst>
            <a:ext uri="{FF2B5EF4-FFF2-40B4-BE49-F238E27FC236}">
              <a16:creationId xmlns:a16="http://schemas.microsoft.com/office/drawing/2014/main" id="{8D81CEFB-67ED-429B-8818-BDADAAF86EAF}"/>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33" name="n_2aveValue【市民会館】&#10;有形固定資産減価償却率">
          <a:extLst>
            <a:ext uri="{FF2B5EF4-FFF2-40B4-BE49-F238E27FC236}">
              <a16:creationId xmlns:a16="http://schemas.microsoft.com/office/drawing/2014/main" id="{5CDB8AF9-93E0-40B8-8B56-A57BBA777C5F}"/>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334" name="n_3aveValue【市民会館】&#10;有形固定資産減価償却率">
          <a:extLst>
            <a:ext uri="{FF2B5EF4-FFF2-40B4-BE49-F238E27FC236}">
              <a16:creationId xmlns:a16="http://schemas.microsoft.com/office/drawing/2014/main" id="{70E82C3A-2F90-4EC1-97CF-7FC91384786E}"/>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335" name="n_4aveValue【市民会館】&#10;有形固定資産減価償却率">
          <a:extLst>
            <a:ext uri="{FF2B5EF4-FFF2-40B4-BE49-F238E27FC236}">
              <a16:creationId xmlns:a16="http://schemas.microsoft.com/office/drawing/2014/main" id="{CF40635C-264C-4C70-AA9A-CC917763486D}"/>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21063</xdr:rowOff>
    </xdr:from>
    <xdr:ext cx="405111" cy="259045"/>
    <xdr:sp macro="" textlink="">
      <xdr:nvSpPr>
        <xdr:cNvPr id="336" name="n_1mainValue【市民会館】&#10;有形固定資産減価償却率">
          <a:extLst>
            <a:ext uri="{FF2B5EF4-FFF2-40B4-BE49-F238E27FC236}">
              <a16:creationId xmlns:a16="http://schemas.microsoft.com/office/drawing/2014/main" id="{F2606ABF-DD89-4363-8797-22D2B84D4643}"/>
            </a:ext>
          </a:extLst>
        </xdr:cNvPr>
        <xdr:cNvSpPr txBox="1"/>
      </xdr:nvSpPr>
      <xdr:spPr>
        <a:xfrm>
          <a:off x="3582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337" name="n_2mainValue【市民会館】&#10;有形固定資産減価償却率">
          <a:extLst>
            <a:ext uri="{FF2B5EF4-FFF2-40B4-BE49-F238E27FC236}">
              <a16:creationId xmlns:a16="http://schemas.microsoft.com/office/drawing/2014/main" id="{0D221EC1-B3E4-462E-AD5B-46640C14FE52}"/>
            </a:ext>
          </a:extLst>
        </xdr:cNvPr>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127198</xdr:rowOff>
    </xdr:from>
    <xdr:ext cx="405111" cy="259045"/>
    <xdr:sp macro="" textlink="">
      <xdr:nvSpPr>
        <xdr:cNvPr id="338" name="n_3mainValue【市民会館】&#10;有形固定資産減価償却率">
          <a:extLst>
            <a:ext uri="{FF2B5EF4-FFF2-40B4-BE49-F238E27FC236}">
              <a16:creationId xmlns:a16="http://schemas.microsoft.com/office/drawing/2014/main" id="{E4967FA5-7C07-4DD8-BA89-D359582EBB47}"/>
            </a:ext>
          </a:extLst>
        </xdr:cNvPr>
        <xdr:cNvSpPr txBox="1"/>
      </xdr:nvSpPr>
      <xdr:spPr>
        <a:xfrm>
          <a:off x="1816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94541</xdr:rowOff>
    </xdr:from>
    <xdr:ext cx="405111" cy="259045"/>
    <xdr:sp macro="" textlink="">
      <xdr:nvSpPr>
        <xdr:cNvPr id="339" name="n_4mainValue【市民会館】&#10;有形固定資産減価償却率">
          <a:extLst>
            <a:ext uri="{FF2B5EF4-FFF2-40B4-BE49-F238E27FC236}">
              <a16:creationId xmlns:a16="http://schemas.microsoft.com/office/drawing/2014/main" id="{73237486-2768-46EB-A024-0F9A14A044E4}"/>
            </a:ext>
          </a:extLst>
        </xdr:cNvPr>
        <xdr:cNvSpPr txBox="1"/>
      </xdr:nvSpPr>
      <xdr:spPr>
        <a:xfrm>
          <a:off x="927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7AF05CF2-A078-4BFD-98C8-E476F8C1B8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DEC8C6EC-3115-4136-B0DE-FD04F686EE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4FA33CD8-6B0E-4D6F-BC2A-5C1A4E5230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F22AADAB-C934-4E3A-9F9F-1D70C86055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20DF96EA-E49F-4A5B-86B3-DE2B31D2FD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AC06B3A4-85CE-43E5-80E9-1B10315A0B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966BDC86-4202-4C2B-AAB4-B5F81E4ABF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B4E86DE4-42F9-4931-8BE9-389D7EEA029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A5161CE0-07A0-4AC8-B725-C6F7A1DF8D4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527CF987-6D61-40DA-B16A-1BF40947C16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C7C709CB-4155-461A-816A-9FA344007D5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8DFF642F-420B-4CB7-A59C-979B0EC9921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C87C0CF5-E10D-46B1-B638-7686B7B6265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37558A5F-4BE6-4958-9786-187A9AC69E2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F706E8B7-EEE4-4A2D-8946-63E3C045DD1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407A6824-A066-4580-8449-2DC2E346FA5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D33C26C-DA44-4836-BC83-575011E71B8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45854589-CF4A-4768-8A8E-44CE750E637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386D2206-C6B6-4EE5-8674-3EDB139A4BA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BC791948-AE2A-4648-9C1A-366DE939AD7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5E2B7284-BAE8-4241-BD90-890DECDBEFB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6086D1F3-3D74-446D-9CDC-9248FD48486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53F5EFA7-176C-4087-9040-A90A14A094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AF6F3F3D-B60C-48A5-9A8B-FBDFD248289D}"/>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A98CA660-5847-4E39-863C-381AA310FDF5}"/>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CAA77E0B-2A7D-4B77-B17E-AD7EA39FDBDD}"/>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9A81C9F8-6A16-411C-9D69-C3D9B38A582E}"/>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C31E35AE-BD9C-4759-822F-17A42D2CA1D8}"/>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42E50AE1-BCFC-4BB1-A059-62E604FEAED6}"/>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59B28A14-E099-4901-83F9-28C23DDC6983}"/>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2446D4C6-3B32-4E77-AB6B-F2B5EE55FFC9}"/>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7DCBD7D6-72FD-4584-AAF9-A0EF411314D7}"/>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42F8DAC0-E677-4D30-B988-8D440A82AD5E}"/>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92E5280C-7C27-4122-ACBF-748869170E2D}"/>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F99EF0A-99E7-48B1-81AE-E2A85BA5A1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8D19BD2-7D21-4CEF-B612-27BCA4F720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F0594A2-CEF4-4693-A99F-71977B20727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8182CF74-234A-476A-BA12-C8FE11B685A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118B9592-F755-43EE-966D-47310E4D2B9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137795</xdr:rowOff>
    </xdr:from>
    <xdr:to>
      <xdr:col>55</xdr:col>
      <xdr:colOff>50800</xdr:colOff>
      <xdr:row>108</xdr:row>
      <xdr:rowOff>67945</xdr:rowOff>
    </xdr:to>
    <xdr:sp macro="" textlink="">
      <xdr:nvSpPr>
        <xdr:cNvPr id="379" name="楕円 378">
          <a:extLst>
            <a:ext uri="{FF2B5EF4-FFF2-40B4-BE49-F238E27FC236}">
              <a16:creationId xmlns:a16="http://schemas.microsoft.com/office/drawing/2014/main" id="{513823BD-0E8B-4257-87AE-32CFE6556618}"/>
            </a:ext>
          </a:extLst>
        </xdr:cNvPr>
        <xdr:cNvSpPr/>
      </xdr:nvSpPr>
      <xdr:spPr>
        <a:xfrm>
          <a:off x="10426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52722</xdr:rowOff>
    </xdr:from>
    <xdr:ext cx="469744" cy="259045"/>
    <xdr:sp macro="" textlink="">
      <xdr:nvSpPr>
        <xdr:cNvPr id="380" name="【市民会館】&#10;一人当たり面積該当値テキスト">
          <a:extLst>
            <a:ext uri="{FF2B5EF4-FFF2-40B4-BE49-F238E27FC236}">
              <a16:creationId xmlns:a16="http://schemas.microsoft.com/office/drawing/2014/main" id="{514A40D6-62F2-4D42-A836-9F25458EDB3F}"/>
            </a:ext>
          </a:extLst>
        </xdr:cNvPr>
        <xdr:cNvSpPr txBox="1"/>
      </xdr:nvSpPr>
      <xdr:spPr>
        <a:xfrm>
          <a:off x="10515600" y="183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139700</xdr:rowOff>
    </xdr:from>
    <xdr:to>
      <xdr:col>50</xdr:col>
      <xdr:colOff>165100</xdr:colOff>
      <xdr:row>108</xdr:row>
      <xdr:rowOff>69850</xdr:rowOff>
    </xdr:to>
    <xdr:sp macro="" textlink="">
      <xdr:nvSpPr>
        <xdr:cNvPr id="381" name="楕円 380">
          <a:extLst>
            <a:ext uri="{FF2B5EF4-FFF2-40B4-BE49-F238E27FC236}">
              <a16:creationId xmlns:a16="http://schemas.microsoft.com/office/drawing/2014/main" id="{5F17E07A-F38C-4616-AF86-513930FFE9B4}"/>
            </a:ext>
          </a:extLst>
        </xdr:cNvPr>
        <xdr:cNvSpPr/>
      </xdr:nvSpPr>
      <xdr:spPr>
        <a:xfrm>
          <a:off x="958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17145</xdr:rowOff>
    </xdr:from>
    <xdr:to>
      <xdr:col>55</xdr:col>
      <xdr:colOff>0</xdr:colOff>
      <xdr:row>108</xdr:row>
      <xdr:rowOff>19050</xdr:rowOff>
    </xdr:to>
    <xdr:cxnSp macro="">
      <xdr:nvCxnSpPr>
        <xdr:cNvPr id="382" name="直線コネクタ 381">
          <a:extLst>
            <a:ext uri="{FF2B5EF4-FFF2-40B4-BE49-F238E27FC236}">
              <a16:creationId xmlns:a16="http://schemas.microsoft.com/office/drawing/2014/main" id="{E5230718-E1E0-47D7-92BD-CD5D808F2DC7}"/>
            </a:ext>
          </a:extLst>
        </xdr:cNvPr>
        <xdr:cNvCxnSpPr/>
      </xdr:nvCxnSpPr>
      <xdr:spPr>
        <a:xfrm flipV="1">
          <a:off x="9639300" y="185337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139700</xdr:rowOff>
    </xdr:from>
    <xdr:to>
      <xdr:col>46</xdr:col>
      <xdr:colOff>38100</xdr:colOff>
      <xdr:row>108</xdr:row>
      <xdr:rowOff>69850</xdr:rowOff>
    </xdr:to>
    <xdr:sp macro="" textlink="">
      <xdr:nvSpPr>
        <xdr:cNvPr id="383" name="楕円 382">
          <a:extLst>
            <a:ext uri="{FF2B5EF4-FFF2-40B4-BE49-F238E27FC236}">
              <a16:creationId xmlns:a16="http://schemas.microsoft.com/office/drawing/2014/main" id="{5B43C1AE-74A8-464D-9780-F6627527369A}"/>
            </a:ext>
          </a:extLst>
        </xdr:cNvPr>
        <xdr:cNvSpPr/>
      </xdr:nvSpPr>
      <xdr:spPr>
        <a:xfrm>
          <a:off x="869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19050</xdr:rowOff>
    </xdr:from>
    <xdr:to>
      <xdr:col>50</xdr:col>
      <xdr:colOff>114300</xdr:colOff>
      <xdr:row>108</xdr:row>
      <xdr:rowOff>19050</xdr:rowOff>
    </xdr:to>
    <xdr:cxnSp macro="">
      <xdr:nvCxnSpPr>
        <xdr:cNvPr id="384" name="直線コネクタ 383">
          <a:extLst>
            <a:ext uri="{FF2B5EF4-FFF2-40B4-BE49-F238E27FC236}">
              <a16:creationId xmlns:a16="http://schemas.microsoft.com/office/drawing/2014/main" id="{98E1FFA7-44EE-48B0-9400-8CA94CD7B2B4}"/>
            </a:ext>
          </a:extLst>
        </xdr:cNvPr>
        <xdr:cNvCxnSpPr/>
      </xdr:nvCxnSpPr>
      <xdr:spPr>
        <a:xfrm>
          <a:off x="8750300" y="1853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141605</xdr:rowOff>
    </xdr:from>
    <xdr:to>
      <xdr:col>41</xdr:col>
      <xdr:colOff>101600</xdr:colOff>
      <xdr:row>108</xdr:row>
      <xdr:rowOff>71755</xdr:rowOff>
    </xdr:to>
    <xdr:sp macro="" textlink="">
      <xdr:nvSpPr>
        <xdr:cNvPr id="385" name="楕円 384">
          <a:extLst>
            <a:ext uri="{FF2B5EF4-FFF2-40B4-BE49-F238E27FC236}">
              <a16:creationId xmlns:a16="http://schemas.microsoft.com/office/drawing/2014/main" id="{20C18487-AFC8-4336-A5FC-D8AA794DEEA5}"/>
            </a:ext>
          </a:extLst>
        </xdr:cNvPr>
        <xdr:cNvSpPr/>
      </xdr:nvSpPr>
      <xdr:spPr>
        <a:xfrm>
          <a:off x="7810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19050</xdr:rowOff>
    </xdr:from>
    <xdr:to>
      <xdr:col>45</xdr:col>
      <xdr:colOff>177800</xdr:colOff>
      <xdr:row>108</xdr:row>
      <xdr:rowOff>20955</xdr:rowOff>
    </xdr:to>
    <xdr:cxnSp macro="">
      <xdr:nvCxnSpPr>
        <xdr:cNvPr id="386" name="直線コネクタ 385">
          <a:extLst>
            <a:ext uri="{FF2B5EF4-FFF2-40B4-BE49-F238E27FC236}">
              <a16:creationId xmlns:a16="http://schemas.microsoft.com/office/drawing/2014/main" id="{C5250475-10CB-4756-9CAE-474071CECD69}"/>
            </a:ext>
          </a:extLst>
        </xdr:cNvPr>
        <xdr:cNvCxnSpPr/>
      </xdr:nvCxnSpPr>
      <xdr:spPr>
        <a:xfrm flipV="1">
          <a:off x="7861300" y="1853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141605</xdr:rowOff>
    </xdr:from>
    <xdr:to>
      <xdr:col>36</xdr:col>
      <xdr:colOff>165100</xdr:colOff>
      <xdr:row>108</xdr:row>
      <xdr:rowOff>71755</xdr:rowOff>
    </xdr:to>
    <xdr:sp macro="" textlink="">
      <xdr:nvSpPr>
        <xdr:cNvPr id="387" name="楕円 386">
          <a:extLst>
            <a:ext uri="{FF2B5EF4-FFF2-40B4-BE49-F238E27FC236}">
              <a16:creationId xmlns:a16="http://schemas.microsoft.com/office/drawing/2014/main" id="{FF70D8E6-DD17-41DC-AC18-1E69CB46DAEF}"/>
            </a:ext>
          </a:extLst>
        </xdr:cNvPr>
        <xdr:cNvSpPr/>
      </xdr:nvSpPr>
      <xdr:spPr>
        <a:xfrm>
          <a:off x="6921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20955</xdr:rowOff>
    </xdr:from>
    <xdr:to>
      <xdr:col>41</xdr:col>
      <xdr:colOff>50800</xdr:colOff>
      <xdr:row>108</xdr:row>
      <xdr:rowOff>20955</xdr:rowOff>
    </xdr:to>
    <xdr:cxnSp macro="">
      <xdr:nvCxnSpPr>
        <xdr:cNvPr id="388" name="直線コネクタ 387">
          <a:extLst>
            <a:ext uri="{FF2B5EF4-FFF2-40B4-BE49-F238E27FC236}">
              <a16:creationId xmlns:a16="http://schemas.microsoft.com/office/drawing/2014/main" id="{29C9283C-25AD-459B-92E3-0BEE8FD271F2}"/>
            </a:ext>
          </a:extLst>
        </xdr:cNvPr>
        <xdr:cNvCxnSpPr/>
      </xdr:nvCxnSpPr>
      <xdr:spPr>
        <a:xfrm>
          <a:off x="6972300" y="1853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EEC9BB8E-3491-41AA-B796-EC8725E52615}"/>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90B9AA42-12E9-48B7-AAE0-0B7B9DDEC666}"/>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AF5BC48B-CB6E-492D-AFF0-974038E927D7}"/>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1CCF10AF-02BA-4710-AE44-335F54D5F3BA}"/>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60977</xdr:rowOff>
    </xdr:from>
    <xdr:ext cx="469744" cy="259045"/>
    <xdr:sp macro="" textlink="">
      <xdr:nvSpPr>
        <xdr:cNvPr id="393" name="n_1mainValue【市民会館】&#10;一人当たり面積">
          <a:extLst>
            <a:ext uri="{FF2B5EF4-FFF2-40B4-BE49-F238E27FC236}">
              <a16:creationId xmlns:a16="http://schemas.microsoft.com/office/drawing/2014/main" id="{6F502D81-B680-4A74-A9C3-FB4FB6CA3A9D}"/>
            </a:ext>
          </a:extLst>
        </xdr:cNvPr>
        <xdr:cNvSpPr txBox="1"/>
      </xdr:nvSpPr>
      <xdr:spPr>
        <a:xfrm>
          <a:off x="9391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60977</xdr:rowOff>
    </xdr:from>
    <xdr:ext cx="469744" cy="259045"/>
    <xdr:sp macro="" textlink="">
      <xdr:nvSpPr>
        <xdr:cNvPr id="394" name="n_2mainValue【市民会館】&#10;一人当たり面積">
          <a:extLst>
            <a:ext uri="{FF2B5EF4-FFF2-40B4-BE49-F238E27FC236}">
              <a16:creationId xmlns:a16="http://schemas.microsoft.com/office/drawing/2014/main" id="{8716F731-F5EF-421D-B5A4-7D0F87F75D14}"/>
            </a:ext>
          </a:extLst>
        </xdr:cNvPr>
        <xdr:cNvSpPr txBox="1"/>
      </xdr:nvSpPr>
      <xdr:spPr>
        <a:xfrm>
          <a:off x="8515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62882</xdr:rowOff>
    </xdr:from>
    <xdr:ext cx="469744" cy="259045"/>
    <xdr:sp macro="" textlink="">
      <xdr:nvSpPr>
        <xdr:cNvPr id="395" name="n_3mainValue【市民会館】&#10;一人当たり面積">
          <a:extLst>
            <a:ext uri="{FF2B5EF4-FFF2-40B4-BE49-F238E27FC236}">
              <a16:creationId xmlns:a16="http://schemas.microsoft.com/office/drawing/2014/main" id="{A5167D57-167D-48E9-92D9-1B1B375F02F8}"/>
            </a:ext>
          </a:extLst>
        </xdr:cNvPr>
        <xdr:cNvSpPr txBox="1"/>
      </xdr:nvSpPr>
      <xdr:spPr>
        <a:xfrm>
          <a:off x="76264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62882</xdr:rowOff>
    </xdr:from>
    <xdr:ext cx="469744" cy="259045"/>
    <xdr:sp macro="" textlink="">
      <xdr:nvSpPr>
        <xdr:cNvPr id="396" name="n_4mainValue【市民会館】&#10;一人当たり面積">
          <a:extLst>
            <a:ext uri="{FF2B5EF4-FFF2-40B4-BE49-F238E27FC236}">
              <a16:creationId xmlns:a16="http://schemas.microsoft.com/office/drawing/2014/main" id="{5E902A2B-2D13-4EA0-A37A-1FF0A8AF5A37}"/>
            </a:ext>
          </a:extLst>
        </xdr:cNvPr>
        <xdr:cNvSpPr txBox="1"/>
      </xdr:nvSpPr>
      <xdr:spPr>
        <a:xfrm>
          <a:off x="67374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5232BA6-1D22-4121-B0B9-DB403BEF49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D5151F5-4A83-4BF8-8396-81577A47E9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EB68C8F-757C-46C9-875F-88B17A0068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8D99990-90E0-400F-8557-C19D02A019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93D74F5-35A4-4923-9B3A-24728A89C8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08168EB-C26E-409E-BE61-B13A7E44B6B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4E271519-1143-445D-97BD-33A72E0CF2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9ACF2E8-7429-46FF-A4EF-F64AED8155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EFA862E3-1452-4570-82C7-DFD29A5E38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130693F-968A-4B89-A2ED-65735AD187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9AC2C55-72C6-476B-BFD6-AC5392AF0D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7B3FDEB9-6495-46C2-BEAA-179E2853FB7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E8AA194-BFA2-4045-83EC-88DA875CE6A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98F52E2-72D9-45BA-997E-92901E347CF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E76B33B2-7927-47DA-9F28-4533077E326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30F323F9-B8D6-42A7-B66B-CC99F96476F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3EB58B31-3E95-4518-B9E7-6A48BD6C2E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25F82779-700C-4827-A001-A20BE50181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91EBC03-6126-4F19-B3AA-4B4337AFD0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CE5B28E0-C93D-4CEC-A03D-8692BB77413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24CECFC1-9B66-4BA1-956F-2AF9F908D5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5B7A001D-CE5B-4550-8B2D-12793E53325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30186847-A5DC-4270-9535-B2AEF0BFE99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66CF78FE-ED7D-4463-A923-6750BE27A8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2BD5326A-C217-4531-B735-6377B598DA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729D93D5-5D2C-42BE-AD54-8336667AD137}"/>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2A50031E-1A2B-4D3D-933C-3E3472A7BD79}"/>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CE66B63B-D152-4E07-8326-DC5BA087AD35}"/>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DD7E261A-EB5F-4204-A382-214BDF96DCA4}"/>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1CE1BBC9-E0C6-4F2D-9384-AD0FD54892B2}"/>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AC4C6B5-80E9-4DBD-A969-FC44E703719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8C04A94C-4A57-4C9A-A4B1-373891DDE068}"/>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C808B2CA-219D-4457-B440-C8ADACE62BFB}"/>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F13CF089-41F2-48C8-B15A-E8AF47C06986}"/>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23424C28-9E82-4B4F-9523-7F02D6B6FF6C}"/>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AB20E189-EBC5-472A-87DF-51A83582D6F4}"/>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7208C47-D85E-4097-8213-21E99B25CF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DEF07E6-29B8-415D-8641-0AA3463D2C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FFE95DF-E911-4F7F-96EB-B6DE8FD962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982770C-7446-4F27-8208-05DD465926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64B78B1-3413-4033-96D8-8DD5E63943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438" name="楕円 437">
          <a:extLst>
            <a:ext uri="{FF2B5EF4-FFF2-40B4-BE49-F238E27FC236}">
              <a16:creationId xmlns:a16="http://schemas.microsoft.com/office/drawing/2014/main" id="{F8ACF0CB-4F46-4C5C-8B12-DAA1E2C4CEF8}"/>
            </a:ext>
          </a:extLst>
        </xdr:cNvPr>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8237AFB1-21F3-4CB5-A544-E68D083A95C4}"/>
            </a:ext>
          </a:extLst>
        </xdr:cNvPr>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40" name="楕円 439">
          <a:extLst>
            <a:ext uri="{FF2B5EF4-FFF2-40B4-BE49-F238E27FC236}">
              <a16:creationId xmlns:a16="http://schemas.microsoft.com/office/drawing/2014/main" id="{543F410E-3C47-44EE-9754-A611B8A37F51}"/>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141515</xdr:rowOff>
    </xdr:to>
    <xdr:cxnSp macro="">
      <xdr:nvCxnSpPr>
        <xdr:cNvPr id="441" name="直線コネクタ 440">
          <a:extLst>
            <a:ext uri="{FF2B5EF4-FFF2-40B4-BE49-F238E27FC236}">
              <a16:creationId xmlns:a16="http://schemas.microsoft.com/office/drawing/2014/main" id="{AAB361A2-3C08-409B-BAA6-B70DF4397C6D}"/>
            </a:ext>
          </a:extLst>
        </xdr:cNvPr>
        <xdr:cNvCxnSpPr/>
      </xdr:nvCxnSpPr>
      <xdr:spPr>
        <a:xfrm>
          <a:off x="15481300" y="66141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4173</xdr:rowOff>
    </xdr:from>
    <xdr:to>
      <xdr:col>76</xdr:col>
      <xdr:colOff>165100</xdr:colOff>
      <xdr:row>38</xdr:row>
      <xdr:rowOff>105773</xdr:rowOff>
    </xdr:to>
    <xdr:sp macro="" textlink="">
      <xdr:nvSpPr>
        <xdr:cNvPr id="442" name="楕円 441">
          <a:extLst>
            <a:ext uri="{FF2B5EF4-FFF2-40B4-BE49-F238E27FC236}">
              <a16:creationId xmlns:a16="http://schemas.microsoft.com/office/drawing/2014/main" id="{8962F636-6474-4439-9491-2F57EA6703FB}"/>
            </a:ext>
          </a:extLst>
        </xdr:cNvPr>
        <xdr:cNvSpPr/>
      </xdr:nvSpPr>
      <xdr:spPr>
        <a:xfrm>
          <a:off x="14541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38</xdr:row>
      <xdr:rowOff>99060</xdr:rowOff>
    </xdr:to>
    <xdr:cxnSp macro="">
      <xdr:nvCxnSpPr>
        <xdr:cNvPr id="443" name="直線コネクタ 442">
          <a:extLst>
            <a:ext uri="{FF2B5EF4-FFF2-40B4-BE49-F238E27FC236}">
              <a16:creationId xmlns:a16="http://schemas.microsoft.com/office/drawing/2014/main" id="{DAD8A049-1CF0-416E-BF49-9968607F6742}"/>
            </a:ext>
          </a:extLst>
        </xdr:cNvPr>
        <xdr:cNvCxnSpPr/>
      </xdr:nvCxnSpPr>
      <xdr:spPr>
        <a:xfrm>
          <a:off x="14592300" y="65700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129903</xdr:rowOff>
    </xdr:from>
    <xdr:to>
      <xdr:col>72</xdr:col>
      <xdr:colOff>38100</xdr:colOff>
      <xdr:row>38</xdr:row>
      <xdr:rowOff>60053</xdr:rowOff>
    </xdr:to>
    <xdr:sp macro="" textlink="">
      <xdr:nvSpPr>
        <xdr:cNvPr id="444" name="楕円 443">
          <a:extLst>
            <a:ext uri="{FF2B5EF4-FFF2-40B4-BE49-F238E27FC236}">
              <a16:creationId xmlns:a16="http://schemas.microsoft.com/office/drawing/2014/main" id="{93916B82-C665-472D-B34E-2FD628C7F841}"/>
            </a:ext>
          </a:extLst>
        </xdr:cNvPr>
        <xdr:cNvSpPr/>
      </xdr:nvSpPr>
      <xdr:spPr>
        <a:xfrm>
          <a:off x="13652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9253</xdr:rowOff>
    </xdr:from>
    <xdr:to>
      <xdr:col>76</xdr:col>
      <xdr:colOff>114300</xdr:colOff>
      <xdr:row>38</xdr:row>
      <xdr:rowOff>54973</xdr:rowOff>
    </xdr:to>
    <xdr:cxnSp macro="">
      <xdr:nvCxnSpPr>
        <xdr:cNvPr id="445" name="直線コネクタ 444">
          <a:extLst>
            <a:ext uri="{FF2B5EF4-FFF2-40B4-BE49-F238E27FC236}">
              <a16:creationId xmlns:a16="http://schemas.microsoft.com/office/drawing/2014/main" id="{A442F45F-3A1F-4517-AFD0-DA9D0A160416}"/>
            </a:ext>
          </a:extLst>
        </xdr:cNvPr>
        <xdr:cNvCxnSpPr/>
      </xdr:nvCxnSpPr>
      <xdr:spPr>
        <a:xfrm>
          <a:off x="13703300" y="652435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87449</xdr:rowOff>
    </xdr:from>
    <xdr:to>
      <xdr:col>67</xdr:col>
      <xdr:colOff>101600</xdr:colOff>
      <xdr:row>38</xdr:row>
      <xdr:rowOff>17599</xdr:rowOff>
    </xdr:to>
    <xdr:sp macro="" textlink="">
      <xdr:nvSpPr>
        <xdr:cNvPr id="446" name="楕円 445">
          <a:extLst>
            <a:ext uri="{FF2B5EF4-FFF2-40B4-BE49-F238E27FC236}">
              <a16:creationId xmlns:a16="http://schemas.microsoft.com/office/drawing/2014/main" id="{5335B44A-5C9B-436E-B4BD-E16456029EB8}"/>
            </a:ext>
          </a:extLst>
        </xdr:cNvPr>
        <xdr:cNvSpPr/>
      </xdr:nvSpPr>
      <xdr:spPr>
        <a:xfrm>
          <a:off x="12763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138249</xdr:rowOff>
    </xdr:from>
    <xdr:to>
      <xdr:col>71</xdr:col>
      <xdr:colOff>177800</xdr:colOff>
      <xdr:row>38</xdr:row>
      <xdr:rowOff>9253</xdr:rowOff>
    </xdr:to>
    <xdr:cxnSp macro="">
      <xdr:nvCxnSpPr>
        <xdr:cNvPr id="447" name="直線コネクタ 446">
          <a:extLst>
            <a:ext uri="{FF2B5EF4-FFF2-40B4-BE49-F238E27FC236}">
              <a16:creationId xmlns:a16="http://schemas.microsoft.com/office/drawing/2014/main" id="{45751EF5-C5B5-4275-99BF-0B7B4D7A0887}"/>
            </a:ext>
          </a:extLst>
        </xdr:cNvPr>
        <xdr:cNvCxnSpPr/>
      </xdr:nvCxnSpPr>
      <xdr:spPr>
        <a:xfrm>
          <a:off x="12814300" y="64818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B3685A54-5A3A-483D-8FC2-3238060602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7AF6A2D7-CFAF-48AC-A2A3-9981844C7FCB}"/>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879BF5A7-53A8-476C-8747-3344B15593BE}"/>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B597859F-338A-4E0C-A341-5F354792273C}"/>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5ECC5C4-982E-4D04-B709-161D4ADF57E5}"/>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122300</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444E854B-6B95-4B52-A8F3-A77D0B85AE9D}"/>
            </a:ext>
          </a:extLst>
        </xdr:cNvPr>
        <xdr:cNvSpPr txBox="1"/>
      </xdr:nvSpPr>
      <xdr:spPr>
        <a:xfrm>
          <a:off x="14389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76580</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A704C927-8A73-4C69-AB9B-2BFEF7C39061}"/>
            </a:ext>
          </a:extLst>
        </xdr:cNvPr>
        <xdr:cNvSpPr txBox="1"/>
      </xdr:nvSpPr>
      <xdr:spPr>
        <a:xfrm>
          <a:off x="13500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1FEAE496-B144-49E0-A72A-F78236E2B313}"/>
            </a:ext>
          </a:extLst>
        </xdr:cNvPr>
        <xdr:cNvSpPr txBox="1"/>
      </xdr:nvSpPr>
      <xdr:spPr>
        <a:xfrm>
          <a:off x="12611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BF3F6B0C-49C4-418B-9AF4-F971E68780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37DA45C4-91E0-4FFD-9381-0E51EF5015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4EE568D0-A339-420D-935F-D8377DA787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75A5EE3B-D167-426F-A46A-C6887369F3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EF2728DA-68FC-4A45-A8DA-372CDC6A2E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446F997-B619-492A-9C36-AEDB149C38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6006CAD-2075-4BC0-8B4E-B203AA7B71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81B0438-2925-42D8-9654-E509D394D3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9EE37164-244A-44F1-A611-34F0A8CB00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4E64F54-7801-4BE1-B8FD-03C775B137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15CB076-CD12-49F5-B071-92AD8B3373E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53F629FE-843F-4A10-91A6-7315744E463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1F21DDAB-DFC7-4BD5-B2CF-26EEABDC893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7970DE8F-C2DD-4B48-9F85-6D0B1CD4789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F1481673-8564-43E0-9B4B-E5610AC898A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22669495-AA7C-4498-BB1E-CC8FE1190CB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C8798375-C271-4717-8E0C-CE986B65649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B82FFABA-3F51-4C15-AF96-156FD9701C0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F0CD869-A53C-4CF0-B679-B584534113D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11B52B5-6353-42E0-A5BF-21547A68F24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69995F83-BE13-4069-9F24-81CD836991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4269E797-11BC-4617-8538-48AC64B4606A}"/>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CAAC4BA8-373B-43F4-BBAE-B3ADFEBFD8F9}"/>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4DBCC77E-D254-4174-9316-453BE8FA70C2}"/>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9FD121A7-B1E2-4EB5-A36C-75898F49B0F9}"/>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5EDBF7A1-013C-4BF5-AE9D-C4ABA6B6F0D3}"/>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266EA897-2A1E-4252-A08C-C0F3A58E3C2A}"/>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30B6F8C4-0120-4059-ABE7-0F234D42636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8DA1BA10-CC19-4191-B2D9-1CAD01FCF682}"/>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58D81AC8-ED6E-4CAA-B6CC-B2B92A580199}"/>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F37AADFB-81DE-487D-8186-ACCB283B0958}"/>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2EAAFEFC-48FD-4E9D-988A-DA07345D4575}"/>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E4184AE-301F-4BCF-AB00-144DB4FC77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3E6249C-CF7E-4CED-9C8B-FA915AF3CD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462A5ED-1407-4167-AEA7-A16CA693D2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B131807-8A30-426B-89F4-B425FEA050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277AB3F-4AB0-409C-836D-4B6E37E37E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13595</xdr:rowOff>
    </xdr:from>
    <xdr:to>
      <xdr:col>116</xdr:col>
      <xdr:colOff>114300</xdr:colOff>
      <xdr:row>37</xdr:row>
      <xdr:rowOff>115195</xdr:rowOff>
    </xdr:to>
    <xdr:sp macro="" textlink="">
      <xdr:nvSpPr>
        <xdr:cNvPr id="493" name="楕円 492">
          <a:extLst>
            <a:ext uri="{FF2B5EF4-FFF2-40B4-BE49-F238E27FC236}">
              <a16:creationId xmlns:a16="http://schemas.microsoft.com/office/drawing/2014/main" id="{5B1652C0-4E55-4468-8996-2606EDE5C87C}"/>
            </a:ext>
          </a:extLst>
        </xdr:cNvPr>
        <xdr:cNvSpPr/>
      </xdr:nvSpPr>
      <xdr:spPr>
        <a:xfrm>
          <a:off x="22110700" y="63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36472</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48E3868D-E05B-498F-B194-BBAE742E6DAE}"/>
            </a:ext>
          </a:extLst>
        </xdr:cNvPr>
        <xdr:cNvSpPr txBox="1"/>
      </xdr:nvSpPr>
      <xdr:spPr>
        <a:xfrm>
          <a:off x="22199600" y="62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32249</xdr:rowOff>
    </xdr:from>
    <xdr:to>
      <xdr:col>112</xdr:col>
      <xdr:colOff>38100</xdr:colOff>
      <xdr:row>37</xdr:row>
      <xdr:rowOff>133849</xdr:rowOff>
    </xdr:to>
    <xdr:sp macro="" textlink="">
      <xdr:nvSpPr>
        <xdr:cNvPr id="495" name="楕円 494">
          <a:extLst>
            <a:ext uri="{FF2B5EF4-FFF2-40B4-BE49-F238E27FC236}">
              <a16:creationId xmlns:a16="http://schemas.microsoft.com/office/drawing/2014/main" id="{47DE0473-9D7E-434A-8D7B-4E6284EB6FEA}"/>
            </a:ext>
          </a:extLst>
        </xdr:cNvPr>
        <xdr:cNvSpPr/>
      </xdr:nvSpPr>
      <xdr:spPr>
        <a:xfrm>
          <a:off x="21272500" y="63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64395</xdr:rowOff>
    </xdr:from>
    <xdr:to>
      <xdr:col>116</xdr:col>
      <xdr:colOff>63500</xdr:colOff>
      <xdr:row>37</xdr:row>
      <xdr:rowOff>83049</xdr:rowOff>
    </xdr:to>
    <xdr:cxnSp macro="">
      <xdr:nvCxnSpPr>
        <xdr:cNvPr id="496" name="直線コネクタ 495">
          <a:extLst>
            <a:ext uri="{FF2B5EF4-FFF2-40B4-BE49-F238E27FC236}">
              <a16:creationId xmlns:a16="http://schemas.microsoft.com/office/drawing/2014/main" id="{01794075-F24F-4BB0-9A0B-99FA0DED761C}"/>
            </a:ext>
          </a:extLst>
        </xdr:cNvPr>
        <xdr:cNvCxnSpPr/>
      </xdr:nvCxnSpPr>
      <xdr:spPr>
        <a:xfrm flipV="1">
          <a:off x="21323300" y="6408045"/>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44859</xdr:rowOff>
    </xdr:from>
    <xdr:to>
      <xdr:col>107</xdr:col>
      <xdr:colOff>101600</xdr:colOff>
      <xdr:row>37</xdr:row>
      <xdr:rowOff>146459</xdr:rowOff>
    </xdr:to>
    <xdr:sp macro="" textlink="">
      <xdr:nvSpPr>
        <xdr:cNvPr id="497" name="楕円 496">
          <a:extLst>
            <a:ext uri="{FF2B5EF4-FFF2-40B4-BE49-F238E27FC236}">
              <a16:creationId xmlns:a16="http://schemas.microsoft.com/office/drawing/2014/main" id="{077146D8-9CD8-4CE2-89F2-CD2AA4C15157}"/>
            </a:ext>
          </a:extLst>
        </xdr:cNvPr>
        <xdr:cNvSpPr/>
      </xdr:nvSpPr>
      <xdr:spPr>
        <a:xfrm>
          <a:off x="20383500" y="63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83049</xdr:rowOff>
    </xdr:from>
    <xdr:to>
      <xdr:col>111</xdr:col>
      <xdr:colOff>177800</xdr:colOff>
      <xdr:row>37</xdr:row>
      <xdr:rowOff>95659</xdr:rowOff>
    </xdr:to>
    <xdr:cxnSp macro="">
      <xdr:nvCxnSpPr>
        <xdr:cNvPr id="498" name="直線コネクタ 497">
          <a:extLst>
            <a:ext uri="{FF2B5EF4-FFF2-40B4-BE49-F238E27FC236}">
              <a16:creationId xmlns:a16="http://schemas.microsoft.com/office/drawing/2014/main" id="{8AA5AA23-6000-4E2A-8C39-A422FC95BF63}"/>
            </a:ext>
          </a:extLst>
        </xdr:cNvPr>
        <xdr:cNvCxnSpPr/>
      </xdr:nvCxnSpPr>
      <xdr:spPr>
        <a:xfrm flipV="1">
          <a:off x="20434300" y="6426699"/>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48914</xdr:rowOff>
    </xdr:from>
    <xdr:to>
      <xdr:col>102</xdr:col>
      <xdr:colOff>165100</xdr:colOff>
      <xdr:row>37</xdr:row>
      <xdr:rowOff>150514</xdr:rowOff>
    </xdr:to>
    <xdr:sp macro="" textlink="">
      <xdr:nvSpPr>
        <xdr:cNvPr id="499" name="楕円 498">
          <a:extLst>
            <a:ext uri="{FF2B5EF4-FFF2-40B4-BE49-F238E27FC236}">
              <a16:creationId xmlns:a16="http://schemas.microsoft.com/office/drawing/2014/main" id="{7B5EFBC0-093C-4158-9906-66E717363475}"/>
            </a:ext>
          </a:extLst>
        </xdr:cNvPr>
        <xdr:cNvSpPr/>
      </xdr:nvSpPr>
      <xdr:spPr>
        <a:xfrm>
          <a:off x="19494500" y="63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95659</xdr:rowOff>
    </xdr:from>
    <xdr:to>
      <xdr:col>107</xdr:col>
      <xdr:colOff>50800</xdr:colOff>
      <xdr:row>37</xdr:row>
      <xdr:rowOff>99714</xdr:rowOff>
    </xdr:to>
    <xdr:cxnSp macro="">
      <xdr:nvCxnSpPr>
        <xdr:cNvPr id="500" name="直線コネクタ 499">
          <a:extLst>
            <a:ext uri="{FF2B5EF4-FFF2-40B4-BE49-F238E27FC236}">
              <a16:creationId xmlns:a16="http://schemas.microsoft.com/office/drawing/2014/main" id="{6DA7F05E-02A0-4536-94A7-5B1DE535A203}"/>
            </a:ext>
          </a:extLst>
        </xdr:cNvPr>
        <xdr:cNvCxnSpPr/>
      </xdr:nvCxnSpPr>
      <xdr:spPr>
        <a:xfrm flipV="1">
          <a:off x="19545300" y="6439309"/>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51008</xdr:rowOff>
    </xdr:from>
    <xdr:to>
      <xdr:col>98</xdr:col>
      <xdr:colOff>38100</xdr:colOff>
      <xdr:row>37</xdr:row>
      <xdr:rowOff>152608</xdr:rowOff>
    </xdr:to>
    <xdr:sp macro="" textlink="">
      <xdr:nvSpPr>
        <xdr:cNvPr id="501" name="楕円 500">
          <a:extLst>
            <a:ext uri="{FF2B5EF4-FFF2-40B4-BE49-F238E27FC236}">
              <a16:creationId xmlns:a16="http://schemas.microsoft.com/office/drawing/2014/main" id="{98DDADF8-4933-4A38-A36D-530D36400606}"/>
            </a:ext>
          </a:extLst>
        </xdr:cNvPr>
        <xdr:cNvSpPr/>
      </xdr:nvSpPr>
      <xdr:spPr>
        <a:xfrm>
          <a:off x="18605500" y="63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99714</xdr:rowOff>
    </xdr:from>
    <xdr:to>
      <xdr:col>102</xdr:col>
      <xdr:colOff>114300</xdr:colOff>
      <xdr:row>37</xdr:row>
      <xdr:rowOff>101808</xdr:rowOff>
    </xdr:to>
    <xdr:cxnSp macro="">
      <xdr:nvCxnSpPr>
        <xdr:cNvPr id="502" name="直線コネクタ 501">
          <a:extLst>
            <a:ext uri="{FF2B5EF4-FFF2-40B4-BE49-F238E27FC236}">
              <a16:creationId xmlns:a16="http://schemas.microsoft.com/office/drawing/2014/main" id="{27D05FBA-BCDB-478D-986E-A0AD7DB01885}"/>
            </a:ext>
          </a:extLst>
        </xdr:cNvPr>
        <xdr:cNvCxnSpPr/>
      </xdr:nvCxnSpPr>
      <xdr:spPr>
        <a:xfrm flipV="1">
          <a:off x="18656300" y="6443364"/>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CEB6017B-4FD0-4CF7-BA63-D9C8F675EE6B}"/>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3842DCB9-74E5-4391-8433-DCB3A0FFC654}"/>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16C37D90-6124-4EE1-9B44-EB84F49B4E19}"/>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43F48882-4A03-45E4-A129-BB521C98A55C}"/>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150376</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1ED0CD9E-0D69-4138-9FA5-2C68838815C8}"/>
            </a:ext>
          </a:extLst>
        </xdr:cNvPr>
        <xdr:cNvSpPr txBox="1"/>
      </xdr:nvSpPr>
      <xdr:spPr>
        <a:xfrm>
          <a:off x="21011095" y="615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162986</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366A48A6-F522-42B2-9322-677EA33D7893}"/>
            </a:ext>
          </a:extLst>
        </xdr:cNvPr>
        <xdr:cNvSpPr txBox="1"/>
      </xdr:nvSpPr>
      <xdr:spPr>
        <a:xfrm>
          <a:off x="20134795" y="616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167041</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4225BC0F-6466-4F46-88FA-9FAE1B57F37B}"/>
            </a:ext>
          </a:extLst>
        </xdr:cNvPr>
        <xdr:cNvSpPr txBox="1"/>
      </xdr:nvSpPr>
      <xdr:spPr>
        <a:xfrm>
          <a:off x="19245795" y="616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143735</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1E87B81C-B729-43D4-8E8A-2A07C9BEAACE}"/>
            </a:ext>
          </a:extLst>
        </xdr:cNvPr>
        <xdr:cNvSpPr txBox="1"/>
      </xdr:nvSpPr>
      <xdr:spPr>
        <a:xfrm>
          <a:off x="18356795" y="64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6A348F8-FE7A-4BEA-9A92-81FFBE521D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4B24214-BC05-4F98-8D94-E5F2A0B7DB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112A0E7B-40AF-431A-BD3A-6FA11795A8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C2FD25A1-9698-4E2C-AEE7-B589643713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7915C6A-1341-43E0-B444-3117B72C83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4023C2B-8904-447F-83F0-50E26BDDF9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570C95A-9EB0-4038-8D84-D69301E665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E77E581-F78E-4115-A443-C1D08A8057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7E480D2-BC10-467F-95D6-563F4A6C9D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B6ECAAB1-1BC8-4365-9DE6-435FF47F7B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65B7527-053F-4214-BE8F-35835B0BCD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C9F43F8D-0A74-489E-BBDC-7B84B911438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3AAC1094-86F4-4CE1-9E04-DACB882121E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1A4C9505-A386-4DF1-9437-AC987853B3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E642E8F9-F5C6-4CBE-A174-7AB77ACF130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89FCEE45-F2CF-41A4-B704-6F9B3A853A2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830C91EF-1C7A-43DB-8DE6-82C24B0E80B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EFC726B1-0C5D-4F01-9ECB-464500CEDC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22653D22-615B-4F83-AC30-1D1ED25AA3A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54F734BC-43E7-423B-B11C-3D950C603AB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1640FD53-71A3-4CC3-A210-4AA2ECE9B46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B3120967-4778-4175-BEC9-76F7F412B73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C938AA68-2BFD-4DAA-A859-859D5BB339D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10FA0DE2-6B76-4B6E-87CA-500D5014AF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E78B9333-903C-41C7-99FD-4515692FAA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C87E425C-29D5-4272-AB01-638A6F652582}"/>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611A7862-E4B6-4BCC-975F-382C0E5DB0C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04DB75F5-731B-487F-8E75-3C28C97F28B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3D21DCC2-171D-4A63-910D-3A12E5B015DE}"/>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1C60337E-9B94-4FA2-99FA-273F2B292248}"/>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1DC17B38-044D-431E-80B8-3925EF797759}"/>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88F2B214-42DA-4317-AA16-266213FA3AA5}"/>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6A4C1843-17B7-4E2F-98AC-90AFF595FD26}"/>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C10CDA1E-9C05-44D3-A038-2237A0028E4F}"/>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A4E6D0F1-B8C1-493E-B690-72C8CC294AB7}"/>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8BA84A0E-A40C-401E-8469-D56953692C28}"/>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F6FA228-FD4A-4264-AFD7-3F25C5E05C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96DFBB7-3C07-45B3-84BB-1A80DB521D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F7B7D08-8A01-49C2-8247-4930B1E030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FB8841E-2C04-49A3-924C-01CE5DFA93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82BC78A-08BE-4CC5-8888-B2FDC21894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52" name="楕円 551">
          <a:extLst>
            <a:ext uri="{FF2B5EF4-FFF2-40B4-BE49-F238E27FC236}">
              <a16:creationId xmlns:a16="http://schemas.microsoft.com/office/drawing/2014/main" id="{F6138EC2-C7A4-4859-AF6C-67329746E62B}"/>
            </a:ext>
          </a:extLst>
        </xdr:cNvPr>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B5E965C3-A872-4CC5-9A93-F449ABDDDDA5}"/>
            </a:ext>
          </a:extLst>
        </xdr:cNvPr>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54" name="楕円 553">
          <a:extLst>
            <a:ext uri="{FF2B5EF4-FFF2-40B4-BE49-F238E27FC236}">
              <a16:creationId xmlns:a16="http://schemas.microsoft.com/office/drawing/2014/main" id="{6E998560-815B-4DAC-B80D-ADF2342301EF}"/>
            </a:ext>
          </a:extLst>
        </xdr:cNvPr>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137160</xdr:rowOff>
    </xdr:to>
    <xdr:cxnSp macro="">
      <xdr:nvCxnSpPr>
        <xdr:cNvPr id="555" name="直線コネクタ 554">
          <a:extLst>
            <a:ext uri="{FF2B5EF4-FFF2-40B4-BE49-F238E27FC236}">
              <a16:creationId xmlns:a16="http://schemas.microsoft.com/office/drawing/2014/main" id="{C1D97945-C75A-4623-A2DF-FC412EEEC0E6}"/>
            </a:ext>
          </a:extLst>
        </xdr:cNvPr>
        <xdr:cNvCxnSpPr/>
      </xdr:nvCxnSpPr>
      <xdr:spPr>
        <a:xfrm>
          <a:off x="15481300" y="100453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14515</xdr:rowOff>
    </xdr:from>
    <xdr:to>
      <xdr:col>76</xdr:col>
      <xdr:colOff>165100</xdr:colOff>
      <xdr:row>58</xdr:row>
      <xdr:rowOff>116115</xdr:rowOff>
    </xdr:to>
    <xdr:sp macro="" textlink="">
      <xdr:nvSpPr>
        <xdr:cNvPr id="556" name="楕円 555">
          <a:extLst>
            <a:ext uri="{FF2B5EF4-FFF2-40B4-BE49-F238E27FC236}">
              <a16:creationId xmlns:a16="http://schemas.microsoft.com/office/drawing/2014/main" id="{D28DA584-7DEE-48E0-906D-F5CE862CA199}"/>
            </a:ext>
          </a:extLst>
        </xdr:cNvPr>
        <xdr:cNvSpPr/>
      </xdr:nvSpPr>
      <xdr:spPr>
        <a:xfrm>
          <a:off x="14541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65315</xdr:rowOff>
    </xdr:from>
    <xdr:to>
      <xdr:col>81</xdr:col>
      <xdr:colOff>50800</xdr:colOff>
      <xdr:row>58</xdr:row>
      <xdr:rowOff>101237</xdr:rowOff>
    </xdr:to>
    <xdr:cxnSp macro="">
      <xdr:nvCxnSpPr>
        <xdr:cNvPr id="557" name="直線コネクタ 556">
          <a:extLst>
            <a:ext uri="{FF2B5EF4-FFF2-40B4-BE49-F238E27FC236}">
              <a16:creationId xmlns:a16="http://schemas.microsoft.com/office/drawing/2014/main" id="{D03027CE-F1F4-4FD9-A0EA-3A4D53C8CA71}"/>
            </a:ext>
          </a:extLst>
        </xdr:cNvPr>
        <xdr:cNvCxnSpPr/>
      </xdr:nvCxnSpPr>
      <xdr:spPr>
        <a:xfrm>
          <a:off x="14592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150041</xdr:rowOff>
    </xdr:from>
    <xdr:to>
      <xdr:col>72</xdr:col>
      <xdr:colOff>38100</xdr:colOff>
      <xdr:row>58</xdr:row>
      <xdr:rowOff>80191</xdr:rowOff>
    </xdr:to>
    <xdr:sp macro="" textlink="">
      <xdr:nvSpPr>
        <xdr:cNvPr id="558" name="楕円 557">
          <a:extLst>
            <a:ext uri="{FF2B5EF4-FFF2-40B4-BE49-F238E27FC236}">
              <a16:creationId xmlns:a16="http://schemas.microsoft.com/office/drawing/2014/main" id="{80C63250-75CF-41B8-83A5-009DCE0A4861}"/>
            </a:ext>
          </a:extLst>
        </xdr:cNvPr>
        <xdr:cNvSpPr/>
      </xdr:nvSpPr>
      <xdr:spPr>
        <a:xfrm>
          <a:off x="13652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29391</xdr:rowOff>
    </xdr:from>
    <xdr:to>
      <xdr:col>76</xdr:col>
      <xdr:colOff>114300</xdr:colOff>
      <xdr:row>58</xdr:row>
      <xdr:rowOff>65315</xdr:rowOff>
    </xdr:to>
    <xdr:cxnSp macro="">
      <xdr:nvCxnSpPr>
        <xdr:cNvPr id="559" name="直線コネクタ 558">
          <a:extLst>
            <a:ext uri="{FF2B5EF4-FFF2-40B4-BE49-F238E27FC236}">
              <a16:creationId xmlns:a16="http://schemas.microsoft.com/office/drawing/2014/main" id="{5BF45A8B-D3A7-4C1A-A9C9-65A4C11CDCE2}"/>
            </a:ext>
          </a:extLst>
        </xdr:cNvPr>
        <xdr:cNvCxnSpPr/>
      </xdr:nvCxnSpPr>
      <xdr:spPr>
        <a:xfrm>
          <a:off x="13703300" y="99734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128815</xdr:rowOff>
    </xdr:from>
    <xdr:to>
      <xdr:col>67</xdr:col>
      <xdr:colOff>101600</xdr:colOff>
      <xdr:row>61</xdr:row>
      <xdr:rowOff>58965</xdr:rowOff>
    </xdr:to>
    <xdr:sp macro="" textlink="">
      <xdr:nvSpPr>
        <xdr:cNvPr id="560" name="楕円 559">
          <a:extLst>
            <a:ext uri="{FF2B5EF4-FFF2-40B4-BE49-F238E27FC236}">
              <a16:creationId xmlns:a16="http://schemas.microsoft.com/office/drawing/2014/main" id="{31C2E517-EBC7-4E50-8EC5-9DBC422F45E3}"/>
            </a:ext>
          </a:extLst>
        </xdr:cNvPr>
        <xdr:cNvSpPr/>
      </xdr:nvSpPr>
      <xdr:spPr>
        <a:xfrm>
          <a:off x="1276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29391</xdr:rowOff>
    </xdr:from>
    <xdr:to>
      <xdr:col>71</xdr:col>
      <xdr:colOff>177800</xdr:colOff>
      <xdr:row>61</xdr:row>
      <xdr:rowOff>8165</xdr:rowOff>
    </xdr:to>
    <xdr:cxnSp macro="">
      <xdr:nvCxnSpPr>
        <xdr:cNvPr id="561" name="直線コネクタ 560">
          <a:extLst>
            <a:ext uri="{FF2B5EF4-FFF2-40B4-BE49-F238E27FC236}">
              <a16:creationId xmlns:a16="http://schemas.microsoft.com/office/drawing/2014/main" id="{189E0DE6-8714-4680-A767-0C0B9EFFDF20}"/>
            </a:ext>
          </a:extLst>
        </xdr:cNvPr>
        <xdr:cNvCxnSpPr/>
      </xdr:nvCxnSpPr>
      <xdr:spPr>
        <a:xfrm flipV="1">
          <a:off x="12814300" y="9973491"/>
          <a:ext cx="889000" cy="4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1C995EA8-4A18-4BE1-B9C6-CE209B32861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EE139D02-5C30-42C2-9ACF-80E5E1995999}"/>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B908A527-0B72-4691-829C-D180420930D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82C738CB-6586-4927-9AA8-DECE5738CBB3}"/>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5AFDFB0A-69A7-42BC-A306-F9F9980E6223}"/>
            </a:ext>
          </a:extLst>
        </xdr:cNvPr>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132642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42DD7EA2-E9CD-44BC-B716-26D538971BDB}"/>
            </a:ext>
          </a:extLst>
        </xdr:cNvPr>
        <xdr:cNvSpPr txBox="1"/>
      </xdr:nvSpPr>
      <xdr:spPr>
        <a:xfrm>
          <a:off x="14389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96718</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D518BBC7-A689-4320-8612-06A831DABDCA}"/>
            </a:ext>
          </a:extLst>
        </xdr:cNvPr>
        <xdr:cNvSpPr txBox="1"/>
      </xdr:nvSpPr>
      <xdr:spPr>
        <a:xfrm>
          <a:off x="13500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50092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27D60EDE-DC60-4462-9382-6539D8D94797}"/>
            </a:ext>
          </a:extLst>
        </xdr:cNvPr>
        <xdr:cNvSpPr txBox="1"/>
      </xdr:nvSpPr>
      <xdr:spPr>
        <a:xfrm>
          <a:off x="12611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E62E9C4-2821-499E-BAFF-3FF815D176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F548A64E-92DE-424F-8F34-707D6F6CC3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4308439E-85DE-4BDD-8A6B-FE8E41A521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D2E56A0-5C5D-415D-BE54-5B6C86F9C3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823BF40-DEEE-4DBA-8B46-7C9A0B4276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D7B22E0D-32F9-478D-AAE6-C8A9833F7C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BFF96104-9803-49B9-9EB7-F8ACE686E0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B6BB8D3-7915-4CF6-A417-071BF4DC95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F77620FD-A7C2-4699-B986-0CE1973F15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6B420AA1-63DF-4DD7-9830-20ED983CBC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25CF7A31-9883-4231-8625-ECB571EF707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7B8C210B-3410-416C-8565-2FB62DF485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3F1056BB-A155-4996-B8CB-F8689035C1C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2C4081F8-6CA2-4192-885C-15FA99BD494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8998B42C-F0E7-4C57-87DE-19EA380641F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E06CFBA-0D40-4D57-B905-3EC3EE3E8CB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304F9E68-64D1-4577-8E01-1C75376938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4D6F253A-2953-4781-B858-12E14A339B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FFC7523C-6543-4F48-9F6C-7EC34FD814F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CA86E108-226E-4B9C-A63E-9FFA84AC722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1DCEB947-EF0F-4007-9770-4FBE0D4006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C66FF8CE-3D95-46BD-ADB9-3F4C2849C4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4C553FCF-CC5C-4A23-9C5D-EABB1351E3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9AC9BDEF-7A2B-4BAD-A57E-BAB121EDE5AC}"/>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AA27BF0D-F688-445D-80C2-360613E13D4C}"/>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C99C478F-569D-41E2-969D-06205412562C}"/>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47DF595-7C3C-4656-91D8-E9B291EC2949}"/>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28353FC9-2686-4546-B1DB-FA18E7379161}"/>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65264676-9A1F-407D-A926-F439596D4077}"/>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A54B59D2-E3AD-404F-BF44-DCA9F93B2315}"/>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AB6D82CC-094A-45F2-9417-1B7FE74B56D8}"/>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80E9ADB3-B5C3-4696-8FD6-5F5F2A847E58}"/>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43A3AFD2-F6E9-4A2A-AA68-88817442681D}"/>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D2FD7109-C5C4-477D-90B1-E761D52E0832}"/>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8009AB8-4A54-45C8-88BE-21B5CC0FAD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983692A-5309-40FD-A14D-0116957B42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98733BF-923B-4CA2-AD00-BB004BD7A9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A467B07-6782-4F27-8808-E384F28EE9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47A503A-EC16-458F-8ECA-52C69E4473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09" name="楕円 608">
          <a:extLst>
            <a:ext uri="{FF2B5EF4-FFF2-40B4-BE49-F238E27FC236}">
              <a16:creationId xmlns:a16="http://schemas.microsoft.com/office/drawing/2014/main" id="{37B89339-B676-4307-A0D3-E6A81D785CE6}"/>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2646C3F9-BB4D-4A69-B82D-61BC749CD4D8}"/>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11" name="楕円 610">
          <a:extLst>
            <a:ext uri="{FF2B5EF4-FFF2-40B4-BE49-F238E27FC236}">
              <a16:creationId xmlns:a16="http://schemas.microsoft.com/office/drawing/2014/main" id="{3EFAA530-3B7B-4D07-B104-BF95EFE88386}"/>
            </a:ext>
          </a:extLst>
        </xdr:cNvPr>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612" name="直線コネクタ 611">
          <a:extLst>
            <a:ext uri="{FF2B5EF4-FFF2-40B4-BE49-F238E27FC236}">
              <a16:creationId xmlns:a16="http://schemas.microsoft.com/office/drawing/2014/main" id="{375C5350-19D9-4AC7-8D0F-63527F22CE69}"/>
            </a:ext>
          </a:extLst>
        </xdr:cNvPr>
        <xdr:cNvCxnSpPr/>
      </xdr:nvCxnSpPr>
      <xdr:spPr>
        <a:xfrm>
          <a:off x="21323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13" name="楕円 612">
          <a:extLst>
            <a:ext uri="{FF2B5EF4-FFF2-40B4-BE49-F238E27FC236}">
              <a16:creationId xmlns:a16="http://schemas.microsoft.com/office/drawing/2014/main" id="{F831231B-C90E-4D9E-90D0-00306EA580D6}"/>
            </a:ext>
          </a:extLst>
        </xdr:cNvPr>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14" name="直線コネクタ 613">
          <a:extLst>
            <a:ext uri="{FF2B5EF4-FFF2-40B4-BE49-F238E27FC236}">
              <a16:creationId xmlns:a16="http://schemas.microsoft.com/office/drawing/2014/main" id="{6DACFE49-CDC6-4DFF-982C-365C9EDB6675}"/>
            </a:ext>
          </a:extLst>
        </xdr:cNvPr>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5" name="楕円 614">
          <a:extLst>
            <a:ext uri="{FF2B5EF4-FFF2-40B4-BE49-F238E27FC236}">
              <a16:creationId xmlns:a16="http://schemas.microsoft.com/office/drawing/2014/main" id="{FFF4DFD0-4813-46A0-8D57-04143AE7A669}"/>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118110</xdr:rowOff>
    </xdr:to>
    <xdr:cxnSp macro="">
      <xdr:nvCxnSpPr>
        <xdr:cNvPr id="616" name="直線コネクタ 615">
          <a:extLst>
            <a:ext uri="{FF2B5EF4-FFF2-40B4-BE49-F238E27FC236}">
              <a16:creationId xmlns:a16="http://schemas.microsoft.com/office/drawing/2014/main" id="{E2B1B93E-1CBC-4A99-8373-2EEBB5E3FBAC}"/>
            </a:ext>
          </a:extLst>
        </xdr:cNvPr>
        <xdr:cNvCxnSpPr/>
      </xdr:nvCxnSpPr>
      <xdr:spPr>
        <a:xfrm flipV="1">
          <a:off x="19545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17" name="楕円 616">
          <a:extLst>
            <a:ext uri="{FF2B5EF4-FFF2-40B4-BE49-F238E27FC236}">
              <a16:creationId xmlns:a16="http://schemas.microsoft.com/office/drawing/2014/main" id="{0E497337-12BE-4BA5-8B5E-D9B4304865F0}"/>
            </a:ext>
          </a:extLst>
        </xdr:cNvPr>
        <xdr:cNvSpPr/>
      </xdr:nvSpPr>
      <xdr:spPr>
        <a:xfrm>
          <a:off x="18605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167640</xdr:rowOff>
    </xdr:from>
    <xdr:to>
      <xdr:col>102</xdr:col>
      <xdr:colOff>114300</xdr:colOff>
      <xdr:row>63</xdr:row>
      <xdr:rowOff>118110</xdr:rowOff>
    </xdr:to>
    <xdr:cxnSp macro="">
      <xdr:nvCxnSpPr>
        <xdr:cNvPr id="618" name="直線コネクタ 617">
          <a:extLst>
            <a:ext uri="{FF2B5EF4-FFF2-40B4-BE49-F238E27FC236}">
              <a16:creationId xmlns:a16="http://schemas.microsoft.com/office/drawing/2014/main" id="{A1B5D9A1-D3C0-4BB9-852C-425213AE4AF1}"/>
            </a:ext>
          </a:extLst>
        </xdr:cNvPr>
        <xdr:cNvCxnSpPr/>
      </xdr:nvCxnSpPr>
      <xdr:spPr>
        <a:xfrm>
          <a:off x="18656300" y="10797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9" name="n_1aveValue【保健センター・保健所】&#10;一人当たり面積">
          <a:extLst>
            <a:ext uri="{FF2B5EF4-FFF2-40B4-BE49-F238E27FC236}">
              <a16:creationId xmlns:a16="http://schemas.microsoft.com/office/drawing/2014/main" id="{0FDA1255-7B14-44FE-9A1E-1D6DA24614D8}"/>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0" name="n_2aveValue【保健センター・保健所】&#10;一人当たり面積">
          <a:extLst>
            <a:ext uri="{FF2B5EF4-FFF2-40B4-BE49-F238E27FC236}">
              <a16:creationId xmlns:a16="http://schemas.microsoft.com/office/drawing/2014/main" id="{1B13320B-6A7E-47CB-98FD-67A5184DA2DA}"/>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1" name="n_3aveValue【保健センター・保健所】&#10;一人当たり面積">
          <a:extLst>
            <a:ext uri="{FF2B5EF4-FFF2-40B4-BE49-F238E27FC236}">
              <a16:creationId xmlns:a16="http://schemas.microsoft.com/office/drawing/2014/main" id="{81DE96AB-C260-46FC-9C35-D9B4FF64CAC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2" name="n_4aveValue【保健センター・保健所】&#10;一人当たり面積">
          <a:extLst>
            <a:ext uri="{FF2B5EF4-FFF2-40B4-BE49-F238E27FC236}">
              <a16:creationId xmlns:a16="http://schemas.microsoft.com/office/drawing/2014/main" id="{6D3A7E26-434D-4543-9D23-D36A8F67C336}"/>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23" name="n_1mainValue【保健センター・保健所】&#10;一人当たり面積">
          <a:extLst>
            <a:ext uri="{FF2B5EF4-FFF2-40B4-BE49-F238E27FC236}">
              <a16:creationId xmlns:a16="http://schemas.microsoft.com/office/drawing/2014/main" id="{537F8EE3-03B4-4C71-BA84-7E8A1AB46399}"/>
            </a:ext>
          </a:extLst>
        </xdr:cNvPr>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24" name="n_2mainValue【保健センター・保健所】&#10;一人当たり面積">
          <a:extLst>
            <a:ext uri="{FF2B5EF4-FFF2-40B4-BE49-F238E27FC236}">
              <a16:creationId xmlns:a16="http://schemas.microsoft.com/office/drawing/2014/main" id="{0F9DA43C-464E-4D29-804A-5812A1B42F07}"/>
            </a:ext>
          </a:extLst>
        </xdr:cNvPr>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5" name="n_3mainValue【保健センター・保健所】&#10;一人当たり面積">
          <a:extLst>
            <a:ext uri="{FF2B5EF4-FFF2-40B4-BE49-F238E27FC236}">
              <a16:creationId xmlns:a16="http://schemas.microsoft.com/office/drawing/2014/main" id="{898D617B-D22A-43C3-A06E-CD5EA6641263}"/>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626" name="n_4mainValue【保健センター・保健所】&#10;一人当たり面積">
          <a:extLst>
            <a:ext uri="{FF2B5EF4-FFF2-40B4-BE49-F238E27FC236}">
              <a16:creationId xmlns:a16="http://schemas.microsoft.com/office/drawing/2014/main" id="{F96489C6-B0FE-4AAE-8550-C53F34AF1FC6}"/>
            </a:ext>
          </a:extLst>
        </xdr:cNvPr>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5404193D-24E3-4650-8306-42FC078BDB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91A7C2B-C6D7-41E4-999A-E088AFB35A0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C0B6656-7698-4F98-BA35-C2F1965C89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255287E9-EEC0-4496-917B-D463588BF9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2AD08202-677F-4A37-AABB-59DFEFFBE3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7EAC87DB-4236-437F-8657-E28A5B6782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5861E3D-9847-4AF2-B8BF-86E267F30F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356E9A5B-4A77-41A6-A628-E2569D4A86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9F46FFD-A93B-4F24-907E-9EEE8B28FF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3D75C504-890A-40BD-9764-34F634A55F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7D5D8DB-82FE-44A8-9D51-9E4A17078C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88030275-167F-4A16-B947-6FBB368D4EF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28F36A3E-2685-447F-96AB-79E2ACC8235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9F073739-5C9A-4333-8576-7E6AE2B484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669D31CC-AA24-4BF6-8117-4739A5B470B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43D574E2-9018-4D44-AD69-A5A7E4104F7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BC6FEC0D-2E09-4A71-BBE5-C9D0F3CCAA0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737B1202-311A-4D6B-B4AE-7BD61EC088B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23CBF8AB-AEB4-49A7-956C-DFF6324485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5AA53115-1183-44BB-A611-2EE1010CE28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49AB1B57-088C-41FA-ABD2-55A08DDEA24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E0CC93BD-C13F-4E18-94E8-9CC68C12F4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FD8F2CDA-3923-4569-871D-3CC6FBC373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12FC2920-19AE-4F78-8A22-9248148CC30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F875971C-9914-4551-BF58-BAAF505D4D4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525FA9E1-AA5F-46A6-9878-90D410CF64C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8E320994-F717-4FCB-BF1C-7A26459B724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75249D28-B335-4AE6-828E-6E66378AA03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2AB3DA1D-0FCE-4DB0-B47C-1967E6C7949F}"/>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F05A07B2-9F34-4EF9-B8C0-8586483AC16C}"/>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D7EE5F93-A99A-4C9A-A4D1-6C2E74DF3AAD}"/>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9418CD44-1663-431B-8147-F2FB3AA00B5E}"/>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EC2732EA-6E9E-408D-AF81-D979CB20A184}"/>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0CFFD3C3-810C-474A-B2E1-6BA46210F02A}"/>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14EAAA3-ABFB-47A3-AEC2-E0D77FC818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2A41EEB-631D-49E7-9CC3-5C1D92523A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1B32908-906F-49D0-ABC6-E4969D4CD5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11E9E9D-EDBC-4D10-8C69-BD0583ECD4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566CF85-161D-4CD4-A9DF-F8795C5AC0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46989</xdr:rowOff>
    </xdr:from>
    <xdr:to>
      <xdr:col>85</xdr:col>
      <xdr:colOff>177800</xdr:colOff>
      <xdr:row>79</xdr:row>
      <xdr:rowOff>148589</xdr:rowOff>
    </xdr:to>
    <xdr:sp macro="" textlink="">
      <xdr:nvSpPr>
        <xdr:cNvPr id="666" name="楕円 665">
          <a:extLst>
            <a:ext uri="{FF2B5EF4-FFF2-40B4-BE49-F238E27FC236}">
              <a16:creationId xmlns:a16="http://schemas.microsoft.com/office/drawing/2014/main" id="{5D4E7EF3-1BEE-41DE-99A9-3E6E1C51F4E3}"/>
            </a:ext>
          </a:extLst>
        </xdr:cNvPr>
        <xdr:cNvSpPr/>
      </xdr:nvSpPr>
      <xdr:spPr>
        <a:xfrm>
          <a:off x="162687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69866</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D427FF97-DB6B-4442-A7A8-1AD1D38F624D}"/>
            </a:ext>
          </a:extLst>
        </xdr:cNvPr>
        <xdr:cNvSpPr txBox="1"/>
      </xdr:nvSpPr>
      <xdr:spPr>
        <a:xfrm>
          <a:off x="16357600"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668" name="楕円 667">
          <a:extLst>
            <a:ext uri="{FF2B5EF4-FFF2-40B4-BE49-F238E27FC236}">
              <a16:creationId xmlns:a16="http://schemas.microsoft.com/office/drawing/2014/main" id="{3D89F47F-6868-464D-9EA9-E6B8D743D45C}"/>
            </a:ext>
          </a:extLst>
        </xdr:cNvPr>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97789</xdr:rowOff>
    </xdr:from>
    <xdr:to>
      <xdr:col>85</xdr:col>
      <xdr:colOff>127000</xdr:colOff>
      <xdr:row>79</xdr:row>
      <xdr:rowOff>99061</xdr:rowOff>
    </xdr:to>
    <xdr:cxnSp macro="">
      <xdr:nvCxnSpPr>
        <xdr:cNvPr id="669" name="直線コネクタ 668">
          <a:extLst>
            <a:ext uri="{FF2B5EF4-FFF2-40B4-BE49-F238E27FC236}">
              <a16:creationId xmlns:a16="http://schemas.microsoft.com/office/drawing/2014/main" id="{B2B77DB1-CE6A-4855-BD59-7514AD5B0CE1}"/>
            </a:ext>
          </a:extLst>
        </xdr:cNvPr>
        <xdr:cNvCxnSpPr/>
      </xdr:nvCxnSpPr>
      <xdr:spPr>
        <a:xfrm flipV="1">
          <a:off x="15481300" y="136423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60961</xdr:rowOff>
    </xdr:from>
    <xdr:to>
      <xdr:col>76</xdr:col>
      <xdr:colOff>165100</xdr:colOff>
      <xdr:row>80</xdr:row>
      <xdr:rowOff>162561</xdr:rowOff>
    </xdr:to>
    <xdr:sp macro="" textlink="">
      <xdr:nvSpPr>
        <xdr:cNvPr id="670" name="楕円 669">
          <a:extLst>
            <a:ext uri="{FF2B5EF4-FFF2-40B4-BE49-F238E27FC236}">
              <a16:creationId xmlns:a16="http://schemas.microsoft.com/office/drawing/2014/main" id="{98F10EC2-6FB3-4B71-8EB1-BE3036FCCE0C}"/>
            </a:ext>
          </a:extLst>
        </xdr:cNvPr>
        <xdr:cNvSpPr/>
      </xdr:nvSpPr>
      <xdr:spPr>
        <a:xfrm>
          <a:off x="145415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99061</xdr:rowOff>
    </xdr:from>
    <xdr:to>
      <xdr:col>81</xdr:col>
      <xdr:colOff>50800</xdr:colOff>
      <xdr:row>80</xdr:row>
      <xdr:rowOff>111761</xdr:rowOff>
    </xdr:to>
    <xdr:cxnSp macro="">
      <xdr:nvCxnSpPr>
        <xdr:cNvPr id="671" name="直線コネクタ 670">
          <a:extLst>
            <a:ext uri="{FF2B5EF4-FFF2-40B4-BE49-F238E27FC236}">
              <a16:creationId xmlns:a16="http://schemas.microsoft.com/office/drawing/2014/main" id="{081F162E-A3FB-4A88-8A67-5834B309E761}"/>
            </a:ext>
          </a:extLst>
        </xdr:cNvPr>
        <xdr:cNvCxnSpPr/>
      </xdr:nvCxnSpPr>
      <xdr:spPr>
        <a:xfrm flipV="1">
          <a:off x="14592300" y="13643611"/>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34289</xdr:rowOff>
    </xdr:from>
    <xdr:to>
      <xdr:col>72</xdr:col>
      <xdr:colOff>38100</xdr:colOff>
      <xdr:row>80</xdr:row>
      <xdr:rowOff>135889</xdr:rowOff>
    </xdr:to>
    <xdr:sp macro="" textlink="">
      <xdr:nvSpPr>
        <xdr:cNvPr id="672" name="楕円 671">
          <a:extLst>
            <a:ext uri="{FF2B5EF4-FFF2-40B4-BE49-F238E27FC236}">
              <a16:creationId xmlns:a16="http://schemas.microsoft.com/office/drawing/2014/main" id="{3A7C9493-33CB-4DAB-A979-4127C65093F8}"/>
            </a:ext>
          </a:extLst>
        </xdr:cNvPr>
        <xdr:cNvSpPr/>
      </xdr:nvSpPr>
      <xdr:spPr>
        <a:xfrm>
          <a:off x="13652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85089</xdr:rowOff>
    </xdr:from>
    <xdr:to>
      <xdr:col>76</xdr:col>
      <xdr:colOff>114300</xdr:colOff>
      <xdr:row>80</xdr:row>
      <xdr:rowOff>111761</xdr:rowOff>
    </xdr:to>
    <xdr:cxnSp macro="">
      <xdr:nvCxnSpPr>
        <xdr:cNvPr id="673" name="直線コネクタ 672">
          <a:extLst>
            <a:ext uri="{FF2B5EF4-FFF2-40B4-BE49-F238E27FC236}">
              <a16:creationId xmlns:a16="http://schemas.microsoft.com/office/drawing/2014/main" id="{FDCBE713-5C4C-437F-B3CA-A4BEBADFB5D4}"/>
            </a:ext>
          </a:extLst>
        </xdr:cNvPr>
        <xdr:cNvCxnSpPr/>
      </xdr:nvCxnSpPr>
      <xdr:spPr>
        <a:xfrm>
          <a:off x="13703300" y="13801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12700</xdr:rowOff>
    </xdr:from>
    <xdr:to>
      <xdr:col>67</xdr:col>
      <xdr:colOff>101600</xdr:colOff>
      <xdr:row>80</xdr:row>
      <xdr:rowOff>114300</xdr:rowOff>
    </xdr:to>
    <xdr:sp macro="" textlink="">
      <xdr:nvSpPr>
        <xdr:cNvPr id="674" name="楕円 673">
          <a:extLst>
            <a:ext uri="{FF2B5EF4-FFF2-40B4-BE49-F238E27FC236}">
              <a16:creationId xmlns:a16="http://schemas.microsoft.com/office/drawing/2014/main" id="{4FC6E9B6-CD95-41CD-A3E6-D87ED179B652}"/>
            </a:ext>
          </a:extLst>
        </xdr:cNvPr>
        <xdr:cNvSpPr/>
      </xdr:nvSpPr>
      <xdr:spPr>
        <a:xfrm>
          <a:off x="12763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63500</xdr:rowOff>
    </xdr:from>
    <xdr:to>
      <xdr:col>71</xdr:col>
      <xdr:colOff>177800</xdr:colOff>
      <xdr:row>80</xdr:row>
      <xdr:rowOff>85089</xdr:rowOff>
    </xdr:to>
    <xdr:cxnSp macro="">
      <xdr:nvCxnSpPr>
        <xdr:cNvPr id="675" name="直線コネクタ 674">
          <a:extLst>
            <a:ext uri="{FF2B5EF4-FFF2-40B4-BE49-F238E27FC236}">
              <a16:creationId xmlns:a16="http://schemas.microsoft.com/office/drawing/2014/main" id="{2CA06081-E1FD-46B5-AD97-C73947175344}"/>
            </a:ext>
          </a:extLst>
        </xdr:cNvPr>
        <xdr:cNvCxnSpPr/>
      </xdr:nvCxnSpPr>
      <xdr:spPr>
        <a:xfrm>
          <a:off x="12814300" y="137795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6" name="n_1aveValue【消防施設】&#10;有形固定資産減価償却率">
          <a:extLst>
            <a:ext uri="{FF2B5EF4-FFF2-40B4-BE49-F238E27FC236}">
              <a16:creationId xmlns:a16="http://schemas.microsoft.com/office/drawing/2014/main" id="{E5EE0AC3-113E-4DE6-960A-0880C7686907}"/>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7" name="n_2aveValue【消防施設】&#10;有形固定資産減価償却率">
          <a:extLst>
            <a:ext uri="{FF2B5EF4-FFF2-40B4-BE49-F238E27FC236}">
              <a16:creationId xmlns:a16="http://schemas.microsoft.com/office/drawing/2014/main" id="{C9EF3B69-6472-4C2B-9605-0D1A648C00A8}"/>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8" name="n_3aveValue【消防施設】&#10;有形固定資産減価償却率">
          <a:extLst>
            <a:ext uri="{FF2B5EF4-FFF2-40B4-BE49-F238E27FC236}">
              <a16:creationId xmlns:a16="http://schemas.microsoft.com/office/drawing/2014/main" id="{5E8CA49C-051A-4827-A8A5-39AA3DFEE577}"/>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9" name="n_4aveValue【消防施設】&#10;有形固定資産減価償却率">
          <a:extLst>
            <a:ext uri="{FF2B5EF4-FFF2-40B4-BE49-F238E27FC236}">
              <a16:creationId xmlns:a16="http://schemas.microsoft.com/office/drawing/2014/main" id="{44BDC036-27BF-4765-A04D-C41C3B8CFFD8}"/>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680" name="n_1mainValue【消防施設】&#10;有形固定資産減価償却率">
          <a:extLst>
            <a:ext uri="{FF2B5EF4-FFF2-40B4-BE49-F238E27FC236}">
              <a16:creationId xmlns:a16="http://schemas.microsoft.com/office/drawing/2014/main" id="{2F7A1524-4E47-4916-9022-D66171A7856C}"/>
            </a:ext>
          </a:extLst>
        </xdr:cNvPr>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7638</xdr:rowOff>
    </xdr:from>
    <xdr:ext cx="405111" cy="259045"/>
    <xdr:sp macro="" textlink="">
      <xdr:nvSpPr>
        <xdr:cNvPr id="681" name="n_2mainValue【消防施設】&#10;有形固定資産減価償却率">
          <a:extLst>
            <a:ext uri="{FF2B5EF4-FFF2-40B4-BE49-F238E27FC236}">
              <a16:creationId xmlns:a16="http://schemas.microsoft.com/office/drawing/2014/main" id="{4D2F758E-16F4-4D43-B366-E331DDF61717}"/>
            </a:ext>
          </a:extLst>
        </xdr:cNvPr>
        <xdr:cNvSpPr txBox="1"/>
      </xdr:nvSpPr>
      <xdr:spPr>
        <a:xfrm>
          <a:off x="14389744"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152416</xdr:rowOff>
    </xdr:from>
    <xdr:ext cx="405111" cy="259045"/>
    <xdr:sp macro="" textlink="">
      <xdr:nvSpPr>
        <xdr:cNvPr id="682" name="n_3mainValue【消防施設】&#10;有形固定資産減価償却率">
          <a:extLst>
            <a:ext uri="{FF2B5EF4-FFF2-40B4-BE49-F238E27FC236}">
              <a16:creationId xmlns:a16="http://schemas.microsoft.com/office/drawing/2014/main" id="{19F188C8-FEB6-41EC-A7E3-52D121C0A6BC}"/>
            </a:ext>
          </a:extLst>
        </xdr:cNvPr>
        <xdr:cNvSpPr txBox="1"/>
      </xdr:nvSpPr>
      <xdr:spPr>
        <a:xfrm>
          <a:off x="13500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130827</xdr:rowOff>
    </xdr:from>
    <xdr:ext cx="405111" cy="259045"/>
    <xdr:sp macro="" textlink="">
      <xdr:nvSpPr>
        <xdr:cNvPr id="683" name="n_4mainValue【消防施設】&#10;有形固定資産減価償却率">
          <a:extLst>
            <a:ext uri="{FF2B5EF4-FFF2-40B4-BE49-F238E27FC236}">
              <a16:creationId xmlns:a16="http://schemas.microsoft.com/office/drawing/2014/main" id="{69BADDEC-58F9-4D62-8A55-F0F52CA7262F}"/>
            </a:ext>
          </a:extLst>
        </xdr:cNvPr>
        <xdr:cNvSpPr txBox="1"/>
      </xdr:nvSpPr>
      <xdr:spPr>
        <a:xfrm>
          <a:off x="12611744"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CA66C1D3-C287-4AF3-83EA-EC33832CB6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A8607731-EFC1-4DA9-86F7-10D905E3EC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C2DA86B-8ACF-4497-A2F1-1C9FA866B5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4C57F7D-0E30-4145-AA04-593B07B9DF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6D797334-EB70-41DE-90B7-9B3D70DD1A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DC040893-D3C8-4037-9C0C-F9098D8B16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14171E0A-F68C-4AAC-A63F-4661FC04F5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8746B9C8-FF98-418C-8E6D-F0D2BBA068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59F3A8A-1C6F-4E7B-906C-39FD8917C9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E0DD45AB-72BF-4AAB-A5E1-8F69FCAE8F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508F53CD-F39E-4F26-B208-636F8BC3AF8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51566787-BA0E-457E-A31A-52CB4B81130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FDE07559-4020-4A52-951E-664D6DEC851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3FCDC193-C69B-465E-BD82-768DFABAC014}"/>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3AA68A60-716F-4999-80CD-A9D169294C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33870A7A-6398-403C-B0A2-466C1321F5FC}"/>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530E1E5-36BC-444E-B213-2D93B021396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2A58A90F-23E3-46B0-9C98-EE87E9349719}"/>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17BE4496-569A-437D-872A-85725363CCC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709CEBCA-238C-4893-90A7-2C4A9DBDE028}"/>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775FF509-1D72-409A-A9D0-7730D22A15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32A8C8BB-1E14-42D1-B638-BD1CCDE6934E}"/>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2D3C0C1D-D875-41A7-8875-63335070E05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22EFB1E4-CA4F-4BBE-B22A-8EA8F1D10AD9}"/>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4BEB6A32-646E-4224-A1C4-B99660E3D107}"/>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E9C081CE-62B0-4FB2-8908-6EC3DE7FC063}"/>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D57280CC-AB91-41F8-A247-FA735ADE59F7}"/>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964B9D3E-99A9-475B-AE47-63FDD57D46D4}"/>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792CE8C2-930D-4410-8EDB-A2BA83883B5D}"/>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C4111A16-ABB9-4981-BEB3-242CB1E4394E}"/>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FE2F5083-9C75-4A73-85FA-F185145F67AB}"/>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E31C8DB0-E6D5-46EE-8E35-72A2E56EF33F}"/>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C611C135-0EA9-44C8-B393-ABC126F3BFDE}"/>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89A2EFDD-F217-447D-A14E-7DEA834A6898}"/>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78A8382-8A4E-47DA-8EC8-39E1B48D77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303704E-CC39-4B06-B85C-9AF0F320C5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D723535-E974-4ECB-B66A-24C4D3AB39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E3CA112-2B86-4173-9AF4-69FAB8DA468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2288136-BB67-499D-8298-AC910E76294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63202</xdr:rowOff>
    </xdr:from>
    <xdr:to>
      <xdr:col>116</xdr:col>
      <xdr:colOff>114300</xdr:colOff>
      <xdr:row>86</xdr:row>
      <xdr:rowOff>164802</xdr:rowOff>
    </xdr:to>
    <xdr:sp macro="" textlink="">
      <xdr:nvSpPr>
        <xdr:cNvPr id="723" name="楕円 722">
          <a:extLst>
            <a:ext uri="{FF2B5EF4-FFF2-40B4-BE49-F238E27FC236}">
              <a16:creationId xmlns:a16="http://schemas.microsoft.com/office/drawing/2014/main" id="{E0FBB469-0608-4855-A08F-A0A8DC7B84EF}"/>
            </a:ext>
          </a:extLst>
        </xdr:cNvPr>
        <xdr:cNvSpPr/>
      </xdr:nvSpPr>
      <xdr:spPr>
        <a:xfrm>
          <a:off x="22110700" y="148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724" name="【消防施設】&#10;一人当たり面積該当値テキスト">
          <a:extLst>
            <a:ext uri="{FF2B5EF4-FFF2-40B4-BE49-F238E27FC236}">
              <a16:creationId xmlns:a16="http://schemas.microsoft.com/office/drawing/2014/main" id="{9F6341E7-3F5B-4420-A524-C5E7CF40DFDE}"/>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63024</xdr:rowOff>
    </xdr:from>
    <xdr:to>
      <xdr:col>112</xdr:col>
      <xdr:colOff>38100</xdr:colOff>
      <xdr:row>86</xdr:row>
      <xdr:rowOff>164624</xdr:rowOff>
    </xdr:to>
    <xdr:sp macro="" textlink="">
      <xdr:nvSpPr>
        <xdr:cNvPr id="725" name="楕円 724">
          <a:extLst>
            <a:ext uri="{FF2B5EF4-FFF2-40B4-BE49-F238E27FC236}">
              <a16:creationId xmlns:a16="http://schemas.microsoft.com/office/drawing/2014/main" id="{89FB6E83-2024-4D70-86B1-5CEE52750C9F}"/>
            </a:ext>
          </a:extLst>
        </xdr:cNvPr>
        <xdr:cNvSpPr/>
      </xdr:nvSpPr>
      <xdr:spPr>
        <a:xfrm>
          <a:off x="21272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113824</xdr:rowOff>
    </xdr:from>
    <xdr:to>
      <xdr:col>116</xdr:col>
      <xdr:colOff>63500</xdr:colOff>
      <xdr:row>86</xdr:row>
      <xdr:rowOff>114002</xdr:rowOff>
    </xdr:to>
    <xdr:cxnSp macro="">
      <xdr:nvCxnSpPr>
        <xdr:cNvPr id="726" name="直線コネクタ 725">
          <a:extLst>
            <a:ext uri="{FF2B5EF4-FFF2-40B4-BE49-F238E27FC236}">
              <a16:creationId xmlns:a16="http://schemas.microsoft.com/office/drawing/2014/main" id="{ED16C237-C72A-4658-BE7C-F099BE855545}"/>
            </a:ext>
          </a:extLst>
        </xdr:cNvPr>
        <xdr:cNvCxnSpPr/>
      </xdr:nvCxnSpPr>
      <xdr:spPr>
        <a:xfrm>
          <a:off x="21323300" y="14858524"/>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63126</xdr:rowOff>
    </xdr:from>
    <xdr:to>
      <xdr:col>107</xdr:col>
      <xdr:colOff>101600</xdr:colOff>
      <xdr:row>86</xdr:row>
      <xdr:rowOff>164726</xdr:rowOff>
    </xdr:to>
    <xdr:sp macro="" textlink="">
      <xdr:nvSpPr>
        <xdr:cNvPr id="727" name="楕円 726">
          <a:extLst>
            <a:ext uri="{FF2B5EF4-FFF2-40B4-BE49-F238E27FC236}">
              <a16:creationId xmlns:a16="http://schemas.microsoft.com/office/drawing/2014/main" id="{FA3410CF-D2EF-4138-8ABB-2DF96FF5DB8D}"/>
            </a:ext>
          </a:extLst>
        </xdr:cNvPr>
        <xdr:cNvSpPr/>
      </xdr:nvSpPr>
      <xdr:spPr>
        <a:xfrm>
          <a:off x="20383500" y="148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113824</xdr:rowOff>
    </xdr:from>
    <xdr:to>
      <xdr:col>111</xdr:col>
      <xdr:colOff>177800</xdr:colOff>
      <xdr:row>86</xdr:row>
      <xdr:rowOff>113926</xdr:rowOff>
    </xdr:to>
    <xdr:cxnSp macro="">
      <xdr:nvCxnSpPr>
        <xdr:cNvPr id="728" name="直線コネクタ 727">
          <a:extLst>
            <a:ext uri="{FF2B5EF4-FFF2-40B4-BE49-F238E27FC236}">
              <a16:creationId xmlns:a16="http://schemas.microsoft.com/office/drawing/2014/main" id="{31539ED2-742F-41A2-9150-FC485406F3E4}"/>
            </a:ext>
          </a:extLst>
        </xdr:cNvPr>
        <xdr:cNvCxnSpPr/>
      </xdr:nvCxnSpPr>
      <xdr:spPr>
        <a:xfrm flipV="1">
          <a:off x="20434300" y="14858524"/>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63139</xdr:rowOff>
    </xdr:from>
    <xdr:to>
      <xdr:col>102</xdr:col>
      <xdr:colOff>165100</xdr:colOff>
      <xdr:row>86</xdr:row>
      <xdr:rowOff>164739</xdr:rowOff>
    </xdr:to>
    <xdr:sp macro="" textlink="">
      <xdr:nvSpPr>
        <xdr:cNvPr id="729" name="楕円 728">
          <a:extLst>
            <a:ext uri="{FF2B5EF4-FFF2-40B4-BE49-F238E27FC236}">
              <a16:creationId xmlns:a16="http://schemas.microsoft.com/office/drawing/2014/main" id="{E4DA2C44-17F7-4959-BFF3-6FC992037FB8}"/>
            </a:ext>
          </a:extLst>
        </xdr:cNvPr>
        <xdr:cNvSpPr/>
      </xdr:nvSpPr>
      <xdr:spPr>
        <a:xfrm>
          <a:off x="19494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113926</xdr:rowOff>
    </xdr:from>
    <xdr:to>
      <xdr:col>107</xdr:col>
      <xdr:colOff>50800</xdr:colOff>
      <xdr:row>86</xdr:row>
      <xdr:rowOff>113939</xdr:rowOff>
    </xdr:to>
    <xdr:cxnSp macro="">
      <xdr:nvCxnSpPr>
        <xdr:cNvPr id="730" name="直線コネクタ 729">
          <a:extLst>
            <a:ext uri="{FF2B5EF4-FFF2-40B4-BE49-F238E27FC236}">
              <a16:creationId xmlns:a16="http://schemas.microsoft.com/office/drawing/2014/main" id="{CFE954DA-D19A-41C6-944B-289E75DD1976}"/>
            </a:ext>
          </a:extLst>
        </xdr:cNvPr>
        <xdr:cNvCxnSpPr/>
      </xdr:nvCxnSpPr>
      <xdr:spPr>
        <a:xfrm flipV="1">
          <a:off x="19545300" y="14858626"/>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63134</xdr:rowOff>
    </xdr:from>
    <xdr:to>
      <xdr:col>98</xdr:col>
      <xdr:colOff>38100</xdr:colOff>
      <xdr:row>86</xdr:row>
      <xdr:rowOff>164734</xdr:rowOff>
    </xdr:to>
    <xdr:sp macro="" textlink="">
      <xdr:nvSpPr>
        <xdr:cNvPr id="731" name="楕円 730">
          <a:extLst>
            <a:ext uri="{FF2B5EF4-FFF2-40B4-BE49-F238E27FC236}">
              <a16:creationId xmlns:a16="http://schemas.microsoft.com/office/drawing/2014/main" id="{5BD521C6-DDA2-4645-BE75-9B4BABDD7794}"/>
            </a:ext>
          </a:extLst>
        </xdr:cNvPr>
        <xdr:cNvSpPr/>
      </xdr:nvSpPr>
      <xdr:spPr>
        <a:xfrm>
          <a:off x="18605500" y="148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113934</xdr:rowOff>
    </xdr:from>
    <xdr:to>
      <xdr:col>102</xdr:col>
      <xdr:colOff>114300</xdr:colOff>
      <xdr:row>86</xdr:row>
      <xdr:rowOff>113939</xdr:rowOff>
    </xdr:to>
    <xdr:cxnSp macro="">
      <xdr:nvCxnSpPr>
        <xdr:cNvPr id="732" name="直線コネクタ 731">
          <a:extLst>
            <a:ext uri="{FF2B5EF4-FFF2-40B4-BE49-F238E27FC236}">
              <a16:creationId xmlns:a16="http://schemas.microsoft.com/office/drawing/2014/main" id="{9486B05D-DE2E-4369-8145-69BF462B1AC6}"/>
            </a:ext>
          </a:extLst>
        </xdr:cNvPr>
        <xdr:cNvCxnSpPr/>
      </xdr:nvCxnSpPr>
      <xdr:spPr>
        <a:xfrm>
          <a:off x="18656300" y="1485863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966EAB0F-ED17-4F12-B193-6C323D19A5F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4" name="n_2aveValue【消防施設】&#10;一人当たり面積">
          <a:extLst>
            <a:ext uri="{FF2B5EF4-FFF2-40B4-BE49-F238E27FC236}">
              <a16:creationId xmlns:a16="http://schemas.microsoft.com/office/drawing/2014/main" id="{447CEAB8-83DE-47BC-B7B4-D9985F203F42}"/>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a:extLst>
            <a:ext uri="{FF2B5EF4-FFF2-40B4-BE49-F238E27FC236}">
              <a16:creationId xmlns:a16="http://schemas.microsoft.com/office/drawing/2014/main" id="{F803C72C-7F49-449C-AE7A-F3A55F78C2B9}"/>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a:extLst>
            <a:ext uri="{FF2B5EF4-FFF2-40B4-BE49-F238E27FC236}">
              <a16:creationId xmlns:a16="http://schemas.microsoft.com/office/drawing/2014/main" id="{4068194A-EE6A-43B2-89F0-71B5B1F9EAEC}"/>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155751</xdr:rowOff>
    </xdr:from>
    <xdr:ext cx="469744" cy="259045"/>
    <xdr:sp macro="" textlink="">
      <xdr:nvSpPr>
        <xdr:cNvPr id="737" name="n_1mainValue【消防施設】&#10;一人当たり面積">
          <a:extLst>
            <a:ext uri="{FF2B5EF4-FFF2-40B4-BE49-F238E27FC236}">
              <a16:creationId xmlns:a16="http://schemas.microsoft.com/office/drawing/2014/main" id="{6E7ACCB7-96DF-49DB-8F2A-67845830853A}"/>
            </a:ext>
          </a:extLst>
        </xdr:cNvPr>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155853</xdr:rowOff>
    </xdr:from>
    <xdr:ext cx="469744" cy="259045"/>
    <xdr:sp macro="" textlink="">
      <xdr:nvSpPr>
        <xdr:cNvPr id="738" name="n_2mainValue【消防施設】&#10;一人当たり面積">
          <a:extLst>
            <a:ext uri="{FF2B5EF4-FFF2-40B4-BE49-F238E27FC236}">
              <a16:creationId xmlns:a16="http://schemas.microsoft.com/office/drawing/2014/main" id="{9C52C6E3-93E8-4CD5-A267-EE6149FCB8B2}"/>
            </a:ext>
          </a:extLst>
        </xdr:cNvPr>
        <xdr:cNvSpPr txBox="1"/>
      </xdr:nvSpPr>
      <xdr:spPr>
        <a:xfrm>
          <a:off x="20199427" y="149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155866</xdr:rowOff>
    </xdr:from>
    <xdr:ext cx="469744" cy="259045"/>
    <xdr:sp macro="" textlink="">
      <xdr:nvSpPr>
        <xdr:cNvPr id="739" name="n_3mainValue【消防施設】&#10;一人当たり面積">
          <a:extLst>
            <a:ext uri="{FF2B5EF4-FFF2-40B4-BE49-F238E27FC236}">
              <a16:creationId xmlns:a16="http://schemas.microsoft.com/office/drawing/2014/main" id="{49BAFDEE-2E88-4043-AA00-C5F9F09610F0}"/>
            </a:ext>
          </a:extLst>
        </xdr:cNvPr>
        <xdr:cNvSpPr txBox="1"/>
      </xdr:nvSpPr>
      <xdr:spPr>
        <a:xfrm>
          <a:off x="19310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155861</xdr:rowOff>
    </xdr:from>
    <xdr:ext cx="469744" cy="259045"/>
    <xdr:sp macro="" textlink="">
      <xdr:nvSpPr>
        <xdr:cNvPr id="740" name="n_4mainValue【消防施設】&#10;一人当たり面積">
          <a:extLst>
            <a:ext uri="{FF2B5EF4-FFF2-40B4-BE49-F238E27FC236}">
              <a16:creationId xmlns:a16="http://schemas.microsoft.com/office/drawing/2014/main" id="{3EC8F9BF-C039-48B1-9AA8-B886851E7737}"/>
            </a:ext>
          </a:extLst>
        </xdr:cNvPr>
        <xdr:cNvSpPr txBox="1"/>
      </xdr:nvSpPr>
      <xdr:spPr>
        <a:xfrm>
          <a:off x="18421427" y="149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71EFB26E-A8B6-452A-B90B-7888D434A4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87593266-D193-4741-B7ED-1C850226A9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42867CFD-E0C6-45C3-B40D-1D326FEB7E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31B0D70D-B41E-49C6-B05D-1869FF50F1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73264121-78E4-45A2-99C3-997A014574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AB66990E-815D-4D37-92FA-EA218FF470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5F842BD9-257F-4C6B-9AC1-F1B664BE32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BF47A724-D862-4BCE-A59C-49A5629D5B5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A2AAA3A4-76D4-4B6F-A153-AD020F6C5A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80DC1580-23C8-4057-8F35-873856220D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BEDB513C-B373-45E6-8296-2B17AE94C8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D3CDD3B-62D7-443F-A854-2F6F79C2A0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35176261-FAC6-4A67-BC97-19A39C35C1C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4816A179-CBFB-4E41-9034-A9D44AC7EB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E0E69B29-BE68-4D08-8854-92DFD5B766C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34D0415B-8288-4FA8-92C7-CD93969275D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962A4305-93EE-451E-A805-ADBCF79918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BE5A4BB0-D9EE-4671-AC94-0384C9576CC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A12BD2CC-6D67-47A9-9438-9DCF0874101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AF3A7DB3-C991-4443-8EA3-75F69C46B0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730FCB1B-0A6E-48F1-9D8C-B50908590A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F07215E-7B5C-47C9-99E8-E73457A90D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52B249DB-D34E-4390-930C-D5C2C427ED7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2124709E-5AC5-4BCF-886B-86946CC38C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56942FDB-F97B-4667-9FE7-C17CDF9294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3132BC28-CBE7-41DF-8F02-5E879CC82843}"/>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D8215C60-6680-4E86-BF7F-5815DECE00A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C093E1E3-94EB-445B-B7CD-9DE3F959725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18A217B0-8B68-48CB-9977-144F89953AC8}"/>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562898C2-219F-4078-BE6E-0411BBEAB1B7}"/>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id="{EF8CBD58-BFC4-48A4-A0D8-DCD8E74E83E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29520EC6-278B-4224-BD9E-D12FFA0F1909}"/>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5C7F2D4F-5228-4781-9779-353EE350C903}"/>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55E01E40-E1C3-48C9-971D-7FCAA392EA9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8115C945-5CC6-467A-9970-64EBE04628C6}"/>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298D7677-1DBA-4241-8E98-E78BF0634EEB}"/>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9996064-E905-40B9-BC07-C9DA252FB1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EBAFCCF-ED37-4942-8C20-9FA48D9050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D4459F2-7E90-4E55-9B9C-DC4986268E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35C5BC1-A871-4FE4-B6F6-6FBA855131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F514ABF-8EE7-4200-AD3A-658ACB3B48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79284</xdr:rowOff>
    </xdr:from>
    <xdr:to>
      <xdr:col>85</xdr:col>
      <xdr:colOff>177800</xdr:colOff>
      <xdr:row>101</xdr:row>
      <xdr:rowOff>9434</xdr:rowOff>
    </xdr:to>
    <xdr:sp macro="" textlink="">
      <xdr:nvSpPr>
        <xdr:cNvPr id="782" name="楕円 781">
          <a:extLst>
            <a:ext uri="{FF2B5EF4-FFF2-40B4-BE49-F238E27FC236}">
              <a16:creationId xmlns:a16="http://schemas.microsoft.com/office/drawing/2014/main" id="{ECFBFB96-9740-4731-8CD1-59BCC4A037FE}"/>
            </a:ext>
          </a:extLst>
        </xdr:cNvPr>
        <xdr:cNvSpPr/>
      </xdr:nvSpPr>
      <xdr:spPr>
        <a:xfrm>
          <a:off x="162687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102161</xdr:rowOff>
    </xdr:from>
    <xdr:ext cx="405111" cy="259045"/>
    <xdr:sp macro="" textlink="">
      <xdr:nvSpPr>
        <xdr:cNvPr id="783" name="【庁舎】&#10;有形固定資産減価償却率該当値テキスト">
          <a:extLst>
            <a:ext uri="{FF2B5EF4-FFF2-40B4-BE49-F238E27FC236}">
              <a16:creationId xmlns:a16="http://schemas.microsoft.com/office/drawing/2014/main" id="{505448B9-D691-49C8-8AE8-046004684761}"/>
            </a:ext>
          </a:extLst>
        </xdr:cNvPr>
        <xdr:cNvSpPr txBox="1"/>
      </xdr:nvSpPr>
      <xdr:spPr>
        <a:xfrm>
          <a:off x="16357600" y="1707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41729</xdr:rowOff>
    </xdr:from>
    <xdr:to>
      <xdr:col>81</xdr:col>
      <xdr:colOff>101600</xdr:colOff>
      <xdr:row>101</xdr:row>
      <xdr:rowOff>143329</xdr:rowOff>
    </xdr:to>
    <xdr:sp macro="" textlink="">
      <xdr:nvSpPr>
        <xdr:cNvPr id="784" name="楕円 783">
          <a:extLst>
            <a:ext uri="{FF2B5EF4-FFF2-40B4-BE49-F238E27FC236}">
              <a16:creationId xmlns:a16="http://schemas.microsoft.com/office/drawing/2014/main" id="{92A2EE1F-19D1-4715-B8BC-AB61054F97F1}"/>
            </a:ext>
          </a:extLst>
        </xdr:cNvPr>
        <xdr:cNvSpPr/>
      </xdr:nvSpPr>
      <xdr:spPr>
        <a:xfrm>
          <a:off x="15430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130084</xdr:rowOff>
    </xdr:from>
    <xdr:to>
      <xdr:col>85</xdr:col>
      <xdr:colOff>127000</xdr:colOff>
      <xdr:row>101</xdr:row>
      <xdr:rowOff>92529</xdr:rowOff>
    </xdr:to>
    <xdr:cxnSp macro="">
      <xdr:nvCxnSpPr>
        <xdr:cNvPr id="785" name="直線コネクタ 784">
          <a:extLst>
            <a:ext uri="{FF2B5EF4-FFF2-40B4-BE49-F238E27FC236}">
              <a16:creationId xmlns:a16="http://schemas.microsoft.com/office/drawing/2014/main" id="{3F77720B-6044-49AC-B9BD-5DCE934606CE}"/>
            </a:ext>
          </a:extLst>
        </xdr:cNvPr>
        <xdr:cNvCxnSpPr/>
      </xdr:nvCxnSpPr>
      <xdr:spPr>
        <a:xfrm flipV="1">
          <a:off x="15481300" y="17275084"/>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786" name="楕円 785">
          <a:extLst>
            <a:ext uri="{FF2B5EF4-FFF2-40B4-BE49-F238E27FC236}">
              <a16:creationId xmlns:a16="http://schemas.microsoft.com/office/drawing/2014/main" id="{E1C90B2A-FD09-4185-8ECD-9819C95EAB96}"/>
            </a:ext>
          </a:extLst>
        </xdr:cNvPr>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92529</xdr:rowOff>
    </xdr:from>
    <xdr:to>
      <xdr:col>81</xdr:col>
      <xdr:colOff>50800</xdr:colOff>
      <xdr:row>105</xdr:row>
      <xdr:rowOff>54973</xdr:rowOff>
    </xdr:to>
    <xdr:cxnSp macro="">
      <xdr:nvCxnSpPr>
        <xdr:cNvPr id="787" name="直線コネクタ 786">
          <a:extLst>
            <a:ext uri="{FF2B5EF4-FFF2-40B4-BE49-F238E27FC236}">
              <a16:creationId xmlns:a16="http://schemas.microsoft.com/office/drawing/2014/main" id="{774C1A2F-5B83-4471-9C6A-C744F9C0F07F}"/>
            </a:ext>
          </a:extLst>
        </xdr:cNvPr>
        <xdr:cNvCxnSpPr/>
      </xdr:nvCxnSpPr>
      <xdr:spPr>
        <a:xfrm flipV="1">
          <a:off x="14592300" y="17408979"/>
          <a:ext cx="889000"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788" name="楕円 787">
          <a:extLst>
            <a:ext uri="{FF2B5EF4-FFF2-40B4-BE49-F238E27FC236}">
              <a16:creationId xmlns:a16="http://schemas.microsoft.com/office/drawing/2014/main" id="{37097EF6-7A05-40E9-B6DC-008393565348}"/>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54973</xdr:rowOff>
    </xdr:to>
    <xdr:cxnSp macro="">
      <xdr:nvCxnSpPr>
        <xdr:cNvPr id="789" name="直線コネクタ 788">
          <a:extLst>
            <a:ext uri="{FF2B5EF4-FFF2-40B4-BE49-F238E27FC236}">
              <a16:creationId xmlns:a16="http://schemas.microsoft.com/office/drawing/2014/main" id="{0126D3B3-FDA2-4B42-9078-750E40AE1C66}"/>
            </a:ext>
          </a:extLst>
        </xdr:cNvPr>
        <xdr:cNvCxnSpPr/>
      </xdr:nvCxnSpPr>
      <xdr:spPr>
        <a:xfrm>
          <a:off x="13703300" y="180539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90" name="楕円 789">
          <a:extLst>
            <a:ext uri="{FF2B5EF4-FFF2-40B4-BE49-F238E27FC236}">
              <a16:creationId xmlns:a16="http://schemas.microsoft.com/office/drawing/2014/main" id="{A334F482-F4F7-4B11-B054-5AA1589BCCB2}"/>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51707</xdr:rowOff>
    </xdr:to>
    <xdr:cxnSp macro="">
      <xdr:nvCxnSpPr>
        <xdr:cNvPr id="791" name="直線コネクタ 790">
          <a:extLst>
            <a:ext uri="{FF2B5EF4-FFF2-40B4-BE49-F238E27FC236}">
              <a16:creationId xmlns:a16="http://schemas.microsoft.com/office/drawing/2014/main" id="{6B858EC2-DB6A-49FA-8503-A553EE45385E}"/>
            </a:ext>
          </a:extLst>
        </xdr:cNvPr>
        <xdr:cNvCxnSpPr/>
      </xdr:nvCxnSpPr>
      <xdr:spPr>
        <a:xfrm>
          <a:off x="12814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85211197-6764-4858-85C4-C86FEB2A4D94}"/>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3" name="n_2aveValue【庁舎】&#10;有形固定資産減価償却率">
          <a:extLst>
            <a:ext uri="{FF2B5EF4-FFF2-40B4-BE49-F238E27FC236}">
              <a16:creationId xmlns:a16="http://schemas.microsoft.com/office/drawing/2014/main" id="{CAEB858D-2F34-421A-8D93-1DFFDDF52271}"/>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a:extLst>
            <a:ext uri="{FF2B5EF4-FFF2-40B4-BE49-F238E27FC236}">
              <a16:creationId xmlns:a16="http://schemas.microsoft.com/office/drawing/2014/main" id="{C3E45709-A530-4905-8B06-D64F757D9E16}"/>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87F380AE-BC47-43B9-B8EC-31139C281D67}"/>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159856</xdr:rowOff>
    </xdr:from>
    <xdr:ext cx="405111" cy="259045"/>
    <xdr:sp macro="" textlink="">
      <xdr:nvSpPr>
        <xdr:cNvPr id="796" name="n_1mainValue【庁舎】&#10;有形固定資産減価償却率">
          <a:extLst>
            <a:ext uri="{FF2B5EF4-FFF2-40B4-BE49-F238E27FC236}">
              <a16:creationId xmlns:a16="http://schemas.microsoft.com/office/drawing/2014/main" id="{53D2E8CC-873C-49A1-AD97-77BA0D39B46F}"/>
            </a:ext>
          </a:extLst>
        </xdr:cNvPr>
        <xdr:cNvSpPr txBox="1"/>
      </xdr:nvSpPr>
      <xdr:spPr>
        <a:xfrm>
          <a:off x="152660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797" name="n_2mainValue【庁舎】&#10;有形固定資産減価償却率">
          <a:extLst>
            <a:ext uri="{FF2B5EF4-FFF2-40B4-BE49-F238E27FC236}">
              <a16:creationId xmlns:a16="http://schemas.microsoft.com/office/drawing/2014/main" id="{BED232EE-D2F7-4B57-95A9-09E93528D9C6}"/>
            </a:ext>
          </a:extLst>
        </xdr:cNvPr>
        <xdr:cNvSpPr txBox="1"/>
      </xdr:nvSpPr>
      <xdr:spPr>
        <a:xfrm>
          <a:off x="14389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93634</xdr:rowOff>
    </xdr:from>
    <xdr:ext cx="405111" cy="259045"/>
    <xdr:sp macro="" textlink="">
      <xdr:nvSpPr>
        <xdr:cNvPr id="798" name="n_3mainValue【庁舎】&#10;有形固定資産減価償却率">
          <a:extLst>
            <a:ext uri="{FF2B5EF4-FFF2-40B4-BE49-F238E27FC236}">
              <a16:creationId xmlns:a16="http://schemas.microsoft.com/office/drawing/2014/main" id="{27A86DF2-7D7B-47B4-B5F2-E6AB80FB1191}"/>
            </a:ext>
          </a:extLst>
        </xdr:cNvPr>
        <xdr:cNvSpPr txBox="1"/>
      </xdr:nvSpPr>
      <xdr:spPr>
        <a:xfrm>
          <a:off x="13500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99" name="n_4mainValue【庁舎】&#10;有形固定資産減価償却率">
          <a:extLst>
            <a:ext uri="{FF2B5EF4-FFF2-40B4-BE49-F238E27FC236}">
              <a16:creationId xmlns:a16="http://schemas.microsoft.com/office/drawing/2014/main" id="{265E6214-A0CC-4018-9537-0604208AC169}"/>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A2F90238-8ACF-40F3-8754-37BBD16757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FD14508A-86E1-4F90-AB48-3308A67F5DB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DD7AB7D-84E9-4CAF-AC33-E88EC88F7B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D08E20F0-C1A2-4550-A75D-ADC018EF16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1EE5CA98-1914-43F8-9DF9-E7AD7360F9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FB48BBE3-D01C-405A-BE0B-28681F63AE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38591DD2-5C72-454F-9FB1-29A701F645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BC65B6B9-3A59-4549-A5D6-63FD6E1B58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B96E66CE-5A88-4A18-9FF8-FD3109E588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1B62CD7-506B-4736-95AD-C958EDA284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F4529B58-ECCF-4ED2-A367-DDC6D22D56F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8974C4C6-09A6-4ED5-B7ED-0F67B97B0A3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F79E1DEF-553F-49E4-8651-9E173558CCD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9BDA0AE6-ADE7-4EB0-8BA9-BB4A30353CC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6DEDB91F-4541-457D-8F73-E03F562E841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D56156FA-3F48-4705-8697-3A2899007CA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5ECA65CE-4F42-44B1-96D7-006FC7865C1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DD2E5545-78B3-4AD3-9BE7-D356F5635B6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D334A046-3D6C-400D-B8B9-3AF2111BCA7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5DDDE5D6-93E0-4CCF-AF41-166F13416DA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7D5581B6-982F-40C6-916A-5531AD3EED3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E2157FAB-2F45-46E7-A828-26A8B3F9CB6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6BAD25DA-932E-4E06-801B-15078810BB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A044C33B-17A2-4367-AD5A-DDC4113656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57CBBCCE-877B-4D87-B036-8DD0A1F147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D1A4F512-73DB-412D-8501-05936545693E}"/>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7059272E-9BA5-40B3-BABD-3701B9739023}"/>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742D4AE9-89A4-4589-B82C-09C23101602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2451069A-A4C1-48F5-92C9-C5B5DDA42A8C}"/>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B0E18BD1-E957-4C5B-8F83-AE5FB93B8463}"/>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9C54E94A-BE11-4FE7-B144-41296EDA17CC}"/>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DE227B25-6EEE-4D4B-85E0-780840A99C7A}"/>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7B3C5404-1344-4253-9671-109D889DABB7}"/>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50A7E0DC-A5FE-4CE9-ADD8-B99338E0EC6C}"/>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B95C1738-E2C7-416A-9DD5-B2C8128B397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9B79FB56-716E-4B3F-B6E5-055298F4853B}"/>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4C214E8-BE41-4458-9726-6713CF0B3D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21AB981-7ED5-45AC-B8A0-A25EEB3223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8D24A47-D7D2-49EE-AC39-E70AE96E74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856BBD8-F632-421F-984C-6A4252B7905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9C2768C-64F5-4B40-9304-4D95FA7161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841" name="楕円 840">
          <a:extLst>
            <a:ext uri="{FF2B5EF4-FFF2-40B4-BE49-F238E27FC236}">
              <a16:creationId xmlns:a16="http://schemas.microsoft.com/office/drawing/2014/main" id="{B2CF8F37-ACD3-44C4-A702-86285F32F83D}"/>
            </a:ext>
          </a:extLst>
        </xdr:cNvPr>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842" name="【庁舎】&#10;一人当たり面積該当値テキスト">
          <a:extLst>
            <a:ext uri="{FF2B5EF4-FFF2-40B4-BE49-F238E27FC236}">
              <a16:creationId xmlns:a16="http://schemas.microsoft.com/office/drawing/2014/main" id="{659926EB-2415-4633-90E1-EF2DE489ED96}"/>
            </a:ext>
          </a:extLst>
        </xdr:cNvPr>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44994</xdr:rowOff>
    </xdr:from>
    <xdr:to>
      <xdr:col>112</xdr:col>
      <xdr:colOff>38100</xdr:colOff>
      <xdr:row>103</xdr:row>
      <xdr:rowOff>146594</xdr:rowOff>
    </xdr:to>
    <xdr:sp macro="" textlink="">
      <xdr:nvSpPr>
        <xdr:cNvPr id="843" name="楕円 842">
          <a:extLst>
            <a:ext uri="{FF2B5EF4-FFF2-40B4-BE49-F238E27FC236}">
              <a16:creationId xmlns:a16="http://schemas.microsoft.com/office/drawing/2014/main" id="{A9CE5119-AFA7-4329-8D58-A91A0799E435}"/>
            </a:ext>
          </a:extLst>
        </xdr:cNvPr>
        <xdr:cNvSpPr/>
      </xdr:nvSpPr>
      <xdr:spPr>
        <a:xfrm>
          <a:off x="2127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95794</xdr:rowOff>
    </xdr:from>
    <xdr:to>
      <xdr:col>116</xdr:col>
      <xdr:colOff>63500</xdr:colOff>
      <xdr:row>104</xdr:row>
      <xdr:rowOff>151312</xdr:rowOff>
    </xdr:to>
    <xdr:cxnSp macro="">
      <xdr:nvCxnSpPr>
        <xdr:cNvPr id="844" name="直線コネクタ 843">
          <a:extLst>
            <a:ext uri="{FF2B5EF4-FFF2-40B4-BE49-F238E27FC236}">
              <a16:creationId xmlns:a16="http://schemas.microsoft.com/office/drawing/2014/main" id="{EF4FF9D9-F783-4449-A112-8E2718E058D6}"/>
            </a:ext>
          </a:extLst>
        </xdr:cNvPr>
        <xdr:cNvCxnSpPr/>
      </xdr:nvCxnSpPr>
      <xdr:spPr>
        <a:xfrm>
          <a:off x="21323300" y="17755144"/>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845" name="楕円 844">
          <a:extLst>
            <a:ext uri="{FF2B5EF4-FFF2-40B4-BE49-F238E27FC236}">
              <a16:creationId xmlns:a16="http://schemas.microsoft.com/office/drawing/2014/main" id="{C4F928E3-1BCC-4538-80F5-F7284BB74783}"/>
            </a:ext>
          </a:extLst>
        </xdr:cNvPr>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95794</xdr:rowOff>
    </xdr:from>
    <xdr:to>
      <xdr:col>111</xdr:col>
      <xdr:colOff>177800</xdr:colOff>
      <xdr:row>106</xdr:row>
      <xdr:rowOff>4355</xdr:rowOff>
    </xdr:to>
    <xdr:cxnSp macro="">
      <xdr:nvCxnSpPr>
        <xdr:cNvPr id="846" name="直線コネクタ 845">
          <a:extLst>
            <a:ext uri="{FF2B5EF4-FFF2-40B4-BE49-F238E27FC236}">
              <a16:creationId xmlns:a16="http://schemas.microsoft.com/office/drawing/2014/main" id="{BAD6E4F0-FF4E-4E94-9E14-273B5790E3B7}"/>
            </a:ext>
          </a:extLst>
        </xdr:cNvPr>
        <xdr:cNvCxnSpPr/>
      </xdr:nvCxnSpPr>
      <xdr:spPr>
        <a:xfrm flipV="1">
          <a:off x="20434300" y="17755144"/>
          <a:ext cx="889000" cy="4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47" name="楕円 846">
          <a:extLst>
            <a:ext uri="{FF2B5EF4-FFF2-40B4-BE49-F238E27FC236}">
              <a16:creationId xmlns:a16="http://schemas.microsoft.com/office/drawing/2014/main" id="{307C4B25-A75B-439C-AAF9-361E74B742B2}"/>
            </a:ext>
          </a:extLst>
        </xdr:cNvPr>
        <xdr:cNvSpPr/>
      </xdr:nvSpPr>
      <xdr:spPr>
        <a:xfrm>
          <a:off x="19494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4355</xdr:rowOff>
    </xdr:from>
    <xdr:to>
      <xdr:col>107</xdr:col>
      <xdr:colOff>50800</xdr:colOff>
      <xdr:row>106</xdr:row>
      <xdr:rowOff>9252</xdr:rowOff>
    </xdr:to>
    <xdr:cxnSp macro="">
      <xdr:nvCxnSpPr>
        <xdr:cNvPr id="848" name="直線コネクタ 847">
          <a:extLst>
            <a:ext uri="{FF2B5EF4-FFF2-40B4-BE49-F238E27FC236}">
              <a16:creationId xmlns:a16="http://schemas.microsoft.com/office/drawing/2014/main" id="{CC6607B1-2920-41DC-A61E-F46A7059BEBC}"/>
            </a:ext>
          </a:extLst>
        </xdr:cNvPr>
        <xdr:cNvCxnSpPr/>
      </xdr:nvCxnSpPr>
      <xdr:spPr>
        <a:xfrm flipV="1">
          <a:off x="19545300" y="1817805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849" name="楕円 848">
          <a:extLst>
            <a:ext uri="{FF2B5EF4-FFF2-40B4-BE49-F238E27FC236}">
              <a16:creationId xmlns:a16="http://schemas.microsoft.com/office/drawing/2014/main" id="{D0A82CDB-7923-4022-A528-552FA47DF363}"/>
            </a:ext>
          </a:extLst>
        </xdr:cNvPr>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xdr:rowOff>
    </xdr:from>
    <xdr:to>
      <xdr:col>102</xdr:col>
      <xdr:colOff>114300</xdr:colOff>
      <xdr:row>106</xdr:row>
      <xdr:rowOff>10886</xdr:rowOff>
    </xdr:to>
    <xdr:cxnSp macro="">
      <xdr:nvCxnSpPr>
        <xdr:cNvPr id="850" name="直線コネクタ 849">
          <a:extLst>
            <a:ext uri="{FF2B5EF4-FFF2-40B4-BE49-F238E27FC236}">
              <a16:creationId xmlns:a16="http://schemas.microsoft.com/office/drawing/2014/main" id="{1D329BF0-BB0D-411F-B71C-A91161430E46}"/>
            </a:ext>
          </a:extLst>
        </xdr:cNvPr>
        <xdr:cNvCxnSpPr/>
      </xdr:nvCxnSpPr>
      <xdr:spPr>
        <a:xfrm flipV="1">
          <a:off x="18656300" y="181829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9FF00C31-BA4D-40A6-ADB9-D988136AE85C}"/>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a:extLst>
            <a:ext uri="{FF2B5EF4-FFF2-40B4-BE49-F238E27FC236}">
              <a16:creationId xmlns:a16="http://schemas.microsoft.com/office/drawing/2014/main" id="{57B45C93-09E3-463D-ADF0-A7FA10F1FA42}"/>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a:extLst>
            <a:ext uri="{FF2B5EF4-FFF2-40B4-BE49-F238E27FC236}">
              <a16:creationId xmlns:a16="http://schemas.microsoft.com/office/drawing/2014/main" id="{86CB781C-7EC1-4DE6-B19F-12CCEF438F51}"/>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a:extLst>
            <a:ext uri="{FF2B5EF4-FFF2-40B4-BE49-F238E27FC236}">
              <a16:creationId xmlns:a16="http://schemas.microsoft.com/office/drawing/2014/main" id="{74CB5A57-C18F-45F4-BAA6-EC980148A06E}"/>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163121</xdr:rowOff>
    </xdr:from>
    <xdr:ext cx="469744" cy="259045"/>
    <xdr:sp macro="" textlink="">
      <xdr:nvSpPr>
        <xdr:cNvPr id="855" name="n_1mainValue【庁舎】&#10;一人当たり面積">
          <a:extLst>
            <a:ext uri="{FF2B5EF4-FFF2-40B4-BE49-F238E27FC236}">
              <a16:creationId xmlns:a16="http://schemas.microsoft.com/office/drawing/2014/main" id="{C2174316-1ADD-42D8-97C5-078C8BB397E5}"/>
            </a:ext>
          </a:extLst>
        </xdr:cNvPr>
        <xdr:cNvSpPr txBox="1"/>
      </xdr:nvSpPr>
      <xdr:spPr>
        <a:xfrm>
          <a:off x="21075727" y="174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46282</xdr:rowOff>
    </xdr:from>
    <xdr:ext cx="469744" cy="259045"/>
    <xdr:sp macro="" textlink="">
      <xdr:nvSpPr>
        <xdr:cNvPr id="856" name="n_2mainValue【庁舎】&#10;一人当たり面積">
          <a:extLst>
            <a:ext uri="{FF2B5EF4-FFF2-40B4-BE49-F238E27FC236}">
              <a16:creationId xmlns:a16="http://schemas.microsoft.com/office/drawing/2014/main" id="{04E4A308-AC53-469F-9DDD-147F71AC04E4}"/>
            </a:ext>
          </a:extLst>
        </xdr:cNvPr>
        <xdr:cNvSpPr txBox="1"/>
      </xdr:nvSpPr>
      <xdr:spPr>
        <a:xfrm>
          <a:off x="20199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51179</xdr:rowOff>
    </xdr:from>
    <xdr:ext cx="469744" cy="259045"/>
    <xdr:sp macro="" textlink="">
      <xdr:nvSpPr>
        <xdr:cNvPr id="857" name="n_3mainValue【庁舎】&#10;一人当たり面積">
          <a:extLst>
            <a:ext uri="{FF2B5EF4-FFF2-40B4-BE49-F238E27FC236}">
              <a16:creationId xmlns:a16="http://schemas.microsoft.com/office/drawing/2014/main" id="{E38B55DF-8A1B-406C-8209-F29B2B1A4B5A}"/>
            </a:ext>
          </a:extLst>
        </xdr:cNvPr>
        <xdr:cNvSpPr txBox="1"/>
      </xdr:nvSpPr>
      <xdr:spPr>
        <a:xfrm>
          <a:off x="19310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52813</xdr:rowOff>
    </xdr:from>
    <xdr:ext cx="469744" cy="259045"/>
    <xdr:sp macro="" textlink="">
      <xdr:nvSpPr>
        <xdr:cNvPr id="858" name="n_4mainValue【庁舎】&#10;一人当たり面積">
          <a:extLst>
            <a:ext uri="{FF2B5EF4-FFF2-40B4-BE49-F238E27FC236}">
              <a16:creationId xmlns:a16="http://schemas.microsoft.com/office/drawing/2014/main" id="{995AAA53-A6F8-4FBF-B1B2-5AF61568C3CD}"/>
            </a:ext>
          </a:extLst>
        </xdr:cNvPr>
        <xdr:cNvSpPr txBox="1"/>
      </xdr:nvSpPr>
      <xdr:spPr>
        <a:xfrm>
          <a:off x="18421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4E576DD1-21C4-4FA2-BE7F-DFCCA22836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BBCBB53C-A4AA-4A30-8236-28F6B676C7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8CA428B7-13A0-4138-811E-08F652FF3A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ほとんどの類型において有形固定資産減価償却率は類似団体平均と比較して低いか同程度にあるものの、公営住宅、学校施設については類似団体平均を上回っている。公営住宅については、市内すべての公営住宅が耐用年数の半分以上を経過している中、令和元年度以降、市内</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か所の住宅について建替事業を実施しており、今後有形固定資産減価償却率の低下が見込まれる。学校施設については、老朽化に伴う大型改修事業を計画的に実施する中で、令和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年度においては大型改修事業がなかったため、令和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年度までと比べ類似団体平均値から乖離した数値となった。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125.13
19,554,179
18,455,414
836,016
9,588,363
19,663,123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年度以降類似団体平均値とほぼ同数値あるいは上回った数値で推移している。令和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が減と</a:t>
          </a:r>
          <a:r>
            <a:rPr kumimoji="1" lang="ja-JP" altLang="ja-JP" sz="1100">
              <a:solidFill>
                <a:schemeClr val="dk1"/>
              </a:solidFill>
              <a:effectLst/>
              <a:latin typeface="+mn-lt"/>
              <a:ea typeface="+mn-ea"/>
              <a:cs typeface="+mn-cs"/>
            </a:rPr>
            <a:t>なった。今後も財政基盤の安定を図るため、税収等の自主財源の確保（</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似団体平均値を下回っ</a:t>
          </a:r>
          <a:r>
            <a:rPr kumimoji="1" lang="ja-JP" altLang="en-US" sz="1100">
              <a:solidFill>
                <a:schemeClr val="dk1"/>
              </a:solidFill>
              <a:effectLst/>
              <a:latin typeface="+mn-lt"/>
              <a:ea typeface="+mn-ea"/>
              <a:cs typeface="+mn-cs"/>
            </a:rPr>
            <a:t>ていたが、令和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似団体平均値を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。今後も、各種交付金及び地方交付税の減少等が続くため、税収の確保対策を強化するなど、安定した自主財源の確保（</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18838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7674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18838</xdr:rowOff>
    </xdr:from>
    <xdr:to>
      <xdr:col>19</xdr:col>
      <xdr:colOff>133350</xdr:colOff>
      <xdr:row>61</xdr:row>
      <xdr:rowOff>75142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7728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75142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0544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46990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451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11023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139488</xdr:rowOff>
    </xdr:from>
    <xdr:to>
      <xdr:col>19</xdr:col>
      <xdr:colOff>184150</xdr:colOff>
      <xdr:row>61</xdr:row>
      <xdr:rowOff>69638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79815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47642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年度において、人件費については会計年度任用職員</a:t>
          </a:r>
          <a:r>
            <a:rPr kumimoji="1" lang="ja-JP" altLang="en-US" sz="1100">
              <a:solidFill>
                <a:schemeClr val="dk1"/>
              </a:solidFill>
              <a:effectLst/>
              <a:latin typeface="+mn-lt"/>
              <a:ea typeface="+mn-ea"/>
              <a:cs typeface="+mn-cs"/>
            </a:rPr>
            <a:t>制度の平年度化による期末手当支給月数</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増に</a:t>
          </a:r>
          <a:r>
            <a:rPr kumimoji="1" lang="ja-JP" altLang="ja-JP" sz="1100">
              <a:solidFill>
                <a:schemeClr val="dk1"/>
              </a:solidFill>
              <a:effectLst/>
              <a:latin typeface="+mn-lt"/>
              <a:ea typeface="+mn-ea"/>
              <a:cs typeface="+mn-cs"/>
            </a:rPr>
            <a:t>伴う増加により、物件費については</a:t>
          </a:r>
          <a:r>
            <a:rPr kumimoji="1" lang="ja-JP" altLang="en-US" sz="1100">
              <a:solidFill>
                <a:schemeClr val="dk1"/>
              </a:solidFill>
              <a:effectLst/>
              <a:latin typeface="+mn-lt"/>
              <a:ea typeface="+mn-ea"/>
              <a:cs typeface="+mn-cs"/>
            </a:rPr>
            <a:t>新型コロナウイルスワクチン接種事業</a:t>
          </a:r>
          <a:r>
            <a:rPr kumimoji="1" lang="ja-JP" altLang="ja-JP" sz="1100">
              <a:solidFill>
                <a:schemeClr val="dk1"/>
              </a:solidFill>
              <a:effectLst/>
              <a:latin typeface="+mn-lt"/>
              <a:ea typeface="+mn-ea"/>
              <a:cs typeface="+mn-cs"/>
            </a:rPr>
            <a:t>の増に伴う増加により、人口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人当たり決算額を押し上げた。今後は各施設設備の老朽化による修繕費等の増加が見込まれるため、定員管理の徹底や事業の「選択と集中」により、さらなる支出の抑制に努める。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20797</xdr:rowOff>
    </xdr:from>
    <xdr:to>
      <xdr:col>23</xdr:col>
      <xdr:colOff>133350</xdr:colOff>
      <xdr:row>82</xdr:row>
      <xdr:rowOff>39342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79697"/>
          <a:ext cx="8382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158770</xdr:rowOff>
    </xdr:from>
    <xdr:to>
      <xdr:col>19</xdr:col>
      <xdr:colOff>133350</xdr:colOff>
      <xdr:row>82</xdr:row>
      <xdr:rowOff>20797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46220"/>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140408</xdr:rowOff>
    </xdr:from>
    <xdr:to>
      <xdr:col>15</xdr:col>
      <xdr:colOff>82550</xdr:colOff>
      <xdr:row>81</xdr:row>
      <xdr:rowOff>158770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27858"/>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140408</xdr:rowOff>
    </xdr:from>
    <xdr:to>
      <xdr:col>11</xdr:col>
      <xdr:colOff>31750</xdr:colOff>
      <xdr:row>81</xdr:row>
      <xdr:rowOff>146120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27858"/>
          <a:ext cx="8890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159992</xdr:rowOff>
    </xdr:from>
    <xdr:to>
      <xdr:col>23</xdr:col>
      <xdr:colOff>184150</xdr:colOff>
      <xdr:row>82</xdr:row>
      <xdr:rowOff>90142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81269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141447</xdr:rowOff>
    </xdr:from>
    <xdr:to>
      <xdr:col>19</xdr:col>
      <xdr:colOff>184150</xdr:colOff>
      <xdr:row>82</xdr:row>
      <xdr:rowOff>71597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81774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107970</xdr:rowOff>
    </xdr:from>
    <xdr:to>
      <xdr:col>15</xdr:col>
      <xdr:colOff>133350</xdr:colOff>
      <xdr:row>82</xdr:row>
      <xdr:rowOff>38120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48297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6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89608</xdr:rowOff>
    </xdr:from>
    <xdr:to>
      <xdr:col>11</xdr:col>
      <xdr:colOff>82550</xdr:colOff>
      <xdr:row>82</xdr:row>
      <xdr:rowOff>19758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29935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95320</xdr:rowOff>
    </xdr:from>
    <xdr:to>
      <xdr:col>7</xdr:col>
      <xdr:colOff>31750</xdr:colOff>
      <xdr:row>82</xdr:row>
      <xdr:rowOff>25470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8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35647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年度は前年度と同数値となった。今後も、適正な定員管理（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年間同水準の維持）を行うとともに、適正な給与水準の運用に努める。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115005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6988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定員管理による職員数の抑制を行ってきた結果、類似団体平均値を大きく下回っている。今後も適正な定員管理（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年間同水準の維持）を行うとともに、事務事業の見直し、職員の資質向上等に努め、効率的な行政運営を図っていく。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32536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3659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21046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3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24493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365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32536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4004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153186</xdr:rowOff>
    </xdr:from>
    <xdr:to>
      <xdr:col>81</xdr:col>
      <xdr:colOff>95250</xdr:colOff>
      <xdr:row>59</xdr:row>
      <xdr:rowOff>83336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169713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153186</xdr:rowOff>
    </xdr:from>
    <xdr:to>
      <xdr:col>64</xdr:col>
      <xdr:colOff>152400</xdr:colOff>
      <xdr:row>59</xdr:row>
      <xdr:rowOff>83336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93513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っている。一部事務組合が起こした地方債償還額の減少や、公債費に準ずる債務負担行為の減少が比率の改善につながっている。今後も、地方財政措置が優位な起債を中心に財政規模に見合った起債の活用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17992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576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32067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6164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42122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7571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42122</xdr:rowOff>
    </xdr:from>
    <xdr:to>
      <xdr:col>68</xdr:col>
      <xdr:colOff>152400</xdr:colOff>
      <xdr:row>37</xdr:row>
      <xdr:rowOff>64241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8577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138642</xdr:rowOff>
    </xdr:from>
    <xdr:to>
      <xdr:col>77</xdr:col>
      <xdr:colOff>95250</xdr:colOff>
      <xdr:row>37</xdr:row>
      <xdr:rowOff>68792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78969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67644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162772</xdr:rowOff>
    </xdr:from>
    <xdr:to>
      <xdr:col>68</xdr:col>
      <xdr:colOff>203200</xdr:colOff>
      <xdr:row>37</xdr:row>
      <xdr:rowOff>92922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13441</xdr:rowOff>
    </xdr:from>
    <xdr:to>
      <xdr:col>64</xdr:col>
      <xdr:colOff>152400</xdr:colOff>
      <xdr:row>37</xdr:row>
      <xdr:rowOff>115041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99818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に引き続き令和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類似団体平均値を上回っている。庁舎建替を始めとする大型事業において合併特例事業債等の市債を活用したことにより、地方債現在高が増加したためである。今後も公営住宅の建替事業等において市債活用を予定しているため、計画的な基金の積み立てを行うなどして将来負担比率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123546</xdr:rowOff>
    </xdr:from>
    <xdr:to>
      <xdr:col>81</xdr:col>
      <xdr:colOff>44450</xdr:colOff>
      <xdr:row>15</xdr:row>
      <xdr:rowOff>159741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9529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107137</xdr:rowOff>
    </xdr:from>
    <xdr:to>
      <xdr:col>77</xdr:col>
      <xdr:colOff>44450</xdr:colOff>
      <xdr:row>15</xdr:row>
      <xdr:rowOff>159741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78887"/>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49225</xdr:rowOff>
    </xdr:from>
    <xdr:to>
      <xdr:col>72</xdr:col>
      <xdr:colOff>203200</xdr:colOff>
      <xdr:row>15</xdr:row>
      <xdr:rowOff>107137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2097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49225</xdr:rowOff>
    </xdr:from>
    <xdr:to>
      <xdr:col>68</xdr:col>
      <xdr:colOff>152400</xdr:colOff>
      <xdr:row>15</xdr:row>
      <xdr:rowOff>138024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20975"/>
          <a:ext cx="8890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72746</xdr:rowOff>
    </xdr:from>
    <xdr:to>
      <xdr:col>81</xdr:col>
      <xdr:colOff>95250</xdr:colOff>
      <xdr:row>16</xdr:row>
      <xdr:rowOff>2896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44823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1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108941</xdr:rowOff>
    </xdr:from>
    <xdr:to>
      <xdr:col>77</xdr:col>
      <xdr:colOff>95250</xdr:colOff>
      <xdr:row>16</xdr:row>
      <xdr:rowOff>39091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23868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6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56337</xdr:rowOff>
    </xdr:from>
    <xdr:to>
      <xdr:col>73</xdr:col>
      <xdr:colOff>44450</xdr:colOff>
      <xdr:row>15</xdr:row>
      <xdr:rowOff>157937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168114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3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169875</xdr:rowOff>
    </xdr:from>
    <xdr:to>
      <xdr:col>68</xdr:col>
      <xdr:colOff>203200</xdr:colOff>
      <xdr:row>15</xdr:row>
      <xdr:rowOff>100025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110202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3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87224</xdr:rowOff>
    </xdr:from>
    <xdr:to>
      <xdr:col>64</xdr:col>
      <xdr:colOff>152400</xdr:colOff>
      <xdr:row>16</xdr:row>
      <xdr:rowOff>17374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2151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editAs="oneCell">
    <xdr:from>
      <xdr:col>3</xdr:col>
      <xdr:colOff>123825</xdr:colOff>
      <xdr:row>26</xdr:row>
      <xdr:rowOff>85725</xdr:rowOff>
    </xdr:from>
    <xdr:to>
      <xdr:col>47</xdr:col>
      <xdr:colOff>8387</xdr:colOff>
      <xdr:row>28</xdr:row>
      <xdr:rowOff>171396</xdr:rowOff>
    </xdr:to>
    <xdr:pic>
      <xdr:nvPicPr>
        <xdr:cNvPr id="470" name="図 469">
          <a:extLst>
            <a:ext uri="{FF2B5EF4-FFF2-40B4-BE49-F238E27FC236}">
              <a16:creationId xmlns:a16="http://schemas.microsoft.com/office/drawing/2014/main" id="{DF4CB021-0586-43A2-8D5C-9ABB652A7F75}"/>
            </a:ext>
          </a:extLst>
        </xdr:cNvPr>
        <xdr:cNvPicPr>
          <a:picLocks noChangeAspect="1"/>
        </xdr:cNvPicPr>
      </xdr:nvPicPr>
      <xdr:blipFill>
        <a:blip xmlns:r="http://schemas.openxmlformats.org/officeDocument/2006/relationships" r:embed="rId1"/>
        <a:stretch>
          <a:fillRect/>
        </a:stretch>
      </xdr:blipFill>
      <xdr:spPr>
        <a:xfrm>
          <a:off x="752475" y="4543425"/>
          <a:ext cx="9104762" cy="4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125.13
19,554,179
18,455,414
836,016
9,588,363
19,663,123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会計年度任用職員制度の平年度化による期末手当支給月数の増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に伴い、前年度と比較して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ポイント増加したが、類似団体平均値より下回った数値で推移している。今後も行財政改革及び適正な定員管理（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年間同水準の維持）等の取り組みを行い、人件費の抑制に努めていく。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1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ポイント減少し、依然として類似団体平均値を下回っている。今後も、各施設設備の老朽化による修繕等の増加が見込まれるため、事業の「選択と集中」を重視し、さらなる支出の抑制に努めていく。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16</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67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ポイント減となったが、引き続き類似団体平均値を上回る数値となった。主な要因としては、障害者自立支援給付費及び私立・管外保育所運営事業費の増などである。今後も、扶助費の自然増が懸念される。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409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ポイント減少し、依然として類似団体平均値を下回っている。特別会計への繰出金は全体として年々増加傾向にあるため、今後は数値の増加が見込まれる。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53522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56</xdr:row>
      <xdr:rowOff>32294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3272"/>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32294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0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19231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94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となり、依然として類似団体平均値を上回っている。今後は次期ごみ処理施設の整備に係る佐賀県東部環境施設組合負担金の増加等が見込まれるため、事業の「選択と集中」により支出の抑制に努めていく。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32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363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となったが、依然として類似団体平均値を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回っている。庁舎建替などの大型事業において多額の市債を発行したため、今後は公債費の増加が見込まれる。起債に伴う後年度元利償還金等財政計画に基づく適切な事業執行に努める。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2461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17272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21844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40132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52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131064</xdr:rowOff>
    </xdr:from>
    <xdr:to>
      <xdr:col>24</xdr:col>
      <xdr:colOff>76200</xdr:colOff>
      <xdr:row>76</xdr:row>
      <xdr:rowOff>61215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103140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6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29990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6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52849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57421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75709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ポイントの減少となり、依然として類似団体平</a:t>
          </a:r>
          <a:endParaRPr lang="ja-JP" altLang="ja-JP" sz="1400">
            <a:effectLst/>
          </a:endParaRPr>
        </a:p>
        <a:p>
          <a:r>
            <a:rPr lang="ja-JP" altLang="ja-JP" sz="1100" b="0" i="0" baseline="0">
              <a:solidFill>
                <a:schemeClr val="dk1"/>
              </a:solidFill>
              <a:effectLst/>
              <a:latin typeface="+mn-lt"/>
              <a:ea typeface="+mn-ea"/>
              <a:cs typeface="+mn-cs"/>
            </a:rPr>
            <a:t>均値を下回っている。今後も国の施策の動向や社会情勢の変化を注</a:t>
          </a:r>
          <a:endParaRPr lang="ja-JP" altLang="ja-JP" sz="1400">
            <a:effectLst/>
          </a:endParaRPr>
        </a:p>
        <a:p>
          <a:r>
            <a:rPr lang="ja-JP" altLang="ja-JP" sz="1100" b="0" i="0" baseline="0">
              <a:solidFill>
                <a:schemeClr val="dk1"/>
              </a:solidFill>
              <a:effectLst/>
              <a:latin typeface="+mn-lt"/>
              <a:ea typeface="+mn-ea"/>
              <a:cs typeface="+mn-cs"/>
            </a:rPr>
            <a:t>視し、計画的な財政運営を図り、財政の健全性を確保するよう努める。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88137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863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32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098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65278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046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79012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149114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6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126255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21099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153238</xdr:rowOff>
    </xdr:from>
    <xdr:to>
      <xdr:col>29</xdr:col>
      <xdr:colOff>127000</xdr:colOff>
      <xdr:row>18</xdr:row>
      <xdr:rowOff>12230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5513"/>
          <a:ext cx="6477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12230</xdr:rowOff>
    </xdr:from>
    <xdr:to>
      <xdr:col>26</xdr:col>
      <xdr:colOff>50800</xdr:colOff>
      <xdr:row>18</xdr:row>
      <xdr:rowOff>68148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5955"/>
          <a:ext cx="698500" cy="5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68148</xdr:rowOff>
    </xdr:from>
    <xdr:to>
      <xdr:col>22</xdr:col>
      <xdr:colOff>114300</xdr:colOff>
      <xdr:row>18</xdr:row>
      <xdr:rowOff>77343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1873"/>
          <a:ext cx="698500" cy="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77343</xdr:rowOff>
    </xdr:from>
    <xdr:to>
      <xdr:col>18</xdr:col>
      <xdr:colOff>177800</xdr:colOff>
      <xdr:row>18</xdr:row>
      <xdr:rowOff>90919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1068"/>
          <a:ext cx="698500" cy="1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102438</xdr:rowOff>
    </xdr:from>
    <xdr:to>
      <xdr:col>29</xdr:col>
      <xdr:colOff>177800</xdr:colOff>
      <xdr:row>18</xdr:row>
      <xdr:rowOff>32588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74515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132880</xdr:rowOff>
    </xdr:from>
    <xdr:to>
      <xdr:col>26</xdr:col>
      <xdr:colOff>101600</xdr:colOff>
      <xdr:row>18</xdr:row>
      <xdr:rowOff>63030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47807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17348</xdr:rowOff>
    </xdr:from>
    <xdr:to>
      <xdr:col>22</xdr:col>
      <xdr:colOff>165100</xdr:colOff>
      <xdr:row>18</xdr:row>
      <xdr:rowOff>118948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103725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26543</xdr:rowOff>
    </xdr:from>
    <xdr:to>
      <xdr:col>19</xdr:col>
      <xdr:colOff>38100</xdr:colOff>
      <xdr:row>18</xdr:row>
      <xdr:rowOff>128143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112920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40119</xdr:rowOff>
    </xdr:from>
    <xdr:to>
      <xdr:col>15</xdr:col>
      <xdr:colOff>101600</xdr:colOff>
      <xdr:row>18</xdr:row>
      <xdr:rowOff>141719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126496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1933</xdr:rowOff>
    </xdr:from>
    <xdr:to>
      <xdr:col>29</xdr:col>
      <xdr:colOff>127000</xdr:colOff>
      <xdr:row>38</xdr:row>
      <xdr:rowOff>11340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9533"/>
          <a:ext cx="647700" cy="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7538</xdr:rowOff>
    </xdr:from>
    <xdr:to>
      <xdr:col>26</xdr:col>
      <xdr:colOff>50800</xdr:colOff>
      <xdr:row>38</xdr:row>
      <xdr:rowOff>11340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5138"/>
          <a:ext cx="698500" cy="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7538</xdr:rowOff>
    </xdr:from>
    <xdr:to>
      <xdr:col>22</xdr:col>
      <xdr:colOff>114300</xdr:colOff>
      <xdr:row>38</xdr:row>
      <xdr:rowOff>8140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5138"/>
          <a:ext cx="698500" cy="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340833</xdr:rowOff>
    </xdr:from>
    <xdr:to>
      <xdr:col>18</xdr:col>
      <xdr:colOff>177800</xdr:colOff>
      <xdr:row>38</xdr:row>
      <xdr:rowOff>8140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5533"/>
          <a:ext cx="698500" cy="10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294033</xdr:rowOff>
    </xdr:from>
    <xdr:to>
      <xdr:col>29</xdr:col>
      <xdr:colOff>177800</xdr:colOff>
      <xdr:row>38</xdr:row>
      <xdr:rowOff>52733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266110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303440</xdr:rowOff>
    </xdr:from>
    <xdr:to>
      <xdr:col>26</xdr:col>
      <xdr:colOff>101600</xdr:colOff>
      <xdr:row>38</xdr:row>
      <xdr:rowOff>62140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46917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299638</xdr:rowOff>
    </xdr:from>
    <xdr:to>
      <xdr:col>22</xdr:col>
      <xdr:colOff>165100</xdr:colOff>
      <xdr:row>38</xdr:row>
      <xdr:rowOff>58338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43115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300240</xdr:rowOff>
    </xdr:from>
    <xdr:to>
      <xdr:col>19</xdr:col>
      <xdr:colOff>38100</xdr:colOff>
      <xdr:row>38</xdr:row>
      <xdr:rowOff>58940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43717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290033</xdr:rowOff>
    </xdr:from>
    <xdr:to>
      <xdr:col>15</xdr:col>
      <xdr:colOff>101600</xdr:colOff>
      <xdr:row>38</xdr:row>
      <xdr:rowOff>48733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33510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125.13
19,554,179
18,455,414
836,016
9,588,363
19,663,123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104978</xdr:rowOff>
    </xdr:from>
    <xdr:to>
      <xdr:col>24</xdr:col>
      <xdr:colOff>63500</xdr:colOff>
      <xdr:row>37</xdr:row>
      <xdr:rowOff>167666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8628"/>
          <a:ext cx="8382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167666</xdr:rowOff>
    </xdr:from>
    <xdr:to>
      <xdr:col>19</xdr:col>
      <xdr:colOff>177800</xdr:colOff>
      <xdr:row>38</xdr:row>
      <xdr:rowOff>100000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1316"/>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100000</xdr:rowOff>
    </xdr:from>
    <xdr:to>
      <xdr:col>15</xdr:col>
      <xdr:colOff>50800</xdr:colOff>
      <xdr:row>38</xdr:row>
      <xdr:rowOff>112776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5100"/>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112776</xdr:rowOff>
    </xdr:from>
    <xdr:to>
      <xdr:col>10</xdr:col>
      <xdr:colOff>114300</xdr:colOff>
      <xdr:row>38</xdr:row>
      <xdr:rowOff>112941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2787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54178</xdr:rowOff>
    </xdr:from>
    <xdr:to>
      <xdr:col>24</xdr:col>
      <xdr:colOff>114300</xdr:colOff>
      <xdr:row>37</xdr:row>
      <xdr:rowOff>155778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32605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116865</xdr:rowOff>
    </xdr:from>
    <xdr:to>
      <xdr:col>20</xdr:col>
      <xdr:colOff>38100</xdr:colOff>
      <xdr:row>38</xdr:row>
      <xdr:rowOff>47016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0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38143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49200</xdr:rowOff>
    </xdr:from>
    <xdr:to>
      <xdr:col>15</xdr:col>
      <xdr:colOff>101600</xdr:colOff>
      <xdr:row>38</xdr:row>
      <xdr:rowOff>150800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141927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61976</xdr:rowOff>
    </xdr:from>
    <xdr:to>
      <xdr:col>10</xdr:col>
      <xdr:colOff>165100</xdr:colOff>
      <xdr:row>38</xdr:row>
      <xdr:rowOff>163576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154703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62141</xdr:rowOff>
    </xdr:from>
    <xdr:to>
      <xdr:col>6</xdr:col>
      <xdr:colOff>38100</xdr:colOff>
      <xdr:row>38</xdr:row>
      <xdr:rowOff>163741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154868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154760</xdr:rowOff>
    </xdr:from>
    <xdr:to>
      <xdr:col>24</xdr:col>
      <xdr:colOff>63500</xdr:colOff>
      <xdr:row>57</xdr:row>
      <xdr:rowOff>171391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27410"/>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171391</xdr:rowOff>
    </xdr:from>
    <xdr:to>
      <xdr:col>19</xdr:col>
      <xdr:colOff>177800</xdr:colOff>
      <xdr:row>58</xdr:row>
      <xdr:rowOff>13010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4404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13010</xdr:rowOff>
    </xdr:from>
    <xdr:to>
      <xdr:col>15</xdr:col>
      <xdr:colOff>50800</xdr:colOff>
      <xdr:row>58</xdr:row>
      <xdr:rowOff>31824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7110"/>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24836</xdr:rowOff>
    </xdr:from>
    <xdr:to>
      <xdr:col>10</xdr:col>
      <xdr:colOff>114300</xdr:colOff>
      <xdr:row>58</xdr:row>
      <xdr:rowOff>31824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68936"/>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103960</xdr:rowOff>
    </xdr:from>
    <xdr:to>
      <xdr:col>24</xdr:col>
      <xdr:colOff>114300</xdr:colOff>
      <xdr:row>58</xdr:row>
      <xdr:rowOff>34110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18887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9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120591</xdr:rowOff>
    </xdr:from>
    <xdr:to>
      <xdr:col>20</xdr:col>
      <xdr:colOff>38100</xdr:colOff>
      <xdr:row>58</xdr:row>
      <xdr:rowOff>50741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41868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133660</xdr:rowOff>
    </xdr:from>
    <xdr:to>
      <xdr:col>15</xdr:col>
      <xdr:colOff>101600</xdr:colOff>
      <xdr:row>58</xdr:row>
      <xdr:rowOff>63810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54937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152474</xdr:rowOff>
    </xdr:from>
    <xdr:to>
      <xdr:col>10</xdr:col>
      <xdr:colOff>165100</xdr:colOff>
      <xdr:row>58</xdr:row>
      <xdr:rowOff>82624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73751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1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145486</xdr:rowOff>
    </xdr:from>
    <xdr:to>
      <xdr:col>6</xdr:col>
      <xdr:colOff>38100</xdr:colOff>
      <xdr:row>58</xdr:row>
      <xdr:rowOff>75636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66763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39067</xdr:rowOff>
    </xdr:from>
    <xdr:to>
      <xdr:col>24</xdr:col>
      <xdr:colOff>63500</xdr:colOff>
      <xdr:row>79</xdr:row>
      <xdr:rowOff>41108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83617"/>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41108</xdr:rowOff>
    </xdr:from>
    <xdr:to>
      <xdr:col>19</xdr:col>
      <xdr:colOff>177800</xdr:colOff>
      <xdr:row>79</xdr:row>
      <xdr:rowOff>60947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85658"/>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60947</xdr:rowOff>
    </xdr:from>
    <xdr:to>
      <xdr:col>15</xdr:col>
      <xdr:colOff>50800</xdr:colOff>
      <xdr:row>79</xdr:row>
      <xdr:rowOff>65536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60549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65536</xdr:rowOff>
    </xdr:from>
    <xdr:to>
      <xdr:col>10</xdr:col>
      <xdr:colOff>114300</xdr:colOff>
      <xdr:row>79</xdr:row>
      <xdr:rowOff>66858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10086"/>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159717</xdr:rowOff>
    </xdr:from>
    <xdr:to>
      <xdr:col>24</xdr:col>
      <xdr:colOff>114300</xdr:colOff>
      <xdr:row>79</xdr:row>
      <xdr:rowOff>89867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74644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4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161758</xdr:rowOff>
    </xdr:from>
    <xdr:to>
      <xdr:col>20</xdr:col>
      <xdr:colOff>38100</xdr:colOff>
      <xdr:row>79</xdr:row>
      <xdr:rowOff>91908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83035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10147</xdr:rowOff>
    </xdr:from>
    <xdr:to>
      <xdr:col>15</xdr:col>
      <xdr:colOff>101600</xdr:colOff>
      <xdr:row>79</xdr:row>
      <xdr:rowOff>111747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102874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14736</xdr:rowOff>
    </xdr:from>
    <xdr:to>
      <xdr:col>10</xdr:col>
      <xdr:colOff>165100</xdr:colOff>
      <xdr:row>79</xdr:row>
      <xdr:rowOff>116336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107463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5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16058</xdr:rowOff>
    </xdr:from>
    <xdr:to>
      <xdr:col>6</xdr:col>
      <xdr:colOff>38100</xdr:colOff>
      <xdr:row>79</xdr:row>
      <xdr:rowOff>117658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108785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5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119042</xdr:rowOff>
    </xdr:from>
    <xdr:to>
      <xdr:col>24</xdr:col>
      <xdr:colOff>63500</xdr:colOff>
      <xdr:row>97</xdr:row>
      <xdr:rowOff>25583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8242"/>
          <a:ext cx="8382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25583</xdr:rowOff>
    </xdr:from>
    <xdr:to>
      <xdr:col>19</xdr:col>
      <xdr:colOff>177800</xdr:colOff>
      <xdr:row>97</xdr:row>
      <xdr:rowOff>45219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56233"/>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45219</xdr:rowOff>
    </xdr:from>
    <xdr:to>
      <xdr:col>15</xdr:col>
      <xdr:colOff>50800</xdr:colOff>
      <xdr:row>97</xdr:row>
      <xdr:rowOff>79928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5869"/>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74915</xdr:rowOff>
    </xdr:from>
    <xdr:to>
      <xdr:col>10</xdr:col>
      <xdr:colOff>114300</xdr:colOff>
      <xdr:row>97</xdr:row>
      <xdr:rowOff>79928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05565"/>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68242</xdr:rowOff>
    </xdr:from>
    <xdr:to>
      <xdr:col>24</xdr:col>
      <xdr:colOff>114300</xdr:colOff>
      <xdr:row>96</xdr:row>
      <xdr:rowOff>169842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46669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146233</xdr:rowOff>
    </xdr:from>
    <xdr:to>
      <xdr:col>20</xdr:col>
      <xdr:colOff>38100</xdr:colOff>
      <xdr:row>97</xdr:row>
      <xdr:rowOff>76383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67510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165869</xdr:rowOff>
    </xdr:from>
    <xdr:to>
      <xdr:col>15</xdr:col>
      <xdr:colOff>101600</xdr:colOff>
      <xdr:row>97</xdr:row>
      <xdr:rowOff>96019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29128</xdr:rowOff>
    </xdr:from>
    <xdr:to>
      <xdr:col>10</xdr:col>
      <xdr:colOff>165100</xdr:colOff>
      <xdr:row>97</xdr:row>
      <xdr:rowOff>130728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121855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24115</xdr:rowOff>
    </xdr:from>
    <xdr:to>
      <xdr:col>6</xdr:col>
      <xdr:colOff>38100</xdr:colOff>
      <xdr:row>97</xdr:row>
      <xdr:rowOff>125715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116842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79936</xdr:rowOff>
    </xdr:from>
    <xdr:to>
      <xdr:col>55</xdr:col>
      <xdr:colOff>0</xdr:colOff>
      <xdr:row>36</xdr:row>
      <xdr:rowOff>102530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09236"/>
          <a:ext cx="838200" cy="3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79936</xdr:rowOff>
    </xdr:from>
    <xdr:to>
      <xdr:col>50</xdr:col>
      <xdr:colOff>114300</xdr:colOff>
      <xdr:row>37</xdr:row>
      <xdr:rowOff>7439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09236"/>
          <a:ext cx="889000" cy="4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7439</xdr:rowOff>
    </xdr:from>
    <xdr:to>
      <xdr:col>45</xdr:col>
      <xdr:colOff>177800</xdr:colOff>
      <xdr:row>37</xdr:row>
      <xdr:rowOff>107502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51089"/>
          <a:ext cx="889000" cy="1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107502</xdr:rowOff>
    </xdr:from>
    <xdr:to>
      <xdr:col>41</xdr:col>
      <xdr:colOff>50800</xdr:colOff>
      <xdr:row>37</xdr:row>
      <xdr:rowOff>153325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1152"/>
          <a:ext cx="889000" cy="4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51730</xdr:rowOff>
    </xdr:from>
    <xdr:to>
      <xdr:col>55</xdr:col>
      <xdr:colOff>50800</xdr:colOff>
      <xdr:row>36</xdr:row>
      <xdr:rowOff>153330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74607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29136</xdr:rowOff>
    </xdr:from>
    <xdr:to>
      <xdr:col>50</xdr:col>
      <xdr:colOff>165100</xdr:colOff>
      <xdr:row>34</xdr:row>
      <xdr:rowOff>130736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147263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128089</xdr:rowOff>
    </xdr:from>
    <xdr:to>
      <xdr:col>46</xdr:col>
      <xdr:colOff>38100</xdr:colOff>
      <xdr:row>37</xdr:row>
      <xdr:rowOff>58239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74766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0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56702</xdr:rowOff>
    </xdr:from>
    <xdr:to>
      <xdr:col>41</xdr:col>
      <xdr:colOff>101600</xdr:colOff>
      <xdr:row>37</xdr:row>
      <xdr:rowOff>158302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102525</xdr:rowOff>
    </xdr:from>
    <xdr:to>
      <xdr:col>36</xdr:col>
      <xdr:colOff>165100</xdr:colOff>
      <xdr:row>38</xdr:row>
      <xdr:rowOff>32675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23802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96627</xdr:rowOff>
    </xdr:from>
    <xdr:to>
      <xdr:col>55</xdr:col>
      <xdr:colOff>0</xdr:colOff>
      <xdr:row>57</xdr:row>
      <xdr:rowOff>136029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54927"/>
          <a:ext cx="838200" cy="55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96627</xdr:rowOff>
    </xdr:from>
    <xdr:to>
      <xdr:col>50</xdr:col>
      <xdr:colOff>114300</xdr:colOff>
      <xdr:row>56</xdr:row>
      <xdr:rowOff>41973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54927"/>
          <a:ext cx="889000" cy="2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114742</xdr:rowOff>
    </xdr:from>
    <xdr:to>
      <xdr:col>45</xdr:col>
      <xdr:colOff>177800</xdr:colOff>
      <xdr:row>56</xdr:row>
      <xdr:rowOff>41973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44492"/>
          <a:ext cx="889000" cy="9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98196</xdr:rowOff>
    </xdr:from>
    <xdr:to>
      <xdr:col>41</xdr:col>
      <xdr:colOff>50800</xdr:colOff>
      <xdr:row>55</xdr:row>
      <xdr:rowOff>114742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27946"/>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85229</xdr:rowOff>
    </xdr:from>
    <xdr:to>
      <xdr:col>55</xdr:col>
      <xdr:colOff>50800</xdr:colOff>
      <xdr:row>58</xdr:row>
      <xdr:rowOff>15379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45827</xdr:rowOff>
    </xdr:from>
    <xdr:to>
      <xdr:col>50</xdr:col>
      <xdr:colOff>165100</xdr:colOff>
      <xdr:row>54</xdr:row>
      <xdr:rowOff>147427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163954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7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162623</xdr:rowOff>
    </xdr:from>
    <xdr:to>
      <xdr:col>46</xdr:col>
      <xdr:colOff>38100</xdr:colOff>
      <xdr:row>56</xdr:row>
      <xdr:rowOff>92773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109300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63942</xdr:rowOff>
    </xdr:from>
    <xdr:to>
      <xdr:col>41</xdr:col>
      <xdr:colOff>101600</xdr:colOff>
      <xdr:row>55</xdr:row>
      <xdr:rowOff>165542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47396</xdr:rowOff>
    </xdr:from>
    <xdr:to>
      <xdr:col>36</xdr:col>
      <xdr:colOff>165100</xdr:colOff>
      <xdr:row>55</xdr:row>
      <xdr:rowOff>148996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165523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16535</xdr:rowOff>
    </xdr:from>
    <xdr:to>
      <xdr:col>55</xdr:col>
      <xdr:colOff>0</xdr:colOff>
      <xdr:row>78</xdr:row>
      <xdr:rowOff>18593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89635"/>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1597</xdr:rowOff>
    </xdr:from>
    <xdr:to>
      <xdr:col>50</xdr:col>
      <xdr:colOff>114300</xdr:colOff>
      <xdr:row>78</xdr:row>
      <xdr:rowOff>18593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74697"/>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133769</xdr:rowOff>
    </xdr:from>
    <xdr:to>
      <xdr:col>45</xdr:col>
      <xdr:colOff>177800</xdr:colOff>
      <xdr:row>78</xdr:row>
      <xdr:rowOff>1597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35419"/>
          <a:ext cx="889000" cy="3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167784</xdr:rowOff>
    </xdr:from>
    <xdr:to>
      <xdr:col>41</xdr:col>
      <xdr:colOff>50800</xdr:colOff>
      <xdr:row>77</xdr:row>
      <xdr:rowOff>133769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97984"/>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137185</xdr:rowOff>
    </xdr:from>
    <xdr:to>
      <xdr:col>55</xdr:col>
      <xdr:colOff>50800</xdr:colOff>
      <xdr:row>78</xdr:row>
      <xdr:rowOff>67335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52112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5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139243</xdr:rowOff>
    </xdr:from>
    <xdr:to>
      <xdr:col>50</xdr:col>
      <xdr:colOff>165100</xdr:colOff>
      <xdr:row>78</xdr:row>
      <xdr:rowOff>69393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60520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122247</xdr:rowOff>
    </xdr:from>
    <xdr:to>
      <xdr:col>46</xdr:col>
      <xdr:colOff>38100</xdr:colOff>
      <xdr:row>78</xdr:row>
      <xdr:rowOff>52397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43524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82969</xdr:rowOff>
    </xdr:from>
    <xdr:to>
      <xdr:col>41</xdr:col>
      <xdr:colOff>101600</xdr:colOff>
      <xdr:row>78</xdr:row>
      <xdr:rowOff>13119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116984</xdr:rowOff>
    </xdr:from>
    <xdr:to>
      <xdr:col>36</xdr:col>
      <xdr:colOff>165100</xdr:colOff>
      <xdr:row>77</xdr:row>
      <xdr:rowOff>47134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63661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2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157083</xdr:rowOff>
    </xdr:from>
    <xdr:to>
      <xdr:col>55</xdr:col>
      <xdr:colOff>0</xdr:colOff>
      <xdr:row>98</xdr:row>
      <xdr:rowOff>20275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273383"/>
          <a:ext cx="838200" cy="54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157083</xdr:rowOff>
    </xdr:from>
    <xdr:to>
      <xdr:col>50</xdr:col>
      <xdr:colOff>114300</xdr:colOff>
      <xdr:row>96</xdr:row>
      <xdr:rowOff>139946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273383"/>
          <a:ext cx="889000" cy="3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66735</xdr:rowOff>
    </xdr:from>
    <xdr:to>
      <xdr:col>45</xdr:col>
      <xdr:colOff>177800</xdr:colOff>
      <xdr:row>96</xdr:row>
      <xdr:rowOff>139946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525935"/>
          <a:ext cx="889000" cy="7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66735</xdr:rowOff>
    </xdr:from>
    <xdr:to>
      <xdr:col>41</xdr:col>
      <xdr:colOff>50800</xdr:colOff>
      <xdr:row>97</xdr:row>
      <xdr:rowOff>4195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25935"/>
          <a:ext cx="889000" cy="10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140925</xdr:rowOff>
    </xdr:from>
    <xdr:to>
      <xdr:col>55</xdr:col>
      <xdr:colOff>50800</xdr:colOff>
      <xdr:row>98</xdr:row>
      <xdr:rowOff>71075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55852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106283</xdr:rowOff>
    </xdr:from>
    <xdr:to>
      <xdr:col>50</xdr:col>
      <xdr:colOff>165100</xdr:colOff>
      <xdr:row>95</xdr:row>
      <xdr:rowOff>36433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22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52960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599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89146</xdr:rowOff>
    </xdr:from>
    <xdr:to>
      <xdr:col>46</xdr:col>
      <xdr:colOff>38100</xdr:colOff>
      <xdr:row>97</xdr:row>
      <xdr:rowOff>19296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35823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15935</xdr:rowOff>
    </xdr:from>
    <xdr:to>
      <xdr:col>41</xdr:col>
      <xdr:colOff>101600</xdr:colOff>
      <xdr:row>96</xdr:row>
      <xdr:rowOff>117535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134062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124845</xdr:rowOff>
    </xdr:from>
    <xdr:to>
      <xdr:col>36</xdr:col>
      <xdr:colOff>165100</xdr:colOff>
      <xdr:row>97</xdr:row>
      <xdr:rowOff>54995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71522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143072</xdr:rowOff>
    </xdr:from>
    <xdr:to>
      <xdr:col>85</xdr:col>
      <xdr:colOff>127000</xdr:colOff>
      <xdr:row>37</xdr:row>
      <xdr:rowOff>165652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86722"/>
          <a:ext cx="8382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161754</xdr:rowOff>
    </xdr:from>
    <xdr:to>
      <xdr:col>81</xdr:col>
      <xdr:colOff>50800</xdr:colOff>
      <xdr:row>37</xdr:row>
      <xdr:rowOff>165652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05404"/>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161754</xdr:rowOff>
    </xdr:from>
    <xdr:to>
      <xdr:col>76</xdr:col>
      <xdr:colOff>114300</xdr:colOff>
      <xdr:row>38</xdr:row>
      <xdr:rowOff>14862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5404"/>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14862</xdr:rowOff>
    </xdr:from>
    <xdr:to>
      <xdr:col>71</xdr:col>
      <xdr:colOff>177800</xdr:colOff>
      <xdr:row>38</xdr:row>
      <xdr:rowOff>15101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29962"/>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92272</xdr:rowOff>
    </xdr:from>
    <xdr:to>
      <xdr:col>85</xdr:col>
      <xdr:colOff>177800</xdr:colOff>
      <xdr:row>38</xdr:row>
      <xdr:rowOff>22422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114852</xdr:rowOff>
    </xdr:from>
    <xdr:to>
      <xdr:col>81</xdr:col>
      <xdr:colOff>101600</xdr:colOff>
      <xdr:row>38</xdr:row>
      <xdr:rowOff>45002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36129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110954</xdr:rowOff>
    </xdr:from>
    <xdr:to>
      <xdr:col>76</xdr:col>
      <xdr:colOff>165100</xdr:colOff>
      <xdr:row>38</xdr:row>
      <xdr:rowOff>41104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32231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135511</xdr:rowOff>
    </xdr:from>
    <xdr:to>
      <xdr:col>72</xdr:col>
      <xdr:colOff>38100</xdr:colOff>
      <xdr:row>38</xdr:row>
      <xdr:rowOff>65661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56789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135751</xdr:rowOff>
    </xdr:from>
    <xdr:to>
      <xdr:col>67</xdr:col>
      <xdr:colOff>101600</xdr:colOff>
      <xdr:row>38</xdr:row>
      <xdr:rowOff>65901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57028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67273</xdr:rowOff>
    </xdr:from>
    <xdr:to>
      <xdr:col>85</xdr:col>
      <xdr:colOff>127000</xdr:colOff>
      <xdr:row>78</xdr:row>
      <xdr:rowOff>84102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40373"/>
          <a:ext cx="8382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81218</xdr:rowOff>
    </xdr:from>
    <xdr:to>
      <xdr:col>81</xdr:col>
      <xdr:colOff>50800</xdr:colOff>
      <xdr:row>78</xdr:row>
      <xdr:rowOff>84102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54318"/>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81218</xdr:rowOff>
    </xdr:from>
    <xdr:to>
      <xdr:col>76</xdr:col>
      <xdr:colOff>114300</xdr:colOff>
      <xdr:row>78</xdr:row>
      <xdr:rowOff>82828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54318"/>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60203</xdr:rowOff>
    </xdr:from>
    <xdr:to>
      <xdr:col>71</xdr:col>
      <xdr:colOff>177800</xdr:colOff>
      <xdr:row>78</xdr:row>
      <xdr:rowOff>82828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33303"/>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16473</xdr:rowOff>
    </xdr:from>
    <xdr:to>
      <xdr:col>85</xdr:col>
      <xdr:colOff>177800</xdr:colOff>
      <xdr:row>78</xdr:row>
      <xdr:rowOff>118073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33302</xdr:rowOff>
    </xdr:from>
    <xdr:to>
      <xdr:col>81</xdr:col>
      <xdr:colOff>101600</xdr:colOff>
      <xdr:row>78</xdr:row>
      <xdr:rowOff>134902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126029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30418</xdr:rowOff>
    </xdr:from>
    <xdr:to>
      <xdr:col>76</xdr:col>
      <xdr:colOff>165100</xdr:colOff>
      <xdr:row>78</xdr:row>
      <xdr:rowOff>132018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123145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32028</xdr:rowOff>
    </xdr:from>
    <xdr:to>
      <xdr:col>72</xdr:col>
      <xdr:colOff>38100</xdr:colOff>
      <xdr:row>78</xdr:row>
      <xdr:rowOff>133628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124755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9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9403</xdr:rowOff>
    </xdr:from>
    <xdr:to>
      <xdr:col>67</xdr:col>
      <xdr:colOff>101600</xdr:colOff>
      <xdr:row>78</xdr:row>
      <xdr:rowOff>111003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8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102130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145157</xdr:rowOff>
    </xdr:from>
    <xdr:to>
      <xdr:col>85</xdr:col>
      <xdr:colOff>127000</xdr:colOff>
      <xdr:row>97</xdr:row>
      <xdr:rowOff>168599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775807"/>
          <a:ext cx="8382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145157</xdr:rowOff>
    </xdr:from>
    <xdr:to>
      <xdr:col>81</xdr:col>
      <xdr:colOff>50800</xdr:colOff>
      <xdr:row>98</xdr:row>
      <xdr:rowOff>31017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75807"/>
          <a:ext cx="889000" cy="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31017</xdr:rowOff>
    </xdr:from>
    <xdr:to>
      <xdr:col>76</xdr:col>
      <xdr:colOff>114300</xdr:colOff>
      <xdr:row>98</xdr:row>
      <xdr:rowOff>91939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33117"/>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91939</xdr:rowOff>
    </xdr:from>
    <xdr:to>
      <xdr:col>71</xdr:col>
      <xdr:colOff>177800</xdr:colOff>
      <xdr:row>98</xdr:row>
      <xdr:rowOff>110257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94039"/>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117799</xdr:rowOff>
    </xdr:from>
    <xdr:to>
      <xdr:col>85</xdr:col>
      <xdr:colOff>177800</xdr:colOff>
      <xdr:row>98</xdr:row>
      <xdr:rowOff>47949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140676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94357</xdr:rowOff>
    </xdr:from>
    <xdr:to>
      <xdr:col>81</xdr:col>
      <xdr:colOff>101600</xdr:colOff>
      <xdr:row>98</xdr:row>
      <xdr:rowOff>24507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41034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151667</xdr:rowOff>
    </xdr:from>
    <xdr:to>
      <xdr:col>76</xdr:col>
      <xdr:colOff>165100</xdr:colOff>
      <xdr:row>98</xdr:row>
      <xdr:rowOff>81817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8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98344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41139</xdr:rowOff>
    </xdr:from>
    <xdr:to>
      <xdr:col>72</xdr:col>
      <xdr:colOff>38100</xdr:colOff>
      <xdr:row>98</xdr:row>
      <xdr:rowOff>142739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133866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59457</xdr:rowOff>
    </xdr:from>
    <xdr:to>
      <xdr:col>67</xdr:col>
      <xdr:colOff>101600</xdr:colOff>
      <xdr:row>98</xdr:row>
      <xdr:rowOff>161057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32982</xdr:rowOff>
    </xdr:from>
    <xdr:to>
      <xdr:col>116</xdr:col>
      <xdr:colOff>63500</xdr:colOff>
      <xdr:row>39</xdr:row>
      <xdr:rowOff>44259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8082"/>
          <a:ext cx="8382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32982</xdr:rowOff>
    </xdr:from>
    <xdr:to>
      <xdr:col>111</xdr:col>
      <xdr:colOff>177800</xdr:colOff>
      <xdr:row>39</xdr:row>
      <xdr:rowOff>44336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48082"/>
          <a:ext cx="889000" cy="1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44336</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164909</xdr:rowOff>
    </xdr:from>
    <xdr:to>
      <xdr:col>116</xdr:col>
      <xdr:colOff>114300</xdr:colOff>
      <xdr:row>39</xdr:row>
      <xdr:rowOff>95059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79836</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153632</xdr:rowOff>
    </xdr:from>
    <xdr:to>
      <xdr:col>112</xdr:col>
      <xdr:colOff>38100</xdr:colOff>
      <xdr:row>38</xdr:row>
      <xdr:rowOff>83782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100309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7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164986</xdr:rowOff>
    </xdr:from>
    <xdr:to>
      <xdr:col>107</xdr:col>
      <xdr:colOff>101600</xdr:colOff>
      <xdr:row>39</xdr:row>
      <xdr:rowOff>95136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86263</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24714</xdr:rowOff>
    </xdr:from>
    <xdr:to>
      <xdr:col>116</xdr:col>
      <xdr:colOff>63500</xdr:colOff>
      <xdr:row>59</xdr:row>
      <xdr:rowOff>24943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4026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24943</xdr:rowOff>
    </xdr:from>
    <xdr:to>
      <xdr:col>111</xdr:col>
      <xdr:colOff>177800</xdr:colOff>
      <xdr:row>59</xdr:row>
      <xdr:rowOff>25114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049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25114</xdr:rowOff>
    </xdr:from>
    <xdr:to>
      <xdr:col>107</xdr:col>
      <xdr:colOff>50800</xdr:colOff>
      <xdr:row>59</xdr:row>
      <xdr:rowOff>25267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066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25267</xdr:rowOff>
    </xdr:from>
    <xdr:to>
      <xdr:col>102</xdr:col>
      <xdr:colOff>114300</xdr:colOff>
      <xdr:row>59</xdr:row>
      <xdr:rowOff>25324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40817"/>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145364</xdr:rowOff>
    </xdr:from>
    <xdr:to>
      <xdr:col>116</xdr:col>
      <xdr:colOff>114300</xdr:colOff>
      <xdr:row>59</xdr:row>
      <xdr:rowOff>75514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60291</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145593</xdr:rowOff>
    </xdr:from>
    <xdr:to>
      <xdr:col>112</xdr:col>
      <xdr:colOff>38100</xdr:colOff>
      <xdr:row>59</xdr:row>
      <xdr:rowOff>75743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66870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145764</xdr:rowOff>
    </xdr:from>
    <xdr:to>
      <xdr:col>107</xdr:col>
      <xdr:colOff>101600</xdr:colOff>
      <xdr:row>59</xdr:row>
      <xdr:rowOff>75914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67041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145917</xdr:rowOff>
    </xdr:from>
    <xdr:to>
      <xdr:col>102</xdr:col>
      <xdr:colOff>165100</xdr:colOff>
      <xdr:row>59</xdr:row>
      <xdr:rowOff>76067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145974</xdr:rowOff>
    </xdr:from>
    <xdr:to>
      <xdr:col>98</xdr:col>
      <xdr:colOff>38100</xdr:colOff>
      <xdr:row>59</xdr:row>
      <xdr:rowOff>76124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67251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76491</xdr:rowOff>
    </xdr:from>
    <xdr:to>
      <xdr:col>116</xdr:col>
      <xdr:colOff>63500</xdr:colOff>
      <xdr:row>77</xdr:row>
      <xdr:rowOff>91646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78141"/>
          <a:ext cx="8382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85685</xdr:rowOff>
    </xdr:from>
    <xdr:to>
      <xdr:col>111</xdr:col>
      <xdr:colOff>177800</xdr:colOff>
      <xdr:row>77</xdr:row>
      <xdr:rowOff>91646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15885"/>
          <a:ext cx="889000" cy="17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85685</xdr:rowOff>
    </xdr:from>
    <xdr:to>
      <xdr:col>107</xdr:col>
      <xdr:colOff>50800</xdr:colOff>
      <xdr:row>76</xdr:row>
      <xdr:rowOff>108513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15885"/>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105769</xdr:rowOff>
    </xdr:from>
    <xdr:to>
      <xdr:col>102</xdr:col>
      <xdr:colOff>114300</xdr:colOff>
      <xdr:row>76</xdr:row>
      <xdr:rowOff>108513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1359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25691</xdr:rowOff>
    </xdr:from>
    <xdr:to>
      <xdr:col>116</xdr:col>
      <xdr:colOff>114300</xdr:colOff>
      <xdr:row>77</xdr:row>
      <xdr:rowOff>127291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4118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40846</xdr:rowOff>
    </xdr:from>
    <xdr:to>
      <xdr:col>112</xdr:col>
      <xdr:colOff>38100</xdr:colOff>
      <xdr:row>77</xdr:row>
      <xdr:rowOff>142446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133573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34885</xdr:rowOff>
    </xdr:from>
    <xdr:to>
      <xdr:col>107</xdr:col>
      <xdr:colOff>101600</xdr:colOff>
      <xdr:row>76</xdr:row>
      <xdr:rowOff>136485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127612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57713</xdr:rowOff>
    </xdr:from>
    <xdr:to>
      <xdr:col>102</xdr:col>
      <xdr:colOff>165100</xdr:colOff>
      <xdr:row>76</xdr:row>
      <xdr:rowOff>159313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150440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54969</xdr:rowOff>
    </xdr:from>
    <xdr:to>
      <xdr:col>98</xdr:col>
      <xdr:colOff>38100</xdr:colOff>
      <xdr:row>76</xdr:row>
      <xdr:rowOff>156569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147696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年度決算においては、普通建設事業費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が著しい。</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は、本庁舎建替等の複数の大型事業が同時に竣工を迎えたことによる</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は特別定額給付金事業の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上記はいずれも</a:t>
          </a:r>
          <a:r>
            <a:rPr kumimoji="1" lang="ja-JP" altLang="en-US" sz="1100">
              <a:solidFill>
                <a:schemeClr val="dk1"/>
              </a:solidFill>
              <a:effectLst/>
              <a:latin typeface="+mn-lt"/>
              <a:ea typeface="+mn-ea"/>
              <a:cs typeface="+mn-cs"/>
            </a:rPr>
            <a:t>前年度に実施した事業が終了したことによる減少</a:t>
          </a:r>
          <a:r>
            <a:rPr kumimoji="1" lang="ja-JP" altLang="ja-JP" sz="1100">
              <a:solidFill>
                <a:schemeClr val="dk1"/>
              </a:solidFill>
              <a:effectLst/>
              <a:latin typeface="+mn-lt"/>
              <a:ea typeface="+mn-ea"/>
              <a:cs typeface="+mn-cs"/>
            </a:rPr>
            <a:t>といえるが、引き続き長期的な視野を持って財政運営に努める。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30,891
30,698
125.13
19,554,179
18,455,414
836,016
9,588,363
19,663,123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121603</xdr:rowOff>
    </xdr:from>
    <xdr:to>
      <xdr:col>24</xdr:col>
      <xdr:colOff>63500</xdr:colOff>
      <xdr:row>35</xdr:row>
      <xdr:rowOff>121793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235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97599</xdr:rowOff>
    </xdr:from>
    <xdr:to>
      <xdr:col>19</xdr:col>
      <xdr:colOff>177800</xdr:colOff>
      <xdr:row>35</xdr:row>
      <xdr:rowOff>121603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834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97599</xdr:rowOff>
    </xdr:from>
    <xdr:to>
      <xdr:col>15</xdr:col>
      <xdr:colOff>50800</xdr:colOff>
      <xdr:row>35</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834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120650</xdr:rowOff>
    </xdr:from>
    <xdr:to>
      <xdr:col>10</xdr:col>
      <xdr:colOff>114300</xdr:colOff>
      <xdr:row>35</xdr:row>
      <xdr:rowOff>125603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14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70993</xdr:rowOff>
    </xdr:from>
    <xdr:to>
      <xdr:col>24</xdr:col>
      <xdr:colOff>114300</xdr:colOff>
      <xdr:row>36</xdr:row>
      <xdr:rowOff>1143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93870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70803</xdr:rowOff>
    </xdr:from>
    <xdr:to>
      <xdr:col>20</xdr:col>
      <xdr:colOff>38100</xdr:colOff>
      <xdr:row>36</xdr:row>
      <xdr:rowOff>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17480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46799</xdr:rowOff>
    </xdr:from>
    <xdr:to>
      <xdr:col>15</xdr:col>
      <xdr:colOff>101600</xdr:colOff>
      <xdr:row>35</xdr:row>
      <xdr:rowOff>148399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164926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69850</xdr:rowOff>
    </xdr:from>
    <xdr:to>
      <xdr:col>10</xdr:col>
      <xdr:colOff>165100</xdr:colOff>
      <xdr:row>36</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74803</xdr:rowOff>
    </xdr:from>
    <xdr:to>
      <xdr:col>6</xdr:col>
      <xdr:colOff>38100</xdr:colOff>
      <xdr:row>36</xdr:row>
      <xdr:rowOff>4953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21480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131150</xdr:rowOff>
    </xdr:from>
    <xdr:to>
      <xdr:col>24</xdr:col>
      <xdr:colOff>63500</xdr:colOff>
      <xdr:row>58</xdr:row>
      <xdr:rowOff>28728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32350"/>
          <a:ext cx="838200" cy="24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131150</xdr:rowOff>
    </xdr:from>
    <xdr:to>
      <xdr:col>19</xdr:col>
      <xdr:colOff>177800</xdr:colOff>
      <xdr:row>58</xdr:row>
      <xdr:rowOff>26796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32350"/>
          <a:ext cx="889000" cy="2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26796</xdr:rowOff>
    </xdr:from>
    <xdr:to>
      <xdr:col>15</xdr:col>
      <xdr:colOff>50800</xdr:colOff>
      <xdr:row>58</xdr:row>
      <xdr:rowOff>62404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0896"/>
          <a:ext cx="889000" cy="3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62404</xdr:rowOff>
    </xdr:from>
    <xdr:to>
      <xdr:col>10</xdr:col>
      <xdr:colOff>114300</xdr:colOff>
      <xdr:row>58</xdr:row>
      <xdr:rowOff>116725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6504"/>
          <a:ext cx="889000" cy="5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149378</xdr:rowOff>
    </xdr:from>
    <xdr:to>
      <xdr:col>24</xdr:col>
      <xdr:colOff>114300</xdr:colOff>
      <xdr:row>58</xdr:row>
      <xdr:rowOff>79528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108755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80350</xdr:rowOff>
    </xdr:from>
    <xdr:to>
      <xdr:col>20</xdr:col>
      <xdr:colOff>38100</xdr:colOff>
      <xdr:row>57</xdr:row>
      <xdr:rowOff>10500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27027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5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147446</xdr:rowOff>
    </xdr:from>
    <xdr:to>
      <xdr:col>15</xdr:col>
      <xdr:colOff>101600</xdr:colOff>
      <xdr:row>58</xdr:row>
      <xdr:rowOff>77596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94123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9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11604</xdr:rowOff>
    </xdr:from>
    <xdr:to>
      <xdr:col>10</xdr:col>
      <xdr:colOff>165100</xdr:colOff>
      <xdr:row>58</xdr:row>
      <xdr:rowOff>113204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129731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65925</xdr:rowOff>
    </xdr:from>
    <xdr:to>
      <xdr:col>6</xdr:col>
      <xdr:colOff>38100</xdr:colOff>
      <xdr:row>58</xdr:row>
      <xdr:rowOff>167525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158652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59914</xdr:rowOff>
    </xdr:from>
    <xdr:to>
      <xdr:col>24</xdr:col>
      <xdr:colOff>63500</xdr:colOff>
      <xdr:row>76</xdr:row>
      <xdr:rowOff>170405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0114"/>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170405</xdr:rowOff>
    </xdr:from>
    <xdr:to>
      <xdr:col>19</xdr:col>
      <xdr:colOff>177800</xdr:colOff>
      <xdr:row>77</xdr:row>
      <xdr:rowOff>12726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0605"/>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12726</xdr:rowOff>
    </xdr:from>
    <xdr:to>
      <xdr:col>15</xdr:col>
      <xdr:colOff>50800</xdr:colOff>
      <xdr:row>77</xdr:row>
      <xdr:rowOff>58812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4376"/>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58812</xdr:rowOff>
    </xdr:from>
    <xdr:to>
      <xdr:col>10</xdr:col>
      <xdr:colOff>114300</xdr:colOff>
      <xdr:row>77</xdr:row>
      <xdr:rowOff>69611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0462"/>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9114</xdr:rowOff>
    </xdr:from>
    <xdr:to>
      <xdr:col>24</xdr:col>
      <xdr:colOff>114300</xdr:colOff>
      <xdr:row>76</xdr:row>
      <xdr:rowOff>110714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158991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119605</xdr:rowOff>
    </xdr:from>
    <xdr:to>
      <xdr:col>20</xdr:col>
      <xdr:colOff>38100</xdr:colOff>
      <xdr:row>77</xdr:row>
      <xdr:rowOff>49755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40882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133376</xdr:rowOff>
    </xdr:from>
    <xdr:to>
      <xdr:col>15</xdr:col>
      <xdr:colOff>101600</xdr:colOff>
      <xdr:row>77</xdr:row>
      <xdr:rowOff>63526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54653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8012</xdr:rowOff>
    </xdr:from>
    <xdr:to>
      <xdr:col>10</xdr:col>
      <xdr:colOff>165100</xdr:colOff>
      <xdr:row>77</xdr:row>
      <xdr:rowOff>109612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100739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18811</xdr:rowOff>
    </xdr:from>
    <xdr:to>
      <xdr:col>6</xdr:col>
      <xdr:colOff>38100</xdr:colOff>
      <xdr:row>77</xdr:row>
      <xdr:rowOff>120411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111538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73009</xdr:rowOff>
    </xdr:from>
    <xdr:to>
      <xdr:col>24</xdr:col>
      <xdr:colOff>63500</xdr:colOff>
      <xdr:row>97</xdr:row>
      <xdr:rowOff>91534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3659"/>
          <a:ext cx="8382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127112</xdr:rowOff>
    </xdr:from>
    <xdr:to>
      <xdr:col>19</xdr:col>
      <xdr:colOff>177800</xdr:colOff>
      <xdr:row>97</xdr:row>
      <xdr:rowOff>91534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86312"/>
          <a:ext cx="889000" cy="1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127112</xdr:rowOff>
    </xdr:from>
    <xdr:to>
      <xdr:col>15</xdr:col>
      <xdr:colOff>50800</xdr:colOff>
      <xdr:row>97</xdr:row>
      <xdr:rowOff>32258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86312"/>
          <a:ext cx="889000" cy="7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92768</xdr:rowOff>
    </xdr:from>
    <xdr:to>
      <xdr:col>10</xdr:col>
      <xdr:colOff>114300</xdr:colOff>
      <xdr:row>97</xdr:row>
      <xdr:rowOff>32258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51968"/>
          <a:ext cx="889000" cy="1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22209</xdr:rowOff>
    </xdr:from>
    <xdr:to>
      <xdr:col>24</xdr:col>
      <xdr:colOff>114300</xdr:colOff>
      <xdr:row>97</xdr:row>
      <xdr:rowOff>123809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108586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40734</xdr:rowOff>
    </xdr:from>
    <xdr:to>
      <xdr:col>20</xdr:col>
      <xdr:colOff>38100</xdr:colOff>
      <xdr:row>97</xdr:row>
      <xdr:rowOff>142334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133461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76312</xdr:rowOff>
    </xdr:from>
    <xdr:to>
      <xdr:col>15</xdr:col>
      <xdr:colOff>101600</xdr:colOff>
      <xdr:row>97</xdr:row>
      <xdr:rowOff>6462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22989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152908</xdr:rowOff>
    </xdr:from>
    <xdr:to>
      <xdr:col>10</xdr:col>
      <xdr:colOff>165100</xdr:colOff>
      <xdr:row>97</xdr:row>
      <xdr:rowOff>83058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74185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41968</xdr:rowOff>
    </xdr:from>
    <xdr:to>
      <xdr:col>6</xdr:col>
      <xdr:colOff>38100</xdr:colOff>
      <xdr:row>96</xdr:row>
      <xdr:rowOff>143568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64719</xdr:rowOff>
    </xdr:from>
    <xdr:to>
      <xdr:col>55</xdr:col>
      <xdr:colOff>0</xdr:colOff>
      <xdr:row>38</xdr:row>
      <xdr:rowOff>65634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7981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65634</xdr:rowOff>
    </xdr:from>
    <xdr:to>
      <xdr:col>50</xdr:col>
      <xdr:colOff>114300</xdr:colOff>
      <xdr:row>38</xdr:row>
      <xdr:rowOff>66091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807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66091</xdr:rowOff>
    </xdr:from>
    <xdr:to>
      <xdr:col>45</xdr:col>
      <xdr:colOff>177800</xdr:colOff>
      <xdr:row>38</xdr:row>
      <xdr:rowOff>66319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11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66319</xdr:rowOff>
    </xdr:from>
    <xdr:to>
      <xdr:col>41</xdr:col>
      <xdr:colOff>50800</xdr:colOff>
      <xdr:row>38</xdr:row>
      <xdr:rowOff>66548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8141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xdr:rowOff>
    </xdr:from>
    <xdr:to>
      <xdr:col>55</xdr:col>
      <xdr:colOff>50800</xdr:colOff>
      <xdr:row>38</xdr:row>
      <xdr:rowOff>115519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100296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14834</xdr:rowOff>
    </xdr:from>
    <xdr:to>
      <xdr:col>50</xdr:col>
      <xdr:colOff>165100</xdr:colOff>
      <xdr:row>38</xdr:row>
      <xdr:rowOff>116434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107561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15291</xdr:rowOff>
    </xdr:from>
    <xdr:to>
      <xdr:col>46</xdr:col>
      <xdr:colOff>38100</xdr:colOff>
      <xdr:row>38</xdr:row>
      <xdr:rowOff>116891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108018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15519</xdr:rowOff>
    </xdr:from>
    <xdr:to>
      <xdr:col>41</xdr:col>
      <xdr:colOff>101600</xdr:colOff>
      <xdr:row>38</xdr:row>
      <xdr:rowOff>117119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108246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15748</xdr:rowOff>
    </xdr:from>
    <xdr:to>
      <xdr:col>36</xdr:col>
      <xdr:colOff>165100</xdr:colOff>
      <xdr:row>38</xdr:row>
      <xdr:rowOff>117348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108475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139065</xdr:rowOff>
    </xdr:from>
    <xdr:to>
      <xdr:col>55</xdr:col>
      <xdr:colOff>0</xdr:colOff>
      <xdr:row>56</xdr:row>
      <xdr:rowOff>161861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40265"/>
          <a:ext cx="8382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65939</xdr:rowOff>
    </xdr:from>
    <xdr:to>
      <xdr:col>50</xdr:col>
      <xdr:colOff>114300</xdr:colOff>
      <xdr:row>56</xdr:row>
      <xdr:rowOff>161861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67139"/>
          <a:ext cx="889000" cy="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7100</xdr:rowOff>
    </xdr:from>
    <xdr:to>
      <xdr:col>45</xdr:col>
      <xdr:colOff>177800</xdr:colOff>
      <xdr:row>56</xdr:row>
      <xdr:rowOff>65939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08300"/>
          <a:ext cx="889000" cy="5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61252</xdr:rowOff>
    </xdr:from>
    <xdr:to>
      <xdr:col>41</xdr:col>
      <xdr:colOff>50800</xdr:colOff>
      <xdr:row>56</xdr:row>
      <xdr:rowOff>7100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319552"/>
          <a:ext cx="889000" cy="2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88265</xdr:rowOff>
    </xdr:from>
    <xdr:to>
      <xdr:col>55</xdr:col>
      <xdr:colOff>50800</xdr:colOff>
      <xdr:row>57</xdr:row>
      <xdr:rowOff>18415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66692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111061</xdr:rowOff>
    </xdr:from>
    <xdr:to>
      <xdr:col>50</xdr:col>
      <xdr:colOff>165100</xdr:colOff>
      <xdr:row>57</xdr:row>
      <xdr:rowOff>41211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32338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15139</xdr:rowOff>
    </xdr:from>
    <xdr:to>
      <xdr:col>46</xdr:col>
      <xdr:colOff>38100</xdr:colOff>
      <xdr:row>56</xdr:row>
      <xdr:rowOff>116739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133266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127750</xdr:rowOff>
    </xdr:from>
    <xdr:to>
      <xdr:col>41</xdr:col>
      <xdr:colOff>101600</xdr:colOff>
      <xdr:row>56</xdr:row>
      <xdr:rowOff>57900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74427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10452</xdr:rowOff>
    </xdr:from>
    <xdr:to>
      <xdr:col>36</xdr:col>
      <xdr:colOff>165100</xdr:colOff>
      <xdr:row>54</xdr:row>
      <xdr:rowOff>112052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128579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70932</xdr:rowOff>
    </xdr:from>
    <xdr:to>
      <xdr:col>55</xdr:col>
      <xdr:colOff>0</xdr:colOff>
      <xdr:row>78</xdr:row>
      <xdr:rowOff>110311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4032"/>
          <a:ext cx="8382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70932</xdr:rowOff>
    </xdr:from>
    <xdr:to>
      <xdr:col>50</xdr:col>
      <xdr:colOff>114300</xdr:colOff>
      <xdr:row>78</xdr:row>
      <xdr:rowOff>110923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4032"/>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101935</xdr:rowOff>
    </xdr:from>
    <xdr:to>
      <xdr:col>45</xdr:col>
      <xdr:colOff>177800</xdr:colOff>
      <xdr:row>78</xdr:row>
      <xdr:rowOff>110923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75035"/>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82414</xdr:rowOff>
    </xdr:from>
    <xdr:to>
      <xdr:col>41</xdr:col>
      <xdr:colOff>50800</xdr:colOff>
      <xdr:row>78</xdr:row>
      <xdr:rowOff>101935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5514"/>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59511</xdr:rowOff>
    </xdr:from>
    <xdr:to>
      <xdr:col>55</xdr:col>
      <xdr:colOff>50800</xdr:colOff>
      <xdr:row>78</xdr:row>
      <xdr:rowOff>161111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145888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20132</xdr:rowOff>
    </xdr:from>
    <xdr:to>
      <xdr:col>50</xdr:col>
      <xdr:colOff>165100</xdr:colOff>
      <xdr:row>78</xdr:row>
      <xdr:rowOff>121732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112859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60123</xdr:rowOff>
    </xdr:from>
    <xdr:to>
      <xdr:col>46</xdr:col>
      <xdr:colOff>38100</xdr:colOff>
      <xdr:row>78</xdr:row>
      <xdr:rowOff>161723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152850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51135</xdr:rowOff>
    </xdr:from>
    <xdr:to>
      <xdr:col>41</xdr:col>
      <xdr:colOff>101600</xdr:colOff>
      <xdr:row>78</xdr:row>
      <xdr:rowOff>152735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143862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1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31614</xdr:rowOff>
    </xdr:from>
    <xdr:to>
      <xdr:col>36</xdr:col>
      <xdr:colOff>165100</xdr:colOff>
      <xdr:row>78</xdr:row>
      <xdr:rowOff>133214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124341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114805</xdr:rowOff>
    </xdr:from>
    <xdr:to>
      <xdr:col>55</xdr:col>
      <xdr:colOff>0</xdr:colOff>
      <xdr:row>97</xdr:row>
      <xdr:rowOff>126712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45455"/>
          <a:ext cx="8382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114805</xdr:rowOff>
    </xdr:from>
    <xdr:to>
      <xdr:col>50</xdr:col>
      <xdr:colOff>114300</xdr:colOff>
      <xdr:row>97</xdr:row>
      <xdr:rowOff>162930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5455"/>
          <a:ext cx="889000" cy="4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162930</xdr:rowOff>
    </xdr:from>
    <xdr:to>
      <xdr:col>45</xdr:col>
      <xdr:colOff>177800</xdr:colOff>
      <xdr:row>98</xdr:row>
      <xdr:rowOff>22588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93580"/>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16723</xdr:rowOff>
    </xdr:from>
    <xdr:to>
      <xdr:col>41</xdr:col>
      <xdr:colOff>50800</xdr:colOff>
      <xdr:row>98</xdr:row>
      <xdr:rowOff>22588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18823"/>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75912</xdr:rowOff>
    </xdr:from>
    <xdr:to>
      <xdr:col>55</xdr:col>
      <xdr:colOff>50800</xdr:colOff>
      <xdr:row>98</xdr:row>
      <xdr:rowOff>6062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162289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64005</xdr:rowOff>
    </xdr:from>
    <xdr:to>
      <xdr:col>50</xdr:col>
      <xdr:colOff>165100</xdr:colOff>
      <xdr:row>97</xdr:row>
      <xdr:rowOff>165605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112130</xdr:rowOff>
    </xdr:from>
    <xdr:to>
      <xdr:col>46</xdr:col>
      <xdr:colOff>38100</xdr:colOff>
      <xdr:row>98</xdr:row>
      <xdr:rowOff>42280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33407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143238</xdr:rowOff>
    </xdr:from>
    <xdr:to>
      <xdr:col>41</xdr:col>
      <xdr:colOff>101600</xdr:colOff>
      <xdr:row>98</xdr:row>
      <xdr:rowOff>73388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64515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137373</xdr:rowOff>
    </xdr:from>
    <xdr:to>
      <xdr:col>36</xdr:col>
      <xdr:colOff>165100</xdr:colOff>
      <xdr:row>98</xdr:row>
      <xdr:rowOff>67523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114726</xdr:rowOff>
    </xdr:from>
    <xdr:to>
      <xdr:col>85</xdr:col>
      <xdr:colOff>127000</xdr:colOff>
      <xdr:row>36</xdr:row>
      <xdr:rowOff>132023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86926"/>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132023</xdr:rowOff>
    </xdr:from>
    <xdr:to>
      <xdr:col>81</xdr:col>
      <xdr:colOff>50800</xdr:colOff>
      <xdr:row>36</xdr:row>
      <xdr:rowOff>163322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04223"/>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150768</xdr:rowOff>
    </xdr:from>
    <xdr:to>
      <xdr:col>76</xdr:col>
      <xdr:colOff>114300</xdr:colOff>
      <xdr:row>36</xdr:row>
      <xdr:rowOff>163322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22968"/>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150768</xdr:rowOff>
    </xdr:from>
    <xdr:to>
      <xdr:col>71</xdr:col>
      <xdr:colOff>177800</xdr:colOff>
      <xdr:row>37</xdr:row>
      <xdr:rowOff>10694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22968"/>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63926</xdr:rowOff>
    </xdr:from>
    <xdr:to>
      <xdr:col>85</xdr:col>
      <xdr:colOff>177800</xdr:colOff>
      <xdr:row>36</xdr:row>
      <xdr:rowOff>165526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42353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81223</xdr:rowOff>
    </xdr:from>
    <xdr:to>
      <xdr:col>81</xdr:col>
      <xdr:colOff>101600</xdr:colOff>
      <xdr:row>37</xdr:row>
      <xdr:rowOff>11373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112522</xdr:rowOff>
    </xdr:from>
    <xdr:to>
      <xdr:col>76</xdr:col>
      <xdr:colOff>165100</xdr:colOff>
      <xdr:row>37</xdr:row>
      <xdr:rowOff>42672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33799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7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99968</xdr:rowOff>
    </xdr:from>
    <xdr:to>
      <xdr:col>72</xdr:col>
      <xdr:colOff>38100</xdr:colOff>
      <xdr:row>37</xdr:row>
      <xdr:rowOff>30118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131344</xdr:rowOff>
    </xdr:from>
    <xdr:to>
      <xdr:col>67</xdr:col>
      <xdr:colOff>101600</xdr:colOff>
      <xdr:row>37</xdr:row>
      <xdr:rowOff>61494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62047</xdr:rowOff>
    </xdr:from>
    <xdr:to>
      <xdr:col>85</xdr:col>
      <xdr:colOff>127000</xdr:colOff>
      <xdr:row>58</xdr:row>
      <xdr:rowOff>80921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491797"/>
          <a:ext cx="838200" cy="5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62047</xdr:rowOff>
    </xdr:from>
    <xdr:to>
      <xdr:col>81</xdr:col>
      <xdr:colOff>50800</xdr:colOff>
      <xdr:row>57</xdr:row>
      <xdr:rowOff>140057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91797"/>
          <a:ext cx="889000" cy="4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125326</xdr:rowOff>
    </xdr:from>
    <xdr:to>
      <xdr:col>76</xdr:col>
      <xdr:colOff>114300</xdr:colOff>
      <xdr:row>57</xdr:row>
      <xdr:rowOff>140057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97976"/>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125326</xdr:rowOff>
    </xdr:from>
    <xdr:to>
      <xdr:col>71</xdr:col>
      <xdr:colOff>177800</xdr:colOff>
      <xdr:row>58</xdr:row>
      <xdr:rowOff>77821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7976"/>
          <a:ext cx="889000" cy="12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30121</xdr:rowOff>
    </xdr:from>
    <xdr:to>
      <xdr:col>85</xdr:col>
      <xdr:colOff>177800</xdr:colOff>
      <xdr:row>58</xdr:row>
      <xdr:rowOff>131721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7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116498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11247</xdr:rowOff>
    </xdr:from>
    <xdr:to>
      <xdr:col>81</xdr:col>
      <xdr:colOff>101600</xdr:colOff>
      <xdr:row>55</xdr:row>
      <xdr:rowOff>112847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129374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2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89257</xdr:rowOff>
    </xdr:from>
    <xdr:to>
      <xdr:col>76</xdr:col>
      <xdr:colOff>165100</xdr:colOff>
      <xdr:row>58</xdr:row>
      <xdr:rowOff>19407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74526</xdr:rowOff>
    </xdr:from>
    <xdr:to>
      <xdr:col>72</xdr:col>
      <xdr:colOff>38100</xdr:colOff>
      <xdr:row>58</xdr:row>
      <xdr:rowOff>4676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167253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27021</xdr:rowOff>
    </xdr:from>
    <xdr:to>
      <xdr:col>67</xdr:col>
      <xdr:colOff>101600</xdr:colOff>
      <xdr:row>58</xdr:row>
      <xdr:rowOff>128621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7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119748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143072</xdr:rowOff>
    </xdr:from>
    <xdr:to>
      <xdr:col>85</xdr:col>
      <xdr:colOff>127000</xdr:colOff>
      <xdr:row>77</xdr:row>
      <xdr:rowOff>165652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44722"/>
          <a:ext cx="8382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161754</xdr:rowOff>
    </xdr:from>
    <xdr:to>
      <xdr:col>81</xdr:col>
      <xdr:colOff>50800</xdr:colOff>
      <xdr:row>77</xdr:row>
      <xdr:rowOff>165652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63404"/>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161754</xdr:rowOff>
    </xdr:from>
    <xdr:to>
      <xdr:col>76</xdr:col>
      <xdr:colOff>114300</xdr:colOff>
      <xdr:row>78</xdr:row>
      <xdr:rowOff>14861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63404"/>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14861</xdr:rowOff>
    </xdr:from>
    <xdr:to>
      <xdr:col>71</xdr:col>
      <xdr:colOff>177800</xdr:colOff>
      <xdr:row>78</xdr:row>
      <xdr:rowOff>15101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796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92272</xdr:rowOff>
    </xdr:from>
    <xdr:to>
      <xdr:col>85</xdr:col>
      <xdr:colOff>177800</xdr:colOff>
      <xdr:row>78</xdr:row>
      <xdr:rowOff>22422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114852</xdr:rowOff>
    </xdr:from>
    <xdr:to>
      <xdr:col>81</xdr:col>
      <xdr:colOff>101600</xdr:colOff>
      <xdr:row>78</xdr:row>
      <xdr:rowOff>45002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36129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110954</xdr:rowOff>
    </xdr:from>
    <xdr:to>
      <xdr:col>76</xdr:col>
      <xdr:colOff>165100</xdr:colOff>
      <xdr:row>78</xdr:row>
      <xdr:rowOff>41104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32231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135511</xdr:rowOff>
    </xdr:from>
    <xdr:to>
      <xdr:col>72</xdr:col>
      <xdr:colOff>38100</xdr:colOff>
      <xdr:row>78</xdr:row>
      <xdr:rowOff>65661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56788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135751</xdr:rowOff>
    </xdr:from>
    <xdr:to>
      <xdr:col>67</xdr:col>
      <xdr:colOff>101600</xdr:colOff>
      <xdr:row>78</xdr:row>
      <xdr:rowOff>65901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57028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67273</xdr:rowOff>
    </xdr:from>
    <xdr:to>
      <xdr:col>85</xdr:col>
      <xdr:colOff>127000</xdr:colOff>
      <xdr:row>98</xdr:row>
      <xdr:rowOff>84102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69373"/>
          <a:ext cx="8382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81218</xdr:rowOff>
    </xdr:from>
    <xdr:to>
      <xdr:col>81</xdr:col>
      <xdr:colOff>50800</xdr:colOff>
      <xdr:row>98</xdr:row>
      <xdr:rowOff>84102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83318"/>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81218</xdr:rowOff>
    </xdr:from>
    <xdr:to>
      <xdr:col>76</xdr:col>
      <xdr:colOff>114300</xdr:colOff>
      <xdr:row>98</xdr:row>
      <xdr:rowOff>82828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83318"/>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60203</xdr:rowOff>
    </xdr:from>
    <xdr:to>
      <xdr:col>71</xdr:col>
      <xdr:colOff>177800</xdr:colOff>
      <xdr:row>98</xdr:row>
      <xdr:rowOff>82828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62303"/>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16473</xdr:rowOff>
    </xdr:from>
    <xdr:to>
      <xdr:col>85</xdr:col>
      <xdr:colOff>177800</xdr:colOff>
      <xdr:row>98</xdr:row>
      <xdr:rowOff>118073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33302</xdr:rowOff>
    </xdr:from>
    <xdr:to>
      <xdr:col>81</xdr:col>
      <xdr:colOff>101600</xdr:colOff>
      <xdr:row>98</xdr:row>
      <xdr:rowOff>134902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30418</xdr:rowOff>
    </xdr:from>
    <xdr:to>
      <xdr:col>76</xdr:col>
      <xdr:colOff>165100</xdr:colOff>
      <xdr:row>98</xdr:row>
      <xdr:rowOff>132018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123145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32028</xdr:rowOff>
    </xdr:from>
    <xdr:to>
      <xdr:col>72</xdr:col>
      <xdr:colOff>38100</xdr:colOff>
      <xdr:row>98</xdr:row>
      <xdr:rowOff>133628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124755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9403</xdr:rowOff>
    </xdr:from>
    <xdr:to>
      <xdr:col>67</xdr:col>
      <xdr:colOff>101600</xdr:colOff>
      <xdr:row>98</xdr:row>
      <xdr:rowOff>111003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102130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の減については</a:t>
          </a:r>
          <a:r>
            <a:rPr kumimoji="1" lang="ja-JP" altLang="ja-JP" sz="1100">
              <a:solidFill>
                <a:schemeClr val="dk1"/>
              </a:solidFill>
              <a:effectLst/>
              <a:latin typeface="+mn-lt"/>
              <a:ea typeface="+mn-ea"/>
              <a:cs typeface="+mn-cs"/>
            </a:rPr>
            <a:t>、特別定額給付金事業のほか、本庁舎の建替事業や、</a:t>
          </a:r>
          <a:r>
            <a:rPr kumimoji="1" lang="ja-JP" altLang="en-US" sz="1100">
              <a:solidFill>
                <a:schemeClr val="dk1"/>
              </a:solidFill>
              <a:effectLst/>
              <a:latin typeface="+mn-lt"/>
              <a:ea typeface="+mn-ea"/>
              <a:cs typeface="+mn-cs"/>
            </a:rPr>
            <a:t>脊振町複合施設建設事業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商工費の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については、クーポン券支給事業</a:t>
          </a:r>
          <a:r>
            <a:rPr kumimoji="1" lang="ja-JP" altLang="ja-JP" sz="1100">
              <a:solidFill>
                <a:schemeClr val="dk1"/>
              </a:solidFill>
              <a:effectLst/>
              <a:latin typeface="+mn-lt"/>
              <a:ea typeface="+mn-ea"/>
              <a:cs typeface="+mn-cs"/>
            </a:rPr>
            <a:t>の減少によるものである。</a:t>
          </a:r>
          <a:endParaRPr lang="ja-JP" altLang="ja-JP" sz="1400">
            <a:effectLst/>
          </a:endParaRPr>
        </a:p>
        <a:p>
          <a:r>
            <a:rPr kumimoji="1" lang="ja-JP" altLang="ja-JP" sz="1100">
              <a:solidFill>
                <a:schemeClr val="dk1"/>
              </a:solidFill>
              <a:effectLst/>
              <a:latin typeface="+mn-lt"/>
              <a:ea typeface="+mn-ea"/>
              <a:cs typeface="+mn-cs"/>
            </a:rPr>
            <a:t>教育費の減については、</a:t>
          </a:r>
          <a:r>
            <a:rPr kumimoji="1" lang="ja-JP" altLang="en-US" sz="1100">
              <a:solidFill>
                <a:schemeClr val="dk1"/>
              </a:solidFill>
              <a:effectLst/>
              <a:latin typeface="+mn-lt"/>
              <a:ea typeface="+mn-ea"/>
              <a:cs typeface="+mn-cs"/>
            </a:rPr>
            <a:t>脊振町複合施設建設事業（公民館分）や、千代田庁舎整備事業（公民館分）の減少によるものである。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財政調整基金残高及び標準財政規模比ともに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r>
            <a:rPr lang="ja-JP" altLang="ja-JP" sz="1100" b="0" i="0" baseline="0">
              <a:solidFill>
                <a:schemeClr val="dk1"/>
              </a:solidFill>
              <a:effectLst/>
              <a:latin typeface="+mn-lt"/>
              <a:ea typeface="+mn-ea"/>
              <a:cs typeface="+mn-cs"/>
            </a:rPr>
            <a:t>実質収支については、前年度と比較して</a:t>
          </a:r>
          <a:r>
            <a:rPr lang="en-US" altLang="ja-JP" sz="1100" b="0" i="0" baseline="0">
              <a:solidFill>
                <a:schemeClr val="dk1"/>
              </a:solidFill>
              <a:effectLst/>
              <a:latin typeface="+mn-lt"/>
              <a:ea typeface="+mn-ea"/>
              <a:cs typeface="+mn-cs"/>
            </a:rPr>
            <a:t>511,257</a:t>
          </a:r>
          <a:r>
            <a:rPr lang="ja-JP" altLang="ja-JP" sz="1100" b="0" i="0" baseline="0">
              <a:solidFill>
                <a:schemeClr val="dk1"/>
              </a:solidFill>
              <a:effectLst/>
              <a:latin typeface="+mn-lt"/>
              <a:ea typeface="+mn-ea"/>
              <a:cs typeface="+mn-cs"/>
            </a:rPr>
            <a:t>千円増加し、前年度比</a:t>
          </a:r>
          <a:r>
            <a:rPr lang="en-US" altLang="ja-JP" sz="1100" b="0" i="0" baseline="0">
              <a:solidFill>
                <a:schemeClr val="dk1"/>
              </a:solidFill>
              <a:effectLst/>
              <a:latin typeface="+mn-lt"/>
              <a:ea typeface="+mn-ea"/>
              <a:cs typeface="+mn-cs"/>
            </a:rPr>
            <a:t>5.18</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8.72</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実質単年度収支は、前年度と比較して</a:t>
          </a:r>
          <a:r>
            <a:rPr lang="en-US" altLang="ja-JP" sz="1100" b="0" i="0" baseline="0">
              <a:solidFill>
                <a:schemeClr val="dk1"/>
              </a:solidFill>
              <a:effectLst/>
              <a:latin typeface="+mn-lt"/>
              <a:ea typeface="+mn-ea"/>
              <a:cs typeface="+mn-cs"/>
            </a:rPr>
            <a:t>474,305</a:t>
          </a:r>
          <a:r>
            <a:rPr lang="ja-JP" altLang="ja-JP" sz="1100" b="0" i="0" baseline="0">
              <a:solidFill>
                <a:schemeClr val="dk1"/>
              </a:solidFill>
              <a:effectLst/>
              <a:latin typeface="+mn-lt"/>
              <a:ea typeface="+mn-ea"/>
              <a:cs typeface="+mn-cs"/>
            </a:rPr>
            <a:t>千円増加し、前年度比</a:t>
          </a:r>
          <a:r>
            <a:rPr lang="en-US" altLang="ja-JP" sz="1100" b="0" i="0" baseline="0">
              <a:solidFill>
                <a:schemeClr val="dk1"/>
              </a:solidFill>
              <a:effectLst/>
              <a:latin typeface="+mn-lt"/>
              <a:ea typeface="+mn-ea"/>
              <a:cs typeface="+mn-cs"/>
            </a:rPr>
            <a:t>10.95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7.16</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年度も前年度に引き続き、すべての会計において黒字となっている。</a:t>
          </a:r>
          <a:endParaRPr lang="ja-JP" altLang="ja-JP" sz="1400">
            <a:effectLst/>
          </a:endParaRPr>
        </a:p>
        <a:p>
          <a:r>
            <a:rPr lang="ja-JP" altLang="ja-JP" sz="1100" b="0" i="0" baseline="0">
              <a:solidFill>
                <a:schemeClr val="dk1"/>
              </a:solidFill>
              <a:effectLst/>
              <a:latin typeface="+mn-lt"/>
              <a:ea typeface="+mn-ea"/>
              <a:cs typeface="+mn-cs"/>
            </a:rPr>
            <a:t>今後も、各会計において効率的な事業運営を図り、財政の健全化に努めていく。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22238;&#30446;&#65289;&#12304;&#36001;&#25919;&#29366;&#27841;&#36039;&#26009;&#38598;&#12305;_412104_&#31070;&#2252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53.6</v>
          </cell>
          <cell r="BX51">
            <v>35.200000000000003</v>
          </cell>
          <cell r="CF51">
            <v>47.2</v>
          </cell>
          <cell r="CN51">
            <v>58.1</v>
          </cell>
          <cell r="CV51">
            <v>50.6</v>
          </cell>
        </row>
        <row r="53">
          <cell r="BP53">
            <v>53.5</v>
          </cell>
          <cell r="BX53">
            <v>54.3</v>
          </cell>
          <cell r="CF53">
            <v>55.6</v>
          </cell>
          <cell r="CN53">
            <v>53.2</v>
          </cell>
          <cell r="CV53">
            <v>54.7</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53.6</v>
          </cell>
          <cell r="BX73">
            <v>35.200000000000003</v>
          </cell>
          <cell r="CF73">
            <v>47.2</v>
          </cell>
          <cell r="CN73">
            <v>58.1</v>
          </cell>
          <cell r="CV73">
            <v>50.6</v>
          </cell>
        </row>
        <row r="75">
          <cell r="BP75">
            <v>11.3</v>
          </cell>
          <cell r="BX75">
            <v>10.199999999999999</v>
          </cell>
          <cell r="CF75">
            <v>9.6999999999999993</v>
          </cell>
          <cell r="CN75">
            <v>9</v>
          </cell>
          <cell r="CV75">
            <v>8.8000000000000007</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19554179</v>
      </c>
      <c r="BO4" s="375"/>
      <c r="BP4" s="375"/>
      <c r="BQ4" s="375"/>
      <c r="BR4" s="375"/>
      <c r="BS4" s="375"/>
      <c r="BT4" s="375"/>
      <c r="BU4" s="376"/>
      <c r="BV4" s="374">
        <v>25457602</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8.6999999999999993</v>
      </c>
      <c r="CU4" s="381"/>
      <c r="CV4" s="381"/>
      <c r="CW4" s="381"/>
      <c r="CX4" s="381"/>
      <c r="CY4" s="381"/>
      <c r="CZ4" s="381"/>
      <c r="DA4" s="382"/>
      <c r="DB4" s="380">
        <v>3.5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18455414</v>
      </c>
      <c r="BO5" s="412"/>
      <c r="BP5" s="412"/>
      <c r="BQ5" s="412"/>
      <c r="BR5" s="412"/>
      <c r="BS5" s="412"/>
      <c r="BT5" s="412"/>
      <c r="BU5" s="413"/>
      <c r="BV5" s="411">
        <v>24913342</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89.6</v>
      </c>
      <c r="CU5" s="409"/>
      <c r="CV5" s="409"/>
      <c r="CW5" s="409"/>
      <c r="CX5" s="409"/>
      <c r="CY5" s="409"/>
      <c r="CZ5" s="409"/>
      <c r="DA5" s="410"/>
      <c r="DB5" s="408">
        <v>92.1</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1098765</v>
      </c>
      <c r="BO6" s="412"/>
      <c r="BP6" s="412"/>
      <c r="BQ6" s="412"/>
      <c r="BR6" s="412"/>
      <c r="BS6" s="412"/>
      <c r="BT6" s="412"/>
      <c r="BU6" s="413"/>
      <c r="BV6" s="411">
        <v>544260</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93</v>
      </c>
      <c r="CU6" s="449"/>
      <c r="CV6" s="449"/>
      <c r="CW6" s="449"/>
      <c r="CX6" s="449"/>
      <c r="CY6" s="449"/>
      <c r="CZ6" s="449"/>
      <c r="DA6" s="450"/>
      <c r="DB6" s="448">
        <v>95.6</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93</v>
      </c>
      <c r="AV7" s="444"/>
      <c r="AW7" s="444"/>
      <c r="AX7" s="444"/>
      <c r="AY7" s="445" t="s">
        <v>104</v>
      </c>
      <c r="AZ7" s="446"/>
      <c r="BA7" s="446"/>
      <c r="BB7" s="446"/>
      <c r="BC7" s="446"/>
      <c r="BD7" s="446"/>
      <c r="BE7" s="446"/>
      <c r="BF7" s="446"/>
      <c r="BG7" s="446"/>
      <c r="BH7" s="446"/>
      <c r="BI7" s="446"/>
      <c r="BJ7" s="446"/>
      <c r="BK7" s="446"/>
      <c r="BL7" s="446"/>
      <c r="BM7" s="447"/>
      <c r="BN7" s="411">
        <v>262749</v>
      </c>
      <c r="BO7" s="412"/>
      <c r="BP7" s="412"/>
      <c r="BQ7" s="412"/>
      <c r="BR7" s="412"/>
      <c r="BS7" s="412"/>
      <c r="BT7" s="412"/>
      <c r="BU7" s="413"/>
      <c r="BV7" s="411">
        <v>219501</v>
      </c>
      <c r="BW7" s="412"/>
      <c r="BX7" s="412"/>
      <c r="BY7" s="412"/>
      <c r="BZ7" s="412"/>
      <c r="CA7" s="412"/>
      <c r="CB7" s="412"/>
      <c r="CC7" s="413"/>
      <c r="CD7" s="414" t="s">
        <v>105</v>
      </c>
      <c r="CE7" s="415"/>
      <c r="CF7" s="415"/>
      <c r="CG7" s="415"/>
      <c r="CH7" s="415"/>
      <c r="CI7" s="415"/>
      <c r="CJ7" s="415"/>
      <c r="CK7" s="415"/>
      <c r="CL7" s="415"/>
      <c r="CM7" s="415"/>
      <c r="CN7" s="415"/>
      <c r="CO7" s="415"/>
      <c r="CP7" s="415"/>
      <c r="CQ7" s="415"/>
      <c r="CR7" s="415"/>
      <c r="CS7" s="416"/>
      <c r="CT7" s="411">
        <v>9588363</v>
      </c>
      <c r="CU7" s="412"/>
      <c r="CV7" s="412"/>
      <c r="CW7" s="412"/>
      <c r="CX7" s="412"/>
      <c r="CY7" s="412"/>
      <c r="CZ7" s="412"/>
      <c r="DA7" s="413"/>
      <c r="DB7" s="411">
        <v>9172962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106</v>
      </c>
      <c r="AN8" s="441"/>
      <c r="AO8" s="441"/>
      <c r="AP8" s="441"/>
      <c r="AQ8" s="441"/>
      <c r="AR8" s="441"/>
      <c r="AS8" s="441"/>
      <c r="AT8" s="442"/>
      <c r="AU8" s="443" t="s">
        <v>93</v>
      </c>
      <c r="AV8" s="444"/>
      <c r="AW8" s="444"/>
      <c r="AX8" s="444"/>
      <c r="AY8" s="445" t="s">
        <v>107</v>
      </c>
      <c r="AZ8" s="446"/>
      <c r="BA8" s="446"/>
      <c r="BB8" s="446"/>
      <c r="BC8" s="446"/>
      <c r="BD8" s="446"/>
      <c r="BE8" s="446"/>
      <c r="BF8" s="446"/>
      <c r="BG8" s="446"/>
      <c r="BH8" s="446"/>
      <c r="BI8" s="446"/>
      <c r="BJ8" s="446"/>
      <c r="BK8" s="446"/>
      <c r="BL8" s="446"/>
      <c r="BM8" s="447"/>
      <c r="BN8" s="411">
        <v>836016</v>
      </c>
      <c r="BO8" s="412"/>
      <c r="BP8" s="412"/>
      <c r="BQ8" s="412"/>
      <c r="BR8" s="412"/>
      <c r="BS8" s="412"/>
      <c r="BT8" s="412"/>
      <c r="BU8" s="413"/>
      <c r="BV8" s="411">
        <v>324759</v>
      </c>
      <c r="BW8" s="412"/>
      <c r="BX8" s="412"/>
      <c r="BY8" s="412"/>
      <c r="BZ8" s="412"/>
      <c r="CA8" s="412"/>
      <c r="CB8" s="412"/>
      <c r="CC8" s="413"/>
      <c r="CD8" s="414" t="s">
        <v>108</v>
      </c>
      <c r="CE8" s="415"/>
      <c r="CF8" s="415"/>
      <c r="CG8" s="415"/>
      <c r="CH8" s="415"/>
      <c r="CI8" s="415"/>
      <c r="CJ8" s="415"/>
      <c r="CK8" s="415"/>
      <c r="CL8" s="415"/>
      <c r="CM8" s="415"/>
      <c r="CN8" s="415"/>
      <c r="CO8" s="415"/>
      <c r="CP8" s="415"/>
      <c r="CQ8" s="415"/>
      <c r="CR8" s="415"/>
      <c r="CS8" s="416"/>
      <c r="CT8" s="451">
        <v>0.44</v>
      </c>
      <c r="CU8" s="452"/>
      <c r="CV8" s="452"/>
      <c r="CW8" s="452"/>
      <c r="CX8" s="452"/>
      <c r="CY8" s="452"/>
      <c r="CZ8" s="452"/>
      <c r="DA8" s="453"/>
      <c r="DB8" s="451">
        <v>0.45</v>
      </c>
      <c r="DC8" s="452"/>
      <c r="DD8" s="452"/>
      <c r="DE8" s="452"/>
      <c r="DF8" s="452"/>
      <c r="DG8" s="452"/>
      <c r="DH8" s="452"/>
      <c r="DI8" s="453"/>
    </row>
    <row r="9" spans="1:119" ht="18.75" customHeight="1" thickBot="1" x14ac:dyDescent="0.2">
      <c r="A9" s="178"/>
      <c r="B9" s="405" t="s">
        <v>109</v>
      </c>
      <c r="C9" s="406"/>
      <c r="D9" s="406"/>
      <c r="E9" s="406"/>
      <c r="F9" s="406"/>
      <c r="G9" s="406"/>
      <c r="H9" s="406"/>
      <c r="I9" s="406"/>
      <c r="J9" s="406"/>
      <c r="K9" s="454"/>
      <c r="L9" s="455" t="s">
        <v>110</v>
      </c>
      <c r="M9" s="456"/>
      <c r="N9" s="456"/>
      <c r="O9" s="456"/>
      <c r="P9" s="456"/>
      <c r="Q9" s="457"/>
      <c r="R9" s="458">
        <v>31022</v>
      </c>
      <c r="S9" s="459"/>
      <c r="T9" s="459"/>
      <c r="U9" s="459"/>
      <c r="V9" s="460"/>
      <c r="W9" s="368" t="s">
        <v>111</v>
      </c>
      <c r="X9" s="369"/>
      <c r="Y9" s="369"/>
      <c r="Z9" s="369"/>
      <c r="AA9" s="369"/>
      <c r="AB9" s="369"/>
      <c r="AC9" s="369"/>
      <c r="AD9" s="369"/>
      <c r="AE9" s="369"/>
      <c r="AF9" s="369"/>
      <c r="AG9" s="369"/>
      <c r="AH9" s="369"/>
      <c r="AI9" s="369"/>
      <c r="AJ9" s="369"/>
      <c r="AK9" s="369"/>
      <c r="AL9" s="370"/>
      <c r="AM9" s="440" t="s">
        <v>112</v>
      </c>
      <c r="AN9" s="441"/>
      <c r="AO9" s="441"/>
      <c r="AP9" s="441"/>
      <c r="AQ9" s="441"/>
      <c r="AR9" s="441"/>
      <c r="AS9" s="441"/>
      <c r="AT9" s="442"/>
      <c r="AU9" s="443" t="s">
        <v>93</v>
      </c>
      <c r="AV9" s="444"/>
      <c r="AW9" s="444"/>
      <c r="AX9" s="444"/>
      <c r="AY9" s="445" t="s">
        <v>113</v>
      </c>
      <c r="AZ9" s="446"/>
      <c r="BA9" s="446"/>
      <c r="BB9" s="446"/>
      <c r="BC9" s="446"/>
      <c r="BD9" s="446"/>
      <c r="BE9" s="446"/>
      <c r="BF9" s="446"/>
      <c r="BG9" s="446"/>
      <c r="BH9" s="446"/>
      <c r="BI9" s="446"/>
      <c r="BJ9" s="446"/>
      <c r="BK9" s="446"/>
      <c r="BL9" s="446"/>
      <c r="BM9" s="447"/>
      <c r="BN9" s="411">
        <v>511257</v>
      </c>
      <c r="BO9" s="412"/>
      <c r="BP9" s="412"/>
      <c r="BQ9" s="412"/>
      <c r="BR9" s="412"/>
      <c r="BS9" s="412"/>
      <c r="BT9" s="412"/>
      <c r="BU9" s="413"/>
      <c r="BV9" s="411">
        <v>36952</v>
      </c>
      <c r="BW9" s="412"/>
      <c r="BX9" s="412"/>
      <c r="BY9" s="412"/>
      <c r="BZ9" s="412"/>
      <c r="CA9" s="412"/>
      <c r="CB9" s="412"/>
      <c r="CC9" s="413"/>
      <c r="CD9" s="414" t="s">
        <v>114</v>
      </c>
      <c r="CE9" s="415"/>
      <c r="CF9" s="415"/>
      <c r="CG9" s="415"/>
      <c r="CH9" s="415"/>
      <c r="CI9" s="415"/>
      <c r="CJ9" s="415"/>
      <c r="CK9" s="415"/>
      <c r="CL9" s="415"/>
      <c r="CM9" s="415"/>
      <c r="CN9" s="415"/>
      <c r="CO9" s="415"/>
      <c r="CP9" s="415"/>
      <c r="CQ9" s="415"/>
      <c r="CR9" s="415"/>
      <c r="CS9" s="416"/>
      <c r="CT9" s="408">
        <v>16.899999999999999</v>
      </c>
      <c r="CU9" s="409"/>
      <c r="CV9" s="409"/>
      <c r="CW9" s="409"/>
      <c r="CX9" s="409"/>
      <c r="CY9" s="409"/>
      <c r="CZ9" s="409"/>
      <c r="DA9" s="410"/>
      <c r="DB9" s="408">
        <v>15.5</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115</v>
      </c>
      <c r="M10" s="441"/>
      <c r="N10" s="441"/>
      <c r="O10" s="441"/>
      <c r="P10" s="441"/>
      <c r="Q10" s="442"/>
      <c r="R10" s="462">
        <v>31842</v>
      </c>
      <c r="S10" s="463"/>
      <c r="T10" s="463"/>
      <c r="U10" s="463"/>
      <c r="V10" s="464"/>
      <c r="W10" s="399"/>
      <c r="X10" s="400"/>
      <c r="Y10" s="400"/>
      <c r="Z10" s="400"/>
      <c r="AA10" s="400"/>
      <c r="AB10" s="400"/>
      <c r="AC10" s="400"/>
      <c r="AD10" s="400"/>
      <c r="AE10" s="400"/>
      <c r="AF10" s="400"/>
      <c r="AG10" s="400"/>
      <c r="AH10" s="400"/>
      <c r="AI10" s="400"/>
      <c r="AJ10" s="400"/>
      <c r="AK10" s="400"/>
      <c r="AL10" s="403"/>
      <c r="AM10" s="440" t="s">
        <v>116</v>
      </c>
      <c r="AN10" s="441"/>
      <c r="AO10" s="441"/>
      <c r="AP10" s="441"/>
      <c r="AQ10" s="441"/>
      <c r="AR10" s="441"/>
      <c r="AS10" s="441"/>
      <c r="AT10" s="442"/>
      <c r="AU10" s="443" t="s">
        <v>117</v>
      </c>
      <c r="AV10" s="444"/>
      <c r="AW10" s="444"/>
      <c r="AX10" s="444"/>
      <c r="AY10" s="445" t="s">
        <v>118</v>
      </c>
      <c r="AZ10" s="446"/>
      <c r="BA10" s="446"/>
      <c r="BB10" s="446"/>
      <c r="BC10" s="446"/>
      <c r="BD10" s="446"/>
      <c r="BE10" s="446"/>
      <c r="BF10" s="446"/>
      <c r="BG10" s="446"/>
      <c r="BH10" s="446"/>
      <c r="BI10" s="446"/>
      <c r="BJ10" s="446"/>
      <c r="BK10" s="446"/>
      <c r="BL10" s="446"/>
      <c r="BM10" s="447"/>
      <c r="BN10" s="411">
        <v>174793</v>
      </c>
      <c r="BO10" s="412"/>
      <c r="BP10" s="412"/>
      <c r="BQ10" s="412"/>
      <c r="BR10" s="412"/>
      <c r="BS10" s="412"/>
      <c r="BT10" s="412"/>
      <c r="BU10" s="413"/>
      <c r="BV10" s="411">
        <v>144877</v>
      </c>
      <c r="BW10" s="412"/>
      <c r="BX10" s="412"/>
      <c r="BY10" s="412"/>
      <c r="BZ10" s="412"/>
      <c r="CA10" s="412"/>
      <c r="CB10" s="412"/>
      <c r="CC10" s="413"/>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120</v>
      </c>
      <c r="M11" s="466"/>
      <c r="N11" s="466"/>
      <c r="O11" s="466"/>
      <c r="P11" s="466"/>
      <c r="Q11" s="467"/>
      <c r="R11" s="468" t="s">
        <v>121</v>
      </c>
      <c r="S11" s="469"/>
      <c r="T11" s="469"/>
      <c r="U11" s="469"/>
      <c r="V11" s="470"/>
      <c r="W11" s="399"/>
      <c r="X11" s="400"/>
      <c r="Y11" s="400"/>
      <c r="Z11" s="400"/>
      <c r="AA11" s="400"/>
      <c r="AB11" s="400"/>
      <c r="AC11" s="400"/>
      <c r="AD11" s="400"/>
      <c r="AE11" s="400"/>
      <c r="AF11" s="400"/>
      <c r="AG11" s="400"/>
      <c r="AH11" s="400"/>
      <c r="AI11" s="400"/>
      <c r="AJ11" s="400"/>
      <c r="AK11" s="400"/>
      <c r="AL11" s="403"/>
      <c r="AM11" s="440" t="s">
        <v>122</v>
      </c>
      <c r="AN11" s="441"/>
      <c r="AO11" s="441"/>
      <c r="AP11" s="441"/>
      <c r="AQ11" s="441"/>
      <c r="AR11" s="441"/>
      <c r="AS11" s="441"/>
      <c r="AT11" s="442"/>
      <c r="AU11" s="443" t="s">
        <v>123</v>
      </c>
      <c r="AV11" s="444"/>
      <c r="AW11" s="444"/>
      <c r="AX11" s="444"/>
      <c r="AY11" s="445" t="s">
        <v>124</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125</v>
      </c>
      <c r="CE11" s="415"/>
      <c r="CF11" s="415"/>
      <c r="CG11" s="415"/>
      <c r="CH11" s="415"/>
      <c r="CI11" s="415"/>
      <c r="CJ11" s="415"/>
      <c r="CK11" s="415"/>
      <c r="CL11" s="415"/>
      <c r="CM11" s="415"/>
      <c r="CN11" s="415"/>
      <c r="CO11" s="415"/>
      <c r="CP11" s="415"/>
      <c r="CQ11" s="415"/>
      <c r="CR11" s="415"/>
      <c r="CS11" s="416"/>
      <c r="CT11" s="451" t="s">
        <v>126</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30891</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133</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529857</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30698</v>
      </c>
      <c r="S13" s="496"/>
      <c r="T13" s="496"/>
      <c r="U13" s="496"/>
      <c r="V13" s="497"/>
      <c r="W13" s="427" t="s">
        <v>138</v>
      </c>
      <c r="X13" s="428"/>
      <c r="Y13" s="428"/>
      <c r="Z13" s="428"/>
      <c r="AA13" s="428"/>
      <c r="AB13" s="418"/>
      <c r="AC13" s="462">
        <v>1198</v>
      </c>
      <c r="AD13" s="463"/>
      <c r="AE13" s="463"/>
      <c r="AF13" s="463"/>
      <c r="AG13" s="505"/>
      <c r="AH13" s="462">
        <v>1430</v>
      </c>
      <c r="AI13" s="463"/>
      <c r="AJ13" s="463"/>
      <c r="AK13" s="463"/>
      <c r="AL13" s="464"/>
      <c r="AM13" s="440" t="s">
        <v>139</v>
      </c>
      <c r="AN13" s="441"/>
      <c r="AO13" s="441"/>
      <c r="AP13" s="441"/>
      <c r="AQ13" s="441"/>
      <c r="AR13" s="441"/>
      <c r="AS13" s="441"/>
      <c r="AT13" s="442"/>
      <c r="AU13" s="443" t="s">
        <v>123</v>
      </c>
      <c r="AV13" s="444"/>
      <c r="AW13" s="444"/>
      <c r="AX13" s="444"/>
      <c r="AY13" s="445" t="s">
        <v>140</v>
      </c>
      <c r="AZ13" s="446"/>
      <c r="BA13" s="446"/>
      <c r="BB13" s="446"/>
      <c r="BC13" s="446"/>
      <c r="BD13" s="446"/>
      <c r="BE13" s="446"/>
      <c r="BF13" s="446"/>
      <c r="BG13" s="446"/>
      <c r="BH13" s="446"/>
      <c r="BI13" s="446"/>
      <c r="BJ13" s="446"/>
      <c r="BK13" s="446"/>
      <c r="BL13" s="446"/>
      <c r="BM13" s="447"/>
      <c r="BN13" s="411">
        <v>686050</v>
      </c>
      <c r="BO13" s="412"/>
      <c r="BP13" s="412"/>
      <c r="BQ13" s="412"/>
      <c r="BR13" s="412"/>
      <c r="BS13" s="412"/>
      <c r="BT13" s="412"/>
      <c r="BU13" s="413"/>
      <c r="BV13" s="411">
        <v>-348028</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8.8000000000000007</v>
      </c>
      <c r="CU13" s="409"/>
      <c r="CV13" s="409"/>
      <c r="CW13" s="409"/>
      <c r="CX13" s="409"/>
      <c r="CY13" s="409"/>
      <c r="CZ13" s="409"/>
      <c r="DA13" s="410"/>
      <c r="DB13" s="408">
        <v>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142</v>
      </c>
      <c r="M14" s="493"/>
      <c r="N14" s="493"/>
      <c r="O14" s="493"/>
      <c r="P14" s="493"/>
      <c r="Q14" s="494"/>
      <c r="R14" s="495">
        <v>31262</v>
      </c>
      <c r="S14" s="496"/>
      <c r="T14" s="496"/>
      <c r="U14" s="496"/>
      <c r="V14" s="497"/>
      <c r="W14" s="401"/>
      <c r="X14" s="402"/>
      <c r="Y14" s="402"/>
      <c r="Z14" s="402"/>
      <c r="AA14" s="402"/>
      <c r="AB14" s="391"/>
      <c r="AC14" s="498">
        <v>8.1999999999999993</v>
      </c>
      <c r="AD14" s="499"/>
      <c r="AE14" s="499"/>
      <c r="AF14" s="499"/>
      <c r="AG14" s="500"/>
      <c r="AH14" s="498">
        <v>9.3000000000000007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v>50.6</v>
      </c>
      <c r="CU14" s="510"/>
      <c r="CV14" s="510"/>
      <c r="CW14" s="510"/>
      <c r="CX14" s="510"/>
      <c r="CY14" s="510"/>
      <c r="CZ14" s="510"/>
      <c r="DA14" s="511"/>
      <c r="DB14" s="509">
        <v>58.1</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137</v>
      </c>
      <c r="N15" s="503"/>
      <c r="O15" s="503"/>
      <c r="P15" s="503"/>
      <c r="Q15" s="504"/>
      <c r="R15" s="495">
        <v>31005</v>
      </c>
      <c r="S15" s="496"/>
      <c r="T15" s="496"/>
      <c r="U15" s="496"/>
      <c r="V15" s="497"/>
      <c r="W15" s="427" t="s">
        <v>144</v>
      </c>
      <c r="X15" s="428"/>
      <c r="Y15" s="428"/>
      <c r="Z15" s="428"/>
      <c r="AA15" s="428"/>
      <c r="AB15" s="418"/>
      <c r="AC15" s="462">
        <v>4047</v>
      </c>
      <c r="AD15" s="463"/>
      <c r="AE15" s="463"/>
      <c r="AF15" s="463"/>
      <c r="AG15" s="505"/>
      <c r="AH15" s="462">
        <v>4224</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3505667</v>
      </c>
      <c r="BO15" s="375"/>
      <c r="BP15" s="375"/>
      <c r="BQ15" s="375"/>
      <c r="BR15" s="375"/>
      <c r="BS15" s="375"/>
      <c r="BT15" s="375"/>
      <c r="BU15" s="376"/>
      <c r="BV15" s="374">
        <v>3594122</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27.6</v>
      </c>
      <c r="AD16" s="499"/>
      <c r="AE16" s="499"/>
      <c r="AF16" s="499"/>
      <c r="AG16" s="500"/>
      <c r="AH16" s="498">
        <v>27.4</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8228016</v>
      </c>
      <c r="BO16" s="412"/>
      <c r="BP16" s="412"/>
      <c r="BQ16" s="412"/>
      <c r="BR16" s="412"/>
      <c r="BS16" s="412"/>
      <c r="BT16" s="412"/>
      <c r="BU16" s="413"/>
      <c r="BV16" s="411">
        <v>7874245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427" t="s">
        <v>152</v>
      </c>
      <c r="X17" s="428"/>
      <c r="Y17" s="428"/>
      <c r="Z17" s="428"/>
      <c r="AA17" s="428"/>
      <c r="AB17" s="418"/>
      <c r="AC17" s="462">
        <v>9419</v>
      </c>
      <c r="AD17" s="463"/>
      <c r="AE17" s="463"/>
      <c r="AF17" s="463"/>
      <c r="AG17" s="505"/>
      <c r="AH17" s="462">
        <v>9788</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4381323</v>
      </c>
      <c r="BO17" s="412"/>
      <c r="BP17" s="412"/>
      <c r="BQ17" s="412"/>
      <c r="BR17" s="412"/>
      <c r="BS17" s="412"/>
      <c r="BT17" s="412"/>
      <c r="BU17" s="413"/>
      <c r="BV17" s="411">
        <v>4498387</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125.13</v>
      </c>
      <c r="M18" s="535"/>
      <c r="N18" s="535"/>
      <c r="O18" s="535"/>
      <c r="P18" s="535"/>
      <c r="Q18" s="535"/>
      <c r="R18" s="536"/>
      <c r="S18" s="536"/>
      <c r="T18" s="536"/>
      <c r="U18" s="536"/>
      <c r="V18" s="537"/>
      <c r="W18" s="429"/>
      <c r="X18" s="430"/>
      <c r="Y18" s="430"/>
      <c r="Z18" s="430"/>
      <c r="AA18" s="430"/>
      <c r="AB18" s="421"/>
      <c r="AC18" s="538">
        <v>64.2</v>
      </c>
      <c r="AD18" s="539"/>
      <c r="AE18" s="539"/>
      <c r="AF18" s="539"/>
      <c r="AG18" s="540"/>
      <c r="AH18" s="538">
        <v>63.4</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8608287</v>
      </c>
      <c r="BO18" s="412"/>
      <c r="BP18" s="412"/>
      <c r="BQ18" s="412"/>
      <c r="BR18" s="412"/>
      <c r="BS18" s="412"/>
      <c r="BT18" s="412"/>
      <c r="BU18" s="413"/>
      <c r="BV18" s="411">
        <v>8500741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248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11308937</v>
      </c>
      <c r="BO19" s="412"/>
      <c r="BP19" s="412"/>
      <c r="BQ19" s="412"/>
      <c r="BR19" s="412"/>
      <c r="BS19" s="412"/>
      <c r="BT19" s="412"/>
      <c r="BU19" s="413"/>
      <c r="BV19" s="411">
        <v>11407593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11452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19663123</v>
      </c>
      <c r="BO22" s="375"/>
      <c r="BP22" s="375"/>
      <c r="BQ22" s="375"/>
      <c r="BR22" s="375"/>
      <c r="BS22" s="375"/>
      <c r="BT22" s="375"/>
      <c r="BU22" s="376"/>
      <c r="BV22" s="374">
        <v>20685382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9124681</v>
      </c>
      <c r="BO23" s="412"/>
      <c r="BP23" s="412"/>
      <c r="BQ23" s="412"/>
      <c r="BR23" s="412"/>
      <c r="BS23" s="412"/>
      <c r="BT23" s="412"/>
      <c r="BU23" s="413"/>
      <c r="BV23" s="411">
        <v>9468565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8290</v>
      </c>
      <c r="R24" s="463"/>
      <c r="S24" s="463"/>
      <c r="T24" s="463"/>
      <c r="U24" s="463"/>
      <c r="V24" s="505"/>
      <c r="W24" s="557"/>
      <c r="X24" s="558"/>
      <c r="Y24" s="559"/>
      <c r="Z24" s="461" t="s">
        <v>169</v>
      </c>
      <c r="AA24" s="441"/>
      <c r="AB24" s="441"/>
      <c r="AC24" s="441"/>
      <c r="AD24" s="441"/>
      <c r="AE24" s="441"/>
      <c r="AF24" s="441"/>
      <c r="AG24" s="442"/>
      <c r="AH24" s="462">
        <v>240</v>
      </c>
      <c r="AI24" s="463"/>
      <c r="AJ24" s="463"/>
      <c r="AK24" s="463"/>
      <c r="AL24" s="505"/>
      <c r="AM24" s="462">
        <v>699600</v>
      </c>
      <c r="AN24" s="463"/>
      <c r="AO24" s="463"/>
      <c r="AP24" s="463"/>
      <c r="AQ24" s="463"/>
      <c r="AR24" s="505"/>
      <c r="AS24" s="462">
        <v>2915</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13928710</v>
      </c>
      <c r="BO24" s="412"/>
      <c r="BP24" s="412"/>
      <c r="BQ24" s="412"/>
      <c r="BR24" s="412"/>
      <c r="BS24" s="412"/>
      <c r="BT24" s="412"/>
      <c r="BU24" s="413"/>
      <c r="BV24" s="411">
        <v>14821638</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1</v>
      </c>
      <c r="M25" s="463"/>
      <c r="N25" s="463"/>
      <c r="O25" s="463"/>
      <c r="P25" s="505"/>
      <c r="Q25" s="462">
        <v>6550</v>
      </c>
      <c r="R25" s="463"/>
      <c r="S25" s="463"/>
      <c r="T25" s="463"/>
      <c r="U25" s="463"/>
      <c r="V25" s="505"/>
      <c r="W25" s="557"/>
      <c r="X25" s="558"/>
      <c r="Y25" s="559"/>
      <c r="Z25" s="461" t="s">
        <v>172</v>
      </c>
      <c r="AA25" s="441"/>
      <c r="AB25" s="441"/>
      <c r="AC25" s="441"/>
      <c r="AD25" s="441"/>
      <c r="AE25" s="441"/>
      <c r="AF25" s="441"/>
      <c r="AG25" s="442"/>
      <c r="AH25" s="462" t="s">
        <v>173</v>
      </c>
      <c r="AI25" s="463"/>
      <c r="AJ25" s="463"/>
      <c r="AK25" s="463"/>
      <c r="AL25" s="505"/>
      <c r="AM25" s="462" t="s">
        <v>173</v>
      </c>
      <c r="AN25" s="463"/>
      <c r="AO25" s="463"/>
      <c r="AP25" s="463"/>
      <c r="AQ25" s="463"/>
      <c r="AR25" s="505"/>
      <c r="AS25" s="462" t="s">
        <v>173</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829952</v>
      </c>
      <c r="BO25" s="375"/>
      <c r="BP25" s="375"/>
      <c r="BQ25" s="375"/>
      <c r="BR25" s="375"/>
      <c r="BS25" s="375"/>
      <c r="BT25" s="375"/>
      <c r="BU25" s="376"/>
      <c r="BV25" s="374">
        <v>712924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5700</v>
      </c>
      <c r="R26" s="463"/>
      <c r="S26" s="463"/>
      <c r="T26" s="463"/>
      <c r="U26" s="463"/>
      <c r="V26" s="505"/>
      <c r="W26" s="557"/>
      <c r="X26" s="558"/>
      <c r="Y26" s="559"/>
      <c r="Z26" s="461" t="s">
        <v>176</v>
      </c>
      <c r="AA26" s="563"/>
      <c r="AB26" s="563"/>
      <c r="AC26" s="563"/>
      <c r="AD26" s="563"/>
      <c r="AE26" s="563"/>
      <c r="AF26" s="563"/>
      <c r="AG26" s="564"/>
      <c r="AH26" s="462">
        <v>2</v>
      </c>
      <c r="AI26" s="463"/>
      <c r="AJ26" s="463"/>
      <c r="AK26" s="463"/>
      <c r="AL26" s="505"/>
      <c r="AM26" s="462" t="s">
        <v>177</v>
      </c>
      <c r="AN26" s="463"/>
      <c r="AO26" s="463"/>
      <c r="AP26" s="463"/>
      <c r="AQ26" s="463"/>
      <c r="AR26" s="505"/>
      <c r="AS26" s="462" t="s">
        <v>177</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173</v>
      </c>
      <c r="BO26" s="412"/>
      <c r="BP26" s="412"/>
      <c r="BQ26" s="412"/>
      <c r="BR26" s="412"/>
      <c r="BS26" s="412"/>
      <c r="BT26" s="412"/>
      <c r="BU26" s="413"/>
      <c r="BV26" s="411" t="s">
        <v>127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4000</v>
      </c>
      <c r="R27" s="463"/>
      <c r="S27" s="463"/>
      <c r="T27" s="463"/>
      <c r="U27" s="463"/>
      <c r="V27" s="505"/>
      <c r="W27" s="557"/>
      <c r="X27" s="558"/>
      <c r="Y27" s="559"/>
      <c r="Z27" s="461" t="s">
        <v>180</v>
      </c>
      <c r="AA27" s="441"/>
      <c r="AB27" s="441"/>
      <c r="AC27" s="441"/>
      <c r="AD27" s="441"/>
      <c r="AE27" s="441"/>
      <c r="AF27" s="441"/>
      <c r="AG27" s="442"/>
      <c r="AH27" s="462">
        <v>3</v>
      </c>
      <c r="AI27" s="463"/>
      <c r="AJ27" s="463"/>
      <c r="AK27" s="463"/>
      <c r="AL27" s="505"/>
      <c r="AM27" s="462">
        <v>12207</v>
      </c>
      <c r="AN27" s="463"/>
      <c r="AO27" s="463"/>
      <c r="AP27" s="463"/>
      <c r="AQ27" s="463"/>
      <c r="AR27" s="505"/>
      <c r="AS27" s="462">
        <v>4069</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487711</v>
      </c>
      <c r="BO27" s="531"/>
      <c r="BP27" s="531"/>
      <c r="BQ27" s="531"/>
      <c r="BR27" s="531"/>
      <c r="BS27" s="531"/>
      <c r="BT27" s="531"/>
      <c r="BU27" s="532"/>
      <c r="BV27" s="530">
        <v>487711</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3320</v>
      </c>
      <c r="R28" s="463"/>
      <c r="S28" s="463"/>
      <c r="T28" s="463"/>
      <c r="U28" s="463"/>
      <c r="V28" s="505"/>
      <c r="W28" s="557"/>
      <c r="X28" s="558"/>
      <c r="Y28" s="559"/>
      <c r="Z28" s="461" t="s">
        <v>183</v>
      </c>
      <c r="AA28" s="441"/>
      <c r="AB28" s="441"/>
      <c r="AC28" s="441"/>
      <c r="AD28" s="441"/>
      <c r="AE28" s="441"/>
      <c r="AF28" s="441"/>
      <c r="AG28" s="442"/>
      <c r="AH28" s="462" t="s">
        <v>173</v>
      </c>
      <c r="AI28" s="463"/>
      <c r="AJ28" s="463"/>
      <c r="AK28" s="463"/>
      <c r="AL28" s="505"/>
      <c r="AM28" s="462" t="s">
        <v>173</v>
      </c>
      <c r="AN28" s="463"/>
      <c r="AO28" s="463"/>
      <c r="AP28" s="463"/>
      <c r="AQ28" s="463"/>
      <c r="AR28" s="505"/>
      <c r="AS28" s="462" t="s">
        <v>127</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2101089</v>
      </c>
      <c r="BO28" s="375"/>
      <c r="BP28" s="375"/>
      <c r="BQ28" s="375"/>
      <c r="BR28" s="375"/>
      <c r="BS28" s="375"/>
      <c r="BT28" s="375"/>
      <c r="BU28" s="376"/>
      <c r="BV28" s="374">
        <v>1926296</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18</v>
      </c>
      <c r="M29" s="463"/>
      <c r="N29" s="463"/>
      <c r="O29" s="463"/>
      <c r="P29" s="505"/>
      <c r="Q29" s="462">
        <v>3100</v>
      </c>
      <c r="R29" s="463"/>
      <c r="S29" s="463"/>
      <c r="T29" s="463"/>
      <c r="U29" s="463"/>
      <c r="V29" s="505"/>
      <c r="W29" s="560"/>
      <c r="X29" s="561"/>
      <c r="Y29" s="562"/>
      <c r="Z29" s="461" t="s">
        <v>186</v>
      </c>
      <c r="AA29" s="441"/>
      <c r="AB29" s="441"/>
      <c r="AC29" s="441"/>
      <c r="AD29" s="441"/>
      <c r="AE29" s="441"/>
      <c r="AF29" s="441"/>
      <c r="AG29" s="442"/>
      <c r="AH29" s="462">
        <v>243</v>
      </c>
      <c r="AI29" s="463"/>
      <c r="AJ29" s="463"/>
      <c r="AK29" s="463"/>
      <c r="AL29" s="505"/>
      <c r="AM29" s="462">
        <v>711807</v>
      </c>
      <c r="AN29" s="463"/>
      <c r="AO29" s="463"/>
      <c r="AP29" s="463"/>
      <c r="AQ29" s="463"/>
      <c r="AR29" s="505"/>
      <c r="AS29" s="462">
        <v>2929</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385722</v>
      </c>
      <c r="BO29" s="412"/>
      <c r="BP29" s="412"/>
      <c r="BQ29" s="412"/>
      <c r="BR29" s="412"/>
      <c r="BS29" s="412"/>
      <c r="BT29" s="412"/>
      <c r="BU29" s="413"/>
      <c r="BV29" s="411">
        <v>485312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97.9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4864189</v>
      </c>
      <c r="BO30" s="531"/>
      <c r="BP30" s="531"/>
      <c r="BQ30" s="531"/>
      <c r="BR30" s="531"/>
      <c r="BS30" s="531"/>
      <c r="BT30" s="531"/>
      <c r="BU30" s="532"/>
      <c r="BV30" s="530">
        <v>4396350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196</v>
      </c>
      <c r="X33" s="400"/>
      <c r="Y33" s="400"/>
      <c r="Z33" s="400"/>
      <c r="AA33" s="400"/>
      <c r="AB33" s="400"/>
      <c r="AC33" s="400"/>
      <c r="AD33" s="400"/>
      <c r="AE33" s="400"/>
      <c r="AF33" s="400"/>
      <c r="AG33" s="400"/>
      <c r="AH33" s="400"/>
      <c r="AI33" s="400"/>
      <c r="AJ33" s="400"/>
      <c r="AK33" s="400"/>
      <c r="AL33" s="203"/>
      <c r="AM33" s="435" t="s">
        <v>195</v>
      </c>
      <c r="AN33" s="435"/>
      <c r="AO33" s="400" t="s">
        <v>196</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195</v>
      </c>
      <c r="CP33" s="435"/>
      <c r="CQ33" s="400" t="s">
        <v>200</v>
      </c>
      <c r="CR33" s="400"/>
      <c r="CS33" s="400"/>
      <c r="CT33" s="400"/>
      <c r="CU33" s="400"/>
      <c r="CV33" s="400"/>
      <c r="CW33" s="400"/>
      <c r="CX33" s="400"/>
      <c r="CY33" s="400"/>
      <c r="CZ33" s="400"/>
      <c r="DA33" s="400"/>
      <c r="DB33" s="400"/>
      <c r="DC33" s="400"/>
      <c r="DD33" s="400"/>
      <c r="DE33" s="400"/>
      <c r="DF33" s="203"/>
      <c r="DG33" s="600" t="s">
        <v>201</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神埼市国民健康保険事業特別会計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神埼市下水道事業会計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脊振共同塵芥処理組合</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神埼市土地開発公社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〇</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簡易水道特別会計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神埼市国民健康保険診療所特別会計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佐賀中部広域連合（一般会計）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神埼市後期高齢者医療特別会計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佐賀中部広域連合（特別会計）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三神地区環境事務組合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佐賀県後期高齢者医療広域連合（一般会計）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佐賀県後期高齢者医療広域連合（特別会計）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佐賀県市町総合事務組合（一般会計）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14</v>
      </c>
      <c r="BX41" s="601"/>
      <c r="BY41" s="602" t="str">
        <f>IF('各会計、関係団体の財政状況及び健全化判断比率'!B75="","",'各会計、関係団体の財政状況及び健全化判断比率'!B75)</f>
        <v>佐賀県市町総合事務組合（特別会計）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15</v>
      </c>
      <c r="BX42" s="601"/>
      <c r="BY42" s="602" t="str">
        <f>IF('各会計、関係団体の財政状況及び健全化判断比率'!B76="","",'各会計、関係団体の財政状況及び健全化判断比率'!B76)</f>
        <v>神埼市・吉野ヶ里町葬祭組合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16</v>
      </c>
      <c r="BX43" s="601"/>
      <c r="BY43" s="602" t="str">
        <f>IF('各会計、関係団体の財政状況及び健全化判断比率'!B77="","",'各会計、関係団体の財政状況及び健全化判断比率'!B77)</f>
        <v>佐賀県東部環境施設組合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K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0" t="s">
        <v>569</v>
      </c>
      <c r="D34" s="1180"/>
      <c r="E34" s="1181"/>
      <c r="F34" s="32">
        <v>2.2200000000000002</v>
      </c>
      <c r="G34" s="33">
        <v>0.01</v>
      </c>
      <c r="H34" s="33">
        <v>3.25</v>
      </c>
      <c r="I34" s="33">
        <v>3.53</v>
      </c>
      <c r="J34" s="34">
        <v>8.7100000000000009</v>
      </c>
      <c r="K34" s="22"/>
      <c r="L34" s="22"/>
      <c r="M34" s="22"/>
      <c r="N34" s="22"/>
      <c r="O34" s="22"/>
      <c r="P34" s="22"/>
    </row>
    <row r="35" spans="1:16" ht="39" customHeight="1" x14ac:dyDescent="0.15">
      <c r="A35" s="22"/>
      <c r="B35" s="35"/>
      <c r="C35" s="1174" t="s">
        <v>570</v>
      </c>
      <c r="D35" s="1175"/>
      <c r="E35" s="1176"/>
      <c r="F35" s="36" t="s">
        <v>520</v>
      </c>
      <c r="G35" s="37" t="s">
        <v>520</v>
      </c>
      <c r="H35" s="37" t="s">
        <v>520</v>
      </c>
      <c r="I35" s="37">
        <v>3.78</v>
      </c>
      <c r="J35" s="38">
        <v>4.97</v>
      </c>
      <c r="K35" s="22"/>
      <c r="L35" s="22"/>
      <c r="M35" s="22"/>
      <c r="N35" s="22"/>
      <c r="O35" s="22"/>
      <c r="P35" s="22"/>
    </row>
    <row r="36" spans="1:16" ht="39" customHeight="1" x14ac:dyDescent="0.15">
      <c r="A36" s="22"/>
      <c r="B36" s="35"/>
      <c r="C36" s="1174" t="s">
        <v>571</v>
      </c>
      <c r="D36" s="1175"/>
      <c r="E36" s="1176"/>
      <c r="F36" s="36">
        <v>1.5</v>
      </c>
      <c r="G36" s="37">
        <v>0.8</v>
      </c>
      <c r="H36" s="37">
        <v>0.99</v>
      </c>
      <c r="I36" s="37">
        <v>2.7</v>
      </c>
      <c r="J36" s="38">
        <v>0.44</v>
      </c>
      <c r="K36" s="22"/>
      <c r="L36" s="22"/>
      <c r="M36" s="22"/>
      <c r="N36" s="22"/>
      <c r="O36" s="22"/>
      <c r="P36" s="22"/>
    </row>
    <row r="37" spans="1:16" ht="39" customHeight="1" x14ac:dyDescent="0.15">
      <c r="A37" s="22"/>
      <c r="B37" s="35"/>
      <c r="C37" s="1174" t="s">
        <v>572</v>
      </c>
      <c r="D37" s="1175"/>
      <c r="E37" s="1176"/>
      <c r="F37" s="36">
        <v>0.09</v>
      </c>
      <c r="G37" s="37">
        <v>0.11</v>
      </c>
      <c r="H37" s="37">
        <v>0.11</v>
      </c>
      <c r="I37" s="37">
        <v>0.11</v>
      </c>
      <c r="J37" s="38">
        <v>0.12</v>
      </c>
      <c r="K37" s="22"/>
      <c r="L37" s="22"/>
      <c r="M37" s="22"/>
      <c r="N37" s="22"/>
      <c r="O37" s="22"/>
      <c r="P37" s="22"/>
    </row>
    <row r="38" spans="1:16" ht="39" customHeight="1" x14ac:dyDescent="0.15">
      <c r="A38" s="22"/>
      <c r="B38" s="35"/>
      <c r="C38" s="1174" t="s">
        <v>573</v>
      </c>
      <c r="D38" s="1175"/>
      <c r="E38" s="1176"/>
      <c r="F38" s="36">
        <v>0.01</v>
      </c>
      <c r="G38" s="37">
        <v>0.01</v>
      </c>
      <c r="H38" s="37">
        <v>0.03</v>
      </c>
      <c r="I38" s="37">
        <v>0.05</v>
      </c>
      <c r="J38" s="38">
        <v>0.02</v>
      </c>
      <c r="K38" s="22"/>
      <c r="L38" s="22"/>
      <c r="M38" s="22"/>
      <c r="N38" s="22"/>
      <c r="O38" s="22"/>
      <c r="P38" s="22"/>
    </row>
    <row r="39" spans="1:16" ht="39" customHeight="1" x14ac:dyDescent="0.15">
      <c r="A39" s="22"/>
      <c r="B39" s="35"/>
      <c r="C39" s="1174" t="s">
        <v>574</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575</v>
      </c>
      <c r="D42" s="1175"/>
      <c r="E42" s="1176"/>
      <c r="F42" s="36" t="s">
        <v>520</v>
      </c>
      <c r="G42" s="37" t="s">
        <v>520</v>
      </c>
      <c r="H42" s="37" t="s">
        <v>520</v>
      </c>
      <c r="I42" s="37" t="s">
        <v>520</v>
      </c>
      <c r="J42" s="38" t="s">
        <v>520</v>
      </c>
      <c r="K42" s="22"/>
      <c r="L42" s="22"/>
      <c r="M42" s="22"/>
      <c r="N42" s="22"/>
      <c r="O42" s="22"/>
      <c r="P42" s="22"/>
    </row>
    <row r="43" spans="1:16" ht="39" customHeight="1" thickBot="1" x14ac:dyDescent="0.2">
      <c r="A43" s="22"/>
      <c r="B43" s="40"/>
      <c r="C43" s="1177" t="s">
        <v>576</v>
      </c>
      <c r="D43" s="1178"/>
      <c r="E43" s="1179"/>
      <c r="F43" s="41">
        <v>0.45</v>
      </c>
      <c r="G43" s="42">
        <v>0.26</v>
      </c>
      <c r="H43" s="42">
        <v>0.36</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0zB6RC1rfwZGB4MzrFwEv0F2mORseFQ/1n2tuEVuYDNmknCKFiKTHjNrpTZyR8ukLHtqlJePb+dO3g3PTQ6+A==" saltValue="zl2dgrwIDkMR+zgWWsMz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1921</v>
      </c>
      <c r="L45" s="60">
        <v>1825</v>
      </c>
      <c r="M45" s="60">
        <v>1824</v>
      </c>
      <c r="N45" s="60">
        <v>1815</v>
      </c>
      <c r="O45" s="61">
        <v>1953</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84"/>
      <c r="C48" s="1185"/>
      <c r="D48" s="62"/>
      <c r="E48" s="1190" t="s">
        <v>15</v>
      </c>
      <c r="F48" s="1190"/>
      <c r="G48" s="1190"/>
      <c r="H48" s="1190"/>
      <c r="I48" s="1190"/>
      <c r="J48" s="1191"/>
      <c r="K48" s="63">
        <v>235</v>
      </c>
      <c r="L48" s="64">
        <v>240</v>
      </c>
      <c r="M48" s="64">
        <v>262</v>
      </c>
      <c r="N48" s="64">
        <v>269</v>
      </c>
      <c r="O48" s="65">
        <v>279</v>
      </c>
      <c r="P48" s="48"/>
      <c r="Q48" s="48"/>
      <c r="R48" s="48"/>
      <c r="S48" s="48"/>
      <c r="T48" s="48"/>
      <c r="U48" s="48"/>
    </row>
    <row r="49" spans="1:21" ht="30.75" customHeight="1" x14ac:dyDescent="0.15">
      <c r="A49" s="48"/>
      <c r="B49" s="1184"/>
      <c r="C49" s="1185"/>
      <c r="D49" s="62"/>
      <c r="E49" s="1190" t="s">
        <v>16</v>
      </c>
      <c r="F49" s="1190"/>
      <c r="G49" s="1190"/>
      <c r="H49" s="1190"/>
      <c r="I49" s="1190"/>
      <c r="J49" s="1191"/>
      <c r="K49" s="63">
        <v>98</v>
      </c>
      <c r="L49" s="64">
        <v>91</v>
      </c>
      <c r="M49" s="64">
        <v>95</v>
      </c>
      <c r="N49" s="64">
        <v>89</v>
      </c>
      <c r="O49" s="65">
        <v>93</v>
      </c>
      <c r="P49" s="48"/>
      <c r="Q49" s="48"/>
      <c r="R49" s="48"/>
      <c r="S49" s="48"/>
      <c r="T49" s="48"/>
      <c r="U49" s="48"/>
    </row>
    <row r="50" spans="1:21" ht="30.75" customHeight="1" x14ac:dyDescent="0.15">
      <c r="A50" s="48"/>
      <c r="B50" s="1184"/>
      <c r="C50" s="1185"/>
      <c r="D50" s="62"/>
      <c r="E50" s="1190" t="s">
        <v>17</v>
      </c>
      <c r="F50" s="1190"/>
      <c r="G50" s="1190"/>
      <c r="H50" s="1190"/>
      <c r="I50" s="1190"/>
      <c r="J50" s="1191"/>
      <c r="K50" s="63">
        <v>170</v>
      </c>
      <c r="L50" s="64">
        <v>142</v>
      </c>
      <c r="M50" s="64">
        <v>121</v>
      </c>
      <c r="N50" s="64">
        <v>100</v>
      </c>
      <c r="O50" s="65">
        <v>74</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t="s">
        <v>520</v>
      </c>
      <c r="M51" s="64" t="s">
        <v>520</v>
      </c>
      <c r="N51" s="64" t="s">
        <v>520</v>
      </c>
      <c r="O51" s="65" t="s">
        <v>520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1662</v>
      </c>
      <c r="L52" s="64">
        <v>1626</v>
      </c>
      <c r="M52" s="64">
        <v>1629</v>
      </c>
      <c r="N52" s="64">
        <v>1637</v>
      </c>
      <c r="O52" s="65">
        <v>1693</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762</v>
      </c>
      <c r="L53" s="69">
        <v>672</v>
      </c>
      <c r="M53" s="69">
        <v>673</v>
      </c>
      <c r="N53" s="69">
        <v>636</v>
      </c>
      <c r="O53" s="70">
        <v>706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CMadiIHJud7K1zsvun3PtdC9qPIxsGz8Ah9IUXg+mHz7sHuvTLKpP4bOMfK1GcIg3AoZB6A18LIqDiWzBOvOQ==" saltValue="2ZFiR47PZxvj2CUaWsof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election activeCell="M47" sqref="M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08" t="s">
        <v>30</v>
      </c>
      <c r="C41" s="1209"/>
      <c r="D41" s="102"/>
      <c r="E41" s="1214" t="s">
        <v>31</v>
      </c>
      <c r="F41" s="1214"/>
      <c r="G41" s="1214"/>
      <c r="H41" s="1215"/>
      <c r="I41" s="351">
        <v>15561</v>
      </c>
      <c r="J41" s="352">
        <v>17213</v>
      </c>
      <c r="K41" s="352">
        <v>18383</v>
      </c>
      <c r="L41" s="352">
        <v>20880</v>
      </c>
      <c r="M41" s="353">
        <v>19829</v>
      </c>
    </row>
    <row r="42" spans="2:13" ht="27.75" customHeight="1" x14ac:dyDescent="0.15">
      <c r="B42" s="1210"/>
      <c r="C42" s="1211"/>
      <c r="D42" s="103"/>
      <c r="E42" s="1216" t="s">
        <v>32</v>
      </c>
      <c r="F42" s="1216"/>
      <c r="G42" s="1216"/>
      <c r="H42" s="1217"/>
      <c r="I42" s="354">
        <v>539</v>
      </c>
      <c r="J42" s="355">
        <v>414</v>
      </c>
      <c r="K42" s="355">
        <v>312</v>
      </c>
      <c r="L42" s="355">
        <v>189</v>
      </c>
      <c r="M42" s="356">
        <v>118</v>
      </c>
    </row>
    <row r="43" spans="2:13" ht="27.75" customHeight="1" x14ac:dyDescent="0.15">
      <c r="B43" s="1210"/>
      <c r="C43" s="1211"/>
      <c r="D43" s="103"/>
      <c r="E43" s="1216" t="s">
        <v>33</v>
      </c>
      <c r="F43" s="1216"/>
      <c r="G43" s="1216"/>
      <c r="H43" s="1217"/>
      <c r="I43" s="354">
        <v>4489</v>
      </c>
      <c r="J43" s="355">
        <v>4877</v>
      </c>
      <c r="K43" s="355">
        <v>5536</v>
      </c>
      <c r="L43" s="355">
        <v>5838</v>
      </c>
      <c r="M43" s="356">
        <v>6414</v>
      </c>
    </row>
    <row r="44" spans="2:13" ht="27.75" customHeight="1" x14ac:dyDescent="0.15">
      <c r="B44" s="1210"/>
      <c r="C44" s="1211"/>
      <c r="D44" s="103"/>
      <c r="E44" s="1216" t="s">
        <v>34</v>
      </c>
      <c r="F44" s="1216"/>
      <c r="G44" s="1216"/>
      <c r="H44" s="1217"/>
      <c r="I44" s="354">
        <v>385</v>
      </c>
      <c r="J44" s="355">
        <v>316</v>
      </c>
      <c r="K44" s="355">
        <v>364</v>
      </c>
      <c r="L44" s="355">
        <v>510</v>
      </c>
      <c r="M44" s="356">
        <v>447</v>
      </c>
    </row>
    <row r="45" spans="2:13" ht="27.75" customHeight="1" x14ac:dyDescent="0.15">
      <c r="B45" s="1210"/>
      <c r="C45" s="1211"/>
      <c r="D45" s="103"/>
      <c r="E45" s="1216" t="s">
        <v>35</v>
      </c>
      <c r="F45" s="1216"/>
      <c r="G45" s="1216"/>
      <c r="H45" s="1217"/>
      <c r="I45" s="354">
        <v>2279</v>
      </c>
      <c r="J45" s="355">
        <v>2131</v>
      </c>
      <c r="K45" s="355">
        <v>1963</v>
      </c>
      <c r="L45" s="355">
        <v>1819</v>
      </c>
      <c r="M45" s="356">
        <v>1809</v>
      </c>
    </row>
    <row r="46" spans="2:13" ht="27.75" customHeight="1" x14ac:dyDescent="0.15">
      <c r="B46" s="1210"/>
      <c r="C46" s="1211"/>
      <c r="D46" s="104"/>
      <c r="E46" s="1216" t="s">
        <v>36</v>
      </c>
      <c r="F46" s="1216"/>
      <c r="G46" s="1216"/>
      <c r="H46" s="1217"/>
      <c r="I46" s="354" t="s">
        <v>520</v>
      </c>
      <c r="J46" s="355" t="s">
        <v>520</v>
      </c>
      <c r="K46" s="355" t="s">
        <v>520</v>
      </c>
      <c r="L46" s="355" t="s">
        <v>520</v>
      </c>
      <c r="M46" s="356" t="s">
        <v>520</v>
      </c>
    </row>
    <row r="47" spans="2:13" ht="27.75" customHeight="1" x14ac:dyDescent="0.15">
      <c r="B47" s="1210"/>
      <c r="C47" s="1211"/>
      <c r="D47" s="105"/>
      <c r="E47" s="1218" t="s">
        <v>37</v>
      </c>
      <c r="F47" s="1219"/>
      <c r="G47" s="1219"/>
      <c r="H47" s="1220"/>
      <c r="I47" s="354" t="s">
        <v>520</v>
      </c>
      <c r="J47" s="355" t="s">
        <v>520</v>
      </c>
      <c r="K47" s="355" t="s">
        <v>520</v>
      </c>
      <c r="L47" s="355" t="s">
        <v>520</v>
      </c>
      <c r="M47" s="356" t="s">
        <v>520</v>
      </c>
    </row>
    <row r="48" spans="2:13" ht="27.75" customHeight="1" x14ac:dyDescent="0.15">
      <c r="B48" s="1210"/>
      <c r="C48" s="1211"/>
      <c r="D48" s="103"/>
      <c r="E48" s="1216" t="s">
        <v>38</v>
      </c>
      <c r="F48" s="1216"/>
      <c r="G48" s="1216"/>
      <c r="H48" s="1217"/>
      <c r="I48" s="354" t="s">
        <v>520</v>
      </c>
      <c r="J48" s="355" t="s">
        <v>520</v>
      </c>
      <c r="K48" s="355" t="s">
        <v>520</v>
      </c>
      <c r="L48" s="355" t="s">
        <v>520</v>
      </c>
      <c r="M48" s="356" t="s">
        <v>520</v>
      </c>
    </row>
    <row r="49" spans="2:13" ht="27.75" customHeight="1" x14ac:dyDescent="0.15">
      <c r="B49" s="1212"/>
      <c r="C49" s="1213"/>
      <c r="D49" s="103"/>
      <c r="E49" s="1216" t="s">
        <v>39</v>
      </c>
      <c r="F49" s="1216"/>
      <c r="G49" s="1216"/>
      <c r="H49" s="1217"/>
      <c r="I49" s="354" t="s">
        <v>520</v>
      </c>
      <c r="J49" s="355" t="s">
        <v>520</v>
      </c>
      <c r="K49" s="355" t="s">
        <v>520</v>
      </c>
      <c r="L49" s="355" t="s">
        <v>520</v>
      </c>
      <c r="M49" s="356" t="s">
        <v>520</v>
      </c>
    </row>
    <row r="50" spans="2:13" ht="27.75" customHeight="1" x14ac:dyDescent="0.15">
      <c r="B50" s="1221" t="s">
        <v>40</v>
      </c>
      <c r="C50" s="1222"/>
      <c r="D50" s="106"/>
      <c r="E50" s="1216" t="s">
        <v>41</v>
      </c>
      <c r="F50" s="1216"/>
      <c r="G50" s="1216"/>
      <c r="H50" s="1217"/>
      <c r="I50" s="354">
        <v>5002</v>
      </c>
      <c r="J50" s="355">
        <v>5149</v>
      </c>
      <c r="K50" s="355">
        <v>4735</v>
      </c>
      <c r="L50" s="355">
        <v>5055</v>
      </c>
      <c r="M50" s="356">
        <v>5619</v>
      </c>
    </row>
    <row r="51" spans="2:13" ht="27.75" customHeight="1" x14ac:dyDescent="0.15">
      <c r="B51" s="1210"/>
      <c r="C51" s="1211"/>
      <c r="D51" s="103"/>
      <c r="E51" s="1216" t="s">
        <v>42</v>
      </c>
      <c r="F51" s="1216"/>
      <c r="G51" s="1216"/>
      <c r="H51" s="1217"/>
      <c r="I51" s="354">
        <v>70</v>
      </c>
      <c r="J51" s="355">
        <v>70</v>
      </c>
      <c r="K51" s="355">
        <v>60</v>
      </c>
      <c r="L51" s="355">
        <v>18</v>
      </c>
      <c r="M51" s="356">
        <v>10</v>
      </c>
    </row>
    <row r="52" spans="2:13" ht="27.75" customHeight="1" x14ac:dyDescent="0.15">
      <c r="B52" s="1212"/>
      <c r="C52" s="1213"/>
      <c r="D52" s="103"/>
      <c r="E52" s="1216" t="s">
        <v>43</v>
      </c>
      <c r="F52" s="1216"/>
      <c r="G52" s="1216"/>
      <c r="H52" s="1217"/>
      <c r="I52" s="354">
        <v>14282</v>
      </c>
      <c r="J52" s="355">
        <v>17190</v>
      </c>
      <c r="K52" s="355">
        <v>18349</v>
      </c>
      <c r="L52" s="355">
        <v>19772</v>
      </c>
      <c r="M52" s="356">
        <v>18988</v>
      </c>
    </row>
    <row r="53" spans="2:13" ht="27.75" customHeight="1" thickBot="1" x14ac:dyDescent="0.2">
      <c r="B53" s="1223" t="s">
        <v>44</v>
      </c>
      <c r="C53" s="1224"/>
      <c r="D53" s="107"/>
      <c r="E53" s="1225" t="s">
        <v>45</v>
      </c>
      <c r="F53" s="1225"/>
      <c r="G53" s="1225"/>
      <c r="H53" s="1226"/>
      <c r="I53" s="357">
        <v>3900</v>
      </c>
      <c r="J53" s="358">
        <v>2541</v>
      </c>
      <c r="K53" s="358">
        <v>3413</v>
      </c>
      <c r="L53" s="358">
        <v>4391</v>
      </c>
      <c r="M53" s="359">
        <v>4001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qVEr3A2YMkuVyPmzXHqIJjwOrpHihCru262ggG8oJz46wTiYW+OivtZKieiuJh5WL9VwlZQP8g8Pq0i5q0QDA==" saltValue="JIzK9+PYZ0IRwvzAMYxZ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5" t="s">
        <v>48</v>
      </c>
      <c r="D55" s="1235"/>
      <c r="E55" s="1236"/>
      <c r="F55" s="119">
        <v>2311</v>
      </c>
      <c r="G55" s="119">
        <v>1926</v>
      </c>
      <c r="H55" s="120">
        <v>2101</v>
      </c>
    </row>
    <row r="56" spans="2:8" ht="52.5" customHeight="1" x14ac:dyDescent="0.15">
      <c r="B56" s="121"/>
      <c r="C56" s="1237" t="s">
        <v>49</v>
      </c>
      <c r="D56" s="1237"/>
      <c r="E56" s="1238"/>
      <c r="F56" s="122">
        <v>485</v>
      </c>
      <c r="G56" s="122">
        <v>485</v>
      </c>
      <c r="H56" s="123">
        <v>386</v>
      </c>
    </row>
    <row r="57" spans="2:8" ht="53.25" customHeight="1" x14ac:dyDescent="0.15">
      <c r="B57" s="121"/>
      <c r="C57" s="1239" t="s">
        <v>50</v>
      </c>
      <c r="D57" s="1239"/>
      <c r="E57" s="1240"/>
      <c r="F57" s="124">
        <v>3588</v>
      </c>
      <c r="G57" s="124">
        <v>4396</v>
      </c>
      <c r="H57" s="125">
        <v>4864</v>
      </c>
    </row>
    <row r="58" spans="2:8" ht="45.75" customHeight="1" x14ac:dyDescent="0.15">
      <c r="B58" s="126"/>
      <c r="C58" s="1227" t="s">
        <v>596</v>
      </c>
      <c r="D58" s="1228"/>
      <c r="E58" s="1229"/>
      <c r="F58" s="127">
        <v>1665</v>
      </c>
      <c r="G58" s="127">
        <v>1839</v>
      </c>
      <c r="H58" s="128">
        <v>1839</v>
      </c>
    </row>
    <row r="59" spans="2:8" ht="45.75" customHeight="1" x14ac:dyDescent="0.15">
      <c r="B59" s="126"/>
      <c r="C59" s="1227" t="s">
        <v>597</v>
      </c>
      <c r="D59" s="1228"/>
      <c r="E59" s="1229"/>
      <c r="F59" s="127">
        <v>597</v>
      </c>
      <c r="G59" s="127">
        <v>1344</v>
      </c>
      <c r="H59" s="128">
        <v>1789</v>
      </c>
    </row>
    <row r="60" spans="2:8" ht="45.75" customHeight="1" x14ac:dyDescent="0.15">
      <c r="B60" s="126"/>
      <c r="C60" s="1227" t="s">
        <v>598</v>
      </c>
      <c r="D60" s="1228"/>
      <c r="E60" s="1229"/>
      <c r="F60" s="127">
        <v>519</v>
      </c>
      <c r="G60" s="127">
        <v>519</v>
      </c>
      <c r="H60" s="128">
        <v>519</v>
      </c>
    </row>
    <row r="61" spans="2:8" ht="45.75" customHeight="1" x14ac:dyDescent="0.15">
      <c r="B61" s="126"/>
      <c r="C61" s="1227" t="s">
        <v>599</v>
      </c>
      <c r="D61" s="1228"/>
      <c r="E61" s="1229"/>
      <c r="F61" s="127">
        <v>524</v>
      </c>
      <c r="G61" s="127">
        <v>375</v>
      </c>
      <c r="H61" s="128">
        <v>352</v>
      </c>
    </row>
    <row r="62" spans="2:8" ht="45.75" customHeight="1" thickBot="1" x14ac:dyDescent="0.2">
      <c r="B62" s="129"/>
      <c r="C62" s="1230" t="s">
        <v>600</v>
      </c>
      <c r="D62" s="1231"/>
      <c r="E62" s="1232"/>
      <c r="F62" s="130">
        <v>184</v>
      </c>
      <c r="G62" s="130">
        <v>214</v>
      </c>
      <c r="H62" s="131">
        <v>244</v>
      </c>
    </row>
    <row r="63" spans="2:8" ht="52.5" customHeight="1" thickBot="1" x14ac:dyDescent="0.2">
      <c r="B63" s="132"/>
      <c r="C63" s="1233" t="s">
        <v>51</v>
      </c>
      <c r="D63" s="1233"/>
      <c r="E63" s="1234"/>
      <c r="F63" s="133">
        <v>6384</v>
      </c>
      <c r="G63" s="133">
        <v>6808</v>
      </c>
      <c r="H63" s="134">
        <v>7351</v>
      </c>
    </row>
    <row r="64" spans="2:8" x14ac:dyDescent="0.15"/>
  </sheetData>
  <sheetProtection algorithmName="SHA-512" hashValue="DCFDvwYfNI3aW2s0xV2upqoW0ftYr5e1j5iSnX6FzTj7p1KOYoNokUZVFnTLIYNJ9RwKXiZ4Fao31xPzsyxOJg==" saltValue="BM3tbB8f2/iI+/U/Te+a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4C1F-2F41-4010-8221-604EF288D9B2}">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561</v>
      </c>
      <c r="BQ50" s="1274"/>
      <c r="BR50" s="1274"/>
      <c r="BS50" s="1274"/>
      <c r="BT50" s="1274"/>
      <c r="BU50" s="1274"/>
      <c r="BV50" s="1274"/>
      <c r="BW50" s="1274"/>
      <c r="BX50" s="1274" t="s">
        <v>562</v>
      </c>
      <c r="BY50" s="1274"/>
      <c r="BZ50" s="1274"/>
      <c r="CA50" s="1274"/>
      <c r="CB50" s="1274"/>
      <c r="CC50" s="1274"/>
      <c r="CD50" s="1274"/>
      <c r="CE50" s="1274"/>
      <c r="CF50" s="1274" t="s">
        <v>563</v>
      </c>
      <c r="CG50" s="1274"/>
      <c r="CH50" s="1274"/>
      <c r="CI50" s="1274"/>
      <c r="CJ50" s="1274"/>
      <c r="CK50" s="1274"/>
      <c r="CL50" s="1274"/>
      <c r="CM50" s="1274"/>
      <c r="CN50" s="1274" t="s">
        <v>564</v>
      </c>
      <c r="CO50" s="1274"/>
      <c r="CP50" s="1274"/>
      <c r="CQ50" s="1274"/>
      <c r="CR50" s="1274"/>
      <c r="CS50" s="1274"/>
      <c r="CT50" s="1274"/>
      <c r="CU50" s="1274"/>
      <c r="CV50" s="1274" t="s">
        <v>565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606</v>
      </c>
      <c r="AO51" s="1278"/>
      <c r="AP51" s="1278"/>
      <c r="AQ51" s="1278"/>
      <c r="AR51" s="1278"/>
      <c r="AS51" s="1278"/>
      <c r="AT51" s="1278"/>
      <c r="AU51" s="1278"/>
      <c r="AV51" s="1278"/>
      <c r="AW51" s="1278"/>
      <c r="AX51" s="1278"/>
      <c r="AY51" s="1278"/>
      <c r="AZ51" s="1278"/>
      <c r="BA51" s="1278"/>
      <c r="BB51" s="1278" t="s">
        <v>607</v>
      </c>
      <c r="BC51" s="1278"/>
      <c r="BD51" s="1278"/>
      <c r="BE51" s="1278"/>
      <c r="BF51" s="1278"/>
      <c r="BG51" s="1278"/>
      <c r="BH51" s="1278"/>
      <c r="BI51" s="1278"/>
      <c r="BJ51" s="1278"/>
      <c r="BK51" s="1278"/>
      <c r="BL51" s="1278"/>
      <c r="BM51" s="1278"/>
      <c r="BN51" s="1278"/>
      <c r="BO51" s="1278"/>
      <c r="BP51" s="1279">
        <v>53.6</v>
      </c>
      <c r="BQ51" s="1279"/>
      <c r="BR51" s="1279"/>
      <c r="BS51" s="1279"/>
      <c r="BT51" s="1279"/>
      <c r="BU51" s="1279"/>
      <c r="BV51" s="1279"/>
      <c r="BW51" s="1279"/>
      <c r="BX51" s="1279">
        <v>35.200000000000003</v>
      </c>
      <c r="BY51" s="1279"/>
      <c r="BZ51" s="1279"/>
      <c r="CA51" s="1279"/>
      <c r="CB51" s="1279"/>
      <c r="CC51" s="1279"/>
      <c r="CD51" s="1279"/>
      <c r="CE51" s="1279"/>
      <c r="CF51" s="1279">
        <v>47.2</v>
      </c>
      <c r="CG51" s="1279"/>
      <c r="CH51" s="1279"/>
      <c r="CI51" s="1279"/>
      <c r="CJ51" s="1279"/>
      <c r="CK51" s="1279"/>
      <c r="CL51" s="1279"/>
      <c r="CM51" s="1279"/>
      <c r="CN51" s="1279">
        <v>58.1</v>
      </c>
      <c r="CO51" s="1279"/>
      <c r="CP51" s="1279"/>
      <c r="CQ51" s="1279"/>
      <c r="CR51" s="1279"/>
      <c r="CS51" s="1279"/>
      <c r="CT51" s="1279"/>
      <c r="CU51" s="1279"/>
      <c r="CV51" s="1279">
        <v>50.6</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608</v>
      </c>
      <c r="BC53" s="1278"/>
      <c r="BD53" s="1278"/>
      <c r="BE53" s="1278"/>
      <c r="BF53" s="1278"/>
      <c r="BG53" s="1278"/>
      <c r="BH53" s="1278"/>
      <c r="BI53" s="1278"/>
      <c r="BJ53" s="1278"/>
      <c r="BK53" s="1278"/>
      <c r="BL53" s="1278"/>
      <c r="BM53" s="1278"/>
      <c r="BN53" s="1278"/>
      <c r="BO53" s="1278"/>
      <c r="BP53" s="1279">
        <v>53.5</v>
      </c>
      <c r="BQ53" s="1279"/>
      <c r="BR53" s="1279"/>
      <c r="BS53" s="1279"/>
      <c r="BT53" s="1279"/>
      <c r="BU53" s="1279"/>
      <c r="BV53" s="1279"/>
      <c r="BW53" s="1279"/>
      <c r="BX53" s="1279">
        <v>54.3</v>
      </c>
      <c r="BY53" s="1279"/>
      <c r="BZ53" s="1279"/>
      <c r="CA53" s="1279"/>
      <c r="CB53" s="1279"/>
      <c r="CC53" s="1279"/>
      <c r="CD53" s="1279"/>
      <c r="CE53" s="1279"/>
      <c r="CF53" s="1279">
        <v>55.6</v>
      </c>
      <c r="CG53" s="1279"/>
      <c r="CH53" s="1279"/>
      <c r="CI53" s="1279"/>
      <c r="CJ53" s="1279"/>
      <c r="CK53" s="1279"/>
      <c r="CL53" s="1279"/>
      <c r="CM53" s="1279"/>
      <c r="CN53" s="1279">
        <v>53.2</v>
      </c>
      <c r="CO53" s="1279"/>
      <c r="CP53" s="1279"/>
      <c r="CQ53" s="1279"/>
      <c r="CR53" s="1279"/>
      <c r="CS53" s="1279"/>
      <c r="CT53" s="1279"/>
      <c r="CU53" s="1279"/>
      <c r="CV53" s="1279">
        <v>54.7</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609</v>
      </c>
      <c r="AO55" s="1274"/>
      <c r="AP55" s="1274"/>
      <c r="AQ55" s="1274"/>
      <c r="AR55" s="1274"/>
      <c r="AS55" s="1274"/>
      <c r="AT55" s="1274"/>
      <c r="AU55" s="1274"/>
      <c r="AV55" s="1274"/>
      <c r="AW55" s="1274"/>
      <c r="AX55" s="1274"/>
      <c r="AY55" s="1274"/>
      <c r="AZ55" s="1274"/>
      <c r="BA55" s="1274"/>
      <c r="BB55" s="1278" t="s">
        <v>607</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608</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610</v>
      </c>
    </row>
    <row r="64" spans="1:109" x14ac:dyDescent="0.15">
      <c r="B64" s="1249"/>
      <c r="G64" s="1256"/>
      <c r="I64" s="1289"/>
      <c r="J64" s="1289"/>
      <c r="K64" s="1289"/>
      <c r="L64" s="1289"/>
      <c r="M64" s="1289"/>
      <c r="N64" s="1290"/>
      <c r="AM64" s="1256"/>
      <c r="AN64" s="1256" t="s">
        <v>603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561</v>
      </c>
      <c r="BQ72" s="1274"/>
      <c r="BR72" s="1274"/>
      <c r="BS72" s="1274"/>
      <c r="BT72" s="1274"/>
      <c r="BU72" s="1274"/>
      <c r="BV72" s="1274"/>
      <c r="BW72" s="1274"/>
      <c r="BX72" s="1274" t="s">
        <v>562</v>
      </c>
      <c r="BY72" s="1274"/>
      <c r="BZ72" s="1274"/>
      <c r="CA72" s="1274"/>
      <c r="CB72" s="1274"/>
      <c r="CC72" s="1274"/>
      <c r="CD72" s="1274"/>
      <c r="CE72" s="1274"/>
      <c r="CF72" s="1274" t="s">
        <v>563</v>
      </c>
      <c r="CG72" s="1274"/>
      <c r="CH72" s="1274"/>
      <c r="CI72" s="1274"/>
      <c r="CJ72" s="1274"/>
      <c r="CK72" s="1274"/>
      <c r="CL72" s="1274"/>
      <c r="CM72" s="1274"/>
      <c r="CN72" s="1274" t="s">
        <v>564</v>
      </c>
      <c r="CO72" s="1274"/>
      <c r="CP72" s="1274"/>
      <c r="CQ72" s="1274"/>
      <c r="CR72" s="1274"/>
      <c r="CS72" s="1274"/>
      <c r="CT72" s="1274"/>
      <c r="CU72" s="1274"/>
      <c r="CV72" s="1274" t="s">
        <v>565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606</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79">
        <v>53.6</v>
      </c>
      <c r="BQ73" s="1279"/>
      <c r="BR73" s="1279"/>
      <c r="BS73" s="1279"/>
      <c r="BT73" s="1279"/>
      <c r="BU73" s="1279"/>
      <c r="BV73" s="1279"/>
      <c r="BW73" s="1279"/>
      <c r="BX73" s="1279">
        <v>35.200000000000003</v>
      </c>
      <c r="BY73" s="1279"/>
      <c r="BZ73" s="1279"/>
      <c r="CA73" s="1279"/>
      <c r="CB73" s="1279"/>
      <c r="CC73" s="1279"/>
      <c r="CD73" s="1279"/>
      <c r="CE73" s="1279"/>
      <c r="CF73" s="1279">
        <v>47.2</v>
      </c>
      <c r="CG73" s="1279"/>
      <c r="CH73" s="1279"/>
      <c r="CI73" s="1279"/>
      <c r="CJ73" s="1279"/>
      <c r="CK73" s="1279"/>
      <c r="CL73" s="1279"/>
      <c r="CM73" s="1279"/>
      <c r="CN73" s="1279">
        <v>58.1</v>
      </c>
      <c r="CO73" s="1279"/>
      <c r="CP73" s="1279"/>
      <c r="CQ73" s="1279"/>
      <c r="CR73" s="1279"/>
      <c r="CS73" s="1279"/>
      <c r="CT73" s="1279"/>
      <c r="CU73" s="1279"/>
      <c r="CV73" s="1279">
        <v>50.6</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9">
        <v>11.3</v>
      </c>
      <c r="BQ75" s="1279"/>
      <c r="BR75" s="1279"/>
      <c r="BS75" s="1279"/>
      <c r="BT75" s="1279"/>
      <c r="BU75" s="1279"/>
      <c r="BV75" s="1279"/>
      <c r="BW75" s="1279"/>
      <c r="BX75" s="1279">
        <v>10.199999999999999</v>
      </c>
      <c r="BY75" s="1279"/>
      <c r="BZ75" s="1279"/>
      <c r="CA75" s="1279"/>
      <c r="CB75" s="1279"/>
      <c r="CC75" s="1279"/>
      <c r="CD75" s="1279"/>
      <c r="CE75" s="1279"/>
      <c r="CF75" s="1279">
        <v>9.6999999999999993</v>
      </c>
      <c r="CG75" s="1279"/>
      <c r="CH75" s="1279"/>
      <c r="CI75" s="1279"/>
      <c r="CJ75" s="1279"/>
      <c r="CK75" s="1279"/>
      <c r="CL75" s="1279"/>
      <c r="CM75" s="1279"/>
      <c r="CN75" s="1279">
        <v>9</v>
      </c>
      <c r="CO75" s="1279"/>
      <c r="CP75" s="1279"/>
      <c r="CQ75" s="1279"/>
      <c r="CR75" s="1279"/>
      <c r="CS75" s="1279"/>
      <c r="CT75" s="1279"/>
      <c r="CU75" s="1279"/>
      <c r="CV75" s="1279">
        <v>8.8000000000000007</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609</v>
      </c>
      <c r="AO77" s="1274"/>
      <c r="AP77" s="1274"/>
      <c r="AQ77" s="1274"/>
      <c r="AR77" s="1274"/>
      <c r="AS77" s="1274"/>
      <c r="AT77" s="1274"/>
      <c r="AU77" s="1274"/>
      <c r="AV77" s="1274"/>
      <c r="AW77" s="1274"/>
      <c r="AX77" s="1274"/>
      <c r="AY77" s="1274"/>
      <c r="AZ77" s="1274"/>
      <c r="BA77" s="1274"/>
      <c r="BB77" s="1278" t="s">
        <v>607</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612</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C0by09rrSJbSX12F2L7o+bIi4Gpt+p3khI4NyiHRGvyPYHJ/UAfb9ifsfpU75h+XJNniov3gnZIGBec3YjRUFA==" saltValue="deXcTvL2T1L9xbEuC0nb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7DC23-099F-4A01-BCFB-0D75146DE9F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JLWRx7iNoSOb9OJyi0GuiIYqPj2hSOVBtbVdHJCYQN3Rn9pOJHj4vWeLZCVIaWFuVAgc1CEPifEOxKXCP8mLrw==" saltValue="MAnGE7qa/k8CwVue5SLX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A8C1E-9162-4A55-99E6-EFD23DE93C5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ZTIRo8gcdzdgrdeUcwPFyOWQm7x/u2fllmATC6r5q3W9ZGhupUKVpVXcwTslZGghjr3kVZZzVhJhZzYf/b+ggw==" saltValue="9/ZRHtBqIQib9CNQBf8y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121578</v>
      </c>
      <c r="E3" s="153"/>
      <c r="F3" s="154">
        <v>88968</v>
      </c>
      <c r="G3" s="155"/>
      <c r="H3" s="156"/>
    </row>
    <row r="4" spans="1:8" x14ac:dyDescent="0.15">
      <c r="A4" s="157"/>
      <c r="B4" s="158"/>
      <c r="C4" s="159"/>
      <c r="D4" s="160">
        <v>68283</v>
      </c>
      <c r="E4" s="161"/>
      <c r="F4" s="162">
        <v>45482</v>
      </c>
      <c r="G4" s="163"/>
      <c r="H4" s="164"/>
    </row>
    <row r="5" spans="1:8" x14ac:dyDescent="0.15">
      <c r="A5" s="145" t="s">
        <v>553</v>
      </c>
      <c r="B5" s="150"/>
      <c r="C5" s="151"/>
      <c r="D5" s="152">
        <v>117959</v>
      </c>
      <c r="E5" s="153"/>
      <c r="F5" s="154">
        <v>85173</v>
      </c>
      <c r="G5" s="155"/>
      <c r="H5" s="156"/>
    </row>
    <row r="6" spans="1:8" x14ac:dyDescent="0.15">
      <c r="A6" s="157"/>
      <c r="B6" s="158"/>
      <c r="C6" s="159"/>
      <c r="D6" s="160">
        <v>87962</v>
      </c>
      <c r="E6" s="161"/>
      <c r="F6" s="162">
        <v>43913</v>
      </c>
      <c r="G6" s="163"/>
      <c r="H6" s="164"/>
    </row>
    <row r="7" spans="1:8" x14ac:dyDescent="0.15">
      <c r="A7" s="145" t="s">
        <v>554</v>
      </c>
      <c r="B7" s="150"/>
      <c r="C7" s="151"/>
      <c r="D7" s="152">
        <v>96375</v>
      </c>
      <c r="E7" s="153"/>
      <c r="F7" s="154">
        <v>94081</v>
      </c>
      <c r="G7" s="155"/>
      <c r="H7" s="156"/>
    </row>
    <row r="8" spans="1:8" x14ac:dyDescent="0.15">
      <c r="A8" s="157"/>
      <c r="B8" s="158"/>
      <c r="C8" s="159"/>
      <c r="D8" s="160">
        <v>62012</v>
      </c>
      <c r="E8" s="161"/>
      <c r="F8" s="162">
        <v>48949</v>
      </c>
      <c r="G8" s="163"/>
      <c r="H8" s="164"/>
    </row>
    <row r="9" spans="1:8" x14ac:dyDescent="0.15">
      <c r="A9" s="145" t="s">
        <v>555</v>
      </c>
      <c r="B9" s="150"/>
      <c r="C9" s="151"/>
      <c r="D9" s="152">
        <v>159421</v>
      </c>
      <c r="E9" s="153"/>
      <c r="F9" s="154">
        <v>92632</v>
      </c>
      <c r="G9" s="155"/>
      <c r="H9" s="156"/>
    </row>
    <row r="10" spans="1:8" x14ac:dyDescent="0.15">
      <c r="A10" s="157"/>
      <c r="B10" s="158"/>
      <c r="C10" s="159"/>
      <c r="D10" s="160">
        <v>138325</v>
      </c>
      <c r="E10" s="161"/>
      <c r="F10" s="162">
        <v>47978</v>
      </c>
      <c r="G10" s="163"/>
      <c r="H10" s="164"/>
    </row>
    <row r="11" spans="1:8" x14ac:dyDescent="0.15">
      <c r="A11" s="145" t="s">
        <v>556</v>
      </c>
      <c r="B11" s="150"/>
      <c r="C11" s="151"/>
      <c r="D11" s="152">
        <v>38303</v>
      </c>
      <c r="E11" s="153"/>
      <c r="F11" s="154">
        <v>96469</v>
      </c>
      <c r="G11" s="155"/>
      <c r="H11" s="156"/>
    </row>
    <row r="12" spans="1:8" x14ac:dyDescent="0.15">
      <c r="A12" s="157"/>
      <c r="B12" s="158"/>
      <c r="C12" s="165"/>
      <c r="D12" s="160">
        <v>22120</v>
      </c>
      <c r="E12" s="161"/>
      <c r="F12" s="162">
        <v>49775</v>
      </c>
      <c r="G12" s="163"/>
      <c r="H12" s="164"/>
    </row>
    <row r="13" spans="1:8" x14ac:dyDescent="0.15">
      <c r="A13" s="145"/>
      <c r="B13" s="150"/>
      <c r="C13" s="166"/>
      <c r="D13" s="167">
        <v>106727</v>
      </c>
      <c r="E13" s="168"/>
      <c r="F13" s="169">
        <v>91465</v>
      </c>
      <c r="G13" s="170"/>
      <c r="H13" s="156"/>
    </row>
    <row r="14" spans="1:8" x14ac:dyDescent="0.15">
      <c r="A14" s="157"/>
      <c r="B14" s="158"/>
      <c r="C14" s="159"/>
      <c r="D14" s="160">
        <v>75740</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2.2200000000000002</v>
      </c>
      <c r="C19" s="171">
        <f>ROUND(VALUE(SUBSTITUTE(実質収支比率等に係る経年分析!G$48,"▲","-")),2)</f>
        <v>0.01</v>
      </c>
      <c r="D19" s="171">
        <f>ROUND(VALUE(SUBSTITUTE(実質収支比率等に係る経年分析!H$48,"▲","-")),2)</f>
        <v>3.26</v>
      </c>
      <c r="E19" s="171">
        <f>ROUND(VALUE(SUBSTITUTE(実質収支比率等に係る経年分析!I$48,"▲","-")),2)</f>
        <v>3.54</v>
      </c>
      <c r="F19" s="171">
        <f>ROUND(VALUE(SUBSTITUTE(実質収支比率等に係る経年分析!J$48,"▲","-")),2)</f>
        <v>8.7200000000000006</v>
      </c>
    </row>
    <row r="20" spans="1:11" x14ac:dyDescent="0.15">
      <c r="A20" s="171" t="s">
        <v>55</v>
      </c>
      <c r="B20" s="171">
        <f>ROUND(VALUE(SUBSTITUTE(実質収支比率等に係る経年分析!F$47,"▲","-")),2)</f>
        <v>30.59</v>
      </c>
      <c r="C20" s="171">
        <f>ROUND(VALUE(SUBSTITUTE(実質収支比率等に係る経年分析!G$47,"▲","-")),2)</f>
        <v>31.06</v>
      </c>
      <c r="D20" s="171">
        <f>ROUND(VALUE(SUBSTITUTE(実質収支比率等に係る経年分析!H$47,"▲","-")),2)</f>
        <v>26.14</v>
      </c>
      <c r="E20" s="171">
        <f>ROUND(VALUE(SUBSTITUTE(実質収支比率等に係る経年分析!I$47,"▲","-")),2)</f>
        <v>21</v>
      </c>
      <c r="F20" s="171">
        <f>ROUND(VALUE(SUBSTITUTE(実質収支比率等に係る経年分析!J$47,"▲","-")),2)</f>
        <v>21.91</v>
      </c>
    </row>
    <row r="21" spans="1:11" x14ac:dyDescent="0.15">
      <c r="A21" s="171" t="s">
        <v>56</v>
      </c>
      <c r="B21" s="171">
        <f>IF(ISNUMBER(VALUE(SUBSTITUTE(実質収支比率等に係る経年分析!F$49,"▲","-"))),ROUND(VALUE(SUBSTITUTE(実質収支比率等に係る経年分析!F$49,"▲","-")),2),NA())</f>
        <v>1.02</v>
      </c>
      <c r="C21" s="171">
        <f>IF(ISNUMBER(VALUE(SUBSTITUTE(実質収支比率等に係る経年分析!G$49,"▲","-"))),ROUND(VALUE(SUBSTITUTE(実質収支比率等に係る経年分析!G$49,"▲","-")),2),NA())</f>
        <v>-2.0699999999999998</v>
      </c>
      <c r="D21" s="171">
        <f>IF(ISNUMBER(VALUE(SUBSTITUTE(実質収支比率等に係る経年分析!H$49,"▲","-"))),ROUND(VALUE(SUBSTITUTE(実質収支比率等に係る経年分析!H$49,"▲","-")),2),NA())</f>
        <v>-1.63</v>
      </c>
      <c r="E21" s="171">
        <f>IF(ISNUMBER(VALUE(SUBSTITUTE(実質収支比率等に係る経年分析!I$49,"▲","-"))),ROUND(VALUE(SUBSTITUTE(実質収支比率等に係る経年分析!I$49,"▲","-")),2),NA())</f>
        <v>-3.79</v>
      </c>
      <c r="F21" s="171">
        <f>IF(ISNUMBER(VALUE(SUBSTITUTE(実質収支比率等に係る経年分析!J$49,"▲","-"))),ROUND(VALUE(SUBSTITUTE(実質収支比率等に係る経年分析!J$49,"▲","-")),2),NA())</f>
        <v>7.16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神埼市国民健康保険診療所特別会計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神埼市後期高齢者医療特別会計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15">
      <c r="A34" s="172" t="str">
        <f>IF(連結実質赤字比率に係る赤字・黒字の構成分析!C$36="",NA(),連結実質赤字比率に係る赤字・黒字の構成分析!C$36)</f>
        <v>神埼市国民健康保険事業特別会計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15">
      <c r="A35" s="172" t="str">
        <f>IF(連結実質赤字比率に係る赤字・黒字の構成分析!C$35="",NA(),連結実質赤字比率に係る赤字・黒字の構成分析!C$35)</f>
        <v>神埼市下水道事業会計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2.2200000000000002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8.7100000000000009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1662</v>
      </c>
      <c r="E42" s="173"/>
      <c r="F42" s="173"/>
      <c r="G42" s="173">
        <f>'実質公債費比率（分子）の構造'!L$52</f>
        <v>1626</v>
      </c>
      <c r="H42" s="173"/>
      <c r="I42" s="173"/>
      <c r="J42" s="173">
        <f>'実質公債費比率（分子）の構造'!M$52</f>
        <v>1629</v>
      </c>
      <c r="K42" s="173"/>
      <c r="L42" s="173"/>
      <c r="M42" s="173">
        <f>'実質公債費比率（分子）の構造'!N$52</f>
        <v>1637</v>
      </c>
      <c r="N42" s="173"/>
      <c r="O42" s="173"/>
      <c r="P42" s="173">
        <f>'実質公債費比率（分子）の構造'!O$52</f>
        <v>1693</v>
      </c>
    </row>
    <row r="43" spans="1:16" x14ac:dyDescent="0.15">
      <c r="A43" s="173" t="s">
        <v>18</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170</v>
      </c>
      <c r="C44" s="173"/>
      <c r="D44" s="173"/>
      <c r="E44" s="173">
        <f>'実質公債費比率（分子）の構造'!L$50</f>
        <v>142</v>
      </c>
      <c r="F44" s="173"/>
      <c r="G44" s="173"/>
      <c r="H44" s="173">
        <f>'実質公債費比率（分子）の構造'!M$50</f>
        <v>121</v>
      </c>
      <c r="I44" s="173"/>
      <c r="J44" s="173"/>
      <c r="K44" s="173">
        <f>'実質公債費比率（分子）の構造'!N$50</f>
        <v>100</v>
      </c>
      <c r="L44" s="173"/>
      <c r="M44" s="173"/>
      <c r="N44" s="173">
        <f>'実質公債費比率（分子）の構造'!O$50</f>
        <v>74</v>
      </c>
      <c r="O44" s="173"/>
      <c r="P44" s="173"/>
    </row>
    <row r="45" spans="1:16" x14ac:dyDescent="0.15">
      <c r="A45" s="173" t="s">
        <v>65</v>
      </c>
      <c r="B45" s="173">
        <f>'実質公債費比率（分子）の構造'!K$49</f>
        <v>98</v>
      </c>
      <c r="C45" s="173"/>
      <c r="D45" s="173"/>
      <c r="E45" s="173">
        <f>'実質公債費比率（分子）の構造'!L$49</f>
        <v>91</v>
      </c>
      <c r="F45" s="173"/>
      <c r="G45" s="173"/>
      <c r="H45" s="173">
        <f>'実質公債費比率（分子）の構造'!M$49</f>
        <v>95</v>
      </c>
      <c r="I45" s="173"/>
      <c r="J45" s="173"/>
      <c r="K45" s="173">
        <f>'実質公債費比率（分子）の構造'!N$49</f>
        <v>89</v>
      </c>
      <c r="L45" s="173"/>
      <c r="M45" s="173"/>
      <c r="N45" s="173">
        <f>'実質公債費比率（分子）の構造'!O$49</f>
        <v>93</v>
      </c>
      <c r="O45" s="173"/>
      <c r="P45" s="173"/>
    </row>
    <row r="46" spans="1:16" x14ac:dyDescent="0.15">
      <c r="A46" s="173" t="s">
        <v>66</v>
      </c>
      <c r="B46" s="173">
        <f>'実質公債費比率（分子）の構造'!K$48</f>
        <v>235</v>
      </c>
      <c r="C46" s="173"/>
      <c r="D46" s="173"/>
      <c r="E46" s="173">
        <f>'実質公債費比率（分子）の構造'!L$48</f>
        <v>240</v>
      </c>
      <c r="F46" s="173"/>
      <c r="G46" s="173"/>
      <c r="H46" s="173">
        <f>'実質公債費比率（分子）の構造'!M$48</f>
        <v>262</v>
      </c>
      <c r="I46" s="173"/>
      <c r="J46" s="173"/>
      <c r="K46" s="173">
        <f>'実質公債費比率（分子）の構造'!N$48</f>
        <v>269</v>
      </c>
      <c r="L46" s="173"/>
      <c r="M46" s="173"/>
      <c r="N46" s="173">
        <f>'実質公債費比率（分子）の構造'!O$48</f>
        <v>279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1921</v>
      </c>
      <c r="C49" s="173"/>
      <c r="D49" s="173"/>
      <c r="E49" s="173">
        <f>'実質公債費比率（分子）の構造'!L$45</f>
        <v>1825</v>
      </c>
      <c r="F49" s="173"/>
      <c r="G49" s="173"/>
      <c r="H49" s="173">
        <f>'実質公債費比率（分子）の構造'!M$45</f>
        <v>1824</v>
      </c>
      <c r="I49" s="173"/>
      <c r="J49" s="173"/>
      <c r="K49" s="173">
        <f>'実質公債費比率（分子）の構造'!N$45</f>
        <v>1815</v>
      </c>
      <c r="L49" s="173"/>
      <c r="M49" s="173"/>
      <c r="N49" s="173">
        <f>'実質公債費比率（分子）の構造'!O$45</f>
        <v>1953</v>
      </c>
      <c r="O49" s="173"/>
      <c r="P49" s="173"/>
    </row>
    <row r="50" spans="1:16" x14ac:dyDescent="0.15">
      <c r="A50" s="173" t="s">
        <v>70</v>
      </c>
      <c r="B50" s="173" t="e">
        <f>NA()</f>
        <v>#N/A</v>
      </c>
      <c r="C50" s="173">
        <f>IF(ISNUMBER('実質公債費比率（分子）の構造'!K$53),'実質公債費比率（分子）の構造'!K$53,NA())</f>
        <v>762</v>
      </c>
      <c r="D50" s="173" t="e">
        <f>NA()</f>
        <v>#N/A</v>
      </c>
      <c r="E50" s="173" t="e">
        <f>NA()</f>
        <v>#N/A</v>
      </c>
      <c r="F50" s="173">
        <f>IF(ISNUMBER('実質公債費比率（分子）の構造'!L$53),'実質公債費比率（分子）の構造'!L$53,NA())</f>
        <v>672</v>
      </c>
      <c r="G50" s="173" t="e">
        <f>NA()</f>
        <v>#N/A</v>
      </c>
      <c r="H50" s="173" t="e">
        <f>NA()</f>
        <v>#N/A</v>
      </c>
      <c r="I50" s="173">
        <f>IF(ISNUMBER('実質公債費比率（分子）の構造'!M$53),'実質公債費比率（分子）の構造'!M$53,NA())</f>
        <v>673</v>
      </c>
      <c r="J50" s="173" t="e">
        <f>NA()</f>
        <v>#N/A</v>
      </c>
      <c r="K50" s="173" t="e">
        <f>NA()</f>
        <v>#N/A</v>
      </c>
      <c r="L50" s="173">
        <f>IF(ISNUMBER('実質公債費比率（分子）の構造'!N$53),'実質公債費比率（分子）の構造'!N$53,NA())</f>
        <v>636</v>
      </c>
      <c r="M50" s="173" t="e">
        <f>NA()</f>
        <v>#N/A</v>
      </c>
      <c r="N50" s="173" t="e">
        <f>NA()</f>
        <v>#N/A</v>
      </c>
      <c r="O50" s="173">
        <f>IF(ISNUMBER('実質公債費比率（分子）の構造'!O$53),'実質公債費比率（分子）の構造'!O$53,NA())</f>
        <v>706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14282</v>
      </c>
      <c r="E56" s="172"/>
      <c r="F56" s="172"/>
      <c r="G56" s="172">
        <f>'将来負担比率（分子）の構造'!J$52</f>
        <v>17190</v>
      </c>
      <c r="H56" s="172"/>
      <c r="I56" s="172"/>
      <c r="J56" s="172">
        <f>'将来負担比率（分子）の構造'!K$52</f>
        <v>18349</v>
      </c>
      <c r="K56" s="172"/>
      <c r="L56" s="172"/>
      <c r="M56" s="172">
        <f>'将来負担比率（分子）の構造'!L$52</f>
        <v>19772</v>
      </c>
      <c r="N56" s="172"/>
      <c r="O56" s="172"/>
      <c r="P56" s="172">
        <f>'将来負担比率（分子）の構造'!M$52</f>
        <v>18988</v>
      </c>
    </row>
    <row r="57" spans="1:16" x14ac:dyDescent="0.15">
      <c r="A57" s="172" t="s">
        <v>42</v>
      </c>
      <c r="B57" s="172"/>
      <c r="C57" s="172"/>
      <c r="D57" s="172">
        <f>'将来負担比率（分子）の構造'!I$51</f>
        <v>70</v>
      </c>
      <c r="E57" s="172"/>
      <c r="F57" s="172"/>
      <c r="G57" s="172">
        <f>'将来負担比率（分子）の構造'!J$51</f>
        <v>70</v>
      </c>
      <c r="H57" s="172"/>
      <c r="I57" s="172"/>
      <c r="J57" s="172">
        <f>'将来負担比率（分子）の構造'!K$51</f>
        <v>60</v>
      </c>
      <c r="K57" s="172"/>
      <c r="L57" s="172"/>
      <c r="M57" s="172">
        <f>'将来負担比率（分子）の構造'!L$51</f>
        <v>18</v>
      </c>
      <c r="N57" s="172"/>
      <c r="O57" s="172"/>
      <c r="P57" s="172">
        <f>'将来負担比率（分子）の構造'!M$51</f>
        <v>10</v>
      </c>
    </row>
    <row r="58" spans="1:16" x14ac:dyDescent="0.15">
      <c r="A58" s="172" t="s">
        <v>41</v>
      </c>
      <c r="B58" s="172"/>
      <c r="C58" s="172"/>
      <c r="D58" s="172">
        <f>'将来負担比率（分子）の構造'!I$50</f>
        <v>5002</v>
      </c>
      <c r="E58" s="172"/>
      <c r="F58" s="172"/>
      <c r="G58" s="172">
        <f>'将来負担比率（分子）の構造'!J$50</f>
        <v>5149</v>
      </c>
      <c r="H58" s="172"/>
      <c r="I58" s="172"/>
      <c r="J58" s="172">
        <f>'将来負担比率（分子）の構造'!K$50</f>
        <v>4735</v>
      </c>
      <c r="K58" s="172"/>
      <c r="L58" s="172"/>
      <c r="M58" s="172">
        <f>'将来負担比率（分子）の構造'!L$50</f>
        <v>5055</v>
      </c>
      <c r="N58" s="172"/>
      <c r="O58" s="172"/>
      <c r="P58" s="172">
        <f>'将来負担比率（分子）の構造'!M$50</f>
        <v>5619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2279</v>
      </c>
      <c r="C62" s="172"/>
      <c r="D62" s="172"/>
      <c r="E62" s="172">
        <f>'将来負担比率（分子）の構造'!J$45</f>
        <v>2131</v>
      </c>
      <c r="F62" s="172"/>
      <c r="G62" s="172"/>
      <c r="H62" s="172">
        <f>'将来負担比率（分子）の構造'!K$45</f>
        <v>1963</v>
      </c>
      <c r="I62" s="172"/>
      <c r="J62" s="172"/>
      <c r="K62" s="172">
        <f>'将来負担比率（分子）の構造'!L$45</f>
        <v>1819</v>
      </c>
      <c r="L62" s="172"/>
      <c r="M62" s="172"/>
      <c r="N62" s="172">
        <f>'将来負担比率（分子）の構造'!M$45</f>
        <v>1809</v>
      </c>
      <c r="O62" s="172"/>
      <c r="P62" s="172"/>
    </row>
    <row r="63" spans="1:16" x14ac:dyDescent="0.15">
      <c r="A63" s="172" t="s">
        <v>34</v>
      </c>
      <c r="B63" s="172">
        <f>'将来負担比率（分子）の構造'!I$44</f>
        <v>385</v>
      </c>
      <c r="C63" s="172"/>
      <c r="D63" s="172"/>
      <c r="E63" s="172">
        <f>'将来負担比率（分子）の構造'!J$44</f>
        <v>316</v>
      </c>
      <c r="F63" s="172"/>
      <c r="G63" s="172"/>
      <c r="H63" s="172">
        <f>'将来負担比率（分子）の構造'!K$44</f>
        <v>364</v>
      </c>
      <c r="I63" s="172"/>
      <c r="J63" s="172"/>
      <c r="K63" s="172">
        <f>'将来負担比率（分子）の構造'!L$44</f>
        <v>510</v>
      </c>
      <c r="L63" s="172"/>
      <c r="M63" s="172"/>
      <c r="N63" s="172">
        <f>'将来負担比率（分子）の構造'!M$44</f>
        <v>447</v>
      </c>
      <c r="O63" s="172"/>
      <c r="P63" s="172"/>
    </row>
    <row r="64" spans="1:16" x14ac:dyDescent="0.15">
      <c r="A64" s="172" t="s">
        <v>33</v>
      </c>
      <c r="B64" s="172">
        <f>'将来負担比率（分子）の構造'!I$43</f>
        <v>4489</v>
      </c>
      <c r="C64" s="172"/>
      <c r="D64" s="172"/>
      <c r="E64" s="172">
        <f>'将来負担比率（分子）の構造'!J$43</f>
        <v>4877</v>
      </c>
      <c r="F64" s="172"/>
      <c r="G64" s="172"/>
      <c r="H64" s="172">
        <f>'将来負担比率（分子）の構造'!K$43</f>
        <v>5536</v>
      </c>
      <c r="I64" s="172"/>
      <c r="J64" s="172"/>
      <c r="K64" s="172">
        <f>'将来負担比率（分子）の構造'!L$43</f>
        <v>5838</v>
      </c>
      <c r="L64" s="172"/>
      <c r="M64" s="172"/>
      <c r="N64" s="172">
        <f>'将来負担比率（分子）の構造'!M$43</f>
        <v>6414</v>
      </c>
      <c r="O64" s="172"/>
      <c r="P64" s="172"/>
    </row>
    <row r="65" spans="1:16" x14ac:dyDescent="0.15">
      <c r="A65" s="172" t="s">
        <v>32</v>
      </c>
      <c r="B65" s="172">
        <f>'将来負担比率（分子）の構造'!I$42</f>
        <v>539</v>
      </c>
      <c r="C65" s="172"/>
      <c r="D65" s="172"/>
      <c r="E65" s="172">
        <f>'将来負担比率（分子）の構造'!J$42</f>
        <v>414</v>
      </c>
      <c r="F65" s="172"/>
      <c r="G65" s="172"/>
      <c r="H65" s="172">
        <f>'将来負担比率（分子）の構造'!K$42</f>
        <v>312</v>
      </c>
      <c r="I65" s="172"/>
      <c r="J65" s="172"/>
      <c r="K65" s="172">
        <f>'将来負担比率（分子）の構造'!L$42</f>
        <v>189</v>
      </c>
      <c r="L65" s="172"/>
      <c r="M65" s="172"/>
      <c r="N65" s="172">
        <f>'将来負担比率（分子）の構造'!M$42</f>
        <v>118</v>
      </c>
      <c r="O65" s="172"/>
      <c r="P65" s="172"/>
    </row>
    <row r="66" spans="1:16" x14ac:dyDescent="0.15">
      <c r="A66" s="172" t="s">
        <v>31</v>
      </c>
      <c r="B66" s="172">
        <f>'将来負担比率（分子）の構造'!I$41</f>
        <v>15561</v>
      </c>
      <c r="C66" s="172"/>
      <c r="D66" s="172"/>
      <c r="E66" s="172">
        <f>'将来負担比率（分子）の構造'!J$41</f>
        <v>17213</v>
      </c>
      <c r="F66" s="172"/>
      <c r="G66" s="172"/>
      <c r="H66" s="172">
        <f>'将来負担比率（分子）の構造'!K$41</f>
        <v>18383</v>
      </c>
      <c r="I66" s="172"/>
      <c r="J66" s="172"/>
      <c r="K66" s="172">
        <f>'将来負担比率（分子）の構造'!L$41</f>
        <v>20880</v>
      </c>
      <c r="L66" s="172"/>
      <c r="M66" s="172"/>
      <c r="N66" s="172">
        <f>'将来負担比率（分子）の構造'!M$41</f>
        <v>19829</v>
      </c>
      <c r="O66" s="172"/>
      <c r="P66" s="172"/>
    </row>
    <row r="67" spans="1:16" x14ac:dyDescent="0.15">
      <c r="A67" s="172" t="s">
        <v>74</v>
      </c>
      <c r="B67" s="172" t="e">
        <f>NA()</f>
        <v>#N/A</v>
      </c>
      <c r="C67" s="172">
        <f>IF(ISNUMBER('将来負担比率（分子）の構造'!I$53), IF('将来負担比率（分子）の構造'!I$53 &lt; 0, 0, '将来負担比率（分子）の構造'!I$53), NA())</f>
        <v>3900</v>
      </c>
      <c r="D67" s="172" t="e">
        <f>NA()</f>
        <v>#N/A</v>
      </c>
      <c r="E67" s="172" t="e">
        <f>NA()</f>
        <v>#N/A</v>
      </c>
      <c r="F67" s="172">
        <f>IF(ISNUMBER('将来負担比率（分子）の構造'!J$53), IF('将来負担比率（分子）の構造'!J$53 &lt; 0, 0, '将来負担比率（分子）の構造'!J$53), NA())</f>
        <v>2541</v>
      </c>
      <c r="G67" s="172" t="e">
        <f>NA()</f>
        <v>#N/A</v>
      </c>
      <c r="H67" s="172" t="e">
        <f>NA()</f>
        <v>#N/A</v>
      </c>
      <c r="I67" s="172">
        <f>IF(ISNUMBER('将来負担比率（分子）の構造'!K$53), IF('将来負担比率（分子）の構造'!K$53 &lt; 0, 0, '将来負担比率（分子）の構造'!K$53), NA())</f>
        <v>3413</v>
      </c>
      <c r="J67" s="172" t="e">
        <f>NA()</f>
        <v>#N/A</v>
      </c>
      <c r="K67" s="172" t="e">
        <f>NA()</f>
        <v>#N/A</v>
      </c>
      <c r="L67" s="172">
        <f>IF(ISNUMBER('将来負担比率（分子）の構造'!L$53), IF('将来負担比率（分子）の構造'!L$53 &lt; 0, 0, '将来負担比率（分子）の構造'!L$53), NA())</f>
        <v>4391</v>
      </c>
      <c r="M67" s="172" t="e">
        <f>NA()</f>
        <v>#N/A</v>
      </c>
      <c r="N67" s="172" t="e">
        <f>NA()</f>
        <v>#N/A</v>
      </c>
      <c r="O67" s="172">
        <f>IF(ISNUMBER('将来負担比率（分子）の構造'!M$53), IF('将来負担比率（分子）の構造'!M$53 &lt; 0, 0, '将来負担比率（分子）の構造'!M$53), NA())</f>
        <v>4001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2311</v>
      </c>
      <c r="C72" s="176">
        <f>基金残高に係る経年分析!G55</f>
        <v>1926</v>
      </c>
      <c r="D72" s="176">
        <f>基金残高に係る経年分析!H55</f>
        <v>2101</v>
      </c>
    </row>
    <row r="73" spans="1:16" x14ac:dyDescent="0.15">
      <c r="A73" s="175" t="s">
        <v>77</v>
      </c>
      <c r="B73" s="176">
        <f>基金残高に係る経年分析!F56</f>
        <v>485</v>
      </c>
      <c r="C73" s="176">
        <f>基金残高に係る経年分析!G56</f>
        <v>485</v>
      </c>
      <c r="D73" s="176">
        <f>基金残高に係る経年分析!H56</f>
        <v>386</v>
      </c>
    </row>
    <row r="74" spans="1:16" x14ac:dyDescent="0.15">
      <c r="A74" s="175" t="s">
        <v>78</v>
      </c>
      <c r="B74" s="176">
        <f>基金残高に係る経年分析!F57</f>
        <v>3588</v>
      </c>
      <c r="C74" s="176">
        <f>基金残高に係る経年分析!G57</f>
        <v>4396</v>
      </c>
      <c r="D74" s="176">
        <f>基金残高に係る経年分析!H57</f>
        <v>4864</v>
      </c>
    </row>
  </sheetData>
  <sheetProtection algorithmName="SHA-512" hashValue="S+8xwh+8j1ZvcTYDNvG7T8yeWdFQjv8CRZG+0/C+Zb5CbzrW39nvsu7U2DzUiDD51XeevKlLw4z/n7D9uwaFbQ==" saltValue="rprXs4OAkhjA8kZXmAQO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076C-74D7-4858-811D-E1EDFFD8CC5A}">
  <sheetPr>
    <pageSetUpPr fitToPage="1"/>
  </sheetPr>
  <dimension ref="B1:EM50"/>
  <sheetViews>
    <sheetView showGridLines="0"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210</v>
      </c>
      <c r="DI1" s="748"/>
      <c r="DJ1" s="748"/>
      <c r="DK1" s="748"/>
      <c r="DL1" s="748"/>
      <c r="DM1" s="748"/>
      <c r="DN1" s="749"/>
      <c r="DO1" s="212"/>
      <c r="DP1" s="747" t="s">
        <v>211</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4" t="s">
        <v>219</v>
      </c>
      <c r="AQ4" s="744"/>
      <c r="AR4" s="744"/>
      <c r="AS4" s="744"/>
      <c r="AT4" s="744"/>
      <c r="AU4" s="744"/>
      <c r="AV4" s="744"/>
      <c r="AW4" s="744"/>
      <c r="AX4" s="744"/>
      <c r="AY4" s="744"/>
      <c r="AZ4" s="744"/>
      <c r="BA4" s="744"/>
      <c r="BB4" s="744"/>
      <c r="BC4" s="744"/>
      <c r="BD4" s="744"/>
      <c r="BE4" s="744"/>
      <c r="BF4" s="744"/>
      <c r="BG4" s="744" t="s">
        <v>220</v>
      </c>
      <c r="BH4" s="744"/>
      <c r="BI4" s="744"/>
      <c r="BJ4" s="744"/>
      <c r="BK4" s="744"/>
      <c r="BL4" s="744"/>
      <c r="BM4" s="744"/>
      <c r="BN4" s="744"/>
      <c r="BO4" s="744" t="s">
        <v>217</v>
      </c>
      <c r="BP4" s="744"/>
      <c r="BQ4" s="744"/>
      <c r="BR4" s="744"/>
      <c r="BS4" s="744" t="s">
        <v>221</v>
      </c>
      <c r="BT4" s="744"/>
      <c r="BU4" s="744"/>
      <c r="BV4" s="744"/>
      <c r="BW4" s="744"/>
      <c r="BX4" s="744"/>
      <c r="BY4" s="744"/>
      <c r="BZ4" s="744"/>
      <c r="CA4" s="744"/>
      <c r="CB4" s="744"/>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223</v>
      </c>
      <c r="C5" s="698"/>
      <c r="D5" s="698"/>
      <c r="E5" s="698"/>
      <c r="F5" s="698"/>
      <c r="G5" s="698"/>
      <c r="H5" s="698"/>
      <c r="I5" s="698"/>
      <c r="J5" s="698"/>
      <c r="K5" s="698"/>
      <c r="L5" s="698"/>
      <c r="M5" s="698"/>
      <c r="N5" s="698"/>
      <c r="O5" s="698"/>
      <c r="P5" s="698"/>
      <c r="Q5" s="699"/>
      <c r="R5" s="682">
        <v>3448913</v>
      </c>
      <c r="S5" s="683"/>
      <c r="T5" s="683"/>
      <c r="U5" s="683"/>
      <c r="V5" s="683"/>
      <c r="W5" s="683"/>
      <c r="X5" s="683"/>
      <c r="Y5" s="726"/>
      <c r="Z5" s="745">
        <v>17.600000000000001</v>
      </c>
      <c r="AA5" s="745"/>
      <c r="AB5" s="745"/>
      <c r="AC5" s="745"/>
      <c r="AD5" s="746">
        <v>3448913</v>
      </c>
      <c r="AE5" s="746"/>
      <c r="AF5" s="746"/>
      <c r="AG5" s="746"/>
      <c r="AH5" s="746"/>
      <c r="AI5" s="746"/>
      <c r="AJ5" s="746"/>
      <c r="AK5" s="746"/>
      <c r="AL5" s="727">
        <v>37.299999999999997</v>
      </c>
      <c r="AM5" s="702"/>
      <c r="AN5" s="702"/>
      <c r="AO5" s="728"/>
      <c r="AP5" s="697" t="s">
        <v>224</v>
      </c>
      <c r="AQ5" s="698"/>
      <c r="AR5" s="698"/>
      <c r="AS5" s="698"/>
      <c r="AT5" s="698"/>
      <c r="AU5" s="698"/>
      <c r="AV5" s="698"/>
      <c r="AW5" s="698"/>
      <c r="AX5" s="698"/>
      <c r="AY5" s="698"/>
      <c r="AZ5" s="698"/>
      <c r="BA5" s="698"/>
      <c r="BB5" s="698"/>
      <c r="BC5" s="698"/>
      <c r="BD5" s="698"/>
      <c r="BE5" s="698"/>
      <c r="BF5" s="699"/>
      <c r="BG5" s="629">
        <v>3448913</v>
      </c>
      <c r="BH5" s="630"/>
      <c r="BI5" s="630"/>
      <c r="BJ5" s="630"/>
      <c r="BK5" s="630"/>
      <c r="BL5" s="630"/>
      <c r="BM5" s="630"/>
      <c r="BN5" s="631"/>
      <c r="BO5" s="656">
        <v>100</v>
      </c>
      <c r="BP5" s="656"/>
      <c r="BQ5" s="656"/>
      <c r="BR5" s="656"/>
      <c r="BS5" s="657">
        <v>48871</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15">
      <c r="B6" s="626" t="s">
        <v>228</v>
      </c>
      <c r="C6" s="627"/>
      <c r="D6" s="627"/>
      <c r="E6" s="627"/>
      <c r="F6" s="627"/>
      <c r="G6" s="627"/>
      <c r="H6" s="627"/>
      <c r="I6" s="627"/>
      <c r="J6" s="627"/>
      <c r="K6" s="627"/>
      <c r="L6" s="627"/>
      <c r="M6" s="627"/>
      <c r="N6" s="627"/>
      <c r="O6" s="627"/>
      <c r="P6" s="627"/>
      <c r="Q6" s="628"/>
      <c r="R6" s="629">
        <v>167468</v>
      </c>
      <c r="S6" s="630"/>
      <c r="T6" s="630"/>
      <c r="U6" s="630"/>
      <c r="V6" s="630"/>
      <c r="W6" s="630"/>
      <c r="X6" s="630"/>
      <c r="Y6" s="631"/>
      <c r="Z6" s="656">
        <v>0.9</v>
      </c>
      <c r="AA6" s="656"/>
      <c r="AB6" s="656"/>
      <c r="AC6" s="656"/>
      <c r="AD6" s="657">
        <v>167468</v>
      </c>
      <c r="AE6" s="657"/>
      <c r="AF6" s="657"/>
      <c r="AG6" s="657"/>
      <c r="AH6" s="657"/>
      <c r="AI6" s="657"/>
      <c r="AJ6" s="657"/>
      <c r="AK6" s="657"/>
      <c r="AL6" s="632">
        <v>1.8</v>
      </c>
      <c r="AM6" s="633"/>
      <c r="AN6" s="633"/>
      <c r="AO6" s="658"/>
      <c r="AP6" s="626" t="s">
        <v>229</v>
      </c>
      <c r="AQ6" s="627"/>
      <c r="AR6" s="627"/>
      <c r="AS6" s="627"/>
      <c r="AT6" s="627"/>
      <c r="AU6" s="627"/>
      <c r="AV6" s="627"/>
      <c r="AW6" s="627"/>
      <c r="AX6" s="627"/>
      <c r="AY6" s="627"/>
      <c r="AZ6" s="627"/>
      <c r="BA6" s="627"/>
      <c r="BB6" s="627"/>
      <c r="BC6" s="627"/>
      <c r="BD6" s="627"/>
      <c r="BE6" s="627"/>
      <c r="BF6" s="628"/>
      <c r="BG6" s="629">
        <v>3448913</v>
      </c>
      <c r="BH6" s="630"/>
      <c r="BI6" s="630"/>
      <c r="BJ6" s="630"/>
      <c r="BK6" s="630"/>
      <c r="BL6" s="630"/>
      <c r="BM6" s="630"/>
      <c r="BN6" s="631"/>
      <c r="BO6" s="656">
        <v>100</v>
      </c>
      <c r="BP6" s="656"/>
      <c r="BQ6" s="656"/>
      <c r="BR6" s="656"/>
      <c r="BS6" s="657">
        <v>48871</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160435</v>
      </c>
      <c r="CS6" s="630"/>
      <c r="CT6" s="630"/>
      <c r="CU6" s="630"/>
      <c r="CV6" s="630"/>
      <c r="CW6" s="630"/>
      <c r="CX6" s="630"/>
      <c r="CY6" s="631"/>
      <c r="CZ6" s="727">
        <v>0.9</v>
      </c>
      <c r="DA6" s="702"/>
      <c r="DB6" s="702"/>
      <c r="DC6" s="730"/>
      <c r="DD6" s="635" t="s">
        <v>126</v>
      </c>
      <c r="DE6" s="630"/>
      <c r="DF6" s="630"/>
      <c r="DG6" s="630"/>
      <c r="DH6" s="630"/>
      <c r="DI6" s="630"/>
      <c r="DJ6" s="630"/>
      <c r="DK6" s="630"/>
      <c r="DL6" s="630"/>
      <c r="DM6" s="630"/>
      <c r="DN6" s="630"/>
      <c r="DO6" s="630"/>
      <c r="DP6" s="631"/>
      <c r="DQ6" s="635">
        <v>160435</v>
      </c>
      <c r="DR6" s="630"/>
      <c r="DS6" s="630"/>
      <c r="DT6" s="630"/>
      <c r="DU6" s="630"/>
      <c r="DV6" s="630"/>
      <c r="DW6" s="630"/>
      <c r="DX6" s="630"/>
      <c r="DY6" s="630"/>
      <c r="DZ6" s="630"/>
      <c r="EA6" s="630"/>
      <c r="EB6" s="630"/>
      <c r="EC6" s="674"/>
    </row>
    <row r="7" spans="2:143" ht="11.25" customHeight="1" x14ac:dyDescent="0.15">
      <c r="B7" s="626" t="s">
        <v>231</v>
      </c>
      <c r="C7" s="627"/>
      <c r="D7" s="627"/>
      <c r="E7" s="627"/>
      <c r="F7" s="627"/>
      <c r="G7" s="627"/>
      <c r="H7" s="627"/>
      <c r="I7" s="627"/>
      <c r="J7" s="627"/>
      <c r="K7" s="627"/>
      <c r="L7" s="627"/>
      <c r="M7" s="627"/>
      <c r="N7" s="627"/>
      <c r="O7" s="627"/>
      <c r="P7" s="627"/>
      <c r="Q7" s="628"/>
      <c r="R7" s="629">
        <v>2808</v>
      </c>
      <c r="S7" s="630"/>
      <c r="T7" s="630"/>
      <c r="U7" s="630"/>
      <c r="V7" s="630"/>
      <c r="W7" s="630"/>
      <c r="X7" s="630"/>
      <c r="Y7" s="631"/>
      <c r="Z7" s="656">
        <v>0</v>
      </c>
      <c r="AA7" s="656"/>
      <c r="AB7" s="656"/>
      <c r="AC7" s="656"/>
      <c r="AD7" s="657">
        <v>2808</v>
      </c>
      <c r="AE7" s="657"/>
      <c r="AF7" s="657"/>
      <c r="AG7" s="657"/>
      <c r="AH7" s="657"/>
      <c r="AI7" s="657"/>
      <c r="AJ7" s="657"/>
      <c r="AK7" s="657"/>
      <c r="AL7" s="632">
        <v>0</v>
      </c>
      <c r="AM7" s="633"/>
      <c r="AN7" s="633"/>
      <c r="AO7" s="658"/>
      <c r="AP7" s="626" t="s">
        <v>232</v>
      </c>
      <c r="AQ7" s="627"/>
      <c r="AR7" s="627"/>
      <c r="AS7" s="627"/>
      <c r="AT7" s="627"/>
      <c r="AU7" s="627"/>
      <c r="AV7" s="627"/>
      <c r="AW7" s="627"/>
      <c r="AX7" s="627"/>
      <c r="AY7" s="627"/>
      <c r="AZ7" s="627"/>
      <c r="BA7" s="627"/>
      <c r="BB7" s="627"/>
      <c r="BC7" s="627"/>
      <c r="BD7" s="627"/>
      <c r="BE7" s="627"/>
      <c r="BF7" s="628"/>
      <c r="BG7" s="629">
        <v>1552486</v>
      </c>
      <c r="BH7" s="630"/>
      <c r="BI7" s="630"/>
      <c r="BJ7" s="630"/>
      <c r="BK7" s="630"/>
      <c r="BL7" s="630"/>
      <c r="BM7" s="630"/>
      <c r="BN7" s="631"/>
      <c r="BO7" s="656">
        <v>45</v>
      </c>
      <c r="BP7" s="656"/>
      <c r="BQ7" s="656"/>
      <c r="BR7" s="656"/>
      <c r="BS7" s="657">
        <v>48871</v>
      </c>
      <c r="BT7" s="657"/>
      <c r="BU7" s="657"/>
      <c r="BV7" s="657"/>
      <c r="BW7" s="657"/>
      <c r="BX7" s="657"/>
      <c r="BY7" s="657"/>
      <c r="BZ7" s="657"/>
      <c r="CA7" s="657"/>
      <c r="CB7" s="715"/>
      <c r="CD7" s="666" t="s">
        <v>233</v>
      </c>
      <c r="CE7" s="667"/>
      <c r="CF7" s="667"/>
      <c r="CG7" s="667"/>
      <c r="CH7" s="667"/>
      <c r="CI7" s="667"/>
      <c r="CJ7" s="667"/>
      <c r="CK7" s="667"/>
      <c r="CL7" s="667"/>
      <c r="CM7" s="667"/>
      <c r="CN7" s="667"/>
      <c r="CO7" s="667"/>
      <c r="CP7" s="667"/>
      <c r="CQ7" s="668"/>
      <c r="CR7" s="629">
        <v>4552670</v>
      </c>
      <c r="CS7" s="630"/>
      <c r="CT7" s="630"/>
      <c r="CU7" s="630"/>
      <c r="CV7" s="630"/>
      <c r="CW7" s="630"/>
      <c r="CX7" s="630"/>
      <c r="CY7" s="631"/>
      <c r="CZ7" s="656">
        <v>24.7</v>
      </c>
      <c r="DA7" s="656"/>
      <c r="DB7" s="656"/>
      <c r="DC7" s="656"/>
      <c r="DD7" s="635">
        <v>53564</v>
      </c>
      <c r="DE7" s="630"/>
      <c r="DF7" s="630"/>
      <c r="DG7" s="630"/>
      <c r="DH7" s="630"/>
      <c r="DI7" s="630"/>
      <c r="DJ7" s="630"/>
      <c r="DK7" s="630"/>
      <c r="DL7" s="630"/>
      <c r="DM7" s="630"/>
      <c r="DN7" s="630"/>
      <c r="DO7" s="630"/>
      <c r="DP7" s="631"/>
      <c r="DQ7" s="635">
        <v>1567724</v>
      </c>
      <c r="DR7" s="630"/>
      <c r="DS7" s="630"/>
      <c r="DT7" s="630"/>
      <c r="DU7" s="630"/>
      <c r="DV7" s="630"/>
      <c r="DW7" s="630"/>
      <c r="DX7" s="630"/>
      <c r="DY7" s="630"/>
      <c r="DZ7" s="630"/>
      <c r="EA7" s="630"/>
      <c r="EB7" s="630"/>
      <c r="EC7" s="674"/>
    </row>
    <row r="8" spans="2:143" ht="11.25" customHeight="1" x14ac:dyDescent="0.15">
      <c r="B8" s="626" t="s">
        <v>234</v>
      </c>
      <c r="C8" s="627"/>
      <c r="D8" s="627"/>
      <c r="E8" s="627"/>
      <c r="F8" s="627"/>
      <c r="G8" s="627"/>
      <c r="H8" s="627"/>
      <c r="I8" s="627"/>
      <c r="J8" s="627"/>
      <c r="K8" s="627"/>
      <c r="L8" s="627"/>
      <c r="M8" s="627"/>
      <c r="N8" s="627"/>
      <c r="O8" s="627"/>
      <c r="P8" s="627"/>
      <c r="Q8" s="628"/>
      <c r="R8" s="629">
        <v>14540</v>
      </c>
      <c r="S8" s="630"/>
      <c r="T8" s="630"/>
      <c r="U8" s="630"/>
      <c r="V8" s="630"/>
      <c r="W8" s="630"/>
      <c r="X8" s="630"/>
      <c r="Y8" s="631"/>
      <c r="Z8" s="656">
        <v>0.1</v>
      </c>
      <c r="AA8" s="656"/>
      <c r="AB8" s="656"/>
      <c r="AC8" s="656"/>
      <c r="AD8" s="657">
        <v>14540</v>
      </c>
      <c r="AE8" s="657"/>
      <c r="AF8" s="657"/>
      <c r="AG8" s="657"/>
      <c r="AH8" s="657"/>
      <c r="AI8" s="657"/>
      <c r="AJ8" s="657"/>
      <c r="AK8" s="657"/>
      <c r="AL8" s="632">
        <v>0.2</v>
      </c>
      <c r="AM8" s="633"/>
      <c r="AN8" s="633"/>
      <c r="AO8" s="658"/>
      <c r="AP8" s="626" t="s">
        <v>235</v>
      </c>
      <c r="AQ8" s="627"/>
      <c r="AR8" s="627"/>
      <c r="AS8" s="627"/>
      <c r="AT8" s="627"/>
      <c r="AU8" s="627"/>
      <c r="AV8" s="627"/>
      <c r="AW8" s="627"/>
      <c r="AX8" s="627"/>
      <c r="AY8" s="627"/>
      <c r="AZ8" s="627"/>
      <c r="BA8" s="627"/>
      <c r="BB8" s="627"/>
      <c r="BC8" s="627"/>
      <c r="BD8" s="627"/>
      <c r="BE8" s="627"/>
      <c r="BF8" s="628"/>
      <c r="BG8" s="629">
        <v>55590</v>
      </c>
      <c r="BH8" s="630"/>
      <c r="BI8" s="630"/>
      <c r="BJ8" s="630"/>
      <c r="BK8" s="630"/>
      <c r="BL8" s="630"/>
      <c r="BM8" s="630"/>
      <c r="BN8" s="631"/>
      <c r="BO8" s="656">
        <v>1.6</v>
      </c>
      <c r="BP8" s="656"/>
      <c r="BQ8" s="656"/>
      <c r="BR8" s="656"/>
      <c r="BS8" s="657" t="s">
        <v>126</v>
      </c>
      <c r="BT8" s="657"/>
      <c r="BU8" s="657"/>
      <c r="BV8" s="657"/>
      <c r="BW8" s="657"/>
      <c r="BX8" s="657"/>
      <c r="BY8" s="657"/>
      <c r="BZ8" s="657"/>
      <c r="CA8" s="657"/>
      <c r="CB8" s="715"/>
      <c r="CD8" s="666" t="s">
        <v>236</v>
      </c>
      <c r="CE8" s="667"/>
      <c r="CF8" s="667"/>
      <c r="CG8" s="667"/>
      <c r="CH8" s="667"/>
      <c r="CI8" s="667"/>
      <c r="CJ8" s="667"/>
      <c r="CK8" s="667"/>
      <c r="CL8" s="667"/>
      <c r="CM8" s="667"/>
      <c r="CN8" s="667"/>
      <c r="CO8" s="667"/>
      <c r="CP8" s="667"/>
      <c r="CQ8" s="668"/>
      <c r="CR8" s="629">
        <v>5945009</v>
      </c>
      <c r="CS8" s="630"/>
      <c r="CT8" s="630"/>
      <c r="CU8" s="630"/>
      <c r="CV8" s="630"/>
      <c r="CW8" s="630"/>
      <c r="CX8" s="630"/>
      <c r="CY8" s="631"/>
      <c r="CZ8" s="656">
        <v>32.200000000000003</v>
      </c>
      <c r="DA8" s="656"/>
      <c r="DB8" s="656"/>
      <c r="DC8" s="656"/>
      <c r="DD8" s="635">
        <v>37995</v>
      </c>
      <c r="DE8" s="630"/>
      <c r="DF8" s="630"/>
      <c r="DG8" s="630"/>
      <c r="DH8" s="630"/>
      <c r="DI8" s="630"/>
      <c r="DJ8" s="630"/>
      <c r="DK8" s="630"/>
      <c r="DL8" s="630"/>
      <c r="DM8" s="630"/>
      <c r="DN8" s="630"/>
      <c r="DO8" s="630"/>
      <c r="DP8" s="631"/>
      <c r="DQ8" s="635">
        <v>2527926</v>
      </c>
      <c r="DR8" s="630"/>
      <c r="DS8" s="630"/>
      <c r="DT8" s="630"/>
      <c r="DU8" s="630"/>
      <c r="DV8" s="630"/>
      <c r="DW8" s="630"/>
      <c r="DX8" s="630"/>
      <c r="DY8" s="630"/>
      <c r="DZ8" s="630"/>
      <c r="EA8" s="630"/>
      <c r="EB8" s="630"/>
      <c r="EC8" s="674"/>
    </row>
    <row r="9" spans="2:143" ht="11.25" customHeight="1" x14ac:dyDescent="0.15">
      <c r="B9" s="626" t="s">
        <v>237</v>
      </c>
      <c r="C9" s="627"/>
      <c r="D9" s="627"/>
      <c r="E9" s="627"/>
      <c r="F9" s="627"/>
      <c r="G9" s="627"/>
      <c r="H9" s="627"/>
      <c r="I9" s="627"/>
      <c r="J9" s="627"/>
      <c r="K9" s="627"/>
      <c r="L9" s="627"/>
      <c r="M9" s="627"/>
      <c r="N9" s="627"/>
      <c r="O9" s="627"/>
      <c r="P9" s="627"/>
      <c r="Q9" s="628"/>
      <c r="R9" s="629">
        <v>14854</v>
      </c>
      <c r="S9" s="630"/>
      <c r="T9" s="630"/>
      <c r="U9" s="630"/>
      <c r="V9" s="630"/>
      <c r="W9" s="630"/>
      <c r="X9" s="630"/>
      <c r="Y9" s="631"/>
      <c r="Z9" s="656">
        <v>0.1</v>
      </c>
      <c r="AA9" s="656"/>
      <c r="AB9" s="656"/>
      <c r="AC9" s="656"/>
      <c r="AD9" s="657">
        <v>14854</v>
      </c>
      <c r="AE9" s="657"/>
      <c r="AF9" s="657"/>
      <c r="AG9" s="657"/>
      <c r="AH9" s="657"/>
      <c r="AI9" s="657"/>
      <c r="AJ9" s="657"/>
      <c r="AK9" s="657"/>
      <c r="AL9" s="632">
        <v>0.2</v>
      </c>
      <c r="AM9" s="633"/>
      <c r="AN9" s="633"/>
      <c r="AO9" s="658"/>
      <c r="AP9" s="626" t="s">
        <v>238</v>
      </c>
      <c r="AQ9" s="627"/>
      <c r="AR9" s="627"/>
      <c r="AS9" s="627"/>
      <c r="AT9" s="627"/>
      <c r="AU9" s="627"/>
      <c r="AV9" s="627"/>
      <c r="AW9" s="627"/>
      <c r="AX9" s="627"/>
      <c r="AY9" s="627"/>
      <c r="AZ9" s="627"/>
      <c r="BA9" s="627"/>
      <c r="BB9" s="627"/>
      <c r="BC9" s="627"/>
      <c r="BD9" s="627"/>
      <c r="BE9" s="627"/>
      <c r="BF9" s="628"/>
      <c r="BG9" s="629">
        <v>1262398</v>
      </c>
      <c r="BH9" s="630"/>
      <c r="BI9" s="630"/>
      <c r="BJ9" s="630"/>
      <c r="BK9" s="630"/>
      <c r="BL9" s="630"/>
      <c r="BM9" s="630"/>
      <c r="BN9" s="631"/>
      <c r="BO9" s="656">
        <v>36.6</v>
      </c>
      <c r="BP9" s="656"/>
      <c r="BQ9" s="656"/>
      <c r="BR9" s="656"/>
      <c r="BS9" s="657" t="s">
        <v>126</v>
      </c>
      <c r="BT9" s="657"/>
      <c r="BU9" s="657"/>
      <c r="BV9" s="657"/>
      <c r="BW9" s="657"/>
      <c r="BX9" s="657"/>
      <c r="BY9" s="657"/>
      <c r="BZ9" s="657"/>
      <c r="CA9" s="657"/>
      <c r="CB9" s="715"/>
      <c r="CD9" s="666" t="s">
        <v>239</v>
      </c>
      <c r="CE9" s="667"/>
      <c r="CF9" s="667"/>
      <c r="CG9" s="667"/>
      <c r="CH9" s="667"/>
      <c r="CI9" s="667"/>
      <c r="CJ9" s="667"/>
      <c r="CK9" s="667"/>
      <c r="CL9" s="667"/>
      <c r="CM9" s="667"/>
      <c r="CN9" s="667"/>
      <c r="CO9" s="667"/>
      <c r="CP9" s="667"/>
      <c r="CQ9" s="668"/>
      <c r="CR9" s="629">
        <v>1274306</v>
      </c>
      <c r="CS9" s="630"/>
      <c r="CT9" s="630"/>
      <c r="CU9" s="630"/>
      <c r="CV9" s="630"/>
      <c r="CW9" s="630"/>
      <c r="CX9" s="630"/>
      <c r="CY9" s="631"/>
      <c r="CZ9" s="656">
        <v>6.9</v>
      </c>
      <c r="DA9" s="656"/>
      <c r="DB9" s="656"/>
      <c r="DC9" s="656"/>
      <c r="DD9" s="635">
        <v>540</v>
      </c>
      <c r="DE9" s="630"/>
      <c r="DF9" s="630"/>
      <c r="DG9" s="630"/>
      <c r="DH9" s="630"/>
      <c r="DI9" s="630"/>
      <c r="DJ9" s="630"/>
      <c r="DK9" s="630"/>
      <c r="DL9" s="630"/>
      <c r="DM9" s="630"/>
      <c r="DN9" s="630"/>
      <c r="DO9" s="630"/>
      <c r="DP9" s="631"/>
      <c r="DQ9" s="635">
        <v>918958</v>
      </c>
      <c r="DR9" s="630"/>
      <c r="DS9" s="630"/>
      <c r="DT9" s="630"/>
      <c r="DU9" s="630"/>
      <c r="DV9" s="630"/>
      <c r="DW9" s="630"/>
      <c r="DX9" s="630"/>
      <c r="DY9" s="630"/>
      <c r="DZ9" s="630"/>
      <c r="EA9" s="630"/>
      <c r="EB9" s="630"/>
      <c r="EC9" s="674"/>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56" t="s">
        <v>126</v>
      </c>
      <c r="AA10" s="656"/>
      <c r="AB10" s="656"/>
      <c r="AC10" s="656"/>
      <c r="AD10" s="657" t="s">
        <v>126</v>
      </c>
      <c r="AE10" s="657"/>
      <c r="AF10" s="657"/>
      <c r="AG10" s="657"/>
      <c r="AH10" s="657"/>
      <c r="AI10" s="657"/>
      <c r="AJ10" s="657"/>
      <c r="AK10" s="657"/>
      <c r="AL10" s="632" t="s">
        <v>126</v>
      </c>
      <c r="AM10" s="633"/>
      <c r="AN10" s="633"/>
      <c r="AO10" s="658"/>
      <c r="AP10" s="626" t="s">
        <v>241</v>
      </c>
      <c r="AQ10" s="627"/>
      <c r="AR10" s="627"/>
      <c r="AS10" s="627"/>
      <c r="AT10" s="627"/>
      <c r="AU10" s="627"/>
      <c r="AV10" s="627"/>
      <c r="AW10" s="627"/>
      <c r="AX10" s="627"/>
      <c r="AY10" s="627"/>
      <c r="AZ10" s="627"/>
      <c r="BA10" s="627"/>
      <c r="BB10" s="627"/>
      <c r="BC10" s="627"/>
      <c r="BD10" s="627"/>
      <c r="BE10" s="627"/>
      <c r="BF10" s="628"/>
      <c r="BG10" s="629">
        <v>63342</v>
      </c>
      <c r="BH10" s="630"/>
      <c r="BI10" s="630"/>
      <c r="BJ10" s="630"/>
      <c r="BK10" s="630"/>
      <c r="BL10" s="630"/>
      <c r="BM10" s="630"/>
      <c r="BN10" s="631"/>
      <c r="BO10" s="656">
        <v>1.8</v>
      </c>
      <c r="BP10" s="656"/>
      <c r="BQ10" s="656"/>
      <c r="BR10" s="656"/>
      <c r="BS10" s="657" t="s">
        <v>126</v>
      </c>
      <c r="BT10" s="657"/>
      <c r="BU10" s="657"/>
      <c r="BV10" s="657"/>
      <c r="BW10" s="657"/>
      <c r="BX10" s="657"/>
      <c r="BY10" s="657"/>
      <c r="BZ10" s="657"/>
      <c r="CA10" s="657"/>
      <c r="CB10" s="715"/>
      <c r="CD10" s="666" t="s">
        <v>242</v>
      </c>
      <c r="CE10" s="667"/>
      <c r="CF10" s="667"/>
      <c r="CG10" s="667"/>
      <c r="CH10" s="667"/>
      <c r="CI10" s="667"/>
      <c r="CJ10" s="667"/>
      <c r="CK10" s="667"/>
      <c r="CL10" s="667"/>
      <c r="CM10" s="667"/>
      <c r="CN10" s="667"/>
      <c r="CO10" s="667"/>
      <c r="CP10" s="667"/>
      <c r="CQ10" s="668"/>
      <c r="CR10" s="629">
        <v>10143</v>
      </c>
      <c r="CS10" s="630"/>
      <c r="CT10" s="630"/>
      <c r="CU10" s="630"/>
      <c r="CV10" s="630"/>
      <c r="CW10" s="630"/>
      <c r="CX10" s="630"/>
      <c r="CY10" s="631"/>
      <c r="CZ10" s="656">
        <v>0.1</v>
      </c>
      <c r="DA10" s="656"/>
      <c r="DB10" s="656"/>
      <c r="DC10" s="656"/>
      <c r="DD10" s="635" t="s">
        <v>126</v>
      </c>
      <c r="DE10" s="630"/>
      <c r="DF10" s="630"/>
      <c r="DG10" s="630"/>
      <c r="DH10" s="630"/>
      <c r="DI10" s="630"/>
      <c r="DJ10" s="630"/>
      <c r="DK10" s="630"/>
      <c r="DL10" s="630"/>
      <c r="DM10" s="630"/>
      <c r="DN10" s="630"/>
      <c r="DO10" s="630"/>
      <c r="DP10" s="631"/>
      <c r="DQ10" s="635">
        <v>143</v>
      </c>
      <c r="DR10" s="630"/>
      <c r="DS10" s="630"/>
      <c r="DT10" s="630"/>
      <c r="DU10" s="630"/>
      <c r="DV10" s="630"/>
      <c r="DW10" s="630"/>
      <c r="DX10" s="630"/>
      <c r="DY10" s="630"/>
      <c r="DZ10" s="630"/>
      <c r="EA10" s="630"/>
      <c r="EB10" s="630"/>
      <c r="EC10" s="674"/>
    </row>
    <row r="11" spans="2:143" ht="11.25" customHeight="1" x14ac:dyDescent="0.15">
      <c r="B11" s="626" t="s">
        <v>243</v>
      </c>
      <c r="C11" s="627"/>
      <c r="D11" s="627"/>
      <c r="E11" s="627"/>
      <c r="F11" s="627"/>
      <c r="G11" s="627"/>
      <c r="H11" s="627"/>
      <c r="I11" s="627"/>
      <c r="J11" s="627"/>
      <c r="K11" s="627"/>
      <c r="L11" s="627"/>
      <c r="M11" s="627"/>
      <c r="N11" s="627"/>
      <c r="O11" s="627"/>
      <c r="P11" s="627"/>
      <c r="Q11" s="628"/>
      <c r="R11" s="629">
        <v>702518</v>
      </c>
      <c r="S11" s="630"/>
      <c r="T11" s="630"/>
      <c r="U11" s="630"/>
      <c r="V11" s="630"/>
      <c r="W11" s="630"/>
      <c r="X11" s="630"/>
      <c r="Y11" s="631"/>
      <c r="Z11" s="632">
        <v>3.6</v>
      </c>
      <c r="AA11" s="633"/>
      <c r="AB11" s="633"/>
      <c r="AC11" s="634"/>
      <c r="AD11" s="635">
        <v>702518</v>
      </c>
      <c r="AE11" s="630"/>
      <c r="AF11" s="630"/>
      <c r="AG11" s="630"/>
      <c r="AH11" s="630"/>
      <c r="AI11" s="630"/>
      <c r="AJ11" s="630"/>
      <c r="AK11" s="631"/>
      <c r="AL11" s="632">
        <v>7.6</v>
      </c>
      <c r="AM11" s="633"/>
      <c r="AN11" s="633"/>
      <c r="AO11" s="658"/>
      <c r="AP11" s="626" t="s">
        <v>244</v>
      </c>
      <c r="AQ11" s="627"/>
      <c r="AR11" s="627"/>
      <c r="AS11" s="627"/>
      <c r="AT11" s="627"/>
      <c r="AU11" s="627"/>
      <c r="AV11" s="627"/>
      <c r="AW11" s="627"/>
      <c r="AX11" s="627"/>
      <c r="AY11" s="627"/>
      <c r="AZ11" s="627"/>
      <c r="BA11" s="627"/>
      <c r="BB11" s="627"/>
      <c r="BC11" s="627"/>
      <c r="BD11" s="627"/>
      <c r="BE11" s="627"/>
      <c r="BF11" s="628"/>
      <c r="BG11" s="629">
        <v>171156</v>
      </c>
      <c r="BH11" s="630"/>
      <c r="BI11" s="630"/>
      <c r="BJ11" s="630"/>
      <c r="BK11" s="630"/>
      <c r="BL11" s="630"/>
      <c r="BM11" s="630"/>
      <c r="BN11" s="631"/>
      <c r="BO11" s="656">
        <v>5</v>
      </c>
      <c r="BP11" s="656"/>
      <c r="BQ11" s="656"/>
      <c r="BR11" s="656"/>
      <c r="BS11" s="657">
        <v>48871</v>
      </c>
      <c r="BT11" s="657"/>
      <c r="BU11" s="657"/>
      <c r="BV11" s="657"/>
      <c r="BW11" s="657"/>
      <c r="BX11" s="657"/>
      <c r="BY11" s="657"/>
      <c r="BZ11" s="657"/>
      <c r="CA11" s="657"/>
      <c r="CB11" s="715"/>
      <c r="CD11" s="666" t="s">
        <v>245</v>
      </c>
      <c r="CE11" s="667"/>
      <c r="CF11" s="667"/>
      <c r="CG11" s="667"/>
      <c r="CH11" s="667"/>
      <c r="CI11" s="667"/>
      <c r="CJ11" s="667"/>
      <c r="CK11" s="667"/>
      <c r="CL11" s="667"/>
      <c r="CM11" s="667"/>
      <c r="CN11" s="667"/>
      <c r="CO11" s="667"/>
      <c r="CP11" s="667"/>
      <c r="CQ11" s="668"/>
      <c r="CR11" s="629">
        <v>1020949</v>
      </c>
      <c r="CS11" s="630"/>
      <c r="CT11" s="630"/>
      <c r="CU11" s="630"/>
      <c r="CV11" s="630"/>
      <c r="CW11" s="630"/>
      <c r="CX11" s="630"/>
      <c r="CY11" s="631"/>
      <c r="CZ11" s="656">
        <v>5.5</v>
      </c>
      <c r="DA11" s="656"/>
      <c r="DB11" s="656"/>
      <c r="DC11" s="656"/>
      <c r="DD11" s="635">
        <v>442972</v>
      </c>
      <c r="DE11" s="630"/>
      <c r="DF11" s="630"/>
      <c r="DG11" s="630"/>
      <c r="DH11" s="630"/>
      <c r="DI11" s="630"/>
      <c r="DJ11" s="630"/>
      <c r="DK11" s="630"/>
      <c r="DL11" s="630"/>
      <c r="DM11" s="630"/>
      <c r="DN11" s="630"/>
      <c r="DO11" s="630"/>
      <c r="DP11" s="631"/>
      <c r="DQ11" s="635">
        <v>498038</v>
      </c>
      <c r="DR11" s="630"/>
      <c r="DS11" s="630"/>
      <c r="DT11" s="630"/>
      <c r="DU11" s="630"/>
      <c r="DV11" s="630"/>
      <c r="DW11" s="630"/>
      <c r="DX11" s="630"/>
      <c r="DY11" s="630"/>
      <c r="DZ11" s="630"/>
      <c r="EA11" s="630"/>
      <c r="EB11" s="630"/>
      <c r="EC11" s="674"/>
    </row>
    <row r="12" spans="2:143" ht="11.25" customHeight="1" x14ac:dyDescent="0.15">
      <c r="B12" s="626" t="s">
        <v>246</v>
      </c>
      <c r="C12" s="627"/>
      <c r="D12" s="627"/>
      <c r="E12" s="627"/>
      <c r="F12" s="627"/>
      <c r="G12" s="627"/>
      <c r="H12" s="627"/>
      <c r="I12" s="627"/>
      <c r="J12" s="627"/>
      <c r="K12" s="627"/>
      <c r="L12" s="627"/>
      <c r="M12" s="627"/>
      <c r="N12" s="627"/>
      <c r="O12" s="627"/>
      <c r="P12" s="627"/>
      <c r="Q12" s="628"/>
      <c r="R12" s="629">
        <v>13297</v>
      </c>
      <c r="S12" s="630"/>
      <c r="T12" s="630"/>
      <c r="U12" s="630"/>
      <c r="V12" s="630"/>
      <c r="W12" s="630"/>
      <c r="X12" s="630"/>
      <c r="Y12" s="631"/>
      <c r="Z12" s="656">
        <v>0.1</v>
      </c>
      <c r="AA12" s="656"/>
      <c r="AB12" s="656"/>
      <c r="AC12" s="656"/>
      <c r="AD12" s="657">
        <v>13297</v>
      </c>
      <c r="AE12" s="657"/>
      <c r="AF12" s="657"/>
      <c r="AG12" s="657"/>
      <c r="AH12" s="657"/>
      <c r="AI12" s="657"/>
      <c r="AJ12" s="657"/>
      <c r="AK12" s="657"/>
      <c r="AL12" s="632">
        <v>0.1</v>
      </c>
      <c r="AM12" s="633"/>
      <c r="AN12" s="633"/>
      <c r="AO12" s="658"/>
      <c r="AP12" s="626" t="s">
        <v>247</v>
      </c>
      <c r="AQ12" s="627"/>
      <c r="AR12" s="627"/>
      <c r="AS12" s="627"/>
      <c r="AT12" s="627"/>
      <c r="AU12" s="627"/>
      <c r="AV12" s="627"/>
      <c r="AW12" s="627"/>
      <c r="AX12" s="627"/>
      <c r="AY12" s="627"/>
      <c r="AZ12" s="627"/>
      <c r="BA12" s="627"/>
      <c r="BB12" s="627"/>
      <c r="BC12" s="627"/>
      <c r="BD12" s="627"/>
      <c r="BE12" s="627"/>
      <c r="BF12" s="628"/>
      <c r="BG12" s="629">
        <v>1564670</v>
      </c>
      <c r="BH12" s="630"/>
      <c r="BI12" s="630"/>
      <c r="BJ12" s="630"/>
      <c r="BK12" s="630"/>
      <c r="BL12" s="630"/>
      <c r="BM12" s="630"/>
      <c r="BN12" s="631"/>
      <c r="BO12" s="656">
        <v>45.4</v>
      </c>
      <c r="BP12" s="656"/>
      <c r="BQ12" s="656"/>
      <c r="BR12" s="656"/>
      <c r="BS12" s="657" t="s">
        <v>126</v>
      </c>
      <c r="BT12" s="657"/>
      <c r="BU12" s="657"/>
      <c r="BV12" s="657"/>
      <c r="BW12" s="657"/>
      <c r="BX12" s="657"/>
      <c r="BY12" s="657"/>
      <c r="BZ12" s="657"/>
      <c r="CA12" s="657"/>
      <c r="CB12" s="715"/>
      <c r="CD12" s="666" t="s">
        <v>248</v>
      </c>
      <c r="CE12" s="667"/>
      <c r="CF12" s="667"/>
      <c r="CG12" s="667"/>
      <c r="CH12" s="667"/>
      <c r="CI12" s="667"/>
      <c r="CJ12" s="667"/>
      <c r="CK12" s="667"/>
      <c r="CL12" s="667"/>
      <c r="CM12" s="667"/>
      <c r="CN12" s="667"/>
      <c r="CO12" s="667"/>
      <c r="CP12" s="667"/>
      <c r="CQ12" s="668"/>
      <c r="CR12" s="629">
        <v>198575</v>
      </c>
      <c r="CS12" s="630"/>
      <c r="CT12" s="630"/>
      <c r="CU12" s="630"/>
      <c r="CV12" s="630"/>
      <c r="CW12" s="630"/>
      <c r="CX12" s="630"/>
      <c r="CY12" s="631"/>
      <c r="CZ12" s="656">
        <v>1.1000000000000001</v>
      </c>
      <c r="DA12" s="656"/>
      <c r="DB12" s="656"/>
      <c r="DC12" s="656"/>
      <c r="DD12" s="635" t="s">
        <v>126</v>
      </c>
      <c r="DE12" s="630"/>
      <c r="DF12" s="630"/>
      <c r="DG12" s="630"/>
      <c r="DH12" s="630"/>
      <c r="DI12" s="630"/>
      <c r="DJ12" s="630"/>
      <c r="DK12" s="630"/>
      <c r="DL12" s="630"/>
      <c r="DM12" s="630"/>
      <c r="DN12" s="630"/>
      <c r="DO12" s="630"/>
      <c r="DP12" s="631"/>
      <c r="DQ12" s="635">
        <v>169897</v>
      </c>
      <c r="DR12" s="630"/>
      <c r="DS12" s="630"/>
      <c r="DT12" s="630"/>
      <c r="DU12" s="630"/>
      <c r="DV12" s="630"/>
      <c r="DW12" s="630"/>
      <c r="DX12" s="630"/>
      <c r="DY12" s="630"/>
      <c r="DZ12" s="630"/>
      <c r="EA12" s="630"/>
      <c r="EB12" s="630"/>
      <c r="EC12" s="674"/>
    </row>
    <row r="13" spans="2:143" ht="11.25" customHeight="1" x14ac:dyDescent="0.15">
      <c r="B13" s="626" t="s">
        <v>249</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56" t="s">
        <v>126</v>
      </c>
      <c r="AA13" s="656"/>
      <c r="AB13" s="656"/>
      <c r="AC13" s="656"/>
      <c r="AD13" s="657" t="s">
        <v>126</v>
      </c>
      <c r="AE13" s="657"/>
      <c r="AF13" s="657"/>
      <c r="AG13" s="657"/>
      <c r="AH13" s="657"/>
      <c r="AI13" s="657"/>
      <c r="AJ13" s="657"/>
      <c r="AK13" s="657"/>
      <c r="AL13" s="632" t="s">
        <v>126</v>
      </c>
      <c r="AM13" s="633"/>
      <c r="AN13" s="633"/>
      <c r="AO13" s="658"/>
      <c r="AP13" s="626" t="s">
        <v>250</v>
      </c>
      <c r="AQ13" s="627"/>
      <c r="AR13" s="627"/>
      <c r="AS13" s="627"/>
      <c r="AT13" s="627"/>
      <c r="AU13" s="627"/>
      <c r="AV13" s="627"/>
      <c r="AW13" s="627"/>
      <c r="AX13" s="627"/>
      <c r="AY13" s="627"/>
      <c r="AZ13" s="627"/>
      <c r="BA13" s="627"/>
      <c r="BB13" s="627"/>
      <c r="BC13" s="627"/>
      <c r="BD13" s="627"/>
      <c r="BE13" s="627"/>
      <c r="BF13" s="628"/>
      <c r="BG13" s="629">
        <v>1551376</v>
      </c>
      <c r="BH13" s="630"/>
      <c r="BI13" s="630"/>
      <c r="BJ13" s="630"/>
      <c r="BK13" s="630"/>
      <c r="BL13" s="630"/>
      <c r="BM13" s="630"/>
      <c r="BN13" s="631"/>
      <c r="BO13" s="656">
        <v>45</v>
      </c>
      <c r="BP13" s="656"/>
      <c r="BQ13" s="656"/>
      <c r="BR13" s="656"/>
      <c r="BS13" s="657" t="s">
        <v>126</v>
      </c>
      <c r="BT13" s="657"/>
      <c r="BU13" s="657"/>
      <c r="BV13" s="657"/>
      <c r="BW13" s="657"/>
      <c r="BX13" s="657"/>
      <c r="BY13" s="657"/>
      <c r="BZ13" s="657"/>
      <c r="CA13" s="657"/>
      <c r="CB13" s="715"/>
      <c r="CD13" s="666" t="s">
        <v>251</v>
      </c>
      <c r="CE13" s="667"/>
      <c r="CF13" s="667"/>
      <c r="CG13" s="667"/>
      <c r="CH13" s="667"/>
      <c r="CI13" s="667"/>
      <c r="CJ13" s="667"/>
      <c r="CK13" s="667"/>
      <c r="CL13" s="667"/>
      <c r="CM13" s="667"/>
      <c r="CN13" s="667"/>
      <c r="CO13" s="667"/>
      <c r="CP13" s="667"/>
      <c r="CQ13" s="668"/>
      <c r="CR13" s="629">
        <v>1246178</v>
      </c>
      <c r="CS13" s="630"/>
      <c r="CT13" s="630"/>
      <c r="CU13" s="630"/>
      <c r="CV13" s="630"/>
      <c r="CW13" s="630"/>
      <c r="CX13" s="630"/>
      <c r="CY13" s="631"/>
      <c r="CZ13" s="656">
        <v>6.8</v>
      </c>
      <c r="DA13" s="656"/>
      <c r="DB13" s="656"/>
      <c r="DC13" s="656"/>
      <c r="DD13" s="635">
        <v>444210</v>
      </c>
      <c r="DE13" s="630"/>
      <c r="DF13" s="630"/>
      <c r="DG13" s="630"/>
      <c r="DH13" s="630"/>
      <c r="DI13" s="630"/>
      <c r="DJ13" s="630"/>
      <c r="DK13" s="630"/>
      <c r="DL13" s="630"/>
      <c r="DM13" s="630"/>
      <c r="DN13" s="630"/>
      <c r="DO13" s="630"/>
      <c r="DP13" s="631"/>
      <c r="DQ13" s="635">
        <v>853633</v>
      </c>
      <c r="DR13" s="630"/>
      <c r="DS13" s="630"/>
      <c r="DT13" s="630"/>
      <c r="DU13" s="630"/>
      <c r="DV13" s="630"/>
      <c r="DW13" s="630"/>
      <c r="DX13" s="630"/>
      <c r="DY13" s="630"/>
      <c r="DZ13" s="630"/>
      <c r="EA13" s="630"/>
      <c r="EB13" s="630"/>
      <c r="EC13" s="674"/>
    </row>
    <row r="14" spans="2:143" ht="11.25" customHeight="1" x14ac:dyDescent="0.15">
      <c r="B14" s="626" t="s">
        <v>252</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56" t="s">
        <v>126</v>
      </c>
      <c r="AA14" s="656"/>
      <c r="AB14" s="656"/>
      <c r="AC14" s="656"/>
      <c r="AD14" s="657" t="s">
        <v>126</v>
      </c>
      <c r="AE14" s="657"/>
      <c r="AF14" s="657"/>
      <c r="AG14" s="657"/>
      <c r="AH14" s="657"/>
      <c r="AI14" s="657"/>
      <c r="AJ14" s="657"/>
      <c r="AK14" s="657"/>
      <c r="AL14" s="632" t="s">
        <v>126</v>
      </c>
      <c r="AM14" s="633"/>
      <c r="AN14" s="633"/>
      <c r="AO14" s="658"/>
      <c r="AP14" s="626" t="s">
        <v>253</v>
      </c>
      <c r="AQ14" s="627"/>
      <c r="AR14" s="627"/>
      <c r="AS14" s="627"/>
      <c r="AT14" s="627"/>
      <c r="AU14" s="627"/>
      <c r="AV14" s="627"/>
      <c r="AW14" s="627"/>
      <c r="AX14" s="627"/>
      <c r="AY14" s="627"/>
      <c r="AZ14" s="627"/>
      <c r="BA14" s="627"/>
      <c r="BB14" s="627"/>
      <c r="BC14" s="627"/>
      <c r="BD14" s="627"/>
      <c r="BE14" s="627"/>
      <c r="BF14" s="628"/>
      <c r="BG14" s="629">
        <v>128408</v>
      </c>
      <c r="BH14" s="630"/>
      <c r="BI14" s="630"/>
      <c r="BJ14" s="630"/>
      <c r="BK14" s="630"/>
      <c r="BL14" s="630"/>
      <c r="BM14" s="630"/>
      <c r="BN14" s="631"/>
      <c r="BO14" s="656">
        <v>3.7</v>
      </c>
      <c r="BP14" s="656"/>
      <c r="BQ14" s="656"/>
      <c r="BR14" s="656"/>
      <c r="BS14" s="657" t="s">
        <v>126</v>
      </c>
      <c r="BT14" s="657"/>
      <c r="BU14" s="657"/>
      <c r="BV14" s="657"/>
      <c r="BW14" s="657"/>
      <c r="BX14" s="657"/>
      <c r="BY14" s="657"/>
      <c r="BZ14" s="657"/>
      <c r="CA14" s="657"/>
      <c r="CB14" s="715"/>
      <c r="CD14" s="666" t="s">
        <v>254</v>
      </c>
      <c r="CE14" s="667"/>
      <c r="CF14" s="667"/>
      <c r="CG14" s="667"/>
      <c r="CH14" s="667"/>
      <c r="CI14" s="667"/>
      <c r="CJ14" s="667"/>
      <c r="CK14" s="667"/>
      <c r="CL14" s="667"/>
      <c r="CM14" s="667"/>
      <c r="CN14" s="667"/>
      <c r="CO14" s="667"/>
      <c r="CP14" s="667"/>
      <c r="CQ14" s="668"/>
      <c r="CR14" s="629">
        <v>720115</v>
      </c>
      <c r="CS14" s="630"/>
      <c r="CT14" s="630"/>
      <c r="CU14" s="630"/>
      <c r="CV14" s="630"/>
      <c r="CW14" s="630"/>
      <c r="CX14" s="630"/>
      <c r="CY14" s="631"/>
      <c r="CZ14" s="656">
        <v>3.9</v>
      </c>
      <c r="DA14" s="656"/>
      <c r="DB14" s="656"/>
      <c r="DC14" s="656"/>
      <c r="DD14" s="635">
        <v>45355</v>
      </c>
      <c r="DE14" s="630"/>
      <c r="DF14" s="630"/>
      <c r="DG14" s="630"/>
      <c r="DH14" s="630"/>
      <c r="DI14" s="630"/>
      <c r="DJ14" s="630"/>
      <c r="DK14" s="630"/>
      <c r="DL14" s="630"/>
      <c r="DM14" s="630"/>
      <c r="DN14" s="630"/>
      <c r="DO14" s="630"/>
      <c r="DP14" s="631"/>
      <c r="DQ14" s="635">
        <v>631897</v>
      </c>
      <c r="DR14" s="630"/>
      <c r="DS14" s="630"/>
      <c r="DT14" s="630"/>
      <c r="DU14" s="630"/>
      <c r="DV14" s="630"/>
      <c r="DW14" s="630"/>
      <c r="DX14" s="630"/>
      <c r="DY14" s="630"/>
      <c r="DZ14" s="630"/>
      <c r="EA14" s="630"/>
      <c r="EB14" s="630"/>
      <c r="EC14" s="674"/>
    </row>
    <row r="15" spans="2:143" ht="11.25" customHeight="1" x14ac:dyDescent="0.15">
      <c r="B15" s="626" t="s">
        <v>255</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56" t="s">
        <v>126</v>
      </c>
      <c r="AA15" s="656"/>
      <c r="AB15" s="656"/>
      <c r="AC15" s="656"/>
      <c r="AD15" s="657" t="s">
        <v>126</v>
      </c>
      <c r="AE15" s="657"/>
      <c r="AF15" s="657"/>
      <c r="AG15" s="657"/>
      <c r="AH15" s="657"/>
      <c r="AI15" s="657"/>
      <c r="AJ15" s="657"/>
      <c r="AK15" s="657"/>
      <c r="AL15" s="632" t="s">
        <v>126</v>
      </c>
      <c r="AM15" s="633"/>
      <c r="AN15" s="633"/>
      <c r="AO15" s="658"/>
      <c r="AP15" s="626" t="s">
        <v>256</v>
      </c>
      <c r="AQ15" s="627"/>
      <c r="AR15" s="627"/>
      <c r="AS15" s="627"/>
      <c r="AT15" s="627"/>
      <c r="AU15" s="627"/>
      <c r="AV15" s="627"/>
      <c r="AW15" s="627"/>
      <c r="AX15" s="627"/>
      <c r="AY15" s="627"/>
      <c r="AZ15" s="627"/>
      <c r="BA15" s="627"/>
      <c r="BB15" s="627"/>
      <c r="BC15" s="627"/>
      <c r="BD15" s="627"/>
      <c r="BE15" s="627"/>
      <c r="BF15" s="628"/>
      <c r="BG15" s="629">
        <v>203349</v>
      </c>
      <c r="BH15" s="630"/>
      <c r="BI15" s="630"/>
      <c r="BJ15" s="630"/>
      <c r="BK15" s="630"/>
      <c r="BL15" s="630"/>
      <c r="BM15" s="630"/>
      <c r="BN15" s="631"/>
      <c r="BO15" s="656">
        <v>5.9</v>
      </c>
      <c r="BP15" s="656"/>
      <c r="BQ15" s="656"/>
      <c r="BR15" s="656"/>
      <c r="BS15" s="657" t="s">
        <v>126</v>
      </c>
      <c r="BT15" s="657"/>
      <c r="BU15" s="657"/>
      <c r="BV15" s="657"/>
      <c r="BW15" s="657"/>
      <c r="BX15" s="657"/>
      <c r="BY15" s="657"/>
      <c r="BZ15" s="657"/>
      <c r="CA15" s="657"/>
      <c r="CB15" s="715"/>
      <c r="CD15" s="666" t="s">
        <v>257</v>
      </c>
      <c r="CE15" s="667"/>
      <c r="CF15" s="667"/>
      <c r="CG15" s="667"/>
      <c r="CH15" s="667"/>
      <c r="CI15" s="667"/>
      <c r="CJ15" s="667"/>
      <c r="CK15" s="667"/>
      <c r="CL15" s="667"/>
      <c r="CM15" s="667"/>
      <c r="CN15" s="667"/>
      <c r="CO15" s="667"/>
      <c r="CP15" s="667"/>
      <c r="CQ15" s="668"/>
      <c r="CR15" s="629">
        <v>1115607</v>
      </c>
      <c r="CS15" s="630"/>
      <c r="CT15" s="630"/>
      <c r="CU15" s="630"/>
      <c r="CV15" s="630"/>
      <c r="CW15" s="630"/>
      <c r="CX15" s="630"/>
      <c r="CY15" s="631"/>
      <c r="CZ15" s="656">
        <v>6</v>
      </c>
      <c r="DA15" s="656"/>
      <c r="DB15" s="656"/>
      <c r="DC15" s="656"/>
      <c r="DD15" s="635">
        <v>158580</v>
      </c>
      <c r="DE15" s="630"/>
      <c r="DF15" s="630"/>
      <c r="DG15" s="630"/>
      <c r="DH15" s="630"/>
      <c r="DI15" s="630"/>
      <c r="DJ15" s="630"/>
      <c r="DK15" s="630"/>
      <c r="DL15" s="630"/>
      <c r="DM15" s="630"/>
      <c r="DN15" s="630"/>
      <c r="DO15" s="630"/>
      <c r="DP15" s="631"/>
      <c r="DQ15" s="635">
        <v>828769</v>
      </c>
      <c r="DR15" s="630"/>
      <c r="DS15" s="630"/>
      <c r="DT15" s="630"/>
      <c r="DU15" s="630"/>
      <c r="DV15" s="630"/>
      <c r="DW15" s="630"/>
      <c r="DX15" s="630"/>
      <c r="DY15" s="630"/>
      <c r="DZ15" s="630"/>
      <c r="EA15" s="630"/>
      <c r="EB15" s="630"/>
      <c r="EC15" s="674"/>
    </row>
    <row r="16" spans="2:143" ht="11.25" customHeight="1" x14ac:dyDescent="0.15">
      <c r="B16" s="626" t="s">
        <v>258</v>
      </c>
      <c r="C16" s="627"/>
      <c r="D16" s="627"/>
      <c r="E16" s="627"/>
      <c r="F16" s="627"/>
      <c r="G16" s="627"/>
      <c r="H16" s="627"/>
      <c r="I16" s="627"/>
      <c r="J16" s="627"/>
      <c r="K16" s="627"/>
      <c r="L16" s="627"/>
      <c r="M16" s="627"/>
      <c r="N16" s="627"/>
      <c r="O16" s="627"/>
      <c r="P16" s="627"/>
      <c r="Q16" s="628"/>
      <c r="R16" s="629">
        <v>9981</v>
      </c>
      <c r="S16" s="630"/>
      <c r="T16" s="630"/>
      <c r="U16" s="630"/>
      <c r="V16" s="630"/>
      <c r="W16" s="630"/>
      <c r="X16" s="630"/>
      <c r="Y16" s="631"/>
      <c r="Z16" s="656">
        <v>0.1</v>
      </c>
      <c r="AA16" s="656"/>
      <c r="AB16" s="656"/>
      <c r="AC16" s="656"/>
      <c r="AD16" s="657">
        <v>9981</v>
      </c>
      <c r="AE16" s="657"/>
      <c r="AF16" s="657"/>
      <c r="AG16" s="657"/>
      <c r="AH16" s="657"/>
      <c r="AI16" s="657"/>
      <c r="AJ16" s="657"/>
      <c r="AK16" s="657"/>
      <c r="AL16" s="632">
        <v>0.1</v>
      </c>
      <c r="AM16" s="633"/>
      <c r="AN16" s="633"/>
      <c r="AO16" s="658"/>
      <c r="AP16" s="626" t="s">
        <v>259</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56" t="s">
        <v>126</v>
      </c>
      <c r="BP16" s="656"/>
      <c r="BQ16" s="656"/>
      <c r="BR16" s="656"/>
      <c r="BS16" s="657" t="s">
        <v>126</v>
      </c>
      <c r="BT16" s="657"/>
      <c r="BU16" s="657"/>
      <c r="BV16" s="657"/>
      <c r="BW16" s="657"/>
      <c r="BX16" s="657"/>
      <c r="BY16" s="657"/>
      <c r="BZ16" s="657"/>
      <c r="CA16" s="657"/>
      <c r="CB16" s="715"/>
      <c r="CD16" s="666" t="s">
        <v>260</v>
      </c>
      <c r="CE16" s="667"/>
      <c r="CF16" s="667"/>
      <c r="CG16" s="667"/>
      <c r="CH16" s="667"/>
      <c r="CI16" s="667"/>
      <c r="CJ16" s="667"/>
      <c r="CK16" s="667"/>
      <c r="CL16" s="667"/>
      <c r="CM16" s="667"/>
      <c r="CN16" s="667"/>
      <c r="CO16" s="667"/>
      <c r="CP16" s="667"/>
      <c r="CQ16" s="668"/>
      <c r="CR16" s="629">
        <v>290671</v>
      </c>
      <c r="CS16" s="630"/>
      <c r="CT16" s="630"/>
      <c r="CU16" s="630"/>
      <c r="CV16" s="630"/>
      <c r="CW16" s="630"/>
      <c r="CX16" s="630"/>
      <c r="CY16" s="631"/>
      <c r="CZ16" s="656">
        <v>1.6</v>
      </c>
      <c r="DA16" s="656"/>
      <c r="DB16" s="656"/>
      <c r="DC16" s="656"/>
      <c r="DD16" s="635" t="s">
        <v>126</v>
      </c>
      <c r="DE16" s="630"/>
      <c r="DF16" s="630"/>
      <c r="DG16" s="630"/>
      <c r="DH16" s="630"/>
      <c r="DI16" s="630"/>
      <c r="DJ16" s="630"/>
      <c r="DK16" s="630"/>
      <c r="DL16" s="630"/>
      <c r="DM16" s="630"/>
      <c r="DN16" s="630"/>
      <c r="DO16" s="630"/>
      <c r="DP16" s="631"/>
      <c r="DQ16" s="635">
        <v>141327</v>
      </c>
      <c r="DR16" s="630"/>
      <c r="DS16" s="630"/>
      <c r="DT16" s="630"/>
      <c r="DU16" s="630"/>
      <c r="DV16" s="630"/>
      <c r="DW16" s="630"/>
      <c r="DX16" s="630"/>
      <c r="DY16" s="630"/>
      <c r="DZ16" s="630"/>
      <c r="EA16" s="630"/>
      <c r="EB16" s="630"/>
      <c r="EC16" s="674"/>
    </row>
    <row r="17" spans="2:133" ht="11.25" customHeight="1" x14ac:dyDescent="0.15">
      <c r="B17" s="626" t="s">
        <v>261</v>
      </c>
      <c r="C17" s="627"/>
      <c r="D17" s="627"/>
      <c r="E17" s="627"/>
      <c r="F17" s="627"/>
      <c r="G17" s="627"/>
      <c r="H17" s="627"/>
      <c r="I17" s="627"/>
      <c r="J17" s="627"/>
      <c r="K17" s="627"/>
      <c r="L17" s="627"/>
      <c r="M17" s="627"/>
      <c r="N17" s="627"/>
      <c r="O17" s="627"/>
      <c r="P17" s="627"/>
      <c r="Q17" s="628"/>
      <c r="R17" s="629">
        <v>66204</v>
      </c>
      <c r="S17" s="630"/>
      <c r="T17" s="630"/>
      <c r="U17" s="630"/>
      <c r="V17" s="630"/>
      <c r="W17" s="630"/>
      <c r="X17" s="630"/>
      <c r="Y17" s="631"/>
      <c r="Z17" s="656">
        <v>0.3</v>
      </c>
      <c r="AA17" s="656"/>
      <c r="AB17" s="656"/>
      <c r="AC17" s="656"/>
      <c r="AD17" s="657">
        <v>66204</v>
      </c>
      <c r="AE17" s="657"/>
      <c r="AF17" s="657"/>
      <c r="AG17" s="657"/>
      <c r="AH17" s="657"/>
      <c r="AI17" s="657"/>
      <c r="AJ17" s="657"/>
      <c r="AK17" s="657"/>
      <c r="AL17" s="632">
        <v>0.7</v>
      </c>
      <c r="AM17" s="633"/>
      <c r="AN17" s="633"/>
      <c r="AO17" s="658"/>
      <c r="AP17" s="626" t="s">
        <v>262</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56" t="s">
        <v>126</v>
      </c>
      <c r="BP17" s="656"/>
      <c r="BQ17" s="656"/>
      <c r="BR17" s="656"/>
      <c r="BS17" s="657" t="s">
        <v>126</v>
      </c>
      <c r="BT17" s="657"/>
      <c r="BU17" s="657"/>
      <c r="BV17" s="657"/>
      <c r="BW17" s="657"/>
      <c r="BX17" s="657"/>
      <c r="BY17" s="657"/>
      <c r="BZ17" s="657"/>
      <c r="CA17" s="657"/>
      <c r="CB17" s="715"/>
      <c r="CD17" s="666" t="s">
        <v>263</v>
      </c>
      <c r="CE17" s="667"/>
      <c r="CF17" s="667"/>
      <c r="CG17" s="667"/>
      <c r="CH17" s="667"/>
      <c r="CI17" s="667"/>
      <c r="CJ17" s="667"/>
      <c r="CK17" s="667"/>
      <c r="CL17" s="667"/>
      <c r="CM17" s="667"/>
      <c r="CN17" s="667"/>
      <c r="CO17" s="667"/>
      <c r="CP17" s="667"/>
      <c r="CQ17" s="668"/>
      <c r="CR17" s="629">
        <v>1920756</v>
      </c>
      <c r="CS17" s="630"/>
      <c r="CT17" s="630"/>
      <c r="CU17" s="630"/>
      <c r="CV17" s="630"/>
      <c r="CW17" s="630"/>
      <c r="CX17" s="630"/>
      <c r="CY17" s="631"/>
      <c r="CZ17" s="656">
        <v>10.4</v>
      </c>
      <c r="DA17" s="656"/>
      <c r="DB17" s="656"/>
      <c r="DC17" s="656"/>
      <c r="DD17" s="635" t="s">
        <v>126</v>
      </c>
      <c r="DE17" s="630"/>
      <c r="DF17" s="630"/>
      <c r="DG17" s="630"/>
      <c r="DH17" s="630"/>
      <c r="DI17" s="630"/>
      <c r="DJ17" s="630"/>
      <c r="DK17" s="630"/>
      <c r="DL17" s="630"/>
      <c r="DM17" s="630"/>
      <c r="DN17" s="630"/>
      <c r="DO17" s="630"/>
      <c r="DP17" s="631"/>
      <c r="DQ17" s="635">
        <v>1911425</v>
      </c>
      <c r="DR17" s="630"/>
      <c r="DS17" s="630"/>
      <c r="DT17" s="630"/>
      <c r="DU17" s="630"/>
      <c r="DV17" s="630"/>
      <c r="DW17" s="630"/>
      <c r="DX17" s="630"/>
      <c r="DY17" s="630"/>
      <c r="DZ17" s="630"/>
      <c r="EA17" s="630"/>
      <c r="EB17" s="630"/>
      <c r="EC17" s="674"/>
    </row>
    <row r="18" spans="2:133" ht="11.25" customHeight="1" x14ac:dyDescent="0.15">
      <c r="B18" s="626" t="s">
        <v>264</v>
      </c>
      <c r="C18" s="627"/>
      <c r="D18" s="627"/>
      <c r="E18" s="627"/>
      <c r="F18" s="627"/>
      <c r="G18" s="627"/>
      <c r="H18" s="627"/>
      <c r="I18" s="627"/>
      <c r="J18" s="627"/>
      <c r="K18" s="627"/>
      <c r="L18" s="627"/>
      <c r="M18" s="627"/>
      <c r="N18" s="627"/>
      <c r="O18" s="627"/>
      <c r="P18" s="627"/>
      <c r="Q18" s="628"/>
      <c r="R18" s="629">
        <v>61691</v>
      </c>
      <c r="S18" s="630"/>
      <c r="T18" s="630"/>
      <c r="U18" s="630"/>
      <c r="V18" s="630"/>
      <c r="W18" s="630"/>
      <c r="X18" s="630"/>
      <c r="Y18" s="631"/>
      <c r="Z18" s="656">
        <v>0.3</v>
      </c>
      <c r="AA18" s="656"/>
      <c r="AB18" s="656"/>
      <c r="AC18" s="656"/>
      <c r="AD18" s="657">
        <v>61691</v>
      </c>
      <c r="AE18" s="657"/>
      <c r="AF18" s="657"/>
      <c r="AG18" s="657"/>
      <c r="AH18" s="657"/>
      <c r="AI18" s="657"/>
      <c r="AJ18" s="657"/>
      <c r="AK18" s="657"/>
      <c r="AL18" s="632">
        <v>0.69999998807907104</v>
      </c>
      <c r="AM18" s="633"/>
      <c r="AN18" s="633"/>
      <c r="AO18" s="658"/>
      <c r="AP18" s="626" t="s">
        <v>265</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56" t="s">
        <v>126</v>
      </c>
      <c r="BP18" s="656"/>
      <c r="BQ18" s="656"/>
      <c r="BR18" s="656"/>
      <c r="BS18" s="657" t="s">
        <v>126</v>
      </c>
      <c r="BT18" s="657"/>
      <c r="BU18" s="657"/>
      <c r="BV18" s="657"/>
      <c r="BW18" s="657"/>
      <c r="BX18" s="657"/>
      <c r="BY18" s="657"/>
      <c r="BZ18" s="657"/>
      <c r="CA18" s="657"/>
      <c r="CB18" s="715"/>
      <c r="CD18" s="666" t="s">
        <v>266</v>
      </c>
      <c r="CE18" s="667"/>
      <c r="CF18" s="667"/>
      <c r="CG18" s="667"/>
      <c r="CH18" s="667"/>
      <c r="CI18" s="667"/>
      <c r="CJ18" s="667"/>
      <c r="CK18" s="667"/>
      <c r="CL18" s="667"/>
      <c r="CM18" s="667"/>
      <c r="CN18" s="667"/>
      <c r="CO18" s="667"/>
      <c r="CP18" s="667"/>
      <c r="CQ18" s="668"/>
      <c r="CR18" s="629" t="s">
        <v>126</v>
      </c>
      <c r="CS18" s="630"/>
      <c r="CT18" s="630"/>
      <c r="CU18" s="630"/>
      <c r="CV18" s="630"/>
      <c r="CW18" s="630"/>
      <c r="CX18" s="630"/>
      <c r="CY18" s="631"/>
      <c r="CZ18" s="656" t="s">
        <v>126</v>
      </c>
      <c r="DA18" s="656"/>
      <c r="DB18" s="656"/>
      <c r="DC18" s="656"/>
      <c r="DD18" s="635" t="s">
        <v>126</v>
      </c>
      <c r="DE18" s="630"/>
      <c r="DF18" s="630"/>
      <c r="DG18" s="630"/>
      <c r="DH18" s="630"/>
      <c r="DI18" s="630"/>
      <c r="DJ18" s="630"/>
      <c r="DK18" s="630"/>
      <c r="DL18" s="630"/>
      <c r="DM18" s="630"/>
      <c r="DN18" s="630"/>
      <c r="DO18" s="630"/>
      <c r="DP18" s="631"/>
      <c r="DQ18" s="635" t="s">
        <v>126</v>
      </c>
      <c r="DR18" s="630"/>
      <c r="DS18" s="630"/>
      <c r="DT18" s="630"/>
      <c r="DU18" s="630"/>
      <c r="DV18" s="630"/>
      <c r="DW18" s="630"/>
      <c r="DX18" s="630"/>
      <c r="DY18" s="630"/>
      <c r="DZ18" s="630"/>
      <c r="EA18" s="630"/>
      <c r="EB18" s="630"/>
      <c r="EC18" s="674"/>
    </row>
    <row r="19" spans="2:133" ht="11.25" customHeight="1" x14ac:dyDescent="0.15">
      <c r="B19" s="626" t="s">
        <v>267</v>
      </c>
      <c r="C19" s="627"/>
      <c r="D19" s="627"/>
      <c r="E19" s="627"/>
      <c r="F19" s="627"/>
      <c r="G19" s="627"/>
      <c r="H19" s="627"/>
      <c r="I19" s="627"/>
      <c r="J19" s="627"/>
      <c r="K19" s="627"/>
      <c r="L19" s="627"/>
      <c r="M19" s="627"/>
      <c r="N19" s="627"/>
      <c r="O19" s="627"/>
      <c r="P19" s="627"/>
      <c r="Q19" s="628"/>
      <c r="R19" s="629">
        <v>24926</v>
      </c>
      <c r="S19" s="630"/>
      <c r="T19" s="630"/>
      <c r="U19" s="630"/>
      <c r="V19" s="630"/>
      <c r="W19" s="630"/>
      <c r="X19" s="630"/>
      <c r="Y19" s="631"/>
      <c r="Z19" s="656">
        <v>0.1</v>
      </c>
      <c r="AA19" s="656"/>
      <c r="AB19" s="656"/>
      <c r="AC19" s="656"/>
      <c r="AD19" s="657">
        <v>24926</v>
      </c>
      <c r="AE19" s="657"/>
      <c r="AF19" s="657"/>
      <c r="AG19" s="657"/>
      <c r="AH19" s="657"/>
      <c r="AI19" s="657"/>
      <c r="AJ19" s="657"/>
      <c r="AK19" s="657"/>
      <c r="AL19" s="632">
        <v>0.3</v>
      </c>
      <c r="AM19" s="633"/>
      <c r="AN19" s="633"/>
      <c r="AO19" s="658"/>
      <c r="AP19" s="626" t="s">
        <v>268</v>
      </c>
      <c r="AQ19" s="627"/>
      <c r="AR19" s="627"/>
      <c r="AS19" s="627"/>
      <c r="AT19" s="627"/>
      <c r="AU19" s="627"/>
      <c r="AV19" s="627"/>
      <c r="AW19" s="627"/>
      <c r="AX19" s="627"/>
      <c r="AY19" s="627"/>
      <c r="AZ19" s="627"/>
      <c r="BA19" s="627"/>
      <c r="BB19" s="627"/>
      <c r="BC19" s="627"/>
      <c r="BD19" s="627"/>
      <c r="BE19" s="627"/>
      <c r="BF19" s="628"/>
      <c r="BG19" s="629" t="s">
        <v>126</v>
      </c>
      <c r="BH19" s="630"/>
      <c r="BI19" s="630"/>
      <c r="BJ19" s="630"/>
      <c r="BK19" s="630"/>
      <c r="BL19" s="630"/>
      <c r="BM19" s="630"/>
      <c r="BN19" s="631"/>
      <c r="BO19" s="656" t="s">
        <v>126</v>
      </c>
      <c r="BP19" s="656"/>
      <c r="BQ19" s="656"/>
      <c r="BR19" s="656"/>
      <c r="BS19" s="657" t="s">
        <v>126</v>
      </c>
      <c r="BT19" s="657"/>
      <c r="BU19" s="657"/>
      <c r="BV19" s="657"/>
      <c r="BW19" s="657"/>
      <c r="BX19" s="657"/>
      <c r="BY19" s="657"/>
      <c r="BZ19" s="657"/>
      <c r="CA19" s="657"/>
      <c r="CB19" s="715"/>
      <c r="CD19" s="666" t="s">
        <v>269</v>
      </c>
      <c r="CE19" s="667"/>
      <c r="CF19" s="667"/>
      <c r="CG19" s="667"/>
      <c r="CH19" s="667"/>
      <c r="CI19" s="667"/>
      <c r="CJ19" s="667"/>
      <c r="CK19" s="667"/>
      <c r="CL19" s="667"/>
      <c r="CM19" s="667"/>
      <c r="CN19" s="667"/>
      <c r="CO19" s="667"/>
      <c r="CP19" s="667"/>
      <c r="CQ19" s="668"/>
      <c r="CR19" s="629" t="s">
        <v>126</v>
      </c>
      <c r="CS19" s="630"/>
      <c r="CT19" s="630"/>
      <c r="CU19" s="630"/>
      <c r="CV19" s="630"/>
      <c r="CW19" s="630"/>
      <c r="CX19" s="630"/>
      <c r="CY19" s="631"/>
      <c r="CZ19" s="656" t="s">
        <v>126</v>
      </c>
      <c r="DA19" s="656"/>
      <c r="DB19" s="656"/>
      <c r="DC19" s="656"/>
      <c r="DD19" s="635" t="s">
        <v>126</v>
      </c>
      <c r="DE19" s="630"/>
      <c r="DF19" s="630"/>
      <c r="DG19" s="630"/>
      <c r="DH19" s="630"/>
      <c r="DI19" s="630"/>
      <c r="DJ19" s="630"/>
      <c r="DK19" s="630"/>
      <c r="DL19" s="630"/>
      <c r="DM19" s="630"/>
      <c r="DN19" s="630"/>
      <c r="DO19" s="630"/>
      <c r="DP19" s="631"/>
      <c r="DQ19" s="635" t="s">
        <v>126</v>
      </c>
      <c r="DR19" s="630"/>
      <c r="DS19" s="630"/>
      <c r="DT19" s="630"/>
      <c r="DU19" s="630"/>
      <c r="DV19" s="630"/>
      <c r="DW19" s="630"/>
      <c r="DX19" s="630"/>
      <c r="DY19" s="630"/>
      <c r="DZ19" s="630"/>
      <c r="EA19" s="630"/>
      <c r="EB19" s="630"/>
      <c r="EC19" s="674"/>
    </row>
    <row r="20" spans="2:133" ht="11.25" customHeight="1" x14ac:dyDescent="0.15">
      <c r="B20" s="626" t="s">
        <v>270</v>
      </c>
      <c r="C20" s="627"/>
      <c r="D20" s="627"/>
      <c r="E20" s="627"/>
      <c r="F20" s="627"/>
      <c r="G20" s="627"/>
      <c r="H20" s="627"/>
      <c r="I20" s="627"/>
      <c r="J20" s="627"/>
      <c r="K20" s="627"/>
      <c r="L20" s="627"/>
      <c r="M20" s="627"/>
      <c r="N20" s="627"/>
      <c r="O20" s="627"/>
      <c r="P20" s="627"/>
      <c r="Q20" s="628"/>
      <c r="R20" s="629">
        <v>3282</v>
      </c>
      <c r="S20" s="630"/>
      <c r="T20" s="630"/>
      <c r="U20" s="630"/>
      <c r="V20" s="630"/>
      <c r="W20" s="630"/>
      <c r="X20" s="630"/>
      <c r="Y20" s="631"/>
      <c r="Z20" s="656">
        <v>0</v>
      </c>
      <c r="AA20" s="656"/>
      <c r="AB20" s="656"/>
      <c r="AC20" s="656"/>
      <c r="AD20" s="657">
        <v>3282</v>
      </c>
      <c r="AE20" s="657"/>
      <c r="AF20" s="657"/>
      <c r="AG20" s="657"/>
      <c r="AH20" s="657"/>
      <c r="AI20" s="657"/>
      <c r="AJ20" s="657"/>
      <c r="AK20" s="657"/>
      <c r="AL20" s="632">
        <v>0</v>
      </c>
      <c r="AM20" s="633"/>
      <c r="AN20" s="633"/>
      <c r="AO20" s="658"/>
      <c r="AP20" s="626" t="s">
        <v>271</v>
      </c>
      <c r="AQ20" s="627"/>
      <c r="AR20" s="627"/>
      <c r="AS20" s="627"/>
      <c r="AT20" s="627"/>
      <c r="AU20" s="627"/>
      <c r="AV20" s="627"/>
      <c r="AW20" s="627"/>
      <c r="AX20" s="627"/>
      <c r="AY20" s="627"/>
      <c r="AZ20" s="627"/>
      <c r="BA20" s="627"/>
      <c r="BB20" s="627"/>
      <c r="BC20" s="627"/>
      <c r="BD20" s="627"/>
      <c r="BE20" s="627"/>
      <c r="BF20" s="628"/>
      <c r="BG20" s="629" t="s">
        <v>126</v>
      </c>
      <c r="BH20" s="630"/>
      <c r="BI20" s="630"/>
      <c r="BJ20" s="630"/>
      <c r="BK20" s="630"/>
      <c r="BL20" s="630"/>
      <c r="BM20" s="630"/>
      <c r="BN20" s="631"/>
      <c r="BO20" s="656" t="s">
        <v>126</v>
      </c>
      <c r="BP20" s="656"/>
      <c r="BQ20" s="656"/>
      <c r="BR20" s="656"/>
      <c r="BS20" s="657" t="s">
        <v>126</v>
      </c>
      <c r="BT20" s="657"/>
      <c r="BU20" s="657"/>
      <c r="BV20" s="657"/>
      <c r="BW20" s="657"/>
      <c r="BX20" s="657"/>
      <c r="BY20" s="657"/>
      <c r="BZ20" s="657"/>
      <c r="CA20" s="657"/>
      <c r="CB20" s="715"/>
      <c r="CD20" s="666" t="s">
        <v>272</v>
      </c>
      <c r="CE20" s="667"/>
      <c r="CF20" s="667"/>
      <c r="CG20" s="667"/>
      <c r="CH20" s="667"/>
      <c r="CI20" s="667"/>
      <c r="CJ20" s="667"/>
      <c r="CK20" s="667"/>
      <c r="CL20" s="667"/>
      <c r="CM20" s="667"/>
      <c r="CN20" s="667"/>
      <c r="CO20" s="667"/>
      <c r="CP20" s="667"/>
      <c r="CQ20" s="668"/>
      <c r="CR20" s="629">
        <v>18455414</v>
      </c>
      <c r="CS20" s="630"/>
      <c r="CT20" s="630"/>
      <c r="CU20" s="630"/>
      <c r="CV20" s="630"/>
      <c r="CW20" s="630"/>
      <c r="CX20" s="630"/>
      <c r="CY20" s="631"/>
      <c r="CZ20" s="656">
        <v>100</v>
      </c>
      <c r="DA20" s="656"/>
      <c r="DB20" s="656"/>
      <c r="DC20" s="656"/>
      <c r="DD20" s="635">
        <v>1183216</v>
      </c>
      <c r="DE20" s="630"/>
      <c r="DF20" s="630"/>
      <c r="DG20" s="630"/>
      <c r="DH20" s="630"/>
      <c r="DI20" s="630"/>
      <c r="DJ20" s="630"/>
      <c r="DK20" s="630"/>
      <c r="DL20" s="630"/>
      <c r="DM20" s="630"/>
      <c r="DN20" s="630"/>
      <c r="DO20" s="630"/>
      <c r="DP20" s="631"/>
      <c r="DQ20" s="635">
        <v>10210172</v>
      </c>
      <c r="DR20" s="630"/>
      <c r="DS20" s="630"/>
      <c r="DT20" s="630"/>
      <c r="DU20" s="630"/>
      <c r="DV20" s="630"/>
      <c r="DW20" s="630"/>
      <c r="DX20" s="630"/>
      <c r="DY20" s="630"/>
      <c r="DZ20" s="630"/>
      <c r="EA20" s="630"/>
      <c r="EB20" s="630"/>
      <c r="EC20" s="674"/>
    </row>
    <row r="21" spans="2:133" ht="11.25" customHeight="1" x14ac:dyDescent="0.15">
      <c r="B21" s="626" t="s">
        <v>273</v>
      </c>
      <c r="C21" s="627"/>
      <c r="D21" s="627"/>
      <c r="E21" s="627"/>
      <c r="F21" s="627"/>
      <c r="G21" s="627"/>
      <c r="H21" s="627"/>
      <c r="I21" s="627"/>
      <c r="J21" s="627"/>
      <c r="K21" s="627"/>
      <c r="L21" s="627"/>
      <c r="M21" s="627"/>
      <c r="N21" s="627"/>
      <c r="O21" s="627"/>
      <c r="P21" s="627"/>
      <c r="Q21" s="628"/>
      <c r="R21" s="629">
        <v>1671</v>
      </c>
      <c r="S21" s="630"/>
      <c r="T21" s="630"/>
      <c r="U21" s="630"/>
      <c r="V21" s="630"/>
      <c r="W21" s="630"/>
      <c r="X21" s="630"/>
      <c r="Y21" s="631"/>
      <c r="Z21" s="656">
        <v>0</v>
      </c>
      <c r="AA21" s="656"/>
      <c r="AB21" s="656"/>
      <c r="AC21" s="656"/>
      <c r="AD21" s="657">
        <v>1671</v>
      </c>
      <c r="AE21" s="657"/>
      <c r="AF21" s="657"/>
      <c r="AG21" s="657"/>
      <c r="AH21" s="657"/>
      <c r="AI21" s="657"/>
      <c r="AJ21" s="657"/>
      <c r="AK21" s="657"/>
      <c r="AL21" s="632">
        <v>0</v>
      </c>
      <c r="AM21" s="633"/>
      <c r="AN21" s="633"/>
      <c r="AO21" s="658"/>
      <c r="AP21" s="722" t="s">
        <v>274</v>
      </c>
      <c r="AQ21" s="729"/>
      <c r="AR21" s="729"/>
      <c r="AS21" s="729"/>
      <c r="AT21" s="729"/>
      <c r="AU21" s="729"/>
      <c r="AV21" s="729"/>
      <c r="AW21" s="729"/>
      <c r="AX21" s="729"/>
      <c r="AY21" s="729"/>
      <c r="AZ21" s="729"/>
      <c r="BA21" s="729"/>
      <c r="BB21" s="729"/>
      <c r="BC21" s="729"/>
      <c r="BD21" s="729"/>
      <c r="BE21" s="729"/>
      <c r="BF21" s="724"/>
      <c r="BG21" s="629" t="s">
        <v>126</v>
      </c>
      <c r="BH21" s="630"/>
      <c r="BI21" s="630"/>
      <c r="BJ21" s="630"/>
      <c r="BK21" s="630"/>
      <c r="BL21" s="630"/>
      <c r="BM21" s="630"/>
      <c r="BN21" s="631"/>
      <c r="BO21" s="656" t="s">
        <v>126</v>
      </c>
      <c r="BP21" s="656"/>
      <c r="BQ21" s="656"/>
      <c r="BR21" s="656"/>
      <c r="BS21" s="657" t="s">
        <v>126</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275</v>
      </c>
      <c r="C22" s="693"/>
      <c r="D22" s="693"/>
      <c r="E22" s="693"/>
      <c r="F22" s="693"/>
      <c r="G22" s="693"/>
      <c r="H22" s="693"/>
      <c r="I22" s="693"/>
      <c r="J22" s="693"/>
      <c r="K22" s="693"/>
      <c r="L22" s="693"/>
      <c r="M22" s="693"/>
      <c r="N22" s="693"/>
      <c r="O22" s="693"/>
      <c r="P22" s="693"/>
      <c r="Q22" s="694"/>
      <c r="R22" s="629">
        <v>31812</v>
      </c>
      <c r="S22" s="630"/>
      <c r="T22" s="630"/>
      <c r="U22" s="630"/>
      <c r="V22" s="630"/>
      <c r="W22" s="630"/>
      <c r="X22" s="630"/>
      <c r="Y22" s="631"/>
      <c r="Z22" s="656">
        <v>0.2</v>
      </c>
      <c r="AA22" s="656"/>
      <c r="AB22" s="656"/>
      <c r="AC22" s="656"/>
      <c r="AD22" s="657">
        <v>31812</v>
      </c>
      <c r="AE22" s="657"/>
      <c r="AF22" s="657"/>
      <c r="AG22" s="657"/>
      <c r="AH22" s="657"/>
      <c r="AI22" s="657"/>
      <c r="AJ22" s="657"/>
      <c r="AK22" s="657"/>
      <c r="AL22" s="632">
        <v>0.30000001192092896</v>
      </c>
      <c r="AM22" s="633"/>
      <c r="AN22" s="633"/>
      <c r="AO22" s="658"/>
      <c r="AP22" s="722" t="s">
        <v>276</v>
      </c>
      <c r="AQ22" s="729"/>
      <c r="AR22" s="729"/>
      <c r="AS22" s="729"/>
      <c r="AT22" s="729"/>
      <c r="AU22" s="729"/>
      <c r="AV22" s="729"/>
      <c r="AW22" s="729"/>
      <c r="AX22" s="729"/>
      <c r="AY22" s="729"/>
      <c r="AZ22" s="729"/>
      <c r="BA22" s="729"/>
      <c r="BB22" s="729"/>
      <c r="BC22" s="729"/>
      <c r="BD22" s="729"/>
      <c r="BE22" s="729"/>
      <c r="BF22" s="724"/>
      <c r="BG22" s="629" t="s">
        <v>126</v>
      </c>
      <c r="BH22" s="630"/>
      <c r="BI22" s="630"/>
      <c r="BJ22" s="630"/>
      <c r="BK22" s="630"/>
      <c r="BL22" s="630"/>
      <c r="BM22" s="630"/>
      <c r="BN22" s="631"/>
      <c r="BO22" s="656" t="s">
        <v>126</v>
      </c>
      <c r="BP22" s="656"/>
      <c r="BQ22" s="656"/>
      <c r="BR22" s="656"/>
      <c r="BS22" s="657" t="s">
        <v>126</v>
      </c>
      <c r="BT22" s="657"/>
      <c r="BU22" s="657"/>
      <c r="BV22" s="657"/>
      <c r="BW22" s="657"/>
      <c r="BX22" s="657"/>
      <c r="BY22" s="657"/>
      <c r="BZ22" s="657"/>
      <c r="CA22" s="657"/>
      <c r="CB22" s="715"/>
      <c r="CD22" s="731" t="s">
        <v>277</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278</v>
      </c>
      <c r="C23" s="627"/>
      <c r="D23" s="627"/>
      <c r="E23" s="627"/>
      <c r="F23" s="627"/>
      <c r="G23" s="627"/>
      <c r="H23" s="627"/>
      <c r="I23" s="627"/>
      <c r="J23" s="627"/>
      <c r="K23" s="627"/>
      <c r="L23" s="627"/>
      <c r="M23" s="627"/>
      <c r="N23" s="627"/>
      <c r="O23" s="627"/>
      <c r="P23" s="627"/>
      <c r="Q23" s="628"/>
      <c r="R23" s="629">
        <v>5352997</v>
      </c>
      <c r="S23" s="630"/>
      <c r="T23" s="630"/>
      <c r="U23" s="630"/>
      <c r="V23" s="630"/>
      <c r="W23" s="630"/>
      <c r="X23" s="630"/>
      <c r="Y23" s="631"/>
      <c r="Z23" s="656">
        <v>27.4</v>
      </c>
      <c r="AA23" s="656"/>
      <c r="AB23" s="656"/>
      <c r="AC23" s="656"/>
      <c r="AD23" s="657">
        <v>4722596</v>
      </c>
      <c r="AE23" s="657"/>
      <c r="AF23" s="657"/>
      <c r="AG23" s="657"/>
      <c r="AH23" s="657"/>
      <c r="AI23" s="657"/>
      <c r="AJ23" s="657"/>
      <c r="AK23" s="657"/>
      <c r="AL23" s="632">
        <v>51</v>
      </c>
      <c r="AM23" s="633"/>
      <c r="AN23" s="633"/>
      <c r="AO23" s="658"/>
      <c r="AP23" s="722" t="s">
        <v>279</v>
      </c>
      <c r="AQ23" s="729"/>
      <c r="AR23" s="729"/>
      <c r="AS23" s="729"/>
      <c r="AT23" s="729"/>
      <c r="AU23" s="729"/>
      <c r="AV23" s="729"/>
      <c r="AW23" s="729"/>
      <c r="AX23" s="729"/>
      <c r="AY23" s="729"/>
      <c r="AZ23" s="729"/>
      <c r="BA23" s="729"/>
      <c r="BB23" s="729"/>
      <c r="BC23" s="729"/>
      <c r="BD23" s="729"/>
      <c r="BE23" s="729"/>
      <c r="BF23" s="724"/>
      <c r="BG23" s="629" t="s">
        <v>126</v>
      </c>
      <c r="BH23" s="630"/>
      <c r="BI23" s="630"/>
      <c r="BJ23" s="630"/>
      <c r="BK23" s="630"/>
      <c r="BL23" s="630"/>
      <c r="BM23" s="630"/>
      <c r="BN23" s="631"/>
      <c r="BO23" s="656" t="s">
        <v>126</v>
      </c>
      <c r="BP23" s="656"/>
      <c r="BQ23" s="656"/>
      <c r="BR23" s="656"/>
      <c r="BS23" s="657" t="s">
        <v>126</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280</v>
      </c>
      <c r="CS23" s="732"/>
      <c r="CT23" s="732"/>
      <c r="CU23" s="732"/>
      <c r="CV23" s="732"/>
      <c r="CW23" s="732"/>
      <c r="CX23" s="732"/>
      <c r="CY23" s="733"/>
      <c r="CZ23" s="731" t="s">
        <v>281</v>
      </c>
      <c r="DA23" s="732"/>
      <c r="DB23" s="732"/>
      <c r="DC23" s="733"/>
      <c r="DD23" s="731" t="s">
        <v>282</v>
      </c>
      <c r="DE23" s="732"/>
      <c r="DF23" s="732"/>
      <c r="DG23" s="732"/>
      <c r="DH23" s="732"/>
      <c r="DI23" s="732"/>
      <c r="DJ23" s="732"/>
      <c r="DK23" s="733"/>
      <c r="DL23" s="734" t="s">
        <v>283</v>
      </c>
      <c r="DM23" s="735"/>
      <c r="DN23" s="735"/>
      <c r="DO23" s="735"/>
      <c r="DP23" s="735"/>
      <c r="DQ23" s="735"/>
      <c r="DR23" s="735"/>
      <c r="DS23" s="735"/>
      <c r="DT23" s="735"/>
      <c r="DU23" s="735"/>
      <c r="DV23" s="736"/>
      <c r="DW23" s="731" t="s">
        <v>284</v>
      </c>
      <c r="DX23" s="732"/>
      <c r="DY23" s="732"/>
      <c r="DZ23" s="732"/>
      <c r="EA23" s="732"/>
      <c r="EB23" s="732"/>
      <c r="EC23" s="733"/>
    </row>
    <row r="24" spans="2:133" ht="11.25" customHeight="1" x14ac:dyDescent="0.15">
      <c r="B24" s="626" t="s">
        <v>285</v>
      </c>
      <c r="C24" s="627"/>
      <c r="D24" s="627"/>
      <c r="E24" s="627"/>
      <c r="F24" s="627"/>
      <c r="G24" s="627"/>
      <c r="H24" s="627"/>
      <c r="I24" s="627"/>
      <c r="J24" s="627"/>
      <c r="K24" s="627"/>
      <c r="L24" s="627"/>
      <c r="M24" s="627"/>
      <c r="N24" s="627"/>
      <c r="O24" s="627"/>
      <c r="P24" s="627"/>
      <c r="Q24" s="628"/>
      <c r="R24" s="629">
        <v>4722596</v>
      </c>
      <c r="S24" s="630"/>
      <c r="T24" s="630"/>
      <c r="U24" s="630"/>
      <c r="V24" s="630"/>
      <c r="W24" s="630"/>
      <c r="X24" s="630"/>
      <c r="Y24" s="631"/>
      <c r="Z24" s="656">
        <v>24.2</v>
      </c>
      <c r="AA24" s="656"/>
      <c r="AB24" s="656"/>
      <c r="AC24" s="656"/>
      <c r="AD24" s="657">
        <v>4722596</v>
      </c>
      <c r="AE24" s="657"/>
      <c r="AF24" s="657"/>
      <c r="AG24" s="657"/>
      <c r="AH24" s="657"/>
      <c r="AI24" s="657"/>
      <c r="AJ24" s="657"/>
      <c r="AK24" s="657"/>
      <c r="AL24" s="632">
        <v>51</v>
      </c>
      <c r="AM24" s="633"/>
      <c r="AN24" s="633"/>
      <c r="AO24" s="658"/>
      <c r="AP24" s="722" t="s">
        <v>286</v>
      </c>
      <c r="AQ24" s="729"/>
      <c r="AR24" s="729"/>
      <c r="AS24" s="729"/>
      <c r="AT24" s="729"/>
      <c r="AU24" s="729"/>
      <c r="AV24" s="729"/>
      <c r="AW24" s="729"/>
      <c r="AX24" s="729"/>
      <c r="AY24" s="729"/>
      <c r="AZ24" s="729"/>
      <c r="BA24" s="729"/>
      <c r="BB24" s="729"/>
      <c r="BC24" s="729"/>
      <c r="BD24" s="729"/>
      <c r="BE24" s="729"/>
      <c r="BF24" s="724"/>
      <c r="BG24" s="629" t="s">
        <v>126</v>
      </c>
      <c r="BH24" s="630"/>
      <c r="BI24" s="630"/>
      <c r="BJ24" s="630"/>
      <c r="BK24" s="630"/>
      <c r="BL24" s="630"/>
      <c r="BM24" s="630"/>
      <c r="BN24" s="631"/>
      <c r="BO24" s="656" t="s">
        <v>126</v>
      </c>
      <c r="BP24" s="656"/>
      <c r="BQ24" s="656"/>
      <c r="BR24" s="656"/>
      <c r="BS24" s="657" t="s">
        <v>126</v>
      </c>
      <c r="BT24" s="657"/>
      <c r="BU24" s="657"/>
      <c r="BV24" s="657"/>
      <c r="BW24" s="657"/>
      <c r="BX24" s="657"/>
      <c r="BY24" s="657"/>
      <c r="BZ24" s="657"/>
      <c r="CA24" s="657"/>
      <c r="CB24" s="715"/>
      <c r="CD24" s="685" t="s">
        <v>287</v>
      </c>
      <c r="CE24" s="686"/>
      <c r="CF24" s="686"/>
      <c r="CG24" s="686"/>
      <c r="CH24" s="686"/>
      <c r="CI24" s="686"/>
      <c r="CJ24" s="686"/>
      <c r="CK24" s="686"/>
      <c r="CL24" s="686"/>
      <c r="CM24" s="686"/>
      <c r="CN24" s="686"/>
      <c r="CO24" s="686"/>
      <c r="CP24" s="686"/>
      <c r="CQ24" s="687"/>
      <c r="CR24" s="682">
        <v>7788334</v>
      </c>
      <c r="CS24" s="683"/>
      <c r="CT24" s="683"/>
      <c r="CU24" s="683"/>
      <c r="CV24" s="683"/>
      <c r="CW24" s="683"/>
      <c r="CX24" s="683"/>
      <c r="CY24" s="726"/>
      <c r="CZ24" s="727">
        <v>42.2</v>
      </c>
      <c r="DA24" s="702"/>
      <c r="DB24" s="702"/>
      <c r="DC24" s="730"/>
      <c r="DD24" s="725">
        <v>5026580</v>
      </c>
      <c r="DE24" s="683"/>
      <c r="DF24" s="683"/>
      <c r="DG24" s="683"/>
      <c r="DH24" s="683"/>
      <c r="DI24" s="683"/>
      <c r="DJ24" s="683"/>
      <c r="DK24" s="726"/>
      <c r="DL24" s="725">
        <v>4949740</v>
      </c>
      <c r="DM24" s="683"/>
      <c r="DN24" s="683"/>
      <c r="DO24" s="683"/>
      <c r="DP24" s="683"/>
      <c r="DQ24" s="683"/>
      <c r="DR24" s="683"/>
      <c r="DS24" s="683"/>
      <c r="DT24" s="683"/>
      <c r="DU24" s="683"/>
      <c r="DV24" s="726"/>
      <c r="DW24" s="727">
        <v>51.5</v>
      </c>
      <c r="DX24" s="702"/>
      <c r="DY24" s="702"/>
      <c r="DZ24" s="702"/>
      <c r="EA24" s="702"/>
      <c r="EB24" s="702"/>
      <c r="EC24" s="728"/>
    </row>
    <row r="25" spans="2:133" ht="11.25" customHeight="1" x14ac:dyDescent="0.15">
      <c r="B25" s="626" t="s">
        <v>288</v>
      </c>
      <c r="C25" s="627"/>
      <c r="D25" s="627"/>
      <c r="E25" s="627"/>
      <c r="F25" s="627"/>
      <c r="G25" s="627"/>
      <c r="H25" s="627"/>
      <c r="I25" s="627"/>
      <c r="J25" s="627"/>
      <c r="K25" s="627"/>
      <c r="L25" s="627"/>
      <c r="M25" s="627"/>
      <c r="N25" s="627"/>
      <c r="O25" s="627"/>
      <c r="P25" s="627"/>
      <c r="Q25" s="628"/>
      <c r="R25" s="629">
        <v>630401</v>
      </c>
      <c r="S25" s="630"/>
      <c r="T25" s="630"/>
      <c r="U25" s="630"/>
      <c r="V25" s="630"/>
      <c r="W25" s="630"/>
      <c r="X25" s="630"/>
      <c r="Y25" s="631"/>
      <c r="Z25" s="656">
        <v>3.2</v>
      </c>
      <c r="AA25" s="656"/>
      <c r="AB25" s="656"/>
      <c r="AC25" s="656"/>
      <c r="AD25" s="657" t="s">
        <v>126</v>
      </c>
      <c r="AE25" s="657"/>
      <c r="AF25" s="657"/>
      <c r="AG25" s="657"/>
      <c r="AH25" s="657"/>
      <c r="AI25" s="657"/>
      <c r="AJ25" s="657"/>
      <c r="AK25" s="657"/>
      <c r="AL25" s="632" t="s">
        <v>126</v>
      </c>
      <c r="AM25" s="633"/>
      <c r="AN25" s="633"/>
      <c r="AO25" s="658"/>
      <c r="AP25" s="722" t="s">
        <v>289</v>
      </c>
      <c r="AQ25" s="729"/>
      <c r="AR25" s="729"/>
      <c r="AS25" s="729"/>
      <c r="AT25" s="729"/>
      <c r="AU25" s="729"/>
      <c r="AV25" s="729"/>
      <c r="AW25" s="729"/>
      <c r="AX25" s="729"/>
      <c r="AY25" s="729"/>
      <c r="AZ25" s="729"/>
      <c r="BA25" s="729"/>
      <c r="BB25" s="729"/>
      <c r="BC25" s="729"/>
      <c r="BD25" s="729"/>
      <c r="BE25" s="729"/>
      <c r="BF25" s="724"/>
      <c r="BG25" s="629" t="s">
        <v>126</v>
      </c>
      <c r="BH25" s="630"/>
      <c r="BI25" s="630"/>
      <c r="BJ25" s="630"/>
      <c r="BK25" s="630"/>
      <c r="BL25" s="630"/>
      <c r="BM25" s="630"/>
      <c r="BN25" s="631"/>
      <c r="BO25" s="656" t="s">
        <v>126</v>
      </c>
      <c r="BP25" s="656"/>
      <c r="BQ25" s="656"/>
      <c r="BR25" s="656"/>
      <c r="BS25" s="657" t="s">
        <v>126</v>
      </c>
      <c r="BT25" s="657"/>
      <c r="BU25" s="657"/>
      <c r="BV25" s="657"/>
      <c r="BW25" s="657"/>
      <c r="BX25" s="657"/>
      <c r="BY25" s="657"/>
      <c r="BZ25" s="657"/>
      <c r="CA25" s="657"/>
      <c r="CB25" s="715"/>
      <c r="CD25" s="666" t="s">
        <v>290</v>
      </c>
      <c r="CE25" s="667"/>
      <c r="CF25" s="667"/>
      <c r="CG25" s="667"/>
      <c r="CH25" s="667"/>
      <c r="CI25" s="667"/>
      <c r="CJ25" s="667"/>
      <c r="CK25" s="667"/>
      <c r="CL25" s="667"/>
      <c r="CM25" s="667"/>
      <c r="CN25" s="667"/>
      <c r="CO25" s="667"/>
      <c r="CP25" s="667"/>
      <c r="CQ25" s="668"/>
      <c r="CR25" s="629">
        <v>2540279</v>
      </c>
      <c r="CS25" s="640"/>
      <c r="CT25" s="640"/>
      <c r="CU25" s="640"/>
      <c r="CV25" s="640"/>
      <c r="CW25" s="640"/>
      <c r="CX25" s="640"/>
      <c r="CY25" s="641"/>
      <c r="CZ25" s="632">
        <v>13.8</v>
      </c>
      <c r="DA25" s="642"/>
      <c r="DB25" s="642"/>
      <c r="DC25" s="643"/>
      <c r="DD25" s="635">
        <v>2265613</v>
      </c>
      <c r="DE25" s="640"/>
      <c r="DF25" s="640"/>
      <c r="DG25" s="640"/>
      <c r="DH25" s="640"/>
      <c r="DI25" s="640"/>
      <c r="DJ25" s="640"/>
      <c r="DK25" s="641"/>
      <c r="DL25" s="635">
        <v>2250942</v>
      </c>
      <c r="DM25" s="640"/>
      <c r="DN25" s="640"/>
      <c r="DO25" s="640"/>
      <c r="DP25" s="640"/>
      <c r="DQ25" s="640"/>
      <c r="DR25" s="640"/>
      <c r="DS25" s="640"/>
      <c r="DT25" s="640"/>
      <c r="DU25" s="640"/>
      <c r="DV25" s="641"/>
      <c r="DW25" s="632">
        <v>23.4</v>
      </c>
      <c r="DX25" s="642"/>
      <c r="DY25" s="642"/>
      <c r="DZ25" s="642"/>
      <c r="EA25" s="642"/>
      <c r="EB25" s="642"/>
      <c r="EC25" s="669"/>
    </row>
    <row r="26" spans="2:133" ht="11.25" customHeight="1" x14ac:dyDescent="0.15">
      <c r="B26" s="626" t="s">
        <v>291</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56" t="s">
        <v>126</v>
      </c>
      <c r="AA26" s="656"/>
      <c r="AB26" s="656"/>
      <c r="AC26" s="656"/>
      <c r="AD26" s="657" t="s">
        <v>126</v>
      </c>
      <c r="AE26" s="657"/>
      <c r="AF26" s="657"/>
      <c r="AG26" s="657"/>
      <c r="AH26" s="657"/>
      <c r="AI26" s="657"/>
      <c r="AJ26" s="657"/>
      <c r="AK26" s="657"/>
      <c r="AL26" s="632" t="s">
        <v>126</v>
      </c>
      <c r="AM26" s="633"/>
      <c r="AN26" s="633"/>
      <c r="AO26" s="658"/>
      <c r="AP26" s="722" t="s">
        <v>292</v>
      </c>
      <c r="AQ26" s="723"/>
      <c r="AR26" s="723"/>
      <c r="AS26" s="723"/>
      <c r="AT26" s="723"/>
      <c r="AU26" s="723"/>
      <c r="AV26" s="723"/>
      <c r="AW26" s="723"/>
      <c r="AX26" s="723"/>
      <c r="AY26" s="723"/>
      <c r="AZ26" s="723"/>
      <c r="BA26" s="723"/>
      <c r="BB26" s="723"/>
      <c r="BC26" s="723"/>
      <c r="BD26" s="723"/>
      <c r="BE26" s="723"/>
      <c r="BF26" s="724"/>
      <c r="BG26" s="629" t="s">
        <v>126</v>
      </c>
      <c r="BH26" s="630"/>
      <c r="BI26" s="630"/>
      <c r="BJ26" s="630"/>
      <c r="BK26" s="630"/>
      <c r="BL26" s="630"/>
      <c r="BM26" s="630"/>
      <c r="BN26" s="631"/>
      <c r="BO26" s="656" t="s">
        <v>126</v>
      </c>
      <c r="BP26" s="656"/>
      <c r="BQ26" s="656"/>
      <c r="BR26" s="656"/>
      <c r="BS26" s="657" t="s">
        <v>126</v>
      </c>
      <c r="BT26" s="657"/>
      <c r="BU26" s="657"/>
      <c r="BV26" s="657"/>
      <c r="BW26" s="657"/>
      <c r="BX26" s="657"/>
      <c r="BY26" s="657"/>
      <c r="BZ26" s="657"/>
      <c r="CA26" s="657"/>
      <c r="CB26" s="715"/>
      <c r="CD26" s="666" t="s">
        <v>293</v>
      </c>
      <c r="CE26" s="667"/>
      <c r="CF26" s="667"/>
      <c r="CG26" s="667"/>
      <c r="CH26" s="667"/>
      <c r="CI26" s="667"/>
      <c r="CJ26" s="667"/>
      <c r="CK26" s="667"/>
      <c r="CL26" s="667"/>
      <c r="CM26" s="667"/>
      <c r="CN26" s="667"/>
      <c r="CO26" s="667"/>
      <c r="CP26" s="667"/>
      <c r="CQ26" s="668"/>
      <c r="CR26" s="629">
        <v>1403800</v>
      </c>
      <c r="CS26" s="630"/>
      <c r="CT26" s="630"/>
      <c r="CU26" s="630"/>
      <c r="CV26" s="630"/>
      <c r="CW26" s="630"/>
      <c r="CX26" s="630"/>
      <c r="CY26" s="631"/>
      <c r="CZ26" s="632">
        <v>7.6</v>
      </c>
      <c r="DA26" s="642"/>
      <c r="DB26" s="642"/>
      <c r="DC26" s="643"/>
      <c r="DD26" s="635">
        <v>1240802</v>
      </c>
      <c r="DE26" s="630"/>
      <c r="DF26" s="630"/>
      <c r="DG26" s="630"/>
      <c r="DH26" s="630"/>
      <c r="DI26" s="630"/>
      <c r="DJ26" s="630"/>
      <c r="DK26" s="631"/>
      <c r="DL26" s="635" t="s">
        <v>126</v>
      </c>
      <c r="DM26" s="630"/>
      <c r="DN26" s="630"/>
      <c r="DO26" s="630"/>
      <c r="DP26" s="630"/>
      <c r="DQ26" s="630"/>
      <c r="DR26" s="630"/>
      <c r="DS26" s="630"/>
      <c r="DT26" s="630"/>
      <c r="DU26" s="630"/>
      <c r="DV26" s="631"/>
      <c r="DW26" s="632" t="s">
        <v>126</v>
      </c>
      <c r="DX26" s="642"/>
      <c r="DY26" s="642"/>
      <c r="DZ26" s="642"/>
      <c r="EA26" s="642"/>
      <c r="EB26" s="642"/>
      <c r="EC26" s="669"/>
    </row>
    <row r="27" spans="2:133" ht="11.25" customHeight="1" x14ac:dyDescent="0.15">
      <c r="B27" s="626" t="s">
        <v>294</v>
      </c>
      <c r="C27" s="627"/>
      <c r="D27" s="627"/>
      <c r="E27" s="627"/>
      <c r="F27" s="627"/>
      <c r="G27" s="627"/>
      <c r="H27" s="627"/>
      <c r="I27" s="627"/>
      <c r="J27" s="627"/>
      <c r="K27" s="627"/>
      <c r="L27" s="627"/>
      <c r="M27" s="627"/>
      <c r="N27" s="627"/>
      <c r="O27" s="627"/>
      <c r="P27" s="627"/>
      <c r="Q27" s="628"/>
      <c r="R27" s="629">
        <v>9855271</v>
      </c>
      <c r="S27" s="630"/>
      <c r="T27" s="630"/>
      <c r="U27" s="630"/>
      <c r="V27" s="630"/>
      <c r="W27" s="630"/>
      <c r="X27" s="630"/>
      <c r="Y27" s="631"/>
      <c r="Z27" s="656">
        <v>50.4</v>
      </c>
      <c r="AA27" s="656"/>
      <c r="AB27" s="656"/>
      <c r="AC27" s="656"/>
      <c r="AD27" s="657">
        <v>9224870</v>
      </c>
      <c r="AE27" s="657"/>
      <c r="AF27" s="657"/>
      <c r="AG27" s="657"/>
      <c r="AH27" s="657"/>
      <c r="AI27" s="657"/>
      <c r="AJ27" s="657"/>
      <c r="AK27" s="657"/>
      <c r="AL27" s="632">
        <v>99.599998474121094</v>
      </c>
      <c r="AM27" s="633"/>
      <c r="AN27" s="633"/>
      <c r="AO27" s="658"/>
      <c r="AP27" s="626" t="s">
        <v>295</v>
      </c>
      <c r="AQ27" s="627"/>
      <c r="AR27" s="627"/>
      <c r="AS27" s="627"/>
      <c r="AT27" s="627"/>
      <c r="AU27" s="627"/>
      <c r="AV27" s="627"/>
      <c r="AW27" s="627"/>
      <c r="AX27" s="627"/>
      <c r="AY27" s="627"/>
      <c r="AZ27" s="627"/>
      <c r="BA27" s="627"/>
      <c r="BB27" s="627"/>
      <c r="BC27" s="627"/>
      <c r="BD27" s="627"/>
      <c r="BE27" s="627"/>
      <c r="BF27" s="628"/>
      <c r="BG27" s="629">
        <v>3448913</v>
      </c>
      <c r="BH27" s="630"/>
      <c r="BI27" s="630"/>
      <c r="BJ27" s="630"/>
      <c r="BK27" s="630"/>
      <c r="BL27" s="630"/>
      <c r="BM27" s="630"/>
      <c r="BN27" s="631"/>
      <c r="BO27" s="656">
        <v>100</v>
      </c>
      <c r="BP27" s="656"/>
      <c r="BQ27" s="656"/>
      <c r="BR27" s="656"/>
      <c r="BS27" s="657">
        <v>48871</v>
      </c>
      <c r="BT27" s="657"/>
      <c r="BU27" s="657"/>
      <c r="BV27" s="657"/>
      <c r="BW27" s="657"/>
      <c r="BX27" s="657"/>
      <c r="BY27" s="657"/>
      <c r="BZ27" s="657"/>
      <c r="CA27" s="657"/>
      <c r="CB27" s="715"/>
      <c r="CD27" s="666" t="s">
        <v>296</v>
      </c>
      <c r="CE27" s="667"/>
      <c r="CF27" s="667"/>
      <c r="CG27" s="667"/>
      <c r="CH27" s="667"/>
      <c r="CI27" s="667"/>
      <c r="CJ27" s="667"/>
      <c r="CK27" s="667"/>
      <c r="CL27" s="667"/>
      <c r="CM27" s="667"/>
      <c r="CN27" s="667"/>
      <c r="CO27" s="667"/>
      <c r="CP27" s="667"/>
      <c r="CQ27" s="668"/>
      <c r="CR27" s="629">
        <v>3327299</v>
      </c>
      <c r="CS27" s="640"/>
      <c r="CT27" s="640"/>
      <c r="CU27" s="640"/>
      <c r="CV27" s="640"/>
      <c r="CW27" s="640"/>
      <c r="CX27" s="640"/>
      <c r="CY27" s="641"/>
      <c r="CZ27" s="632">
        <v>18</v>
      </c>
      <c r="DA27" s="642"/>
      <c r="DB27" s="642"/>
      <c r="DC27" s="643"/>
      <c r="DD27" s="635">
        <v>849542</v>
      </c>
      <c r="DE27" s="640"/>
      <c r="DF27" s="640"/>
      <c r="DG27" s="640"/>
      <c r="DH27" s="640"/>
      <c r="DI27" s="640"/>
      <c r="DJ27" s="640"/>
      <c r="DK27" s="641"/>
      <c r="DL27" s="635">
        <v>787373</v>
      </c>
      <c r="DM27" s="640"/>
      <c r="DN27" s="640"/>
      <c r="DO27" s="640"/>
      <c r="DP27" s="640"/>
      <c r="DQ27" s="640"/>
      <c r="DR27" s="640"/>
      <c r="DS27" s="640"/>
      <c r="DT27" s="640"/>
      <c r="DU27" s="640"/>
      <c r="DV27" s="641"/>
      <c r="DW27" s="632">
        <v>8.1999999999999993</v>
      </c>
      <c r="DX27" s="642"/>
      <c r="DY27" s="642"/>
      <c r="DZ27" s="642"/>
      <c r="EA27" s="642"/>
      <c r="EB27" s="642"/>
      <c r="EC27" s="669"/>
    </row>
    <row r="28" spans="2:133" ht="11.25" customHeight="1" x14ac:dyDescent="0.15">
      <c r="B28" s="626" t="s">
        <v>297</v>
      </c>
      <c r="C28" s="627"/>
      <c r="D28" s="627"/>
      <c r="E28" s="627"/>
      <c r="F28" s="627"/>
      <c r="G28" s="627"/>
      <c r="H28" s="627"/>
      <c r="I28" s="627"/>
      <c r="J28" s="627"/>
      <c r="K28" s="627"/>
      <c r="L28" s="627"/>
      <c r="M28" s="627"/>
      <c r="N28" s="627"/>
      <c r="O28" s="627"/>
      <c r="P28" s="627"/>
      <c r="Q28" s="628"/>
      <c r="R28" s="629">
        <v>7262</v>
      </c>
      <c r="S28" s="630"/>
      <c r="T28" s="630"/>
      <c r="U28" s="630"/>
      <c r="V28" s="630"/>
      <c r="W28" s="630"/>
      <c r="X28" s="630"/>
      <c r="Y28" s="631"/>
      <c r="Z28" s="656">
        <v>0</v>
      </c>
      <c r="AA28" s="656"/>
      <c r="AB28" s="656"/>
      <c r="AC28" s="656"/>
      <c r="AD28" s="657">
        <v>7262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298</v>
      </c>
      <c r="CE28" s="667"/>
      <c r="CF28" s="667"/>
      <c r="CG28" s="667"/>
      <c r="CH28" s="667"/>
      <c r="CI28" s="667"/>
      <c r="CJ28" s="667"/>
      <c r="CK28" s="667"/>
      <c r="CL28" s="667"/>
      <c r="CM28" s="667"/>
      <c r="CN28" s="667"/>
      <c r="CO28" s="667"/>
      <c r="CP28" s="667"/>
      <c r="CQ28" s="668"/>
      <c r="CR28" s="629">
        <v>1920756</v>
      </c>
      <c r="CS28" s="630"/>
      <c r="CT28" s="630"/>
      <c r="CU28" s="630"/>
      <c r="CV28" s="630"/>
      <c r="CW28" s="630"/>
      <c r="CX28" s="630"/>
      <c r="CY28" s="631"/>
      <c r="CZ28" s="632">
        <v>10.4</v>
      </c>
      <c r="DA28" s="642"/>
      <c r="DB28" s="642"/>
      <c r="DC28" s="643"/>
      <c r="DD28" s="635">
        <v>1911425</v>
      </c>
      <c r="DE28" s="630"/>
      <c r="DF28" s="630"/>
      <c r="DG28" s="630"/>
      <c r="DH28" s="630"/>
      <c r="DI28" s="630"/>
      <c r="DJ28" s="630"/>
      <c r="DK28" s="631"/>
      <c r="DL28" s="635">
        <v>1911425</v>
      </c>
      <c r="DM28" s="630"/>
      <c r="DN28" s="630"/>
      <c r="DO28" s="630"/>
      <c r="DP28" s="630"/>
      <c r="DQ28" s="630"/>
      <c r="DR28" s="630"/>
      <c r="DS28" s="630"/>
      <c r="DT28" s="630"/>
      <c r="DU28" s="630"/>
      <c r="DV28" s="631"/>
      <c r="DW28" s="632">
        <v>19.899999999999999</v>
      </c>
      <c r="DX28" s="642"/>
      <c r="DY28" s="642"/>
      <c r="DZ28" s="642"/>
      <c r="EA28" s="642"/>
      <c r="EB28" s="642"/>
      <c r="EC28" s="669"/>
    </row>
    <row r="29" spans="2:133" ht="11.25" customHeight="1" x14ac:dyDescent="0.15">
      <c r="B29" s="626" t="s">
        <v>299</v>
      </c>
      <c r="C29" s="627"/>
      <c r="D29" s="627"/>
      <c r="E29" s="627"/>
      <c r="F29" s="627"/>
      <c r="G29" s="627"/>
      <c r="H29" s="627"/>
      <c r="I29" s="627"/>
      <c r="J29" s="627"/>
      <c r="K29" s="627"/>
      <c r="L29" s="627"/>
      <c r="M29" s="627"/>
      <c r="N29" s="627"/>
      <c r="O29" s="627"/>
      <c r="P29" s="627"/>
      <c r="Q29" s="628"/>
      <c r="R29" s="629">
        <v>170646</v>
      </c>
      <c r="S29" s="630"/>
      <c r="T29" s="630"/>
      <c r="U29" s="630"/>
      <c r="V29" s="630"/>
      <c r="W29" s="630"/>
      <c r="X29" s="630"/>
      <c r="Y29" s="631"/>
      <c r="Z29" s="656">
        <v>0.9</v>
      </c>
      <c r="AA29" s="656"/>
      <c r="AB29" s="656"/>
      <c r="AC29" s="656"/>
      <c r="AD29" s="657" t="s">
        <v>126</v>
      </c>
      <c r="AE29" s="657"/>
      <c r="AF29" s="657"/>
      <c r="AG29" s="657"/>
      <c r="AH29" s="657"/>
      <c r="AI29" s="657"/>
      <c r="AJ29" s="657"/>
      <c r="AK29" s="657"/>
      <c r="AL29" s="632" t="s">
        <v>126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300</v>
      </c>
      <c r="CE29" s="717"/>
      <c r="CF29" s="666" t="s">
        <v>69</v>
      </c>
      <c r="CG29" s="667"/>
      <c r="CH29" s="667"/>
      <c r="CI29" s="667"/>
      <c r="CJ29" s="667"/>
      <c r="CK29" s="667"/>
      <c r="CL29" s="667"/>
      <c r="CM29" s="667"/>
      <c r="CN29" s="667"/>
      <c r="CO29" s="667"/>
      <c r="CP29" s="667"/>
      <c r="CQ29" s="668"/>
      <c r="CR29" s="629">
        <v>1920755</v>
      </c>
      <c r="CS29" s="640"/>
      <c r="CT29" s="640"/>
      <c r="CU29" s="640"/>
      <c r="CV29" s="640"/>
      <c r="CW29" s="640"/>
      <c r="CX29" s="640"/>
      <c r="CY29" s="641"/>
      <c r="CZ29" s="632">
        <v>10.4</v>
      </c>
      <c r="DA29" s="642"/>
      <c r="DB29" s="642"/>
      <c r="DC29" s="643"/>
      <c r="DD29" s="635">
        <v>1911424</v>
      </c>
      <c r="DE29" s="640"/>
      <c r="DF29" s="640"/>
      <c r="DG29" s="640"/>
      <c r="DH29" s="640"/>
      <c r="DI29" s="640"/>
      <c r="DJ29" s="640"/>
      <c r="DK29" s="641"/>
      <c r="DL29" s="635">
        <v>1911424</v>
      </c>
      <c r="DM29" s="640"/>
      <c r="DN29" s="640"/>
      <c r="DO29" s="640"/>
      <c r="DP29" s="640"/>
      <c r="DQ29" s="640"/>
      <c r="DR29" s="640"/>
      <c r="DS29" s="640"/>
      <c r="DT29" s="640"/>
      <c r="DU29" s="640"/>
      <c r="DV29" s="641"/>
      <c r="DW29" s="632">
        <v>19.899999999999999</v>
      </c>
      <c r="DX29" s="642"/>
      <c r="DY29" s="642"/>
      <c r="DZ29" s="642"/>
      <c r="EA29" s="642"/>
      <c r="EB29" s="642"/>
      <c r="EC29" s="669"/>
    </row>
    <row r="30" spans="2:133" ht="11.25" customHeight="1" x14ac:dyDescent="0.15">
      <c r="B30" s="626" t="s">
        <v>301</v>
      </c>
      <c r="C30" s="627"/>
      <c r="D30" s="627"/>
      <c r="E30" s="627"/>
      <c r="F30" s="627"/>
      <c r="G30" s="627"/>
      <c r="H30" s="627"/>
      <c r="I30" s="627"/>
      <c r="J30" s="627"/>
      <c r="K30" s="627"/>
      <c r="L30" s="627"/>
      <c r="M30" s="627"/>
      <c r="N30" s="627"/>
      <c r="O30" s="627"/>
      <c r="P30" s="627"/>
      <c r="Q30" s="628"/>
      <c r="R30" s="629">
        <v>154420</v>
      </c>
      <c r="S30" s="630"/>
      <c r="T30" s="630"/>
      <c r="U30" s="630"/>
      <c r="V30" s="630"/>
      <c r="W30" s="630"/>
      <c r="X30" s="630"/>
      <c r="Y30" s="631"/>
      <c r="Z30" s="656">
        <v>0.8</v>
      </c>
      <c r="AA30" s="656"/>
      <c r="AB30" s="656"/>
      <c r="AC30" s="656"/>
      <c r="AD30" s="657">
        <v>7322</v>
      </c>
      <c r="AE30" s="657"/>
      <c r="AF30" s="657"/>
      <c r="AG30" s="657"/>
      <c r="AH30" s="657"/>
      <c r="AI30" s="657"/>
      <c r="AJ30" s="657"/>
      <c r="AK30" s="657"/>
      <c r="AL30" s="632">
        <v>0.1</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302</v>
      </c>
      <c r="BH30" s="713"/>
      <c r="BI30" s="713"/>
      <c r="BJ30" s="713"/>
      <c r="BK30" s="713"/>
      <c r="BL30" s="713"/>
      <c r="BM30" s="713"/>
      <c r="BN30" s="713"/>
      <c r="BO30" s="713"/>
      <c r="BP30" s="713"/>
      <c r="BQ30" s="714"/>
      <c r="BR30" s="688" t="s">
        <v>303</v>
      </c>
      <c r="BS30" s="713"/>
      <c r="BT30" s="713"/>
      <c r="BU30" s="713"/>
      <c r="BV30" s="713"/>
      <c r="BW30" s="713"/>
      <c r="BX30" s="713"/>
      <c r="BY30" s="713"/>
      <c r="BZ30" s="713"/>
      <c r="CA30" s="713"/>
      <c r="CB30" s="714"/>
      <c r="CD30" s="718"/>
      <c r="CE30" s="719"/>
      <c r="CF30" s="666" t="s">
        <v>304</v>
      </c>
      <c r="CG30" s="667"/>
      <c r="CH30" s="667"/>
      <c r="CI30" s="667"/>
      <c r="CJ30" s="667"/>
      <c r="CK30" s="667"/>
      <c r="CL30" s="667"/>
      <c r="CM30" s="667"/>
      <c r="CN30" s="667"/>
      <c r="CO30" s="667"/>
      <c r="CP30" s="667"/>
      <c r="CQ30" s="668"/>
      <c r="CR30" s="629">
        <v>1852659</v>
      </c>
      <c r="CS30" s="630"/>
      <c r="CT30" s="630"/>
      <c r="CU30" s="630"/>
      <c r="CV30" s="630"/>
      <c r="CW30" s="630"/>
      <c r="CX30" s="630"/>
      <c r="CY30" s="631"/>
      <c r="CZ30" s="632">
        <v>10</v>
      </c>
      <c r="DA30" s="642"/>
      <c r="DB30" s="642"/>
      <c r="DC30" s="643"/>
      <c r="DD30" s="635">
        <v>1843460</v>
      </c>
      <c r="DE30" s="630"/>
      <c r="DF30" s="630"/>
      <c r="DG30" s="630"/>
      <c r="DH30" s="630"/>
      <c r="DI30" s="630"/>
      <c r="DJ30" s="630"/>
      <c r="DK30" s="631"/>
      <c r="DL30" s="635">
        <v>1843460</v>
      </c>
      <c r="DM30" s="630"/>
      <c r="DN30" s="630"/>
      <c r="DO30" s="630"/>
      <c r="DP30" s="630"/>
      <c r="DQ30" s="630"/>
      <c r="DR30" s="630"/>
      <c r="DS30" s="630"/>
      <c r="DT30" s="630"/>
      <c r="DU30" s="630"/>
      <c r="DV30" s="631"/>
      <c r="DW30" s="632">
        <v>19.2</v>
      </c>
      <c r="DX30" s="642"/>
      <c r="DY30" s="642"/>
      <c r="DZ30" s="642"/>
      <c r="EA30" s="642"/>
      <c r="EB30" s="642"/>
      <c r="EC30" s="669"/>
    </row>
    <row r="31" spans="2:133" ht="11.25" customHeight="1" x14ac:dyDescent="0.15">
      <c r="B31" s="626" t="s">
        <v>305</v>
      </c>
      <c r="C31" s="627"/>
      <c r="D31" s="627"/>
      <c r="E31" s="627"/>
      <c r="F31" s="627"/>
      <c r="G31" s="627"/>
      <c r="H31" s="627"/>
      <c r="I31" s="627"/>
      <c r="J31" s="627"/>
      <c r="K31" s="627"/>
      <c r="L31" s="627"/>
      <c r="M31" s="627"/>
      <c r="N31" s="627"/>
      <c r="O31" s="627"/>
      <c r="P31" s="627"/>
      <c r="Q31" s="628"/>
      <c r="R31" s="629">
        <v>68224</v>
      </c>
      <c r="S31" s="630"/>
      <c r="T31" s="630"/>
      <c r="U31" s="630"/>
      <c r="V31" s="630"/>
      <c r="W31" s="630"/>
      <c r="X31" s="630"/>
      <c r="Y31" s="631"/>
      <c r="Z31" s="656">
        <v>0.3</v>
      </c>
      <c r="AA31" s="656"/>
      <c r="AB31" s="656"/>
      <c r="AC31" s="656"/>
      <c r="AD31" s="657" t="s">
        <v>126</v>
      </c>
      <c r="AE31" s="657"/>
      <c r="AF31" s="657"/>
      <c r="AG31" s="657"/>
      <c r="AH31" s="657"/>
      <c r="AI31" s="657"/>
      <c r="AJ31" s="657"/>
      <c r="AK31" s="657"/>
      <c r="AL31" s="632" t="s">
        <v>126</v>
      </c>
      <c r="AM31" s="633"/>
      <c r="AN31" s="633"/>
      <c r="AO31" s="658"/>
      <c r="AP31" s="704" t="s">
        <v>306</v>
      </c>
      <c r="AQ31" s="705"/>
      <c r="AR31" s="705"/>
      <c r="AS31" s="705"/>
      <c r="AT31" s="710" t="s">
        <v>307</v>
      </c>
      <c r="AU31" s="360"/>
      <c r="AV31" s="360"/>
      <c r="AW31" s="360"/>
      <c r="AX31" s="697" t="s">
        <v>186</v>
      </c>
      <c r="AY31" s="698"/>
      <c r="AZ31" s="698"/>
      <c r="BA31" s="698"/>
      <c r="BB31" s="698"/>
      <c r="BC31" s="698"/>
      <c r="BD31" s="698"/>
      <c r="BE31" s="698"/>
      <c r="BF31" s="699"/>
      <c r="BG31" s="700">
        <v>99.1</v>
      </c>
      <c r="BH31" s="701"/>
      <c r="BI31" s="701"/>
      <c r="BJ31" s="701"/>
      <c r="BK31" s="701"/>
      <c r="BL31" s="701"/>
      <c r="BM31" s="702">
        <v>97.5</v>
      </c>
      <c r="BN31" s="701"/>
      <c r="BO31" s="701"/>
      <c r="BP31" s="701"/>
      <c r="BQ31" s="703"/>
      <c r="BR31" s="700">
        <v>98.9</v>
      </c>
      <c r="BS31" s="701"/>
      <c r="BT31" s="701"/>
      <c r="BU31" s="701"/>
      <c r="BV31" s="701"/>
      <c r="BW31" s="701"/>
      <c r="BX31" s="702">
        <v>97.5</v>
      </c>
      <c r="BY31" s="701"/>
      <c r="BZ31" s="701"/>
      <c r="CA31" s="701"/>
      <c r="CB31" s="703"/>
      <c r="CD31" s="718"/>
      <c r="CE31" s="719"/>
      <c r="CF31" s="666" t="s">
        <v>308</v>
      </c>
      <c r="CG31" s="667"/>
      <c r="CH31" s="667"/>
      <c r="CI31" s="667"/>
      <c r="CJ31" s="667"/>
      <c r="CK31" s="667"/>
      <c r="CL31" s="667"/>
      <c r="CM31" s="667"/>
      <c r="CN31" s="667"/>
      <c r="CO31" s="667"/>
      <c r="CP31" s="667"/>
      <c r="CQ31" s="668"/>
      <c r="CR31" s="629">
        <v>68096</v>
      </c>
      <c r="CS31" s="640"/>
      <c r="CT31" s="640"/>
      <c r="CU31" s="640"/>
      <c r="CV31" s="640"/>
      <c r="CW31" s="640"/>
      <c r="CX31" s="640"/>
      <c r="CY31" s="641"/>
      <c r="CZ31" s="632">
        <v>0.4</v>
      </c>
      <c r="DA31" s="642"/>
      <c r="DB31" s="642"/>
      <c r="DC31" s="643"/>
      <c r="DD31" s="635">
        <v>67964</v>
      </c>
      <c r="DE31" s="640"/>
      <c r="DF31" s="640"/>
      <c r="DG31" s="640"/>
      <c r="DH31" s="640"/>
      <c r="DI31" s="640"/>
      <c r="DJ31" s="640"/>
      <c r="DK31" s="641"/>
      <c r="DL31" s="635">
        <v>67964</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309</v>
      </c>
      <c r="C32" s="627"/>
      <c r="D32" s="627"/>
      <c r="E32" s="627"/>
      <c r="F32" s="627"/>
      <c r="G32" s="627"/>
      <c r="H32" s="627"/>
      <c r="I32" s="627"/>
      <c r="J32" s="627"/>
      <c r="K32" s="627"/>
      <c r="L32" s="627"/>
      <c r="M32" s="627"/>
      <c r="N32" s="627"/>
      <c r="O32" s="627"/>
      <c r="P32" s="627"/>
      <c r="Q32" s="628"/>
      <c r="R32" s="629">
        <v>3277705</v>
      </c>
      <c r="S32" s="630"/>
      <c r="T32" s="630"/>
      <c r="U32" s="630"/>
      <c r="V32" s="630"/>
      <c r="W32" s="630"/>
      <c r="X32" s="630"/>
      <c r="Y32" s="631"/>
      <c r="Z32" s="656">
        <v>16.8</v>
      </c>
      <c r="AA32" s="656"/>
      <c r="AB32" s="656"/>
      <c r="AC32" s="656"/>
      <c r="AD32" s="657" t="s">
        <v>126</v>
      </c>
      <c r="AE32" s="657"/>
      <c r="AF32" s="657"/>
      <c r="AG32" s="657"/>
      <c r="AH32" s="657"/>
      <c r="AI32" s="657"/>
      <c r="AJ32" s="657"/>
      <c r="AK32" s="657"/>
      <c r="AL32" s="632" t="s">
        <v>126</v>
      </c>
      <c r="AM32" s="633"/>
      <c r="AN32" s="633"/>
      <c r="AO32" s="658"/>
      <c r="AP32" s="706"/>
      <c r="AQ32" s="707"/>
      <c r="AR32" s="707"/>
      <c r="AS32" s="707"/>
      <c r="AT32" s="711"/>
      <c r="AU32" s="361" t="s">
        <v>310</v>
      </c>
      <c r="AV32" s="361"/>
      <c r="AW32" s="361"/>
      <c r="AX32" s="626" t="s">
        <v>311</v>
      </c>
      <c r="AY32" s="627"/>
      <c r="AZ32" s="627"/>
      <c r="BA32" s="627"/>
      <c r="BB32" s="627"/>
      <c r="BC32" s="627"/>
      <c r="BD32" s="627"/>
      <c r="BE32" s="627"/>
      <c r="BF32" s="628"/>
      <c r="BG32" s="695">
        <v>98.9</v>
      </c>
      <c r="BH32" s="640"/>
      <c r="BI32" s="640"/>
      <c r="BJ32" s="640"/>
      <c r="BK32" s="640"/>
      <c r="BL32" s="640"/>
      <c r="BM32" s="633">
        <v>97.8</v>
      </c>
      <c r="BN32" s="696"/>
      <c r="BO32" s="696"/>
      <c r="BP32" s="696"/>
      <c r="BQ32" s="673"/>
      <c r="BR32" s="695">
        <v>99.2</v>
      </c>
      <c r="BS32" s="640"/>
      <c r="BT32" s="640"/>
      <c r="BU32" s="640"/>
      <c r="BV32" s="640"/>
      <c r="BW32" s="640"/>
      <c r="BX32" s="633">
        <v>98.4</v>
      </c>
      <c r="BY32" s="696"/>
      <c r="BZ32" s="696"/>
      <c r="CA32" s="696"/>
      <c r="CB32" s="673"/>
      <c r="CD32" s="720"/>
      <c r="CE32" s="721"/>
      <c r="CF32" s="666" t="s">
        <v>312</v>
      </c>
      <c r="CG32" s="667"/>
      <c r="CH32" s="667"/>
      <c r="CI32" s="667"/>
      <c r="CJ32" s="667"/>
      <c r="CK32" s="667"/>
      <c r="CL32" s="667"/>
      <c r="CM32" s="667"/>
      <c r="CN32" s="667"/>
      <c r="CO32" s="667"/>
      <c r="CP32" s="667"/>
      <c r="CQ32" s="668"/>
      <c r="CR32" s="629">
        <v>1</v>
      </c>
      <c r="CS32" s="630"/>
      <c r="CT32" s="630"/>
      <c r="CU32" s="630"/>
      <c r="CV32" s="630"/>
      <c r="CW32" s="630"/>
      <c r="CX32" s="630"/>
      <c r="CY32" s="631"/>
      <c r="CZ32" s="632">
        <v>0</v>
      </c>
      <c r="DA32" s="642"/>
      <c r="DB32" s="642"/>
      <c r="DC32" s="643"/>
      <c r="DD32" s="635">
        <v>1</v>
      </c>
      <c r="DE32" s="630"/>
      <c r="DF32" s="630"/>
      <c r="DG32" s="630"/>
      <c r="DH32" s="630"/>
      <c r="DI32" s="630"/>
      <c r="DJ32" s="630"/>
      <c r="DK32" s="631"/>
      <c r="DL32" s="635">
        <v>1</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313</v>
      </c>
      <c r="C33" s="693"/>
      <c r="D33" s="693"/>
      <c r="E33" s="693"/>
      <c r="F33" s="693"/>
      <c r="G33" s="693"/>
      <c r="H33" s="693"/>
      <c r="I33" s="693"/>
      <c r="J33" s="693"/>
      <c r="K33" s="693"/>
      <c r="L33" s="693"/>
      <c r="M33" s="693"/>
      <c r="N33" s="693"/>
      <c r="O33" s="693"/>
      <c r="P33" s="693"/>
      <c r="Q33" s="694"/>
      <c r="R33" s="629">
        <v>8379</v>
      </c>
      <c r="S33" s="630"/>
      <c r="T33" s="630"/>
      <c r="U33" s="630"/>
      <c r="V33" s="630"/>
      <c r="W33" s="630"/>
      <c r="X33" s="630"/>
      <c r="Y33" s="631"/>
      <c r="Z33" s="656">
        <v>0</v>
      </c>
      <c r="AA33" s="656"/>
      <c r="AB33" s="656"/>
      <c r="AC33" s="656"/>
      <c r="AD33" s="657">
        <v>8379</v>
      </c>
      <c r="AE33" s="657"/>
      <c r="AF33" s="657"/>
      <c r="AG33" s="657"/>
      <c r="AH33" s="657"/>
      <c r="AI33" s="657"/>
      <c r="AJ33" s="657"/>
      <c r="AK33" s="657"/>
      <c r="AL33" s="632">
        <v>0.1</v>
      </c>
      <c r="AM33" s="633"/>
      <c r="AN33" s="633"/>
      <c r="AO33" s="658"/>
      <c r="AP33" s="708"/>
      <c r="AQ33" s="709"/>
      <c r="AR33" s="709"/>
      <c r="AS33" s="709"/>
      <c r="AT33" s="712"/>
      <c r="AU33" s="362"/>
      <c r="AV33" s="362"/>
      <c r="AW33" s="362"/>
      <c r="AX33" s="606" t="s">
        <v>314</v>
      </c>
      <c r="AY33" s="607"/>
      <c r="AZ33" s="607"/>
      <c r="BA33" s="607"/>
      <c r="BB33" s="607"/>
      <c r="BC33" s="607"/>
      <c r="BD33" s="607"/>
      <c r="BE33" s="607"/>
      <c r="BF33" s="608"/>
      <c r="BG33" s="691">
        <v>99.1</v>
      </c>
      <c r="BH33" s="610"/>
      <c r="BI33" s="610"/>
      <c r="BJ33" s="610"/>
      <c r="BK33" s="610"/>
      <c r="BL33" s="610"/>
      <c r="BM33" s="648">
        <v>96.9</v>
      </c>
      <c r="BN33" s="610"/>
      <c r="BO33" s="610"/>
      <c r="BP33" s="610"/>
      <c r="BQ33" s="659"/>
      <c r="BR33" s="691">
        <v>98.4</v>
      </c>
      <c r="BS33" s="610"/>
      <c r="BT33" s="610"/>
      <c r="BU33" s="610"/>
      <c r="BV33" s="610"/>
      <c r="BW33" s="610"/>
      <c r="BX33" s="648">
        <v>96.3</v>
      </c>
      <c r="BY33" s="610"/>
      <c r="BZ33" s="610"/>
      <c r="CA33" s="610"/>
      <c r="CB33" s="659"/>
      <c r="CD33" s="666" t="s">
        <v>315</v>
      </c>
      <c r="CE33" s="667"/>
      <c r="CF33" s="667"/>
      <c r="CG33" s="667"/>
      <c r="CH33" s="667"/>
      <c r="CI33" s="667"/>
      <c r="CJ33" s="667"/>
      <c r="CK33" s="667"/>
      <c r="CL33" s="667"/>
      <c r="CM33" s="667"/>
      <c r="CN33" s="667"/>
      <c r="CO33" s="667"/>
      <c r="CP33" s="667"/>
      <c r="CQ33" s="668"/>
      <c r="CR33" s="629">
        <v>9193193</v>
      </c>
      <c r="CS33" s="640"/>
      <c r="CT33" s="640"/>
      <c r="CU33" s="640"/>
      <c r="CV33" s="640"/>
      <c r="CW33" s="640"/>
      <c r="CX33" s="640"/>
      <c r="CY33" s="641"/>
      <c r="CZ33" s="632">
        <v>49.8</v>
      </c>
      <c r="DA33" s="642"/>
      <c r="DB33" s="642"/>
      <c r="DC33" s="643"/>
      <c r="DD33" s="635">
        <v>4734203</v>
      </c>
      <c r="DE33" s="640"/>
      <c r="DF33" s="640"/>
      <c r="DG33" s="640"/>
      <c r="DH33" s="640"/>
      <c r="DI33" s="640"/>
      <c r="DJ33" s="640"/>
      <c r="DK33" s="641"/>
      <c r="DL33" s="635">
        <v>3658547</v>
      </c>
      <c r="DM33" s="640"/>
      <c r="DN33" s="640"/>
      <c r="DO33" s="640"/>
      <c r="DP33" s="640"/>
      <c r="DQ33" s="640"/>
      <c r="DR33" s="640"/>
      <c r="DS33" s="640"/>
      <c r="DT33" s="640"/>
      <c r="DU33" s="640"/>
      <c r="DV33" s="641"/>
      <c r="DW33" s="632">
        <v>38.1</v>
      </c>
      <c r="DX33" s="642"/>
      <c r="DY33" s="642"/>
      <c r="DZ33" s="642"/>
      <c r="EA33" s="642"/>
      <c r="EB33" s="642"/>
      <c r="EC33" s="669"/>
    </row>
    <row r="34" spans="2:133" ht="11.25" customHeight="1" x14ac:dyDescent="0.15">
      <c r="B34" s="626" t="s">
        <v>316</v>
      </c>
      <c r="C34" s="627"/>
      <c r="D34" s="627"/>
      <c r="E34" s="627"/>
      <c r="F34" s="627"/>
      <c r="G34" s="627"/>
      <c r="H34" s="627"/>
      <c r="I34" s="627"/>
      <c r="J34" s="627"/>
      <c r="K34" s="627"/>
      <c r="L34" s="627"/>
      <c r="M34" s="627"/>
      <c r="N34" s="627"/>
      <c r="O34" s="627"/>
      <c r="P34" s="627"/>
      <c r="Q34" s="628"/>
      <c r="R34" s="629">
        <v>1383166</v>
      </c>
      <c r="S34" s="630"/>
      <c r="T34" s="630"/>
      <c r="U34" s="630"/>
      <c r="V34" s="630"/>
      <c r="W34" s="630"/>
      <c r="X34" s="630"/>
      <c r="Y34" s="631"/>
      <c r="Z34" s="656">
        <v>7.1</v>
      </c>
      <c r="AA34" s="656"/>
      <c r="AB34" s="656"/>
      <c r="AC34" s="656"/>
      <c r="AD34" s="657" t="s">
        <v>126</v>
      </c>
      <c r="AE34" s="657"/>
      <c r="AF34" s="657"/>
      <c r="AG34" s="657"/>
      <c r="AH34" s="657"/>
      <c r="AI34" s="657"/>
      <c r="AJ34" s="657"/>
      <c r="AK34" s="657"/>
      <c r="AL34" s="632" t="s">
        <v>126</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317</v>
      </c>
      <c r="CE34" s="667"/>
      <c r="CF34" s="667"/>
      <c r="CG34" s="667"/>
      <c r="CH34" s="667"/>
      <c r="CI34" s="667"/>
      <c r="CJ34" s="667"/>
      <c r="CK34" s="667"/>
      <c r="CL34" s="667"/>
      <c r="CM34" s="667"/>
      <c r="CN34" s="667"/>
      <c r="CO34" s="667"/>
      <c r="CP34" s="667"/>
      <c r="CQ34" s="668"/>
      <c r="CR34" s="629">
        <v>2113323</v>
      </c>
      <c r="CS34" s="630"/>
      <c r="CT34" s="630"/>
      <c r="CU34" s="630"/>
      <c r="CV34" s="630"/>
      <c r="CW34" s="630"/>
      <c r="CX34" s="630"/>
      <c r="CY34" s="631"/>
      <c r="CZ34" s="632">
        <v>11.5</v>
      </c>
      <c r="DA34" s="642"/>
      <c r="DB34" s="642"/>
      <c r="DC34" s="643"/>
      <c r="DD34" s="635">
        <v>1066390</v>
      </c>
      <c r="DE34" s="630"/>
      <c r="DF34" s="630"/>
      <c r="DG34" s="630"/>
      <c r="DH34" s="630"/>
      <c r="DI34" s="630"/>
      <c r="DJ34" s="630"/>
      <c r="DK34" s="631"/>
      <c r="DL34" s="635">
        <v>864936</v>
      </c>
      <c r="DM34" s="630"/>
      <c r="DN34" s="630"/>
      <c r="DO34" s="630"/>
      <c r="DP34" s="630"/>
      <c r="DQ34" s="630"/>
      <c r="DR34" s="630"/>
      <c r="DS34" s="630"/>
      <c r="DT34" s="630"/>
      <c r="DU34" s="630"/>
      <c r="DV34" s="631"/>
      <c r="DW34" s="632">
        <v>9</v>
      </c>
      <c r="DX34" s="642"/>
      <c r="DY34" s="642"/>
      <c r="DZ34" s="642"/>
      <c r="EA34" s="642"/>
      <c r="EB34" s="642"/>
      <c r="EC34" s="669"/>
    </row>
    <row r="35" spans="2:133" ht="11.25" customHeight="1" x14ac:dyDescent="0.15">
      <c r="B35" s="626" t="s">
        <v>318</v>
      </c>
      <c r="C35" s="627"/>
      <c r="D35" s="627"/>
      <c r="E35" s="627"/>
      <c r="F35" s="627"/>
      <c r="G35" s="627"/>
      <c r="H35" s="627"/>
      <c r="I35" s="627"/>
      <c r="J35" s="627"/>
      <c r="K35" s="627"/>
      <c r="L35" s="627"/>
      <c r="M35" s="627"/>
      <c r="N35" s="627"/>
      <c r="O35" s="627"/>
      <c r="P35" s="627"/>
      <c r="Q35" s="628"/>
      <c r="R35" s="629">
        <v>35659</v>
      </c>
      <c r="S35" s="630"/>
      <c r="T35" s="630"/>
      <c r="U35" s="630"/>
      <c r="V35" s="630"/>
      <c r="W35" s="630"/>
      <c r="X35" s="630"/>
      <c r="Y35" s="631"/>
      <c r="Z35" s="656">
        <v>0.2</v>
      </c>
      <c r="AA35" s="656"/>
      <c r="AB35" s="656"/>
      <c r="AC35" s="656"/>
      <c r="AD35" s="657">
        <v>10758</v>
      </c>
      <c r="AE35" s="657"/>
      <c r="AF35" s="657"/>
      <c r="AG35" s="657"/>
      <c r="AH35" s="657"/>
      <c r="AI35" s="657"/>
      <c r="AJ35" s="657"/>
      <c r="AK35" s="657"/>
      <c r="AL35" s="632">
        <v>0.1</v>
      </c>
      <c r="AM35" s="633"/>
      <c r="AN35" s="633"/>
      <c r="AO35" s="658"/>
      <c r="AP35" s="218"/>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321</v>
      </c>
      <c r="CE35" s="667"/>
      <c r="CF35" s="667"/>
      <c r="CG35" s="667"/>
      <c r="CH35" s="667"/>
      <c r="CI35" s="667"/>
      <c r="CJ35" s="667"/>
      <c r="CK35" s="667"/>
      <c r="CL35" s="667"/>
      <c r="CM35" s="667"/>
      <c r="CN35" s="667"/>
      <c r="CO35" s="667"/>
      <c r="CP35" s="667"/>
      <c r="CQ35" s="668"/>
      <c r="CR35" s="629">
        <v>113167</v>
      </c>
      <c r="CS35" s="640"/>
      <c r="CT35" s="640"/>
      <c r="CU35" s="640"/>
      <c r="CV35" s="640"/>
      <c r="CW35" s="640"/>
      <c r="CX35" s="640"/>
      <c r="CY35" s="641"/>
      <c r="CZ35" s="632">
        <v>0.6</v>
      </c>
      <c r="DA35" s="642"/>
      <c r="DB35" s="642"/>
      <c r="DC35" s="643"/>
      <c r="DD35" s="635">
        <v>99394</v>
      </c>
      <c r="DE35" s="640"/>
      <c r="DF35" s="640"/>
      <c r="DG35" s="640"/>
      <c r="DH35" s="640"/>
      <c r="DI35" s="640"/>
      <c r="DJ35" s="640"/>
      <c r="DK35" s="641"/>
      <c r="DL35" s="635">
        <v>99237</v>
      </c>
      <c r="DM35" s="640"/>
      <c r="DN35" s="640"/>
      <c r="DO35" s="640"/>
      <c r="DP35" s="640"/>
      <c r="DQ35" s="640"/>
      <c r="DR35" s="640"/>
      <c r="DS35" s="640"/>
      <c r="DT35" s="640"/>
      <c r="DU35" s="640"/>
      <c r="DV35" s="641"/>
      <c r="DW35" s="632">
        <v>1</v>
      </c>
      <c r="DX35" s="642"/>
      <c r="DY35" s="642"/>
      <c r="DZ35" s="642"/>
      <c r="EA35" s="642"/>
      <c r="EB35" s="642"/>
      <c r="EC35" s="669"/>
    </row>
    <row r="36" spans="2:133" ht="11.25" customHeight="1" x14ac:dyDescent="0.15">
      <c r="B36" s="626" t="s">
        <v>322</v>
      </c>
      <c r="C36" s="627"/>
      <c r="D36" s="627"/>
      <c r="E36" s="627"/>
      <c r="F36" s="627"/>
      <c r="G36" s="627"/>
      <c r="H36" s="627"/>
      <c r="I36" s="627"/>
      <c r="J36" s="627"/>
      <c r="K36" s="627"/>
      <c r="L36" s="627"/>
      <c r="M36" s="627"/>
      <c r="N36" s="627"/>
      <c r="O36" s="627"/>
      <c r="P36" s="627"/>
      <c r="Q36" s="628"/>
      <c r="R36" s="629">
        <v>1606888</v>
      </c>
      <c r="S36" s="630"/>
      <c r="T36" s="630"/>
      <c r="U36" s="630"/>
      <c r="V36" s="630"/>
      <c r="W36" s="630"/>
      <c r="X36" s="630"/>
      <c r="Y36" s="631"/>
      <c r="Z36" s="656">
        <v>8.1999999999999993</v>
      </c>
      <c r="AA36" s="656"/>
      <c r="AB36" s="656"/>
      <c r="AC36" s="656"/>
      <c r="AD36" s="657" t="s">
        <v>126</v>
      </c>
      <c r="AE36" s="657"/>
      <c r="AF36" s="657"/>
      <c r="AG36" s="657"/>
      <c r="AH36" s="657"/>
      <c r="AI36" s="657"/>
      <c r="AJ36" s="657"/>
      <c r="AK36" s="657"/>
      <c r="AL36" s="632" t="s">
        <v>126</v>
      </c>
      <c r="AM36" s="633"/>
      <c r="AN36" s="633"/>
      <c r="AO36" s="658"/>
      <c r="AP36" s="218"/>
      <c r="AQ36" s="679" t="s">
        <v>323</v>
      </c>
      <c r="AR36" s="680"/>
      <c r="AS36" s="680"/>
      <c r="AT36" s="680"/>
      <c r="AU36" s="680"/>
      <c r="AV36" s="680"/>
      <c r="AW36" s="680"/>
      <c r="AX36" s="680"/>
      <c r="AY36" s="681"/>
      <c r="AZ36" s="682">
        <v>1720095</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42991</v>
      </c>
      <c r="BW36" s="683"/>
      <c r="BX36" s="683"/>
      <c r="BY36" s="683"/>
      <c r="BZ36" s="683"/>
      <c r="CA36" s="683"/>
      <c r="CB36" s="684"/>
      <c r="CD36" s="666" t="s">
        <v>325</v>
      </c>
      <c r="CE36" s="667"/>
      <c r="CF36" s="667"/>
      <c r="CG36" s="667"/>
      <c r="CH36" s="667"/>
      <c r="CI36" s="667"/>
      <c r="CJ36" s="667"/>
      <c r="CK36" s="667"/>
      <c r="CL36" s="667"/>
      <c r="CM36" s="667"/>
      <c r="CN36" s="667"/>
      <c r="CO36" s="667"/>
      <c r="CP36" s="667"/>
      <c r="CQ36" s="668"/>
      <c r="CR36" s="629">
        <v>3699389</v>
      </c>
      <c r="CS36" s="630"/>
      <c r="CT36" s="630"/>
      <c r="CU36" s="630"/>
      <c r="CV36" s="630"/>
      <c r="CW36" s="630"/>
      <c r="CX36" s="630"/>
      <c r="CY36" s="631"/>
      <c r="CZ36" s="632">
        <v>20</v>
      </c>
      <c r="DA36" s="642"/>
      <c r="DB36" s="642"/>
      <c r="DC36" s="643"/>
      <c r="DD36" s="635">
        <v>2157428</v>
      </c>
      <c r="DE36" s="630"/>
      <c r="DF36" s="630"/>
      <c r="DG36" s="630"/>
      <c r="DH36" s="630"/>
      <c r="DI36" s="630"/>
      <c r="DJ36" s="630"/>
      <c r="DK36" s="631"/>
      <c r="DL36" s="635">
        <v>1687900</v>
      </c>
      <c r="DM36" s="630"/>
      <c r="DN36" s="630"/>
      <c r="DO36" s="630"/>
      <c r="DP36" s="630"/>
      <c r="DQ36" s="630"/>
      <c r="DR36" s="630"/>
      <c r="DS36" s="630"/>
      <c r="DT36" s="630"/>
      <c r="DU36" s="630"/>
      <c r="DV36" s="631"/>
      <c r="DW36" s="632">
        <v>17.600000000000001</v>
      </c>
      <c r="DX36" s="642"/>
      <c r="DY36" s="642"/>
      <c r="DZ36" s="642"/>
      <c r="EA36" s="642"/>
      <c r="EB36" s="642"/>
      <c r="EC36" s="669"/>
    </row>
    <row r="37" spans="2:133" ht="11.25" customHeight="1" x14ac:dyDescent="0.15">
      <c r="B37" s="626" t="s">
        <v>326</v>
      </c>
      <c r="C37" s="627"/>
      <c r="D37" s="627"/>
      <c r="E37" s="627"/>
      <c r="F37" s="627"/>
      <c r="G37" s="627"/>
      <c r="H37" s="627"/>
      <c r="I37" s="627"/>
      <c r="J37" s="627"/>
      <c r="K37" s="627"/>
      <c r="L37" s="627"/>
      <c r="M37" s="627"/>
      <c r="N37" s="627"/>
      <c r="O37" s="627"/>
      <c r="P37" s="627"/>
      <c r="Q37" s="628"/>
      <c r="R37" s="629">
        <v>1390553</v>
      </c>
      <c r="S37" s="630"/>
      <c r="T37" s="630"/>
      <c r="U37" s="630"/>
      <c r="V37" s="630"/>
      <c r="W37" s="630"/>
      <c r="X37" s="630"/>
      <c r="Y37" s="631"/>
      <c r="Z37" s="656">
        <v>7.1</v>
      </c>
      <c r="AA37" s="656"/>
      <c r="AB37" s="656"/>
      <c r="AC37" s="656"/>
      <c r="AD37" s="657" t="s">
        <v>126</v>
      </c>
      <c r="AE37" s="657"/>
      <c r="AF37" s="657"/>
      <c r="AG37" s="657"/>
      <c r="AH37" s="657"/>
      <c r="AI37" s="657"/>
      <c r="AJ37" s="657"/>
      <c r="AK37" s="657"/>
      <c r="AL37" s="632" t="s">
        <v>126</v>
      </c>
      <c r="AM37" s="633"/>
      <c r="AN37" s="633"/>
      <c r="AO37" s="658"/>
      <c r="AQ37" s="670" t="s">
        <v>327</v>
      </c>
      <c r="AR37" s="671"/>
      <c r="AS37" s="671"/>
      <c r="AT37" s="671"/>
      <c r="AU37" s="671"/>
      <c r="AV37" s="671"/>
      <c r="AW37" s="671"/>
      <c r="AX37" s="671"/>
      <c r="AY37" s="672"/>
      <c r="AZ37" s="629">
        <v>400986</v>
      </c>
      <c r="BA37" s="630"/>
      <c r="BB37" s="630"/>
      <c r="BC37" s="630"/>
      <c r="BD37" s="640"/>
      <c r="BE37" s="640"/>
      <c r="BF37" s="673"/>
      <c r="BG37" s="666" t="s">
        <v>328</v>
      </c>
      <c r="BH37" s="667"/>
      <c r="BI37" s="667"/>
      <c r="BJ37" s="667"/>
      <c r="BK37" s="667"/>
      <c r="BL37" s="667"/>
      <c r="BM37" s="667"/>
      <c r="BN37" s="667"/>
      <c r="BO37" s="667"/>
      <c r="BP37" s="667"/>
      <c r="BQ37" s="667"/>
      <c r="BR37" s="667"/>
      <c r="BS37" s="667"/>
      <c r="BT37" s="667"/>
      <c r="BU37" s="668"/>
      <c r="BV37" s="629">
        <v>27384</v>
      </c>
      <c r="BW37" s="630"/>
      <c r="BX37" s="630"/>
      <c r="BY37" s="630"/>
      <c r="BZ37" s="630"/>
      <c r="CA37" s="630"/>
      <c r="CB37" s="674"/>
      <c r="CD37" s="666" t="s">
        <v>329</v>
      </c>
      <c r="CE37" s="667"/>
      <c r="CF37" s="667"/>
      <c r="CG37" s="667"/>
      <c r="CH37" s="667"/>
      <c r="CI37" s="667"/>
      <c r="CJ37" s="667"/>
      <c r="CK37" s="667"/>
      <c r="CL37" s="667"/>
      <c r="CM37" s="667"/>
      <c r="CN37" s="667"/>
      <c r="CO37" s="667"/>
      <c r="CP37" s="667"/>
      <c r="CQ37" s="668"/>
      <c r="CR37" s="629">
        <v>1089363</v>
      </c>
      <c r="CS37" s="640"/>
      <c r="CT37" s="640"/>
      <c r="CU37" s="640"/>
      <c r="CV37" s="640"/>
      <c r="CW37" s="640"/>
      <c r="CX37" s="640"/>
      <c r="CY37" s="641"/>
      <c r="CZ37" s="632">
        <v>5.9</v>
      </c>
      <c r="DA37" s="642"/>
      <c r="DB37" s="642"/>
      <c r="DC37" s="643"/>
      <c r="DD37" s="635">
        <v>1038161</v>
      </c>
      <c r="DE37" s="640"/>
      <c r="DF37" s="640"/>
      <c r="DG37" s="640"/>
      <c r="DH37" s="640"/>
      <c r="DI37" s="640"/>
      <c r="DJ37" s="640"/>
      <c r="DK37" s="641"/>
      <c r="DL37" s="635">
        <v>983685</v>
      </c>
      <c r="DM37" s="640"/>
      <c r="DN37" s="640"/>
      <c r="DO37" s="640"/>
      <c r="DP37" s="640"/>
      <c r="DQ37" s="640"/>
      <c r="DR37" s="640"/>
      <c r="DS37" s="640"/>
      <c r="DT37" s="640"/>
      <c r="DU37" s="640"/>
      <c r="DV37" s="641"/>
      <c r="DW37" s="632">
        <v>10.199999999999999</v>
      </c>
      <c r="DX37" s="642"/>
      <c r="DY37" s="642"/>
      <c r="DZ37" s="642"/>
      <c r="EA37" s="642"/>
      <c r="EB37" s="642"/>
      <c r="EC37" s="669"/>
    </row>
    <row r="38" spans="2:133" ht="11.25" customHeight="1" x14ac:dyDescent="0.15">
      <c r="B38" s="626" t="s">
        <v>330</v>
      </c>
      <c r="C38" s="627"/>
      <c r="D38" s="627"/>
      <c r="E38" s="627"/>
      <c r="F38" s="627"/>
      <c r="G38" s="627"/>
      <c r="H38" s="627"/>
      <c r="I38" s="627"/>
      <c r="J38" s="627"/>
      <c r="K38" s="627"/>
      <c r="L38" s="627"/>
      <c r="M38" s="627"/>
      <c r="N38" s="627"/>
      <c r="O38" s="627"/>
      <c r="P38" s="627"/>
      <c r="Q38" s="628"/>
      <c r="R38" s="629">
        <v>544260</v>
      </c>
      <c r="S38" s="630"/>
      <c r="T38" s="630"/>
      <c r="U38" s="630"/>
      <c r="V38" s="630"/>
      <c r="W38" s="630"/>
      <c r="X38" s="630"/>
      <c r="Y38" s="631"/>
      <c r="Z38" s="656">
        <v>2.8</v>
      </c>
      <c r="AA38" s="656"/>
      <c r="AB38" s="656"/>
      <c r="AC38" s="656"/>
      <c r="AD38" s="657" t="s">
        <v>126</v>
      </c>
      <c r="AE38" s="657"/>
      <c r="AF38" s="657"/>
      <c r="AG38" s="657"/>
      <c r="AH38" s="657"/>
      <c r="AI38" s="657"/>
      <c r="AJ38" s="657"/>
      <c r="AK38" s="657"/>
      <c r="AL38" s="632" t="s">
        <v>126</v>
      </c>
      <c r="AM38" s="633"/>
      <c r="AN38" s="633"/>
      <c r="AO38" s="658"/>
      <c r="AQ38" s="670" t="s">
        <v>331</v>
      </c>
      <c r="AR38" s="671"/>
      <c r="AS38" s="671"/>
      <c r="AT38" s="671"/>
      <c r="AU38" s="671"/>
      <c r="AV38" s="671"/>
      <c r="AW38" s="671"/>
      <c r="AX38" s="671"/>
      <c r="AY38" s="672"/>
      <c r="AZ38" s="629">
        <v>32210</v>
      </c>
      <c r="BA38" s="630"/>
      <c r="BB38" s="630"/>
      <c r="BC38" s="630"/>
      <c r="BD38" s="640"/>
      <c r="BE38" s="640"/>
      <c r="BF38" s="673"/>
      <c r="BG38" s="666" t="s">
        <v>332</v>
      </c>
      <c r="BH38" s="667"/>
      <c r="BI38" s="667"/>
      <c r="BJ38" s="667"/>
      <c r="BK38" s="667"/>
      <c r="BL38" s="667"/>
      <c r="BM38" s="667"/>
      <c r="BN38" s="667"/>
      <c r="BO38" s="667"/>
      <c r="BP38" s="667"/>
      <c r="BQ38" s="667"/>
      <c r="BR38" s="667"/>
      <c r="BS38" s="667"/>
      <c r="BT38" s="667"/>
      <c r="BU38" s="668"/>
      <c r="BV38" s="629">
        <v>3745</v>
      </c>
      <c r="BW38" s="630"/>
      <c r="BX38" s="630"/>
      <c r="BY38" s="630"/>
      <c r="BZ38" s="630"/>
      <c r="CA38" s="630"/>
      <c r="CB38" s="674"/>
      <c r="CD38" s="666" t="s">
        <v>333</v>
      </c>
      <c r="CE38" s="667"/>
      <c r="CF38" s="667"/>
      <c r="CG38" s="667"/>
      <c r="CH38" s="667"/>
      <c r="CI38" s="667"/>
      <c r="CJ38" s="667"/>
      <c r="CK38" s="667"/>
      <c r="CL38" s="667"/>
      <c r="CM38" s="667"/>
      <c r="CN38" s="667"/>
      <c r="CO38" s="667"/>
      <c r="CP38" s="667"/>
      <c r="CQ38" s="668"/>
      <c r="CR38" s="629">
        <v>1308871</v>
      </c>
      <c r="CS38" s="630"/>
      <c r="CT38" s="630"/>
      <c r="CU38" s="630"/>
      <c r="CV38" s="630"/>
      <c r="CW38" s="630"/>
      <c r="CX38" s="630"/>
      <c r="CY38" s="631"/>
      <c r="CZ38" s="632">
        <v>7.1</v>
      </c>
      <c r="DA38" s="642"/>
      <c r="DB38" s="642"/>
      <c r="DC38" s="643"/>
      <c r="DD38" s="635">
        <v>1093965</v>
      </c>
      <c r="DE38" s="630"/>
      <c r="DF38" s="630"/>
      <c r="DG38" s="630"/>
      <c r="DH38" s="630"/>
      <c r="DI38" s="630"/>
      <c r="DJ38" s="630"/>
      <c r="DK38" s="631"/>
      <c r="DL38" s="635">
        <v>1006474</v>
      </c>
      <c r="DM38" s="630"/>
      <c r="DN38" s="630"/>
      <c r="DO38" s="630"/>
      <c r="DP38" s="630"/>
      <c r="DQ38" s="630"/>
      <c r="DR38" s="630"/>
      <c r="DS38" s="630"/>
      <c r="DT38" s="630"/>
      <c r="DU38" s="630"/>
      <c r="DV38" s="631"/>
      <c r="DW38" s="632">
        <v>10.5</v>
      </c>
      <c r="DX38" s="642"/>
      <c r="DY38" s="642"/>
      <c r="DZ38" s="642"/>
      <c r="EA38" s="642"/>
      <c r="EB38" s="642"/>
      <c r="EC38" s="669"/>
    </row>
    <row r="39" spans="2:133" ht="11.25" customHeight="1" x14ac:dyDescent="0.15">
      <c r="B39" s="626" t="s">
        <v>334</v>
      </c>
      <c r="C39" s="627"/>
      <c r="D39" s="627"/>
      <c r="E39" s="627"/>
      <c r="F39" s="627"/>
      <c r="G39" s="627"/>
      <c r="H39" s="627"/>
      <c r="I39" s="627"/>
      <c r="J39" s="627"/>
      <c r="K39" s="627"/>
      <c r="L39" s="627"/>
      <c r="M39" s="627"/>
      <c r="N39" s="627"/>
      <c r="O39" s="627"/>
      <c r="P39" s="627"/>
      <c r="Q39" s="628"/>
      <c r="R39" s="629">
        <v>221346</v>
      </c>
      <c r="S39" s="630"/>
      <c r="T39" s="630"/>
      <c r="U39" s="630"/>
      <c r="V39" s="630"/>
      <c r="W39" s="630"/>
      <c r="X39" s="630"/>
      <c r="Y39" s="631"/>
      <c r="Z39" s="656">
        <v>1.1000000000000001</v>
      </c>
      <c r="AA39" s="656"/>
      <c r="AB39" s="656"/>
      <c r="AC39" s="656"/>
      <c r="AD39" s="657">
        <v>61</v>
      </c>
      <c r="AE39" s="657"/>
      <c r="AF39" s="657"/>
      <c r="AG39" s="657"/>
      <c r="AH39" s="657"/>
      <c r="AI39" s="657"/>
      <c r="AJ39" s="657"/>
      <c r="AK39" s="657"/>
      <c r="AL39" s="632">
        <v>0</v>
      </c>
      <c r="AM39" s="633"/>
      <c r="AN39" s="633"/>
      <c r="AO39" s="658"/>
      <c r="AQ39" s="670" t="s">
        <v>335</v>
      </c>
      <c r="AR39" s="671"/>
      <c r="AS39" s="671"/>
      <c r="AT39" s="671"/>
      <c r="AU39" s="671"/>
      <c r="AV39" s="671"/>
      <c r="AW39" s="671"/>
      <c r="AX39" s="671"/>
      <c r="AY39" s="672"/>
      <c r="AZ39" s="629">
        <v>10238</v>
      </c>
      <c r="BA39" s="630"/>
      <c r="BB39" s="630"/>
      <c r="BC39" s="630"/>
      <c r="BD39" s="640"/>
      <c r="BE39" s="640"/>
      <c r="BF39" s="673"/>
      <c r="BG39" s="666" t="s">
        <v>336</v>
      </c>
      <c r="BH39" s="667"/>
      <c r="BI39" s="667"/>
      <c r="BJ39" s="667"/>
      <c r="BK39" s="667"/>
      <c r="BL39" s="667"/>
      <c r="BM39" s="667"/>
      <c r="BN39" s="667"/>
      <c r="BO39" s="667"/>
      <c r="BP39" s="667"/>
      <c r="BQ39" s="667"/>
      <c r="BR39" s="667"/>
      <c r="BS39" s="667"/>
      <c r="BT39" s="667"/>
      <c r="BU39" s="668"/>
      <c r="BV39" s="629">
        <v>6049</v>
      </c>
      <c r="BW39" s="630"/>
      <c r="BX39" s="630"/>
      <c r="BY39" s="630"/>
      <c r="BZ39" s="630"/>
      <c r="CA39" s="630"/>
      <c r="CB39" s="674"/>
      <c r="CD39" s="666" t="s">
        <v>337</v>
      </c>
      <c r="CE39" s="667"/>
      <c r="CF39" s="667"/>
      <c r="CG39" s="667"/>
      <c r="CH39" s="667"/>
      <c r="CI39" s="667"/>
      <c r="CJ39" s="667"/>
      <c r="CK39" s="667"/>
      <c r="CL39" s="667"/>
      <c r="CM39" s="667"/>
      <c r="CN39" s="667"/>
      <c r="CO39" s="667"/>
      <c r="CP39" s="667"/>
      <c r="CQ39" s="668"/>
      <c r="CR39" s="629">
        <v>1926290</v>
      </c>
      <c r="CS39" s="640"/>
      <c r="CT39" s="640"/>
      <c r="CU39" s="640"/>
      <c r="CV39" s="640"/>
      <c r="CW39" s="640"/>
      <c r="CX39" s="640"/>
      <c r="CY39" s="641"/>
      <c r="CZ39" s="632">
        <v>10.4</v>
      </c>
      <c r="DA39" s="642"/>
      <c r="DB39" s="642"/>
      <c r="DC39" s="643"/>
      <c r="DD39" s="635">
        <v>316873</v>
      </c>
      <c r="DE39" s="640"/>
      <c r="DF39" s="640"/>
      <c r="DG39" s="640"/>
      <c r="DH39" s="640"/>
      <c r="DI39" s="640"/>
      <c r="DJ39" s="640"/>
      <c r="DK39" s="641"/>
      <c r="DL39" s="635" t="s">
        <v>126</v>
      </c>
      <c r="DM39" s="640"/>
      <c r="DN39" s="640"/>
      <c r="DO39" s="640"/>
      <c r="DP39" s="640"/>
      <c r="DQ39" s="640"/>
      <c r="DR39" s="640"/>
      <c r="DS39" s="640"/>
      <c r="DT39" s="640"/>
      <c r="DU39" s="640"/>
      <c r="DV39" s="641"/>
      <c r="DW39" s="632" t="s">
        <v>126</v>
      </c>
      <c r="DX39" s="642"/>
      <c r="DY39" s="642"/>
      <c r="DZ39" s="642"/>
      <c r="EA39" s="642"/>
      <c r="EB39" s="642"/>
      <c r="EC39" s="669"/>
    </row>
    <row r="40" spans="2:133" ht="11.25" customHeight="1" x14ac:dyDescent="0.15">
      <c r="B40" s="626" t="s">
        <v>338</v>
      </c>
      <c r="C40" s="627"/>
      <c r="D40" s="627"/>
      <c r="E40" s="627"/>
      <c r="F40" s="627"/>
      <c r="G40" s="627"/>
      <c r="H40" s="627"/>
      <c r="I40" s="627"/>
      <c r="J40" s="627"/>
      <c r="K40" s="627"/>
      <c r="L40" s="627"/>
      <c r="M40" s="627"/>
      <c r="N40" s="627"/>
      <c r="O40" s="627"/>
      <c r="P40" s="627"/>
      <c r="Q40" s="628"/>
      <c r="R40" s="629">
        <v>830400</v>
      </c>
      <c r="S40" s="630"/>
      <c r="T40" s="630"/>
      <c r="U40" s="630"/>
      <c r="V40" s="630"/>
      <c r="W40" s="630"/>
      <c r="X40" s="630"/>
      <c r="Y40" s="631"/>
      <c r="Z40" s="656">
        <v>4.2</v>
      </c>
      <c r="AA40" s="656"/>
      <c r="AB40" s="656"/>
      <c r="AC40" s="656"/>
      <c r="AD40" s="657" t="s">
        <v>126</v>
      </c>
      <c r="AE40" s="657"/>
      <c r="AF40" s="657"/>
      <c r="AG40" s="657"/>
      <c r="AH40" s="657"/>
      <c r="AI40" s="657"/>
      <c r="AJ40" s="657"/>
      <c r="AK40" s="657"/>
      <c r="AL40" s="632" t="s">
        <v>126</v>
      </c>
      <c r="AM40" s="633"/>
      <c r="AN40" s="633"/>
      <c r="AO40" s="658"/>
      <c r="AQ40" s="670" t="s">
        <v>339</v>
      </c>
      <c r="AR40" s="671"/>
      <c r="AS40" s="671"/>
      <c r="AT40" s="671"/>
      <c r="AU40" s="671"/>
      <c r="AV40" s="671"/>
      <c r="AW40" s="671"/>
      <c r="AX40" s="671"/>
      <c r="AY40" s="672"/>
      <c r="AZ40" s="629" t="s">
        <v>126</v>
      </c>
      <c r="BA40" s="630"/>
      <c r="BB40" s="630"/>
      <c r="BC40" s="630"/>
      <c r="BD40" s="640"/>
      <c r="BE40" s="640"/>
      <c r="BF40" s="673"/>
      <c r="BG40" s="675" t="s">
        <v>340</v>
      </c>
      <c r="BH40" s="676"/>
      <c r="BI40" s="676"/>
      <c r="BJ40" s="676"/>
      <c r="BK40" s="676"/>
      <c r="BL40" s="363"/>
      <c r="BM40" s="667" t="s">
        <v>341</v>
      </c>
      <c r="BN40" s="667"/>
      <c r="BO40" s="667"/>
      <c r="BP40" s="667"/>
      <c r="BQ40" s="667"/>
      <c r="BR40" s="667"/>
      <c r="BS40" s="667"/>
      <c r="BT40" s="667"/>
      <c r="BU40" s="668"/>
      <c r="BV40" s="629">
        <v>110</v>
      </c>
      <c r="BW40" s="630"/>
      <c r="BX40" s="630"/>
      <c r="BY40" s="630"/>
      <c r="BZ40" s="630"/>
      <c r="CA40" s="630"/>
      <c r="CB40" s="674"/>
      <c r="CD40" s="666" t="s">
        <v>342</v>
      </c>
      <c r="CE40" s="667"/>
      <c r="CF40" s="667"/>
      <c r="CG40" s="667"/>
      <c r="CH40" s="667"/>
      <c r="CI40" s="667"/>
      <c r="CJ40" s="667"/>
      <c r="CK40" s="667"/>
      <c r="CL40" s="667"/>
      <c r="CM40" s="667"/>
      <c r="CN40" s="667"/>
      <c r="CO40" s="667"/>
      <c r="CP40" s="667"/>
      <c r="CQ40" s="668"/>
      <c r="CR40" s="629">
        <v>32153</v>
      </c>
      <c r="CS40" s="630"/>
      <c r="CT40" s="630"/>
      <c r="CU40" s="630"/>
      <c r="CV40" s="630"/>
      <c r="CW40" s="630"/>
      <c r="CX40" s="630"/>
      <c r="CY40" s="631"/>
      <c r="CZ40" s="632">
        <v>0.2</v>
      </c>
      <c r="DA40" s="642"/>
      <c r="DB40" s="642"/>
      <c r="DC40" s="643"/>
      <c r="DD40" s="635">
        <v>153</v>
      </c>
      <c r="DE40" s="630"/>
      <c r="DF40" s="630"/>
      <c r="DG40" s="630"/>
      <c r="DH40" s="630"/>
      <c r="DI40" s="630"/>
      <c r="DJ40" s="630"/>
      <c r="DK40" s="631"/>
      <c r="DL40" s="635" t="s">
        <v>126</v>
      </c>
      <c r="DM40" s="630"/>
      <c r="DN40" s="630"/>
      <c r="DO40" s="630"/>
      <c r="DP40" s="630"/>
      <c r="DQ40" s="630"/>
      <c r="DR40" s="630"/>
      <c r="DS40" s="630"/>
      <c r="DT40" s="630"/>
      <c r="DU40" s="630"/>
      <c r="DV40" s="631"/>
      <c r="DW40" s="632" t="s">
        <v>126</v>
      </c>
      <c r="DX40" s="642"/>
      <c r="DY40" s="642"/>
      <c r="DZ40" s="642"/>
      <c r="EA40" s="642"/>
      <c r="EB40" s="642"/>
      <c r="EC40" s="669"/>
    </row>
    <row r="41" spans="2:133" ht="11.25" customHeight="1" x14ac:dyDescent="0.15">
      <c r="B41" s="626" t="s">
        <v>343</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56" t="s">
        <v>126</v>
      </c>
      <c r="AA41" s="656"/>
      <c r="AB41" s="656"/>
      <c r="AC41" s="656"/>
      <c r="AD41" s="657" t="s">
        <v>126</v>
      </c>
      <c r="AE41" s="657"/>
      <c r="AF41" s="657"/>
      <c r="AG41" s="657"/>
      <c r="AH41" s="657"/>
      <c r="AI41" s="657"/>
      <c r="AJ41" s="657"/>
      <c r="AK41" s="657"/>
      <c r="AL41" s="632" t="s">
        <v>126</v>
      </c>
      <c r="AM41" s="633"/>
      <c r="AN41" s="633"/>
      <c r="AO41" s="658"/>
      <c r="AQ41" s="670" t="s">
        <v>344</v>
      </c>
      <c r="AR41" s="671"/>
      <c r="AS41" s="671"/>
      <c r="AT41" s="671"/>
      <c r="AU41" s="671"/>
      <c r="AV41" s="671"/>
      <c r="AW41" s="671"/>
      <c r="AX41" s="671"/>
      <c r="AY41" s="672"/>
      <c r="AZ41" s="629">
        <v>291731</v>
      </c>
      <c r="BA41" s="630"/>
      <c r="BB41" s="630"/>
      <c r="BC41" s="630"/>
      <c r="BD41" s="640"/>
      <c r="BE41" s="640"/>
      <c r="BF41" s="673"/>
      <c r="BG41" s="675"/>
      <c r="BH41" s="676"/>
      <c r="BI41" s="676"/>
      <c r="BJ41" s="676"/>
      <c r="BK41" s="676"/>
      <c r="BL41" s="363"/>
      <c r="BM41" s="667" t="s">
        <v>345</v>
      </c>
      <c r="BN41" s="667"/>
      <c r="BO41" s="667"/>
      <c r="BP41" s="667"/>
      <c r="BQ41" s="667"/>
      <c r="BR41" s="667"/>
      <c r="BS41" s="667"/>
      <c r="BT41" s="667"/>
      <c r="BU41" s="668"/>
      <c r="BV41" s="629" t="s">
        <v>126</v>
      </c>
      <c r="BW41" s="630"/>
      <c r="BX41" s="630"/>
      <c r="BY41" s="630"/>
      <c r="BZ41" s="630"/>
      <c r="CA41" s="630"/>
      <c r="CB41" s="674"/>
      <c r="CD41" s="666" t="s">
        <v>346</v>
      </c>
      <c r="CE41" s="667"/>
      <c r="CF41" s="667"/>
      <c r="CG41" s="667"/>
      <c r="CH41" s="667"/>
      <c r="CI41" s="667"/>
      <c r="CJ41" s="667"/>
      <c r="CK41" s="667"/>
      <c r="CL41" s="667"/>
      <c r="CM41" s="667"/>
      <c r="CN41" s="667"/>
      <c r="CO41" s="667"/>
      <c r="CP41" s="667"/>
      <c r="CQ41" s="668"/>
      <c r="CR41" s="629" t="s">
        <v>126</v>
      </c>
      <c r="CS41" s="640"/>
      <c r="CT41" s="640"/>
      <c r="CU41" s="640"/>
      <c r="CV41" s="640"/>
      <c r="CW41" s="640"/>
      <c r="CX41" s="640"/>
      <c r="CY41" s="641"/>
      <c r="CZ41" s="632" t="s">
        <v>126</v>
      </c>
      <c r="DA41" s="642"/>
      <c r="DB41" s="642"/>
      <c r="DC41" s="643"/>
      <c r="DD41" s="635" t="s">
        <v>126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347</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56" t="s">
        <v>126</v>
      </c>
      <c r="AA42" s="656"/>
      <c r="AB42" s="656"/>
      <c r="AC42" s="656"/>
      <c r="AD42" s="657" t="s">
        <v>126</v>
      </c>
      <c r="AE42" s="657"/>
      <c r="AF42" s="657"/>
      <c r="AG42" s="657"/>
      <c r="AH42" s="657"/>
      <c r="AI42" s="657"/>
      <c r="AJ42" s="657"/>
      <c r="AK42" s="657"/>
      <c r="AL42" s="632" t="s">
        <v>126</v>
      </c>
      <c r="AM42" s="633"/>
      <c r="AN42" s="633"/>
      <c r="AO42" s="658"/>
      <c r="AQ42" s="663" t="s">
        <v>331</v>
      </c>
      <c r="AR42" s="664"/>
      <c r="AS42" s="664"/>
      <c r="AT42" s="664"/>
      <c r="AU42" s="664"/>
      <c r="AV42" s="664"/>
      <c r="AW42" s="664"/>
      <c r="AX42" s="664"/>
      <c r="AY42" s="665"/>
      <c r="AZ42" s="609">
        <v>984930</v>
      </c>
      <c r="BA42" s="644"/>
      <c r="BB42" s="644"/>
      <c r="BC42" s="644"/>
      <c r="BD42" s="610"/>
      <c r="BE42" s="610"/>
      <c r="BF42" s="659"/>
      <c r="BG42" s="677"/>
      <c r="BH42" s="678"/>
      <c r="BI42" s="678"/>
      <c r="BJ42" s="678"/>
      <c r="BK42" s="678"/>
      <c r="BL42" s="364"/>
      <c r="BM42" s="660" t="s">
        <v>348</v>
      </c>
      <c r="BN42" s="660"/>
      <c r="BO42" s="660"/>
      <c r="BP42" s="660"/>
      <c r="BQ42" s="660"/>
      <c r="BR42" s="660"/>
      <c r="BS42" s="660"/>
      <c r="BT42" s="660"/>
      <c r="BU42" s="661"/>
      <c r="BV42" s="609">
        <v>459</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1473887</v>
      </c>
      <c r="CS42" s="640"/>
      <c r="CT42" s="640"/>
      <c r="CU42" s="640"/>
      <c r="CV42" s="640"/>
      <c r="CW42" s="640"/>
      <c r="CX42" s="640"/>
      <c r="CY42" s="641"/>
      <c r="CZ42" s="632">
        <v>8</v>
      </c>
      <c r="DA42" s="642"/>
      <c r="DB42" s="642"/>
      <c r="DC42" s="643"/>
      <c r="DD42" s="635">
        <v>449389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350</v>
      </c>
      <c r="C43" s="627"/>
      <c r="D43" s="627"/>
      <c r="E43" s="627"/>
      <c r="F43" s="627"/>
      <c r="G43" s="627"/>
      <c r="H43" s="627"/>
      <c r="I43" s="627"/>
      <c r="J43" s="627"/>
      <c r="K43" s="627"/>
      <c r="L43" s="627"/>
      <c r="M43" s="627"/>
      <c r="N43" s="627"/>
      <c r="O43" s="627"/>
      <c r="P43" s="627"/>
      <c r="Q43" s="628"/>
      <c r="R43" s="629">
        <v>351100</v>
      </c>
      <c r="S43" s="630"/>
      <c r="T43" s="630"/>
      <c r="U43" s="630"/>
      <c r="V43" s="630"/>
      <c r="W43" s="630"/>
      <c r="X43" s="630"/>
      <c r="Y43" s="631"/>
      <c r="Z43" s="656">
        <v>1.8</v>
      </c>
      <c r="AA43" s="656"/>
      <c r="AB43" s="656"/>
      <c r="AC43" s="656"/>
      <c r="AD43" s="657" t="s">
        <v>126</v>
      </c>
      <c r="AE43" s="657"/>
      <c r="AF43" s="657"/>
      <c r="AG43" s="657"/>
      <c r="AH43" s="657"/>
      <c r="AI43" s="657"/>
      <c r="AJ43" s="657"/>
      <c r="AK43" s="657"/>
      <c r="AL43" s="632" t="s">
        <v>126</v>
      </c>
      <c r="AM43" s="633"/>
      <c r="AN43" s="633"/>
      <c r="AO43" s="658"/>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37930</v>
      </c>
      <c r="CS43" s="640"/>
      <c r="CT43" s="640"/>
      <c r="CU43" s="640"/>
      <c r="CV43" s="640"/>
      <c r="CW43" s="640"/>
      <c r="CX43" s="640"/>
      <c r="CY43" s="641"/>
      <c r="CZ43" s="632">
        <v>0.2</v>
      </c>
      <c r="DA43" s="642"/>
      <c r="DB43" s="642"/>
      <c r="DC43" s="643"/>
      <c r="DD43" s="635">
        <v>37930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352</v>
      </c>
      <c r="C44" s="607"/>
      <c r="D44" s="607"/>
      <c r="E44" s="607"/>
      <c r="F44" s="607"/>
      <c r="G44" s="607"/>
      <c r="H44" s="607"/>
      <c r="I44" s="607"/>
      <c r="J44" s="607"/>
      <c r="K44" s="607"/>
      <c r="L44" s="607"/>
      <c r="M44" s="607"/>
      <c r="N44" s="607"/>
      <c r="O44" s="607"/>
      <c r="P44" s="607"/>
      <c r="Q44" s="608"/>
      <c r="R44" s="609">
        <v>19554179</v>
      </c>
      <c r="S44" s="644"/>
      <c r="T44" s="644"/>
      <c r="U44" s="644"/>
      <c r="V44" s="644"/>
      <c r="W44" s="644"/>
      <c r="X44" s="644"/>
      <c r="Y44" s="645"/>
      <c r="Z44" s="646">
        <v>100</v>
      </c>
      <c r="AA44" s="646"/>
      <c r="AB44" s="646"/>
      <c r="AC44" s="646"/>
      <c r="AD44" s="647">
        <v>9258652</v>
      </c>
      <c r="AE44" s="647"/>
      <c r="AF44" s="647"/>
      <c r="AG44" s="647"/>
      <c r="AH44" s="647"/>
      <c r="AI44" s="647"/>
      <c r="AJ44" s="647"/>
      <c r="AK44" s="647"/>
      <c r="AL44" s="612">
        <v>100</v>
      </c>
      <c r="AM44" s="648"/>
      <c r="AN44" s="648"/>
      <c r="AO44" s="649"/>
      <c r="CD44" s="650" t="s">
        <v>300</v>
      </c>
      <c r="CE44" s="651"/>
      <c r="CF44" s="626" t="s">
        <v>353</v>
      </c>
      <c r="CG44" s="627"/>
      <c r="CH44" s="627"/>
      <c r="CI44" s="627"/>
      <c r="CJ44" s="627"/>
      <c r="CK44" s="627"/>
      <c r="CL44" s="627"/>
      <c r="CM44" s="627"/>
      <c r="CN44" s="627"/>
      <c r="CO44" s="627"/>
      <c r="CP44" s="627"/>
      <c r="CQ44" s="628"/>
      <c r="CR44" s="629">
        <v>1183216</v>
      </c>
      <c r="CS44" s="630"/>
      <c r="CT44" s="630"/>
      <c r="CU44" s="630"/>
      <c r="CV44" s="630"/>
      <c r="CW44" s="630"/>
      <c r="CX44" s="630"/>
      <c r="CY44" s="631"/>
      <c r="CZ44" s="632">
        <v>6.4</v>
      </c>
      <c r="DA44" s="633"/>
      <c r="DB44" s="633"/>
      <c r="DC44" s="634"/>
      <c r="DD44" s="635">
        <v>308062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354</v>
      </c>
      <c r="CG45" s="627"/>
      <c r="CH45" s="627"/>
      <c r="CI45" s="627"/>
      <c r="CJ45" s="627"/>
      <c r="CK45" s="627"/>
      <c r="CL45" s="627"/>
      <c r="CM45" s="627"/>
      <c r="CN45" s="627"/>
      <c r="CO45" s="627"/>
      <c r="CP45" s="627"/>
      <c r="CQ45" s="628"/>
      <c r="CR45" s="629">
        <v>420967</v>
      </c>
      <c r="CS45" s="640"/>
      <c r="CT45" s="640"/>
      <c r="CU45" s="640"/>
      <c r="CV45" s="640"/>
      <c r="CW45" s="640"/>
      <c r="CX45" s="640"/>
      <c r="CY45" s="641"/>
      <c r="CZ45" s="632">
        <v>2.2999999999999998</v>
      </c>
      <c r="DA45" s="642"/>
      <c r="DB45" s="642"/>
      <c r="DC45" s="643"/>
      <c r="DD45" s="635">
        <v>80399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356</v>
      </c>
      <c r="CG46" s="627"/>
      <c r="CH46" s="627"/>
      <c r="CI46" s="627"/>
      <c r="CJ46" s="627"/>
      <c r="CK46" s="627"/>
      <c r="CL46" s="627"/>
      <c r="CM46" s="627"/>
      <c r="CN46" s="627"/>
      <c r="CO46" s="627"/>
      <c r="CP46" s="627"/>
      <c r="CQ46" s="628"/>
      <c r="CR46" s="629">
        <v>683302</v>
      </c>
      <c r="CS46" s="630"/>
      <c r="CT46" s="630"/>
      <c r="CU46" s="630"/>
      <c r="CV46" s="630"/>
      <c r="CW46" s="630"/>
      <c r="CX46" s="630"/>
      <c r="CY46" s="631"/>
      <c r="CZ46" s="632">
        <v>3.7</v>
      </c>
      <c r="DA46" s="633"/>
      <c r="DB46" s="633"/>
      <c r="DC46" s="634"/>
      <c r="DD46" s="635">
        <v>208616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v>290671</v>
      </c>
      <c r="CS47" s="640"/>
      <c r="CT47" s="640"/>
      <c r="CU47" s="640"/>
      <c r="CV47" s="640"/>
      <c r="CW47" s="640"/>
      <c r="CX47" s="640"/>
      <c r="CY47" s="641"/>
      <c r="CZ47" s="632">
        <v>1.6</v>
      </c>
      <c r="DA47" s="642"/>
      <c r="DB47" s="642"/>
      <c r="DC47" s="643"/>
      <c r="DD47" s="635">
        <v>141327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126</v>
      </c>
      <c r="CS48" s="630"/>
      <c r="CT48" s="630"/>
      <c r="CU48" s="630"/>
      <c r="CV48" s="630"/>
      <c r="CW48" s="630"/>
      <c r="CX48" s="630"/>
      <c r="CY48" s="631"/>
      <c r="CZ48" s="632" t="s">
        <v>126</v>
      </c>
      <c r="DA48" s="633"/>
      <c r="DB48" s="633"/>
      <c r="DC48" s="634"/>
      <c r="DD48" s="635" t="s">
        <v>126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361</v>
      </c>
      <c r="CE49" s="607"/>
      <c r="CF49" s="607"/>
      <c r="CG49" s="607"/>
      <c r="CH49" s="607"/>
      <c r="CI49" s="607"/>
      <c r="CJ49" s="607"/>
      <c r="CK49" s="607"/>
      <c r="CL49" s="607"/>
      <c r="CM49" s="607"/>
      <c r="CN49" s="607"/>
      <c r="CO49" s="607"/>
      <c r="CP49" s="607"/>
      <c r="CQ49" s="608"/>
      <c r="CR49" s="609">
        <v>18455414</v>
      </c>
      <c r="CS49" s="610"/>
      <c r="CT49" s="610"/>
      <c r="CU49" s="610"/>
      <c r="CV49" s="610"/>
      <c r="CW49" s="610"/>
      <c r="CX49" s="610"/>
      <c r="CY49" s="611"/>
      <c r="CZ49" s="612">
        <v>100</v>
      </c>
      <c r="DA49" s="613"/>
      <c r="DB49" s="613"/>
      <c r="DC49" s="614"/>
      <c r="DD49" s="615">
        <v>10210172</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FVxELOFsA4ob7Vjb7oQKM9lBcsXtCXFmgqPimMYJ5x1pQjOHpI86h1i/TmcYM8AATT8i5hvZFBTeW3p9BxyHQ==" saltValue="hNVy3knKAYM1Iw4i4w1TX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J1" zoomScale="70" zoomScaleNormal="25" zoomScaleSheetLayoutView="70" workbookViewId="0">
      <selection activeCell="BR7" sqref="BR7"/>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363</v>
      </c>
      <c r="DK2" s="752"/>
      <c r="DL2" s="752"/>
      <c r="DM2" s="752"/>
      <c r="DN2" s="752"/>
      <c r="DO2" s="753"/>
      <c r="DP2" s="224"/>
      <c r="DQ2" s="751" t="s">
        <v>364</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367</v>
      </c>
      <c r="B5" s="757"/>
      <c r="C5" s="757"/>
      <c r="D5" s="757"/>
      <c r="E5" s="757"/>
      <c r="F5" s="757"/>
      <c r="G5" s="757"/>
      <c r="H5" s="757"/>
      <c r="I5" s="757"/>
      <c r="J5" s="757"/>
      <c r="K5" s="757"/>
      <c r="L5" s="757"/>
      <c r="M5" s="757"/>
      <c r="N5" s="757"/>
      <c r="O5" s="757"/>
      <c r="P5" s="758"/>
      <c r="Q5" s="762" t="s">
        <v>368</v>
      </c>
      <c r="R5" s="763"/>
      <c r="S5" s="763"/>
      <c r="T5" s="763"/>
      <c r="U5" s="764"/>
      <c r="V5" s="762" t="s">
        <v>369</v>
      </c>
      <c r="W5" s="763"/>
      <c r="X5" s="763"/>
      <c r="Y5" s="763"/>
      <c r="Z5" s="764"/>
      <c r="AA5" s="762" t="s">
        <v>370</v>
      </c>
      <c r="AB5" s="763"/>
      <c r="AC5" s="763"/>
      <c r="AD5" s="763"/>
      <c r="AE5" s="763"/>
      <c r="AF5" s="768" t="s">
        <v>371</v>
      </c>
      <c r="AG5" s="763"/>
      <c r="AH5" s="763"/>
      <c r="AI5" s="763"/>
      <c r="AJ5" s="769"/>
      <c r="AK5" s="763" t="s">
        <v>372</v>
      </c>
      <c r="AL5" s="763"/>
      <c r="AM5" s="763"/>
      <c r="AN5" s="763"/>
      <c r="AO5" s="764"/>
      <c r="AP5" s="762" t="s">
        <v>373</v>
      </c>
      <c r="AQ5" s="763"/>
      <c r="AR5" s="763"/>
      <c r="AS5" s="763"/>
      <c r="AT5" s="764"/>
      <c r="AU5" s="762" t="s">
        <v>374</v>
      </c>
      <c r="AV5" s="763"/>
      <c r="AW5" s="763"/>
      <c r="AX5" s="763"/>
      <c r="AY5" s="769"/>
      <c r="AZ5" s="228"/>
      <c r="BA5" s="228"/>
      <c r="BB5" s="228"/>
      <c r="BC5" s="228"/>
      <c r="BD5" s="228"/>
      <c r="BE5" s="229"/>
      <c r="BF5" s="229"/>
      <c r="BG5" s="229"/>
      <c r="BH5" s="229"/>
      <c r="BI5" s="229"/>
      <c r="BJ5" s="229"/>
      <c r="BK5" s="229"/>
      <c r="BL5" s="229"/>
      <c r="BM5" s="229"/>
      <c r="BN5" s="229"/>
      <c r="BO5" s="229"/>
      <c r="BP5" s="229"/>
      <c r="BQ5" s="756" t="s">
        <v>375</v>
      </c>
      <c r="BR5" s="757"/>
      <c r="BS5" s="757"/>
      <c r="BT5" s="757"/>
      <c r="BU5" s="757"/>
      <c r="BV5" s="757"/>
      <c r="BW5" s="757"/>
      <c r="BX5" s="757"/>
      <c r="BY5" s="757"/>
      <c r="BZ5" s="757"/>
      <c r="CA5" s="757"/>
      <c r="CB5" s="757"/>
      <c r="CC5" s="757"/>
      <c r="CD5" s="757"/>
      <c r="CE5" s="757"/>
      <c r="CF5" s="757"/>
      <c r="CG5" s="758"/>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92" t="s">
        <v>381</v>
      </c>
      <c r="DH5" s="793"/>
      <c r="DI5" s="793"/>
      <c r="DJ5" s="793"/>
      <c r="DK5" s="794"/>
      <c r="DL5" s="792" t="s">
        <v>382</v>
      </c>
      <c r="DM5" s="793"/>
      <c r="DN5" s="793"/>
      <c r="DO5" s="793"/>
      <c r="DP5" s="794"/>
      <c r="DQ5" s="762" t="s">
        <v>383</v>
      </c>
      <c r="DR5" s="763"/>
      <c r="DS5" s="763"/>
      <c r="DT5" s="763"/>
      <c r="DU5" s="764"/>
      <c r="DV5" s="762" t="s">
        <v>374</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384</v>
      </c>
      <c r="C7" s="779"/>
      <c r="D7" s="779"/>
      <c r="E7" s="779"/>
      <c r="F7" s="779"/>
      <c r="G7" s="779"/>
      <c r="H7" s="779"/>
      <c r="I7" s="779"/>
      <c r="J7" s="779"/>
      <c r="K7" s="779"/>
      <c r="L7" s="779"/>
      <c r="M7" s="779"/>
      <c r="N7" s="779"/>
      <c r="O7" s="779"/>
      <c r="P7" s="780"/>
      <c r="Q7" s="781">
        <v>19550</v>
      </c>
      <c r="R7" s="782"/>
      <c r="S7" s="782"/>
      <c r="T7" s="782"/>
      <c r="U7" s="782"/>
      <c r="V7" s="782">
        <v>18450</v>
      </c>
      <c r="W7" s="782"/>
      <c r="X7" s="782"/>
      <c r="Y7" s="782"/>
      <c r="Z7" s="782"/>
      <c r="AA7" s="782">
        <f>Q7-V7</f>
        <v>1100</v>
      </c>
      <c r="AB7" s="782"/>
      <c r="AC7" s="782"/>
      <c r="AD7" s="782"/>
      <c r="AE7" s="783"/>
      <c r="AF7" s="784">
        <v>838</v>
      </c>
      <c r="AG7" s="785"/>
      <c r="AH7" s="785"/>
      <c r="AI7" s="785"/>
      <c r="AJ7" s="786"/>
      <c r="AK7" s="787">
        <v>7</v>
      </c>
      <c r="AL7" s="788"/>
      <c r="AM7" s="788"/>
      <c r="AN7" s="788"/>
      <c r="AO7" s="788"/>
      <c r="AP7" s="788">
        <v>19827</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t="s">
        <v>595</v>
      </c>
      <c r="BS7" s="775" t="s">
        <v>594</v>
      </c>
      <c r="BT7" s="776"/>
      <c r="BU7" s="776"/>
      <c r="BV7" s="776"/>
      <c r="BW7" s="776"/>
      <c r="BX7" s="776"/>
      <c r="BY7" s="776"/>
      <c r="BZ7" s="776"/>
      <c r="CA7" s="776"/>
      <c r="CB7" s="776"/>
      <c r="CC7" s="776"/>
      <c r="CD7" s="776"/>
      <c r="CE7" s="776"/>
      <c r="CF7" s="776"/>
      <c r="CG7" s="791"/>
      <c r="CH7" s="772">
        <v>0</v>
      </c>
      <c r="CI7" s="773"/>
      <c r="CJ7" s="773"/>
      <c r="CK7" s="773"/>
      <c r="CL7" s="774"/>
      <c r="CM7" s="772">
        <v>16</v>
      </c>
      <c r="CN7" s="773"/>
      <c r="CO7" s="773"/>
      <c r="CP7" s="773"/>
      <c r="CQ7" s="774"/>
      <c r="CR7" s="772">
        <v>7</v>
      </c>
      <c r="CS7" s="773"/>
      <c r="CT7" s="773"/>
      <c r="CU7" s="773"/>
      <c r="CV7" s="774"/>
      <c r="CW7" s="772">
        <v>0</v>
      </c>
      <c r="CX7" s="773"/>
      <c r="CY7" s="773"/>
      <c r="CZ7" s="773"/>
      <c r="DA7" s="774"/>
      <c r="DB7" s="772">
        <v>0</v>
      </c>
      <c r="DC7" s="773"/>
      <c r="DD7" s="773"/>
      <c r="DE7" s="773"/>
      <c r="DF7" s="774"/>
      <c r="DG7" s="772">
        <v>0</v>
      </c>
      <c r="DH7" s="773"/>
      <c r="DI7" s="773"/>
      <c r="DJ7" s="773"/>
      <c r="DK7" s="774"/>
      <c r="DL7" s="772">
        <v>0</v>
      </c>
      <c r="DM7" s="773"/>
      <c r="DN7" s="773"/>
      <c r="DO7" s="773"/>
      <c r="DP7" s="774"/>
      <c r="DQ7" s="772">
        <v>0</v>
      </c>
      <c r="DR7" s="773"/>
      <c r="DS7" s="773"/>
      <c r="DT7" s="773"/>
      <c r="DU7" s="774"/>
      <c r="DV7" s="775"/>
      <c r="DW7" s="776"/>
      <c r="DX7" s="776"/>
      <c r="DY7" s="776"/>
      <c r="DZ7" s="777"/>
      <c r="EA7" s="230"/>
    </row>
    <row r="8" spans="1:131" s="231" customFormat="1" ht="26.25" customHeight="1" x14ac:dyDescent="0.15">
      <c r="A8" s="234">
        <v>2</v>
      </c>
      <c r="B8" s="809" t="s">
        <v>385</v>
      </c>
      <c r="C8" s="810"/>
      <c r="D8" s="810"/>
      <c r="E8" s="810"/>
      <c r="F8" s="810"/>
      <c r="G8" s="810"/>
      <c r="H8" s="810"/>
      <c r="I8" s="810"/>
      <c r="J8" s="810"/>
      <c r="K8" s="810"/>
      <c r="L8" s="810"/>
      <c r="M8" s="810"/>
      <c r="N8" s="810"/>
      <c r="O8" s="810"/>
      <c r="P8" s="811"/>
      <c r="Q8" s="812">
        <v>4</v>
      </c>
      <c r="R8" s="813"/>
      <c r="S8" s="813"/>
      <c r="T8" s="813"/>
      <c r="U8" s="813"/>
      <c r="V8" s="813">
        <v>6</v>
      </c>
      <c r="W8" s="813"/>
      <c r="X8" s="813"/>
      <c r="Y8" s="813"/>
      <c r="Z8" s="813"/>
      <c r="AA8" s="814">
        <f>Q8-V8</f>
        <v>-2</v>
      </c>
      <c r="AB8" s="816"/>
      <c r="AC8" s="816"/>
      <c r="AD8" s="816"/>
      <c r="AE8" s="817"/>
      <c r="AF8" s="815">
        <v>-2</v>
      </c>
      <c r="AG8" s="816"/>
      <c r="AH8" s="816"/>
      <c r="AI8" s="816"/>
      <c r="AJ8" s="817"/>
      <c r="AK8" s="798">
        <v>2</v>
      </c>
      <c r="AL8" s="799"/>
      <c r="AM8" s="799"/>
      <c r="AN8" s="799"/>
      <c r="AO8" s="799"/>
      <c r="AP8" s="799">
        <v>2</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386</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387</v>
      </c>
      <c r="B23" s="818" t="s">
        <v>388</v>
      </c>
      <c r="C23" s="819"/>
      <c r="D23" s="819"/>
      <c r="E23" s="819"/>
      <c r="F23" s="819"/>
      <c r="G23" s="819"/>
      <c r="H23" s="819"/>
      <c r="I23" s="819"/>
      <c r="J23" s="819"/>
      <c r="K23" s="819"/>
      <c r="L23" s="819"/>
      <c r="M23" s="819"/>
      <c r="N23" s="819"/>
      <c r="O23" s="819"/>
      <c r="P23" s="820"/>
      <c r="Q23" s="821">
        <f>SUM(Q7:U22)</f>
        <v>19554</v>
      </c>
      <c r="R23" s="822"/>
      <c r="S23" s="822"/>
      <c r="T23" s="822"/>
      <c r="U23" s="822"/>
      <c r="V23" s="822">
        <f>SUM(V7:Z22)</f>
        <v>18456</v>
      </c>
      <c r="W23" s="822"/>
      <c r="X23" s="822"/>
      <c r="Y23" s="822"/>
      <c r="Z23" s="822"/>
      <c r="AA23" s="822">
        <f>SUM(AA7:AE22)</f>
        <v>1098</v>
      </c>
      <c r="AB23" s="822"/>
      <c r="AC23" s="822"/>
      <c r="AD23" s="822"/>
      <c r="AE23" s="823"/>
      <c r="AF23" s="824">
        <v>836</v>
      </c>
      <c r="AG23" s="822"/>
      <c r="AH23" s="822"/>
      <c r="AI23" s="822"/>
      <c r="AJ23" s="825"/>
      <c r="AK23" s="826"/>
      <c r="AL23" s="827"/>
      <c r="AM23" s="827"/>
      <c r="AN23" s="827"/>
      <c r="AO23" s="827"/>
      <c r="AP23" s="822">
        <f>SUM(AP7:AT22)</f>
        <v>19829</v>
      </c>
      <c r="AQ23" s="822"/>
      <c r="AR23" s="822"/>
      <c r="AS23" s="822"/>
      <c r="AT23" s="822"/>
      <c r="AU23" s="838"/>
      <c r="AV23" s="838"/>
      <c r="AW23" s="838"/>
      <c r="AX23" s="838"/>
      <c r="AY23" s="839"/>
      <c r="AZ23" s="840" t="s">
        <v>389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390</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391</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367</v>
      </c>
      <c r="B26" s="757"/>
      <c r="C26" s="757"/>
      <c r="D26" s="757"/>
      <c r="E26" s="757"/>
      <c r="F26" s="757"/>
      <c r="G26" s="757"/>
      <c r="H26" s="757"/>
      <c r="I26" s="757"/>
      <c r="J26" s="757"/>
      <c r="K26" s="757"/>
      <c r="L26" s="757"/>
      <c r="M26" s="757"/>
      <c r="N26" s="757"/>
      <c r="O26" s="757"/>
      <c r="P26" s="758"/>
      <c r="Q26" s="762" t="s">
        <v>392</v>
      </c>
      <c r="R26" s="763"/>
      <c r="S26" s="763"/>
      <c r="T26" s="763"/>
      <c r="U26" s="764"/>
      <c r="V26" s="762" t="s">
        <v>393</v>
      </c>
      <c r="W26" s="763"/>
      <c r="X26" s="763"/>
      <c r="Y26" s="763"/>
      <c r="Z26" s="764"/>
      <c r="AA26" s="762" t="s">
        <v>394</v>
      </c>
      <c r="AB26" s="763"/>
      <c r="AC26" s="763"/>
      <c r="AD26" s="763"/>
      <c r="AE26" s="763"/>
      <c r="AF26" s="843" t="s">
        <v>395</v>
      </c>
      <c r="AG26" s="844"/>
      <c r="AH26" s="844"/>
      <c r="AI26" s="844"/>
      <c r="AJ26" s="845"/>
      <c r="AK26" s="763" t="s">
        <v>396</v>
      </c>
      <c r="AL26" s="763"/>
      <c r="AM26" s="763"/>
      <c r="AN26" s="763"/>
      <c r="AO26" s="764"/>
      <c r="AP26" s="762" t="s">
        <v>397</v>
      </c>
      <c r="AQ26" s="763"/>
      <c r="AR26" s="763"/>
      <c r="AS26" s="763"/>
      <c r="AT26" s="764"/>
      <c r="AU26" s="762" t="s">
        <v>398</v>
      </c>
      <c r="AV26" s="763"/>
      <c r="AW26" s="763"/>
      <c r="AX26" s="763"/>
      <c r="AY26" s="764"/>
      <c r="AZ26" s="762" t="s">
        <v>399</v>
      </c>
      <c r="BA26" s="763"/>
      <c r="BB26" s="763"/>
      <c r="BC26" s="763"/>
      <c r="BD26" s="764"/>
      <c r="BE26" s="762" t="s">
        <v>374</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400</v>
      </c>
      <c r="C28" s="779"/>
      <c r="D28" s="779"/>
      <c r="E28" s="779"/>
      <c r="F28" s="779"/>
      <c r="G28" s="779"/>
      <c r="H28" s="779"/>
      <c r="I28" s="779"/>
      <c r="J28" s="779"/>
      <c r="K28" s="779"/>
      <c r="L28" s="779"/>
      <c r="M28" s="779"/>
      <c r="N28" s="779"/>
      <c r="O28" s="779"/>
      <c r="P28" s="780"/>
      <c r="Q28" s="851">
        <v>4152</v>
      </c>
      <c r="R28" s="852"/>
      <c r="S28" s="852"/>
      <c r="T28" s="852"/>
      <c r="U28" s="852"/>
      <c r="V28" s="852">
        <v>4109</v>
      </c>
      <c r="W28" s="852"/>
      <c r="X28" s="852"/>
      <c r="Y28" s="852"/>
      <c r="Z28" s="852"/>
      <c r="AA28" s="852">
        <f>Q28-V28</f>
        <v>43</v>
      </c>
      <c r="AB28" s="852"/>
      <c r="AC28" s="852"/>
      <c r="AD28" s="852"/>
      <c r="AE28" s="853"/>
      <c r="AF28" s="854">
        <v>43</v>
      </c>
      <c r="AG28" s="852"/>
      <c r="AH28" s="852"/>
      <c r="AI28" s="852"/>
      <c r="AJ28" s="855"/>
      <c r="AK28" s="856">
        <v>205</v>
      </c>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401</v>
      </c>
      <c r="C29" s="810"/>
      <c r="D29" s="810"/>
      <c r="E29" s="810"/>
      <c r="F29" s="810"/>
      <c r="G29" s="810"/>
      <c r="H29" s="810"/>
      <c r="I29" s="810"/>
      <c r="J29" s="810"/>
      <c r="K29" s="810"/>
      <c r="L29" s="810"/>
      <c r="M29" s="810"/>
      <c r="N29" s="810"/>
      <c r="O29" s="810"/>
      <c r="P29" s="811"/>
      <c r="Q29" s="812">
        <v>175</v>
      </c>
      <c r="R29" s="813"/>
      <c r="S29" s="813"/>
      <c r="T29" s="813"/>
      <c r="U29" s="813"/>
      <c r="V29" s="813">
        <v>173</v>
      </c>
      <c r="W29" s="813"/>
      <c r="X29" s="813"/>
      <c r="Y29" s="813"/>
      <c r="Z29" s="813"/>
      <c r="AA29" s="813">
        <f>Q29-V29</f>
        <v>2</v>
      </c>
      <c r="AB29" s="813"/>
      <c r="AC29" s="813"/>
      <c r="AD29" s="813"/>
      <c r="AE29" s="814"/>
      <c r="AF29" s="815">
        <v>2</v>
      </c>
      <c r="AG29" s="816"/>
      <c r="AH29" s="816"/>
      <c r="AI29" s="816"/>
      <c r="AJ29" s="817"/>
      <c r="AK29" s="863">
        <v>88</v>
      </c>
      <c r="AL29" s="859"/>
      <c r="AM29" s="859"/>
      <c r="AN29" s="859"/>
      <c r="AO29" s="859"/>
      <c r="AP29" s="859">
        <v>382</v>
      </c>
      <c r="AQ29" s="859"/>
      <c r="AR29" s="859"/>
      <c r="AS29" s="859"/>
      <c r="AT29" s="859"/>
      <c r="AU29" s="859">
        <v>119</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402</v>
      </c>
      <c r="C30" s="810"/>
      <c r="D30" s="810"/>
      <c r="E30" s="810"/>
      <c r="F30" s="810"/>
      <c r="G30" s="810"/>
      <c r="H30" s="810"/>
      <c r="I30" s="810"/>
      <c r="J30" s="810"/>
      <c r="K30" s="810"/>
      <c r="L30" s="810"/>
      <c r="M30" s="810"/>
      <c r="N30" s="810"/>
      <c r="O30" s="810"/>
      <c r="P30" s="811"/>
      <c r="Q30" s="812">
        <v>474</v>
      </c>
      <c r="R30" s="813"/>
      <c r="S30" s="813"/>
      <c r="T30" s="813"/>
      <c r="U30" s="813"/>
      <c r="V30" s="813">
        <v>462</v>
      </c>
      <c r="W30" s="813"/>
      <c r="X30" s="813"/>
      <c r="Y30" s="813"/>
      <c r="Z30" s="813"/>
      <c r="AA30" s="813">
        <f>Q30-V30</f>
        <v>12</v>
      </c>
      <c r="AB30" s="813"/>
      <c r="AC30" s="813"/>
      <c r="AD30" s="813"/>
      <c r="AE30" s="814"/>
      <c r="AF30" s="815">
        <v>12</v>
      </c>
      <c r="AG30" s="816"/>
      <c r="AH30" s="816"/>
      <c r="AI30" s="816"/>
      <c r="AJ30" s="817"/>
      <c r="AK30" s="863">
        <v>113</v>
      </c>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403</v>
      </c>
      <c r="C31" s="810"/>
      <c r="D31" s="810"/>
      <c r="E31" s="810"/>
      <c r="F31" s="810"/>
      <c r="G31" s="810"/>
      <c r="H31" s="810"/>
      <c r="I31" s="810"/>
      <c r="J31" s="810"/>
      <c r="K31" s="810"/>
      <c r="L31" s="810"/>
      <c r="M31" s="810"/>
      <c r="N31" s="810"/>
      <c r="O31" s="810"/>
      <c r="P31" s="811"/>
      <c r="Q31" s="812">
        <v>964</v>
      </c>
      <c r="R31" s="813"/>
      <c r="S31" s="813"/>
      <c r="T31" s="813"/>
      <c r="U31" s="813"/>
      <c r="V31" s="813">
        <v>851</v>
      </c>
      <c r="W31" s="813"/>
      <c r="X31" s="813"/>
      <c r="Y31" s="813"/>
      <c r="Z31" s="813"/>
      <c r="AA31" s="813">
        <f>Q31-V31</f>
        <v>113</v>
      </c>
      <c r="AB31" s="813"/>
      <c r="AC31" s="813"/>
      <c r="AD31" s="813"/>
      <c r="AE31" s="814"/>
      <c r="AF31" s="815">
        <v>477</v>
      </c>
      <c r="AG31" s="816"/>
      <c r="AH31" s="816"/>
      <c r="AI31" s="816"/>
      <c r="AJ31" s="817"/>
      <c r="AK31" s="863">
        <v>401</v>
      </c>
      <c r="AL31" s="859"/>
      <c r="AM31" s="859"/>
      <c r="AN31" s="859"/>
      <c r="AO31" s="859"/>
      <c r="AP31" s="859">
        <v>7888</v>
      </c>
      <c r="AQ31" s="859"/>
      <c r="AR31" s="859"/>
      <c r="AS31" s="859"/>
      <c r="AT31" s="859"/>
      <c r="AU31" s="859">
        <v>6295</v>
      </c>
      <c r="AV31" s="859"/>
      <c r="AW31" s="859"/>
      <c r="AX31" s="859"/>
      <c r="AY31" s="859"/>
      <c r="AZ31" s="860"/>
      <c r="BA31" s="860"/>
      <c r="BB31" s="860"/>
      <c r="BC31" s="860"/>
      <c r="BD31" s="860"/>
      <c r="BE31" s="861" t="s">
        <v>404</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387</v>
      </c>
      <c r="B63" s="818" t="s">
        <v>406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534</v>
      </c>
      <c r="AG63" s="873"/>
      <c r="AH63" s="873"/>
      <c r="AI63" s="873"/>
      <c r="AJ63" s="874"/>
      <c r="AK63" s="875"/>
      <c r="AL63" s="870"/>
      <c r="AM63" s="870"/>
      <c r="AN63" s="870"/>
      <c r="AO63" s="870"/>
      <c r="AP63" s="873">
        <f>SUM(AP28:AT62)</f>
        <v>8270</v>
      </c>
      <c r="AQ63" s="873"/>
      <c r="AR63" s="873"/>
      <c r="AS63" s="873"/>
      <c r="AT63" s="873"/>
      <c r="AU63" s="873">
        <f>SUM(AU28:AY62)</f>
        <v>6414</v>
      </c>
      <c r="AV63" s="873"/>
      <c r="AW63" s="873"/>
      <c r="AX63" s="873"/>
      <c r="AY63" s="873"/>
      <c r="AZ63" s="877"/>
      <c r="BA63" s="877"/>
      <c r="BB63" s="877"/>
      <c r="BC63" s="877"/>
      <c r="BD63" s="877"/>
      <c r="BE63" s="878"/>
      <c r="BF63" s="878"/>
      <c r="BG63" s="878"/>
      <c r="BH63" s="878"/>
      <c r="BI63" s="879"/>
      <c r="BJ63" s="880" t="s">
        <v>407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409</v>
      </c>
      <c r="B66" s="757"/>
      <c r="C66" s="757"/>
      <c r="D66" s="757"/>
      <c r="E66" s="757"/>
      <c r="F66" s="757"/>
      <c r="G66" s="757"/>
      <c r="H66" s="757"/>
      <c r="I66" s="757"/>
      <c r="J66" s="757"/>
      <c r="K66" s="757"/>
      <c r="L66" s="757"/>
      <c r="M66" s="757"/>
      <c r="N66" s="757"/>
      <c r="O66" s="757"/>
      <c r="P66" s="758"/>
      <c r="Q66" s="762" t="s">
        <v>410</v>
      </c>
      <c r="R66" s="763"/>
      <c r="S66" s="763"/>
      <c r="T66" s="763"/>
      <c r="U66" s="764"/>
      <c r="V66" s="762" t="s">
        <v>393</v>
      </c>
      <c r="W66" s="763"/>
      <c r="X66" s="763"/>
      <c r="Y66" s="763"/>
      <c r="Z66" s="764"/>
      <c r="AA66" s="762" t="s">
        <v>411</v>
      </c>
      <c r="AB66" s="763"/>
      <c r="AC66" s="763"/>
      <c r="AD66" s="763"/>
      <c r="AE66" s="764"/>
      <c r="AF66" s="883" t="s">
        <v>412</v>
      </c>
      <c r="AG66" s="844"/>
      <c r="AH66" s="844"/>
      <c r="AI66" s="844"/>
      <c r="AJ66" s="884"/>
      <c r="AK66" s="762" t="s">
        <v>413</v>
      </c>
      <c r="AL66" s="757"/>
      <c r="AM66" s="757"/>
      <c r="AN66" s="757"/>
      <c r="AO66" s="758"/>
      <c r="AP66" s="762" t="s">
        <v>414</v>
      </c>
      <c r="AQ66" s="763"/>
      <c r="AR66" s="763"/>
      <c r="AS66" s="763"/>
      <c r="AT66" s="764"/>
      <c r="AU66" s="762" t="s">
        <v>415</v>
      </c>
      <c r="AV66" s="763"/>
      <c r="AW66" s="763"/>
      <c r="AX66" s="763"/>
      <c r="AY66" s="764"/>
      <c r="AZ66" s="762" t="s">
        <v>374</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583</v>
      </c>
      <c r="C68" s="899"/>
      <c r="D68" s="899"/>
      <c r="E68" s="899"/>
      <c r="F68" s="899"/>
      <c r="G68" s="899"/>
      <c r="H68" s="899"/>
      <c r="I68" s="899"/>
      <c r="J68" s="899"/>
      <c r="K68" s="899"/>
      <c r="L68" s="899"/>
      <c r="M68" s="899"/>
      <c r="N68" s="899"/>
      <c r="O68" s="899"/>
      <c r="P68" s="900"/>
      <c r="Q68" s="901">
        <v>791</v>
      </c>
      <c r="R68" s="895"/>
      <c r="S68" s="895"/>
      <c r="T68" s="895"/>
      <c r="U68" s="895"/>
      <c r="V68" s="895">
        <v>784</v>
      </c>
      <c r="W68" s="895"/>
      <c r="X68" s="895"/>
      <c r="Y68" s="895"/>
      <c r="Z68" s="895"/>
      <c r="AA68" s="895">
        <v>7</v>
      </c>
      <c r="AB68" s="895"/>
      <c r="AC68" s="895"/>
      <c r="AD68" s="895"/>
      <c r="AE68" s="895"/>
      <c r="AF68" s="895">
        <v>7</v>
      </c>
      <c r="AG68" s="895"/>
      <c r="AH68" s="895"/>
      <c r="AI68" s="895"/>
      <c r="AJ68" s="895"/>
      <c r="AK68" s="895">
        <v>7</v>
      </c>
      <c r="AL68" s="895"/>
      <c r="AM68" s="895"/>
      <c r="AN68" s="895"/>
      <c r="AO68" s="895"/>
      <c r="AP68" s="895">
        <v>27</v>
      </c>
      <c r="AQ68" s="895"/>
      <c r="AR68" s="895"/>
      <c r="AS68" s="895"/>
      <c r="AT68" s="895"/>
      <c r="AU68" s="895">
        <v>14</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584</v>
      </c>
      <c r="C69" s="903"/>
      <c r="D69" s="903"/>
      <c r="E69" s="903"/>
      <c r="F69" s="903"/>
      <c r="G69" s="903"/>
      <c r="H69" s="903"/>
      <c r="I69" s="903"/>
      <c r="J69" s="903"/>
      <c r="K69" s="903"/>
      <c r="L69" s="903"/>
      <c r="M69" s="903"/>
      <c r="N69" s="903"/>
      <c r="O69" s="903"/>
      <c r="P69" s="904"/>
      <c r="Q69" s="905">
        <v>5727</v>
      </c>
      <c r="R69" s="859"/>
      <c r="S69" s="859"/>
      <c r="T69" s="859"/>
      <c r="U69" s="859"/>
      <c r="V69" s="859">
        <v>5610</v>
      </c>
      <c r="W69" s="859"/>
      <c r="X69" s="859"/>
      <c r="Y69" s="859"/>
      <c r="Z69" s="859"/>
      <c r="AA69" s="859">
        <v>117</v>
      </c>
      <c r="AB69" s="859"/>
      <c r="AC69" s="859"/>
      <c r="AD69" s="859"/>
      <c r="AE69" s="859"/>
      <c r="AF69" s="859">
        <v>149</v>
      </c>
      <c r="AG69" s="859"/>
      <c r="AH69" s="859"/>
      <c r="AI69" s="859"/>
      <c r="AJ69" s="859"/>
      <c r="AK69" s="859">
        <v>234</v>
      </c>
      <c r="AL69" s="859"/>
      <c r="AM69" s="859"/>
      <c r="AN69" s="859"/>
      <c r="AO69" s="859"/>
      <c r="AP69" s="859">
        <v>4889</v>
      </c>
      <c r="AQ69" s="859"/>
      <c r="AR69" s="859"/>
      <c r="AS69" s="859"/>
      <c r="AT69" s="859"/>
      <c r="AU69" s="859">
        <v>433</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585</v>
      </c>
      <c r="C70" s="903"/>
      <c r="D70" s="903"/>
      <c r="E70" s="903"/>
      <c r="F70" s="903"/>
      <c r="G70" s="903"/>
      <c r="H70" s="903"/>
      <c r="I70" s="903"/>
      <c r="J70" s="903"/>
      <c r="K70" s="903"/>
      <c r="L70" s="903"/>
      <c r="M70" s="903"/>
      <c r="N70" s="903"/>
      <c r="O70" s="903"/>
      <c r="P70" s="904"/>
      <c r="Q70" s="905">
        <v>33514</v>
      </c>
      <c r="R70" s="859"/>
      <c r="S70" s="859"/>
      <c r="T70" s="859"/>
      <c r="U70" s="859"/>
      <c r="V70" s="859">
        <v>32364</v>
      </c>
      <c r="W70" s="859"/>
      <c r="X70" s="859"/>
      <c r="Y70" s="859"/>
      <c r="Z70" s="859"/>
      <c r="AA70" s="859">
        <v>1149</v>
      </c>
      <c r="AB70" s="859"/>
      <c r="AC70" s="859"/>
      <c r="AD70" s="859"/>
      <c r="AE70" s="859"/>
      <c r="AF70" s="859">
        <v>1117</v>
      </c>
      <c r="AG70" s="859"/>
      <c r="AH70" s="859"/>
      <c r="AI70" s="859"/>
      <c r="AJ70" s="859"/>
      <c r="AK70" s="859">
        <v>5088</v>
      </c>
      <c r="AL70" s="859"/>
      <c r="AM70" s="859"/>
      <c r="AN70" s="859"/>
      <c r="AO70" s="859"/>
      <c r="AP70" s="859"/>
      <c r="AQ70" s="859"/>
      <c r="AR70" s="859"/>
      <c r="AS70" s="859"/>
      <c r="AT70" s="859"/>
      <c r="AU70" s="859"/>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586</v>
      </c>
      <c r="C71" s="903"/>
      <c r="D71" s="903"/>
      <c r="E71" s="903"/>
      <c r="F71" s="903"/>
      <c r="G71" s="903"/>
      <c r="H71" s="903"/>
      <c r="I71" s="903"/>
      <c r="J71" s="903"/>
      <c r="K71" s="903"/>
      <c r="L71" s="903"/>
      <c r="M71" s="903"/>
      <c r="N71" s="903"/>
      <c r="O71" s="903"/>
      <c r="P71" s="904"/>
      <c r="Q71" s="905">
        <v>409</v>
      </c>
      <c r="R71" s="859"/>
      <c r="S71" s="859"/>
      <c r="T71" s="859"/>
      <c r="U71" s="859"/>
      <c r="V71" s="859">
        <v>384</v>
      </c>
      <c r="W71" s="859"/>
      <c r="X71" s="859"/>
      <c r="Y71" s="859"/>
      <c r="Z71" s="859"/>
      <c r="AA71" s="859">
        <v>24</v>
      </c>
      <c r="AB71" s="859"/>
      <c r="AC71" s="859"/>
      <c r="AD71" s="859"/>
      <c r="AE71" s="859"/>
      <c r="AF71" s="859">
        <v>24</v>
      </c>
      <c r="AG71" s="859"/>
      <c r="AH71" s="859"/>
      <c r="AI71" s="859"/>
      <c r="AJ71" s="859"/>
      <c r="AK71" s="859">
        <v>12</v>
      </c>
      <c r="AL71" s="859"/>
      <c r="AM71" s="859"/>
      <c r="AN71" s="859"/>
      <c r="AO71" s="859"/>
      <c r="AP71" s="859"/>
      <c r="AQ71" s="859"/>
      <c r="AR71" s="859"/>
      <c r="AS71" s="859"/>
      <c r="AT71" s="859"/>
      <c r="AU71" s="859"/>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587</v>
      </c>
      <c r="C72" s="903"/>
      <c r="D72" s="903"/>
      <c r="E72" s="903"/>
      <c r="F72" s="903"/>
      <c r="G72" s="903"/>
      <c r="H72" s="903"/>
      <c r="I72" s="903"/>
      <c r="J72" s="903"/>
      <c r="K72" s="903"/>
      <c r="L72" s="903"/>
      <c r="M72" s="903"/>
      <c r="N72" s="903"/>
      <c r="O72" s="903"/>
      <c r="P72" s="904"/>
      <c r="Q72" s="905">
        <v>123</v>
      </c>
      <c r="R72" s="859"/>
      <c r="S72" s="859"/>
      <c r="T72" s="859"/>
      <c r="U72" s="859"/>
      <c r="V72" s="859">
        <v>119</v>
      </c>
      <c r="W72" s="859"/>
      <c r="X72" s="859"/>
      <c r="Y72" s="859"/>
      <c r="Z72" s="859"/>
      <c r="AA72" s="859">
        <v>3</v>
      </c>
      <c r="AB72" s="859"/>
      <c r="AC72" s="859"/>
      <c r="AD72" s="859"/>
      <c r="AE72" s="859"/>
      <c r="AF72" s="859">
        <v>3</v>
      </c>
      <c r="AG72" s="859"/>
      <c r="AH72" s="859"/>
      <c r="AI72" s="859"/>
      <c r="AJ72" s="859"/>
      <c r="AK72" s="859">
        <v>40</v>
      </c>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588</v>
      </c>
      <c r="C73" s="903"/>
      <c r="D73" s="903"/>
      <c r="E73" s="903"/>
      <c r="F73" s="903"/>
      <c r="G73" s="903"/>
      <c r="H73" s="903"/>
      <c r="I73" s="903"/>
      <c r="J73" s="903"/>
      <c r="K73" s="903"/>
      <c r="L73" s="903"/>
      <c r="M73" s="903"/>
      <c r="N73" s="903"/>
      <c r="O73" s="903"/>
      <c r="P73" s="904"/>
      <c r="Q73" s="905">
        <v>134160</v>
      </c>
      <c r="R73" s="859"/>
      <c r="S73" s="859"/>
      <c r="T73" s="859"/>
      <c r="U73" s="859"/>
      <c r="V73" s="859">
        <v>130909</v>
      </c>
      <c r="W73" s="859"/>
      <c r="X73" s="859"/>
      <c r="Y73" s="859"/>
      <c r="Z73" s="859"/>
      <c r="AA73" s="859">
        <v>3252</v>
      </c>
      <c r="AB73" s="859"/>
      <c r="AC73" s="859"/>
      <c r="AD73" s="859"/>
      <c r="AE73" s="859"/>
      <c r="AF73" s="859">
        <v>3252</v>
      </c>
      <c r="AG73" s="859"/>
      <c r="AH73" s="859"/>
      <c r="AI73" s="859"/>
      <c r="AJ73" s="859"/>
      <c r="AK73" s="859">
        <v>1186</v>
      </c>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589</v>
      </c>
      <c r="C74" s="903"/>
      <c r="D74" s="903"/>
      <c r="E74" s="903"/>
      <c r="F74" s="903"/>
      <c r="G74" s="903"/>
      <c r="H74" s="903"/>
      <c r="I74" s="903"/>
      <c r="J74" s="903"/>
      <c r="K74" s="903"/>
      <c r="L74" s="903"/>
      <c r="M74" s="903"/>
      <c r="N74" s="903"/>
      <c r="O74" s="903"/>
      <c r="P74" s="904"/>
      <c r="Q74" s="905">
        <v>3731</v>
      </c>
      <c r="R74" s="859"/>
      <c r="S74" s="859"/>
      <c r="T74" s="859"/>
      <c r="U74" s="859"/>
      <c r="V74" s="859">
        <v>3507</v>
      </c>
      <c r="W74" s="859"/>
      <c r="X74" s="859"/>
      <c r="Y74" s="859"/>
      <c r="Z74" s="859"/>
      <c r="AA74" s="859">
        <v>223</v>
      </c>
      <c r="AB74" s="859"/>
      <c r="AC74" s="859"/>
      <c r="AD74" s="859"/>
      <c r="AE74" s="859"/>
      <c r="AF74" s="859">
        <v>223</v>
      </c>
      <c r="AG74" s="859"/>
      <c r="AH74" s="859"/>
      <c r="AI74" s="859"/>
      <c r="AJ74" s="859"/>
      <c r="AK74" s="859">
        <v>10</v>
      </c>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590</v>
      </c>
      <c r="C75" s="903"/>
      <c r="D75" s="903"/>
      <c r="E75" s="903"/>
      <c r="F75" s="903"/>
      <c r="G75" s="903"/>
      <c r="H75" s="903"/>
      <c r="I75" s="903"/>
      <c r="J75" s="903"/>
      <c r="K75" s="903"/>
      <c r="L75" s="903"/>
      <c r="M75" s="903"/>
      <c r="N75" s="903"/>
      <c r="O75" s="903"/>
      <c r="P75" s="904"/>
      <c r="Q75" s="906">
        <v>22</v>
      </c>
      <c r="R75" s="907"/>
      <c r="S75" s="907"/>
      <c r="T75" s="907"/>
      <c r="U75" s="863"/>
      <c r="V75" s="908">
        <v>17</v>
      </c>
      <c r="W75" s="907"/>
      <c r="X75" s="907"/>
      <c r="Y75" s="907"/>
      <c r="Z75" s="863"/>
      <c r="AA75" s="908">
        <v>5</v>
      </c>
      <c r="AB75" s="907"/>
      <c r="AC75" s="907"/>
      <c r="AD75" s="907"/>
      <c r="AE75" s="863"/>
      <c r="AF75" s="908">
        <v>5</v>
      </c>
      <c r="AG75" s="907"/>
      <c r="AH75" s="907"/>
      <c r="AI75" s="907"/>
      <c r="AJ75" s="863"/>
      <c r="AK75" s="908">
        <v>0</v>
      </c>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591</v>
      </c>
      <c r="C76" s="903"/>
      <c r="D76" s="903"/>
      <c r="E76" s="903"/>
      <c r="F76" s="903"/>
      <c r="G76" s="903"/>
      <c r="H76" s="903"/>
      <c r="I76" s="903"/>
      <c r="J76" s="903"/>
      <c r="K76" s="903"/>
      <c r="L76" s="903"/>
      <c r="M76" s="903"/>
      <c r="N76" s="903"/>
      <c r="O76" s="903"/>
      <c r="P76" s="904"/>
      <c r="Q76" s="906">
        <v>80</v>
      </c>
      <c r="R76" s="907"/>
      <c r="S76" s="907"/>
      <c r="T76" s="907"/>
      <c r="U76" s="863"/>
      <c r="V76" s="908">
        <v>75</v>
      </c>
      <c r="W76" s="907"/>
      <c r="X76" s="907"/>
      <c r="Y76" s="907"/>
      <c r="Z76" s="863"/>
      <c r="AA76" s="908">
        <v>5</v>
      </c>
      <c r="AB76" s="907"/>
      <c r="AC76" s="907"/>
      <c r="AD76" s="907"/>
      <c r="AE76" s="863"/>
      <c r="AF76" s="908">
        <v>5</v>
      </c>
      <c r="AG76" s="907"/>
      <c r="AH76" s="907"/>
      <c r="AI76" s="907"/>
      <c r="AJ76" s="863"/>
      <c r="AK76" s="908">
        <v>0</v>
      </c>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592</v>
      </c>
      <c r="C77" s="903"/>
      <c r="D77" s="903"/>
      <c r="E77" s="903"/>
      <c r="F77" s="903"/>
      <c r="G77" s="903"/>
      <c r="H77" s="903"/>
      <c r="I77" s="903"/>
      <c r="J77" s="903"/>
      <c r="K77" s="903"/>
      <c r="L77" s="903"/>
      <c r="M77" s="903"/>
      <c r="N77" s="903"/>
      <c r="O77" s="903"/>
      <c r="P77" s="904"/>
      <c r="Q77" s="906">
        <v>714</v>
      </c>
      <c r="R77" s="907"/>
      <c r="S77" s="907"/>
      <c r="T77" s="907"/>
      <c r="U77" s="863"/>
      <c r="V77" s="908">
        <v>705</v>
      </c>
      <c r="W77" s="907"/>
      <c r="X77" s="907"/>
      <c r="Y77" s="907"/>
      <c r="Z77" s="863"/>
      <c r="AA77" s="908">
        <v>9</v>
      </c>
      <c r="AB77" s="907"/>
      <c r="AC77" s="907"/>
      <c r="AD77" s="907"/>
      <c r="AE77" s="863"/>
      <c r="AF77" s="908">
        <v>9</v>
      </c>
      <c r="AG77" s="907"/>
      <c r="AH77" s="907"/>
      <c r="AI77" s="907"/>
      <c r="AJ77" s="863"/>
      <c r="AK77" s="908">
        <v>0</v>
      </c>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593</v>
      </c>
      <c r="C78" s="903"/>
      <c r="D78" s="903"/>
      <c r="E78" s="903"/>
      <c r="F78" s="903"/>
      <c r="G78" s="903"/>
      <c r="H78" s="903"/>
      <c r="I78" s="903"/>
      <c r="J78" s="903"/>
      <c r="K78" s="903"/>
      <c r="L78" s="903"/>
      <c r="M78" s="903"/>
      <c r="N78" s="903"/>
      <c r="O78" s="903"/>
      <c r="P78" s="904"/>
      <c r="Q78" s="905">
        <v>4839</v>
      </c>
      <c r="R78" s="859"/>
      <c r="S78" s="859"/>
      <c r="T78" s="859"/>
      <c r="U78" s="859"/>
      <c r="V78" s="859">
        <v>4450</v>
      </c>
      <c r="W78" s="859"/>
      <c r="X78" s="859"/>
      <c r="Y78" s="859"/>
      <c r="Z78" s="859"/>
      <c r="AA78" s="859">
        <v>389</v>
      </c>
      <c r="AB78" s="859"/>
      <c r="AC78" s="859"/>
      <c r="AD78" s="859"/>
      <c r="AE78" s="859"/>
      <c r="AF78" s="859">
        <v>4962</v>
      </c>
      <c r="AG78" s="859"/>
      <c r="AH78" s="859"/>
      <c r="AI78" s="859"/>
      <c r="AJ78" s="859"/>
      <c r="AK78" s="859">
        <v>43</v>
      </c>
      <c r="AL78" s="859"/>
      <c r="AM78" s="859"/>
      <c r="AN78" s="859"/>
      <c r="AO78" s="859"/>
      <c r="AP78" s="859">
        <v>6099</v>
      </c>
      <c r="AQ78" s="859"/>
      <c r="AR78" s="859"/>
      <c r="AS78" s="859"/>
      <c r="AT78" s="859"/>
      <c r="AU78" s="859">
        <v>0</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387</v>
      </c>
      <c r="B88" s="818" t="s">
        <v>416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SUM(AF68:AJ87)</f>
        <v>9756</v>
      </c>
      <c r="AG88" s="873"/>
      <c r="AH88" s="873"/>
      <c r="AI88" s="873"/>
      <c r="AJ88" s="873"/>
      <c r="AK88" s="870"/>
      <c r="AL88" s="870"/>
      <c r="AM88" s="870"/>
      <c r="AN88" s="870"/>
      <c r="AO88" s="870"/>
      <c r="AP88" s="873">
        <f>SUM(AP68:AT87)</f>
        <v>11015</v>
      </c>
      <c r="AQ88" s="873"/>
      <c r="AR88" s="873"/>
      <c r="AS88" s="873"/>
      <c r="AT88" s="873"/>
      <c r="AU88" s="873">
        <f>SUM(AU68:AY87)</f>
        <v>447</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18" t="s">
        <v>417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f>SUM(CR7:CV88)</f>
        <v>7</v>
      </c>
      <c r="CS102" s="881"/>
      <c r="CT102" s="881"/>
      <c r="CU102" s="881"/>
      <c r="CV102" s="920"/>
      <c r="CW102" s="919">
        <f t="shared" ref="CW102" si="0">SUM(CW7:DA88)</f>
        <v>0</v>
      </c>
      <c r="CX102" s="881"/>
      <c r="CY102" s="881"/>
      <c r="CZ102" s="881"/>
      <c r="DA102" s="920"/>
      <c r="DB102" s="919">
        <f t="shared" ref="DB102" si="1">SUM(DB7:DF88)</f>
        <v>0</v>
      </c>
      <c r="DC102" s="881"/>
      <c r="DD102" s="881"/>
      <c r="DE102" s="881"/>
      <c r="DF102" s="920"/>
      <c r="DG102" s="919">
        <f t="shared" ref="DG102" si="2">SUM(DG7:DK88)</f>
        <v>0</v>
      </c>
      <c r="DH102" s="881"/>
      <c r="DI102" s="881"/>
      <c r="DJ102" s="881"/>
      <c r="DK102" s="920"/>
      <c r="DL102" s="919">
        <f t="shared" ref="DL102" si="3">SUM(DL7:DP88)</f>
        <v>0</v>
      </c>
      <c r="DM102" s="881"/>
      <c r="DN102" s="881"/>
      <c r="DO102" s="881"/>
      <c r="DP102" s="920"/>
      <c r="DQ102" s="919">
        <f t="shared" ref="DQ102" si="4">SUM(DQ7:DU88)</f>
        <v>0</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419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425</v>
      </c>
      <c r="AB109" s="922"/>
      <c r="AC109" s="922"/>
      <c r="AD109" s="922"/>
      <c r="AE109" s="923"/>
      <c r="AF109" s="921" t="s">
        <v>426</v>
      </c>
      <c r="AG109" s="922"/>
      <c r="AH109" s="922"/>
      <c r="AI109" s="922"/>
      <c r="AJ109" s="923"/>
      <c r="AK109" s="921" t="s">
        <v>302</v>
      </c>
      <c r="AL109" s="922"/>
      <c r="AM109" s="922"/>
      <c r="AN109" s="922"/>
      <c r="AO109" s="923"/>
      <c r="AP109" s="921" t="s">
        <v>427</v>
      </c>
      <c r="AQ109" s="922"/>
      <c r="AR109" s="922"/>
      <c r="AS109" s="922"/>
      <c r="AT109" s="924"/>
      <c r="AU109" s="941" t="s">
        <v>424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425</v>
      </c>
      <c r="BR109" s="922"/>
      <c r="BS109" s="922"/>
      <c r="BT109" s="922"/>
      <c r="BU109" s="923"/>
      <c r="BV109" s="921" t="s">
        <v>426</v>
      </c>
      <c r="BW109" s="922"/>
      <c r="BX109" s="922"/>
      <c r="BY109" s="922"/>
      <c r="BZ109" s="923"/>
      <c r="CA109" s="921" t="s">
        <v>302</v>
      </c>
      <c r="CB109" s="922"/>
      <c r="CC109" s="922"/>
      <c r="CD109" s="922"/>
      <c r="CE109" s="923"/>
      <c r="CF109" s="942" t="s">
        <v>427</v>
      </c>
      <c r="CG109" s="942"/>
      <c r="CH109" s="942"/>
      <c r="CI109" s="942"/>
      <c r="CJ109" s="942"/>
      <c r="CK109" s="921" t="s">
        <v>428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425</v>
      </c>
      <c r="DH109" s="922"/>
      <c r="DI109" s="922"/>
      <c r="DJ109" s="922"/>
      <c r="DK109" s="923"/>
      <c r="DL109" s="921" t="s">
        <v>426</v>
      </c>
      <c r="DM109" s="922"/>
      <c r="DN109" s="922"/>
      <c r="DO109" s="922"/>
      <c r="DP109" s="923"/>
      <c r="DQ109" s="921" t="s">
        <v>302</v>
      </c>
      <c r="DR109" s="922"/>
      <c r="DS109" s="922"/>
      <c r="DT109" s="922"/>
      <c r="DU109" s="923"/>
      <c r="DV109" s="921" t="s">
        <v>427</v>
      </c>
      <c r="DW109" s="922"/>
      <c r="DX109" s="922"/>
      <c r="DY109" s="922"/>
      <c r="DZ109" s="924"/>
    </row>
    <row r="110" spans="1:131" s="226" customFormat="1" ht="26.25" customHeight="1" x14ac:dyDescent="0.15">
      <c r="A110" s="925" t="s">
        <v>429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1824176</v>
      </c>
      <c r="AB110" s="929"/>
      <c r="AC110" s="929"/>
      <c r="AD110" s="929"/>
      <c r="AE110" s="930"/>
      <c r="AF110" s="931">
        <v>1814655</v>
      </c>
      <c r="AG110" s="929"/>
      <c r="AH110" s="929"/>
      <c r="AI110" s="929"/>
      <c r="AJ110" s="930"/>
      <c r="AK110" s="931">
        <v>1952965</v>
      </c>
      <c r="AL110" s="929"/>
      <c r="AM110" s="929"/>
      <c r="AN110" s="929"/>
      <c r="AO110" s="930"/>
      <c r="AP110" s="932">
        <v>24.7</v>
      </c>
      <c r="AQ110" s="933"/>
      <c r="AR110" s="933"/>
      <c r="AS110" s="933"/>
      <c r="AT110" s="934"/>
      <c r="AU110" s="935" t="s">
        <v>72</v>
      </c>
      <c r="AV110" s="936"/>
      <c r="AW110" s="936"/>
      <c r="AX110" s="936"/>
      <c r="AY110" s="936"/>
      <c r="AZ110" s="958" t="s">
        <v>430</v>
      </c>
      <c r="BA110" s="926"/>
      <c r="BB110" s="926"/>
      <c r="BC110" s="926"/>
      <c r="BD110" s="926"/>
      <c r="BE110" s="926"/>
      <c r="BF110" s="926"/>
      <c r="BG110" s="926"/>
      <c r="BH110" s="926"/>
      <c r="BI110" s="926"/>
      <c r="BJ110" s="926"/>
      <c r="BK110" s="926"/>
      <c r="BL110" s="926"/>
      <c r="BM110" s="926"/>
      <c r="BN110" s="926"/>
      <c r="BO110" s="926"/>
      <c r="BP110" s="927"/>
      <c r="BQ110" s="959">
        <v>18382513</v>
      </c>
      <c r="BR110" s="960"/>
      <c r="BS110" s="960"/>
      <c r="BT110" s="960"/>
      <c r="BU110" s="960"/>
      <c r="BV110" s="960">
        <v>20879928</v>
      </c>
      <c r="BW110" s="960"/>
      <c r="BX110" s="960"/>
      <c r="BY110" s="960"/>
      <c r="BZ110" s="960"/>
      <c r="CA110" s="960">
        <v>19829408</v>
      </c>
      <c r="CB110" s="960"/>
      <c r="CC110" s="960"/>
      <c r="CD110" s="960"/>
      <c r="CE110" s="960"/>
      <c r="CF110" s="973">
        <v>250.9</v>
      </c>
      <c r="CG110" s="974"/>
      <c r="CH110" s="974"/>
      <c r="CI110" s="974"/>
      <c r="CJ110" s="974"/>
      <c r="CK110" s="975" t="s">
        <v>431</v>
      </c>
      <c r="CL110" s="976"/>
      <c r="CM110" s="958" t="s">
        <v>432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433</v>
      </c>
      <c r="DH110" s="960"/>
      <c r="DI110" s="960"/>
      <c r="DJ110" s="960"/>
      <c r="DK110" s="960"/>
      <c r="DL110" s="960" t="s">
        <v>433</v>
      </c>
      <c r="DM110" s="960"/>
      <c r="DN110" s="960"/>
      <c r="DO110" s="960"/>
      <c r="DP110" s="960"/>
      <c r="DQ110" s="960" t="s">
        <v>433</v>
      </c>
      <c r="DR110" s="960"/>
      <c r="DS110" s="960"/>
      <c r="DT110" s="960"/>
      <c r="DU110" s="960"/>
      <c r="DV110" s="961" t="s">
        <v>434</v>
      </c>
      <c r="DW110" s="961"/>
      <c r="DX110" s="961"/>
      <c r="DY110" s="961"/>
      <c r="DZ110" s="962"/>
    </row>
    <row r="111" spans="1:131" s="226" customFormat="1" ht="26.25" customHeight="1" x14ac:dyDescent="0.15">
      <c r="A111" s="963" t="s">
        <v>435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433</v>
      </c>
      <c r="AB111" s="967"/>
      <c r="AC111" s="967"/>
      <c r="AD111" s="967"/>
      <c r="AE111" s="968"/>
      <c r="AF111" s="969" t="s">
        <v>433</v>
      </c>
      <c r="AG111" s="967"/>
      <c r="AH111" s="967"/>
      <c r="AI111" s="967"/>
      <c r="AJ111" s="968"/>
      <c r="AK111" s="969" t="s">
        <v>436</v>
      </c>
      <c r="AL111" s="967"/>
      <c r="AM111" s="967"/>
      <c r="AN111" s="967"/>
      <c r="AO111" s="968"/>
      <c r="AP111" s="970" t="s">
        <v>437</v>
      </c>
      <c r="AQ111" s="971"/>
      <c r="AR111" s="971"/>
      <c r="AS111" s="971"/>
      <c r="AT111" s="972"/>
      <c r="AU111" s="937"/>
      <c r="AV111" s="938"/>
      <c r="AW111" s="938"/>
      <c r="AX111" s="938"/>
      <c r="AY111" s="938"/>
      <c r="AZ111" s="951" t="s">
        <v>438</v>
      </c>
      <c r="BA111" s="952"/>
      <c r="BB111" s="952"/>
      <c r="BC111" s="952"/>
      <c r="BD111" s="952"/>
      <c r="BE111" s="952"/>
      <c r="BF111" s="952"/>
      <c r="BG111" s="952"/>
      <c r="BH111" s="952"/>
      <c r="BI111" s="952"/>
      <c r="BJ111" s="952"/>
      <c r="BK111" s="952"/>
      <c r="BL111" s="952"/>
      <c r="BM111" s="952"/>
      <c r="BN111" s="952"/>
      <c r="BO111" s="952"/>
      <c r="BP111" s="953"/>
      <c r="BQ111" s="954">
        <v>312070</v>
      </c>
      <c r="BR111" s="955"/>
      <c r="BS111" s="955"/>
      <c r="BT111" s="955"/>
      <c r="BU111" s="955"/>
      <c r="BV111" s="955">
        <v>188924</v>
      </c>
      <c r="BW111" s="955"/>
      <c r="BX111" s="955"/>
      <c r="BY111" s="955"/>
      <c r="BZ111" s="955"/>
      <c r="CA111" s="955">
        <v>117922</v>
      </c>
      <c r="CB111" s="955"/>
      <c r="CC111" s="955"/>
      <c r="CD111" s="955"/>
      <c r="CE111" s="955"/>
      <c r="CF111" s="949">
        <v>1.5</v>
      </c>
      <c r="CG111" s="950"/>
      <c r="CH111" s="950"/>
      <c r="CI111" s="950"/>
      <c r="CJ111" s="950"/>
      <c r="CK111" s="977"/>
      <c r="CL111" s="978"/>
      <c r="CM111" s="951" t="s">
        <v>439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437</v>
      </c>
      <c r="DH111" s="955"/>
      <c r="DI111" s="955"/>
      <c r="DJ111" s="955"/>
      <c r="DK111" s="955"/>
      <c r="DL111" s="955" t="s">
        <v>437</v>
      </c>
      <c r="DM111" s="955"/>
      <c r="DN111" s="955"/>
      <c r="DO111" s="955"/>
      <c r="DP111" s="955"/>
      <c r="DQ111" s="955" t="s">
        <v>436</v>
      </c>
      <c r="DR111" s="955"/>
      <c r="DS111" s="955"/>
      <c r="DT111" s="955"/>
      <c r="DU111" s="955"/>
      <c r="DV111" s="956" t="s">
        <v>407</v>
      </c>
      <c r="DW111" s="956"/>
      <c r="DX111" s="956"/>
      <c r="DY111" s="956"/>
      <c r="DZ111" s="957"/>
    </row>
    <row r="112" spans="1:131" s="226" customFormat="1" ht="26.25" customHeight="1" x14ac:dyDescent="0.15">
      <c r="A112" s="981" t="s">
        <v>440</v>
      </c>
      <c r="B112" s="982"/>
      <c r="C112" s="952" t="s">
        <v>441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437</v>
      </c>
      <c r="AB112" s="988"/>
      <c r="AC112" s="988"/>
      <c r="AD112" s="988"/>
      <c r="AE112" s="989"/>
      <c r="AF112" s="990" t="s">
        <v>436</v>
      </c>
      <c r="AG112" s="988"/>
      <c r="AH112" s="988"/>
      <c r="AI112" s="988"/>
      <c r="AJ112" s="989"/>
      <c r="AK112" s="990" t="s">
        <v>436</v>
      </c>
      <c r="AL112" s="988"/>
      <c r="AM112" s="988"/>
      <c r="AN112" s="988"/>
      <c r="AO112" s="989"/>
      <c r="AP112" s="991" t="s">
        <v>433</v>
      </c>
      <c r="AQ112" s="992"/>
      <c r="AR112" s="992"/>
      <c r="AS112" s="992"/>
      <c r="AT112" s="993"/>
      <c r="AU112" s="937"/>
      <c r="AV112" s="938"/>
      <c r="AW112" s="938"/>
      <c r="AX112" s="938"/>
      <c r="AY112" s="938"/>
      <c r="AZ112" s="951" t="s">
        <v>442</v>
      </c>
      <c r="BA112" s="952"/>
      <c r="BB112" s="952"/>
      <c r="BC112" s="952"/>
      <c r="BD112" s="952"/>
      <c r="BE112" s="952"/>
      <c r="BF112" s="952"/>
      <c r="BG112" s="952"/>
      <c r="BH112" s="952"/>
      <c r="BI112" s="952"/>
      <c r="BJ112" s="952"/>
      <c r="BK112" s="952"/>
      <c r="BL112" s="952"/>
      <c r="BM112" s="952"/>
      <c r="BN112" s="952"/>
      <c r="BO112" s="952"/>
      <c r="BP112" s="953"/>
      <c r="BQ112" s="954">
        <v>5536483</v>
      </c>
      <c r="BR112" s="955"/>
      <c r="BS112" s="955"/>
      <c r="BT112" s="955"/>
      <c r="BU112" s="955"/>
      <c r="BV112" s="955">
        <v>5837981</v>
      </c>
      <c r="BW112" s="955"/>
      <c r="BX112" s="955"/>
      <c r="BY112" s="955"/>
      <c r="BZ112" s="955"/>
      <c r="CA112" s="955">
        <v>6414147</v>
      </c>
      <c r="CB112" s="955"/>
      <c r="CC112" s="955"/>
      <c r="CD112" s="955"/>
      <c r="CE112" s="955"/>
      <c r="CF112" s="949">
        <v>81.099999999999994</v>
      </c>
      <c r="CG112" s="950"/>
      <c r="CH112" s="950"/>
      <c r="CI112" s="950"/>
      <c r="CJ112" s="950"/>
      <c r="CK112" s="977"/>
      <c r="CL112" s="978"/>
      <c r="CM112" s="951" t="s">
        <v>443</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54077</v>
      </c>
      <c r="DH112" s="955"/>
      <c r="DI112" s="955"/>
      <c r="DJ112" s="955"/>
      <c r="DK112" s="955"/>
      <c r="DL112" s="955">
        <v>26931</v>
      </c>
      <c r="DM112" s="955"/>
      <c r="DN112" s="955"/>
      <c r="DO112" s="955"/>
      <c r="DP112" s="955"/>
      <c r="DQ112" s="955">
        <v>9353</v>
      </c>
      <c r="DR112" s="955"/>
      <c r="DS112" s="955"/>
      <c r="DT112" s="955"/>
      <c r="DU112" s="955"/>
      <c r="DV112" s="956">
        <v>0.1</v>
      </c>
      <c r="DW112" s="956"/>
      <c r="DX112" s="956"/>
      <c r="DY112" s="956"/>
      <c r="DZ112" s="957"/>
    </row>
    <row r="113" spans="1:130" s="226" customFormat="1" ht="26.25" customHeight="1" x14ac:dyDescent="0.15">
      <c r="A113" s="983"/>
      <c r="B113" s="984"/>
      <c r="C113" s="952" t="s">
        <v>444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262291</v>
      </c>
      <c r="AB113" s="967"/>
      <c r="AC113" s="967"/>
      <c r="AD113" s="967"/>
      <c r="AE113" s="968"/>
      <c r="AF113" s="969">
        <v>269277</v>
      </c>
      <c r="AG113" s="967"/>
      <c r="AH113" s="967"/>
      <c r="AI113" s="967"/>
      <c r="AJ113" s="968"/>
      <c r="AK113" s="969">
        <v>279301</v>
      </c>
      <c r="AL113" s="967"/>
      <c r="AM113" s="967"/>
      <c r="AN113" s="967"/>
      <c r="AO113" s="968"/>
      <c r="AP113" s="970">
        <v>3.5</v>
      </c>
      <c r="AQ113" s="971"/>
      <c r="AR113" s="971"/>
      <c r="AS113" s="971"/>
      <c r="AT113" s="972"/>
      <c r="AU113" s="937"/>
      <c r="AV113" s="938"/>
      <c r="AW113" s="938"/>
      <c r="AX113" s="938"/>
      <c r="AY113" s="938"/>
      <c r="AZ113" s="951" t="s">
        <v>445</v>
      </c>
      <c r="BA113" s="952"/>
      <c r="BB113" s="952"/>
      <c r="BC113" s="952"/>
      <c r="BD113" s="952"/>
      <c r="BE113" s="952"/>
      <c r="BF113" s="952"/>
      <c r="BG113" s="952"/>
      <c r="BH113" s="952"/>
      <c r="BI113" s="952"/>
      <c r="BJ113" s="952"/>
      <c r="BK113" s="952"/>
      <c r="BL113" s="952"/>
      <c r="BM113" s="952"/>
      <c r="BN113" s="952"/>
      <c r="BO113" s="952"/>
      <c r="BP113" s="953"/>
      <c r="BQ113" s="954">
        <v>363528</v>
      </c>
      <c r="BR113" s="955"/>
      <c r="BS113" s="955"/>
      <c r="BT113" s="955"/>
      <c r="BU113" s="955"/>
      <c r="BV113" s="955">
        <v>510211</v>
      </c>
      <c r="BW113" s="955"/>
      <c r="BX113" s="955"/>
      <c r="BY113" s="955"/>
      <c r="BZ113" s="955"/>
      <c r="CA113" s="955">
        <v>447457</v>
      </c>
      <c r="CB113" s="955"/>
      <c r="CC113" s="955"/>
      <c r="CD113" s="955"/>
      <c r="CE113" s="955"/>
      <c r="CF113" s="949">
        <v>5.7</v>
      </c>
      <c r="CG113" s="950"/>
      <c r="CH113" s="950"/>
      <c r="CI113" s="950"/>
      <c r="CJ113" s="950"/>
      <c r="CK113" s="977"/>
      <c r="CL113" s="978"/>
      <c r="CM113" s="951" t="s">
        <v>446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433</v>
      </c>
      <c r="DH113" s="988"/>
      <c r="DI113" s="988"/>
      <c r="DJ113" s="988"/>
      <c r="DK113" s="989"/>
      <c r="DL113" s="990" t="s">
        <v>437</v>
      </c>
      <c r="DM113" s="988"/>
      <c r="DN113" s="988"/>
      <c r="DO113" s="988"/>
      <c r="DP113" s="989"/>
      <c r="DQ113" s="990" t="s">
        <v>437</v>
      </c>
      <c r="DR113" s="988"/>
      <c r="DS113" s="988"/>
      <c r="DT113" s="988"/>
      <c r="DU113" s="989"/>
      <c r="DV113" s="991" t="s">
        <v>437</v>
      </c>
      <c r="DW113" s="992"/>
      <c r="DX113" s="992"/>
      <c r="DY113" s="992"/>
      <c r="DZ113" s="993"/>
    </row>
    <row r="114" spans="1:130" s="226" customFormat="1" ht="26.25" customHeight="1" x14ac:dyDescent="0.15">
      <c r="A114" s="983"/>
      <c r="B114" s="984"/>
      <c r="C114" s="952" t="s">
        <v>447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95029</v>
      </c>
      <c r="AB114" s="988"/>
      <c r="AC114" s="988"/>
      <c r="AD114" s="988"/>
      <c r="AE114" s="989"/>
      <c r="AF114" s="990">
        <v>89295</v>
      </c>
      <c r="AG114" s="988"/>
      <c r="AH114" s="988"/>
      <c r="AI114" s="988"/>
      <c r="AJ114" s="989"/>
      <c r="AK114" s="990">
        <v>92617</v>
      </c>
      <c r="AL114" s="988"/>
      <c r="AM114" s="988"/>
      <c r="AN114" s="988"/>
      <c r="AO114" s="989"/>
      <c r="AP114" s="991">
        <v>1.2</v>
      </c>
      <c r="AQ114" s="992"/>
      <c r="AR114" s="992"/>
      <c r="AS114" s="992"/>
      <c r="AT114" s="993"/>
      <c r="AU114" s="937"/>
      <c r="AV114" s="938"/>
      <c r="AW114" s="938"/>
      <c r="AX114" s="938"/>
      <c r="AY114" s="938"/>
      <c r="AZ114" s="951" t="s">
        <v>448</v>
      </c>
      <c r="BA114" s="952"/>
      <c r="BB114" s="952"/>
      <c r="BC114" s="952"/>
      <c r="BD114" s="952"/>
      <c r="BE114" s="952"/>
      <c r="BF114" s="952"/>
      <c r="BG114" s="952"/>
      <c r="BH114" s="952"/>
      <c r="BI114" s="952"/>
      <c r="BJ114" s="952"/>
      <c r="BK114" s="952"/>
      <c r="BL114" s="952"/>
      <c r="BM114" s="952"/>
      <c r="BN114" s="952"/>
      <c r="BO114" s="952"/>
      <c r="BP114" s="953"/>
      <c r="BQ114" s="954">
        <v>1963344</v>
      </c>
      <c r="BR114" s="955"/>
      <c r="BS114" s="955"/>
      <c r="BT114" s="955"/>
      <c r="BU114" s="955"/>
      <c r="BV114" s="955">
        <v>1818923</v>
      </c>
      <c r="BW114" s="955"/>
      <c r="BX114" s="955"/>
      <c r="BY114" s="955"/>
      <c r="BZ114" s="955"/>
      <c r="CA114" s="955">
        <v>1809243</v>
      </c>
      <c r="CB114" s="955"/>
      <c r="CC114" s="955"/>
      <c r="CD114" s="955"/>
      <c r="CE114" s="955"/>
      <c r="CF114" s="949">
        <v>22.9</v>
      </c>
      <c r="CG114" s="950"/>
      <c r="CH114" s="950"/>
      <c r="CI114" s="950"/>
      <c r="CJ114" s="950"/>
      <c r="CK114" s="977"/>
      <c r="CL114" s="978"/>
      <c r="CM114" s="951" t="s">
        <v>449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450</v>
      </c>
      <c r="DH114" s="988"/>
      <c r="DI114" s="988"/>
      <c r="DJ114" s="988"/>
      <c r="DK114" s="989"/>
      <c r="DL114" s="990" t="s">
        <v>450</v>
      </c>
      <c r="DM114" s="988"/>
      <c r="DN114" s="988"/>
      <c r="DO114" s="988"/>
      <c r="DP114" s="989"/>
      <c r="DQ114" s="990" t="s">
        <v>433</v>
      </c>
      <c r="DR114" s="988"/>
      <c r="DS114" s="988"/>
      <c r="DT114" s="988"/>
      <c r="DU114" s="989"/>
      <c r="DV114" s="991" t="s">
        <v>433</v>
      </c>
      <c r="DW114" s="992"/>
      <c r="DX114" s="992"/>
      <c r="DY114" s="992"/>
      <c r="DZ114" s="993"/>
    </row>
    <row r="115" spans="1:130" s="226" customFormat="1" ht="26.25" customHeight="1" x14ac:dyDescent="0.15">
      <c r="A115" s="983"/>
      <c r="B115" s="984"/>
      <c r="C115" s="952" t="s">
        <v>451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120891</v>
      </c>
      <c r="AB115" s="967"/>
      <c r="AC115" s="967"/>
      <c r="AD115" s="967"/>
      <c r="AE115" s="968"/>
      <c r="AF115" s="969">
        <v>99584</v>
      </c>
      <c r="AG115" s="967"/>
      <c r="AH115" s="967"/>
      <c r="AI115" s="967"/>
      <c r="AJ115" s="968"/>
      <c r="AK115" s="969">
        <v>73534</v>
      </c>
      <c r="AL115" s="967"/>
      <c r="AM115" s="967"/>
      <c r="AN115" s="967"/>
      <c r="AO115" s="968"/>
      <c r="AP115" s="970">
        <v>0.9</v>
      </c>
      <c r="AQ115" s="971"/>
      <c r="AR115" s="971"/>
      <c r="AS115" s="971"/>
      <c r="AT115" s="972"/>
      <c r="AU115" s="937"/>
      <c r="AV115" s="938"/>
      <c r="AW115" s="938"/>
      <c r="AX115" s="938"/>
      <c r="AY115" s="938"/>
      <c r="AZ115" s="951" t="s">
        <v>452</v>
      </c>
      <c r="BA115" s="952"/>
      <c r="BB115" s="952"/>
      <c r="BC115" s="952"/>
      <c r="BD115" s="952"/>
      <c r="BE115" s="952"/>
      <c r="BF115" s="952"/>
      <c r="BG115" s="952"/>
      <c r="BH115" s="952"/>
      <c r="BI115" s="952"/>
      <c r="BJ115" s="952"/>
      <c r="BK115" s="952"/>
      <c r="BL115" s="952"/>
      <c r="BM115" s="952"/>
      <c r="BN115" s="952"/>
      <c r="BO115" s="952"/>
      <c r="BP115" s="953"/>
      <c r="BQ115" s="954" t="s">
        <v>433</v>
      </c>
      <c r="BR115" s="955"/>
      <c r="BS115" s="955"/>
      <c r="BT115" s="955"/>
      <c r="BU115" s="955"/>
      <c r="BV115" s="955" t="s">
        <v>433</v>
      </c>
      <c r="BW115" s="955"/>
      <c r="BX115" s="955"/>
      <c r="BY115" s="955"/>
      <c r="BZ115" s="955"/>
      <c r="CA115" s="955" t="s">
        <v>433</v>
      </c>
      <c r="CB115" s="955"/>
      <c r="CC115" s="955"/>
      <c r="CD115" s="955"/>
      <c r="CE115" s="955"/>
      <c r="CF115" s="949" t="s">
        <v>433</v>
      </c>
      <c r="CG115" s="950"/>
      <c r="CH115" s="950"/>
      <c r="CI115" s="950"/>
      <c r="CJ115" s="950"/>
      <c r="CK115" s="977"/>
      <c r="CL115" s="978"/>
      <c r="CM115" s="951" t="s">
        <v>453</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27956</v>
      </c>
      <c r="DH115" s="988"/>
      <c r="DI115" s="988"/>
      <c r="DJ115" s="988"/>
      <c r="DK115" s="989"/>
      <c r="DL115" s="990" t="s">
        <v>436</v>
      </c>
      <c r="DM115" s="988"/>
      <c r="DN115" s="988"/>
      <c r="DO115" s="988"/>
      <c r="DP115" s="989"/>
      <c r="DQ115" s="990" t="s">
        <v>437</v>
      </c>
      <c r="DR115" s="988"/>
      <c r="DS115" s="988"/>
      <c r="DT115" s="988"/>
      <c r="DU115" s="989"/>
      <c r="DV115" s="991" t="s">
        <v>433</v>
      </c>
      <c r="DW115" s="992"/>
      <c r="DX115" s="992"/>
      <c r="DY115" s="992"/>
      <c r="DZ115" s="993"/>
    </row>
    <row r="116" spans="1:130" s="226" customFormat="1" ht="26.25" customHeight="1" x14ac:dyDescent="0.15">
      <c r="A116" s="985"/>
      <c r="B116" s="986"/>
      <c r="C116" s="994" t="s">
        <v>454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455</v>
      </c>
      <c r="AB116" s="988"/>
      <c r="AC116" s="988"/>
      <c r="AD116" s="988"/>
      <c r="AE116" s="989"/>
      <c r="AF116" s="990" t="s">
        <v>433</v>
      </c>
      <c r="AG116" s="988"/>
      <c r="AH116" s="988"/>
      <c r="AI116" s="988"/>
      <c r="AJ116" s="989"/>
      <c r="AK116" s="990" t="s">
        <v>436</v>
      </c>
      <c r="AL116" s="988"/>
      <c r="AM116" s="988"/>
      <c r="AN116" s="988"/>
      <c r="AO116" s="989"/>
      <c r="AP116" s="991" t="s">
        <v>437</v>
      </c>
      <c r="AQ116" s="992"/>
      <c r="AR116" s="992"/>
      <c r="AS116" s="992"/>
      <c r="AT116" s="993"/>
      <c r="AU116" s="937"/>
      <c r="AV116" s="938"/>
      <c r="AW116" s="938"/>
      <c r="AX116" s="938"/>
      <c r="AY116" s="938"/>
      <c r="AZ116" s="996" t="s">
        <v>456</v>
      </c>
      <c r="BA116" s="997"/>
      <c r="BB116" s="997"/>
      <c r="BC116" s="997"/>
      <c r="BD116" s="997"/>
      <c r="BE116" s="997"/>
      <c r="BF116" s="997"/>
      <c r="BG116" s="997"/>
      <c r="BH116" s="997"/>
      <c r="BI116" s="997"/>
      <c r="BJ116" s="997"/>
      <c r="BK116" s="997"/>
      <c r="BL116" s="997"/>
      <c r="BM116" s="997"/>
      <c r="BN116" s="997"/>
      <c r="BO116" s="997"/>
      <c r="BP116" s="998"/>
      <c r="BQ116" s="954" t="s">
        <v>437</v>
      </c>
      <c r="BR116" s="955"/>
      <c r="BS116" s="955"/>
      <c r="BT116" s="955"/>
      <c r="BU116" s="955"/>
      <c r="BV116" s="955" t="s">
        <v>436</v>
      </c>
      <c r="BW116" s="955"/>
      <c r="BX116" s="955"/>
      <c r="BY116" s="955"/>
      <c r="BZ116" s="955"/>
      <c r="CA116" s="955" t="s">
        <v>437</v>
      </c>
      <c r="CB116" s="955"/>
      <c r="CC116" s="955"/>
      <c r="CD116" s="955"/>
      <c r="CE116" s="955"/>
      <c r="CF116" s="949" t="s">
        <v>437</v>
      </c>
      <c r="CG116" s="950"/>
      <c r="CH116" s="950"/>
      <c r="CI116" s="950"/>
      <c r="CJ116" s="950"/>
      <c r="CK116" s="977"/>
      <c r="CL116" s="978"/>
      <c r="CM116" s="951" t="s">
        <v>457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436</v>
      </c>
      <c r="DH116" s="988"/>
      <c r="DI116" s="988"/>
      <c r="DJ116" s="988"/>
      <c r="DK116" s="989"/>
      <c r="DL116" s="990" t="s">
        <v>433</v>
      </c>
      <c r="DM116" s="988"/>
      <c r="DN116" s="988"/>
      <c r="DO116" s="988"/>
      <c r="DP116" s="989"/>
      <c r="DQ116" s="990" t="s">
        <v>433</v>
      </c>
      <c r="DR116" s="988"/>
      <c r="DS116" s="988"/>
      <c r="DT116" s="988"/>
      <c r="DU116" s="989"/>
      <c r="DV116" s="991" t="s">
        <v>433</v>
      </c>
      <c r="DW116" s="992"/>
      <c r="DX116" s="992"/>
      <c r="DY116" s="992"/>
      <c r="DZ116" s="993"/>
    </row>
    <row r="117" spans="1:130" s="226"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458</v>
      </c>
      <c r="Z117" s="923"/>
      <c r="AA117" s="1007">
        <v>2302387</v>
      </c>
      <c r="AB117" s="1008"/>
      <c r="AC117" s="1008"/>
      <c r="AD117" s="1008"/>
      <c r="AE117" s="1009"/>
      <c r="AF117" s="1010">
        <v>2272811</v>
      </c>
      <c r="AG117" s="1008"/>
      <c r="AH117" s="1008"/>
      <c r="AI117" s="1008"/>
      <c r="AJ117" s="1009"/>
      <c r="AK117" s="1010">
        <v>2398417</v>
      </c>
      <c r="AL117" s="1008"/>
      <c r="AM117" s="1008"/>
      <c r="AN117" s="1008"/>
      <c r="AO117" s="1009"/>
      <c r="AP117" s="1011"/>
      <c r="AQ117" s="1012"/>
      <c r="AR117" s="1012"/>
      <c r="AS117" s="1012"/>
      <c r="AT117" s="1013"/>
      <c r="AU117" s="937"/>
      <c r="AV117" s="938"/>
      <c r="AW117" s="938"/>
      <c r="AX117" s="938"/>
      <c r="AY117" s="938"/>
      <c r="AZ117" s="1003" t="s">
        <v>459</v>
      </c>
      <c r="BA117" s="1004"/>
      <c r="BB117" s="1004"/>
      <c r="BC117" s="1004"/>
      <c r="BD117" s="1004"/>
      <c r="BE117" s="1004"/>
      <c r="BF117" s="1004"/>
      <c r="BG117" s="1004"/>
      <c r="BH117" s="1004"/>
      <c r="BI117" s="1004"/>
      <c r="BJ117" s="1004"/>
      <c r="BK117" s="1004"/>
      <c r="BL117" s="1004"/>
      <c r="BM117" s="1004"/>
      <c r="BN117" s="1004"/>
      <c r="BO117" s="1004"/>
      <c r="BP117" s="1005"/>
      <c r="BQ117" s="954" t="s">
        <v>433</v>
      </c>
      <c r="BR117" s="955"/>
      <c r="BS117" s="955"/>
      <c r="BT117" s="955"/>
      <c r="BU117" s="955"/>
      <c r="BV117" s="955" t="s">
        <v>460</v>
      </c>
      <c r="BW117" s="955"/>
      <c r="BX117" s="955"/>
      <c r="BY117" s="955"/>
      <c r="BZ117" s="955"/>
      <c r="CA117" s="955" t="s">
        <v>460</v>
      </c>
      <c r="CB117" s="955"/>
      <c r="CC117" s="955"/>
      <c r="CD117" s="955"/>
      <c r="CE117" s="955"/>
      <c r="CF117" s="949" t="s">
        <v>433</v>
      </c>
      <c r="CG117" s="950"/>
      <c r="CH117" s="950"/>
      <c r="CI117" s="950"/>
      <c r="CJ117" s="950"/>
      <c r="CK117" s="977"/>
      <c r="CL117" s="978"/>
      <c r="CM117" s="951" t="s">
        <v>461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433</v>
      </c>
      <c r="DH117" s="988"/>
      <c r="DI117" s="988"/>
      <c r="DJ117" s="988"/>
      <c r="DK117" s="989"/>
      <c r="DL117" s="990" t="s">
        <v>437</v>
      </c>
      <c r="DM117" s="988"/>
      <c r="DN117" s="988"/>
      <c r="DO117" s="988"/>
      <c r="DP117" s="989"/>
      <c r="DQ117" s="990" t="s">
        <v>462</v>
      </c>
      <c r="DR117" s="988"/>
      <c r="DS117" s="988"/>
      <c r="DT117" s="988"/>
      <c r="DU117" s="989"/>
      <c r="DV117" s="991" t="s">
        <v>462</v>
      </c>
      <c r="DW117" s="992"/>
      <c r="DX117" s="992"/>
      <c r="DY117" s="992"/>
      <c r="DZ117" s="993"/>
    </row>
    <row r="118" spans="1:130" s="226" customFormat="1" ht="26.25" customHeight="1" x14ac:dyDescent="0.15">
      <c r="A118" s="941" t="s">
        <v>428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425</v>
      </c>
      <c r="AB118" s="922"/>
      <c r="AC118" s="922"/>
      <c r="AD118" s="922"/>
      <c r="AE118" s="923"/>
      <c r="AF118" s="921" t="s">
        <v>426</v>
      </c>
      <c r="AG118" s="922"/>
      <c r="AH118" s="922"/>
      <c r="AI118" s="922"/>
      <c r="AJ118" s="923"/>
      <c r="AK118" s="921" t="s">
        <v>302</v>
      </c>
      <c r="AL118" s="922"/>
      <c r="AM118" s="922"/>
      <c r="AN118" s="922"/>
      <c r="AO118" s="923"/>
      <c r="AP118" s="999" t="s">
        <v>427</v>
      </c>
      <c r="AQ118" s="1000"/>
      <c r="AR118" s="1000"/>
      <c r="AS118" s="1000"/>
      <c r="AT118" s="1001"/>
      <c r="AU118" s="937"/>
      <c r="AV118" s="938"/>
      <c r="AW118" s="938"/>
      <c r="AX118" s="938"/>
      <c r="AY118" s="938"/>
      <c r="AZ118" s="1002" t="s">
        <v>463</v>
      </c>
      <c r="BA118" s="994"/>
      <c r="BB118" s="994"/>
      <c r="BC118" s="994"/>
      <c r="BD118" s="994"/>
      <c r="BE118" s="994"/>
      <c r="BF118" s="994"/>
      <c r="BG118" s="994"/>
      <c r="BH118" s="994"/>
      <c r="BI118" s="994"/>
      <c r="BJ118" s="994"/>
      <c r="BK118" s="994"/>
      <c r="BL118" s="994"/>
      <c r="BM118" s="994"/>
      <c r="BN118" s="994"/>
      <c r="BO118" s="994"/>
      <c r="BP118" s="995"/>
      <c r="BQ118" s="1028" t="s">
        <v>464</v>
      </c>
      <c r="BR118" s="1029"/>
      <c r="BS118" s="1029"/>
      <c r="BT118" s="1029"/>
      <c r="BU118" s="1029"/>
      <c r="BV118" s="1029" t="s">
        <v>455</v>
      </c>
      <c r="BW118" s="1029"/>
      <c r="BX118" s="1029"/>
      <c r="BY118" s="1029"/>
      <c r="BZ118" s="1029"/>
      <c r="CA118" s="1029" t="s">
        <v>465</v>
      </c>
      <c r="CB118" s="1029"/>
      <c r="CC118" s="1029"/>
      <c r="CD118" s="1029"/>
      <c r="CE118" s="1029"/>
      <c r="CF118" s="949" t="s">
        <v>466</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437</v>
      </c>
      <c r="DH118" s="988"/>
      <c r="DI118" s="988"/>
      <c r="DJ118" s="988"/>
      <c r="DK118" s="989"/>
      <c r="DL118" s="990" t="s">
        <v>433</v>
      </c>
      <c r="DM118" s="988"/>
      <c r="DN118" s="988"/>
      <c r="DO118" s="988"/>
      <c r="DP118" s="989"/>
      <c r="DQ118" s="990" t="s">
        <v>433</v>
      </c>
      <c r="DR118" s="988"/>
      <c r="DS118" s="988"/>
      <c r="DT118" s="988"/>
      <c r="DU118" s="989"/>
      <c r="DV118" s="991" t="s">
        <v>433</v>
      </c>
      <c r="DW118" s="992"/>
      <c r="DX118" s="992"/>
      <c r="DY118" s="992"/>
      <c r="DZ118" s="993"/>
    </row>
    <row r="119" spans="1:130" s="226" customFormat="1" ht="26.25" customHeight="1" x14ac:dyDescent="0.15">
      <c r="A119" s="1085" t="s">
        <v>431</v>
      </c>
      <c r="B119" s="976"/>
      <c r="C119" s="958" t="s">
        <v>432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437</v>
      </c>
      <c r="AB119" s="929"/>
      <c r="AC119" s="929"/>
      <c r="AD119" s="929"/>
      <c r="AE119" s="930"/>
      <c r="AF119" s="931" t="s">
        <v>437</v>
      </c>
      <c r="AG119" s="929"/>
      <c r="AH119" s="929"/>
      <c r="AI119" s="929"/>
      <c r="AJ119" s="930"/>
      <c r="AK119" s="931" t="s">
        <v>433</v>
      </c>
      <c r="AL119" s="929"/>
      <c r="AM119" s="929"/>
      <c r="AN119" s="929"/>
      <c r="AO119" s="930"/>
      <c r="AP119" s="932" t="s">
        <v>437</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468</v>
      </c>
      <c r="BP119" s="1034"/>
      <c r="BQ119" s="1028">
        <v>26557938</v>
      </c>
      <c r="BR119" s="1029"/>
      <c r="BS119" s="1029"/>
      <c r="BT119" s="1029"/>
      <c r="BU119" s="1029"/>
      <c r="BV119" s="1029">
        <v>29235967</v>
      </c>
      <c r="BW119" s="1029"/>
      <c r="BX119" s="1029"/>
      <c r="BY119" s="1029"/>
      <c r="BZ119" s="1029"/>
      <c r="CA119" s="1029">
        <v>28618177</v>
      </c>
      <c r="CB119" s="1029"/>
      <c r="CC119" s="1029"/>
      <c r="CD119" s="1029"/>
      <c r="CE119" s="1029"/>
      <c r="CF119" s="1030"/>
      <c r="CG119" s="1031"/>
      <c r="CH119" s="1031"/>
      <c r="CI119" s="1031"/>
      <c r="CJ119" s="1032"/>
      <c r="CK119" s="979"/>
      <c r="CL119" s="980"/>
      <c r="CM119" s="1002" t="s">
        <v>469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230037</v>
      </c>
      <c r="DH119" s="1015"/>
      <c r="DI119" s="1015"/>
      <c r="DJ119" s="1015"/>
      <c r="DK119" s="1016"/>
      <c r="DL119" s="1014">
        <v>161993</v>
      </c>
      <c r="DM119" s="1015"/>
      <c r="DN119" s="1015"/>
      <c r="DO119" s="1015"/>
      <c r="DP119" s="1016"/>
      <c r="DQ119" s="1014">
        <v>108569</v>
      </c>
      <c r="DR119" s="1015"/>
      <c r="DS119" s="1015"/>
      <c r="DT119" s="1015"/>
      <c r="DU119" s="1016"/>
      <c r="DV119" s="1017">
        <v>1.4</v>
      </c>
      <c r="DW119" s="1018"/>
      <c r="DX119" s="1018"/>
      <c r="DY119" s="1018"/>
      <c r="DZ119" s="1019"/>
    </row>
    <row r="120" spans="1:130" s="226" customFormat="1" ht="26.25" customHeight="1" x14ac:dyDescent="0.15">
      <c r="A120" s="1086"/>
      <c r="B120" s="978"/>
      <c r="C120" s="951" t="s">
        <v>439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433</v>
      </c>
      <c r="AB120" s="988"/>
      <c r="AC120" s="988"/>
      <c r="AD120" s="988"/>
      <c r="AE120" s="989"/>
      <c r="AF120" s="990" t="s">
        <v>465</v>
      </c>
      <c r="AG120" s="988"/>
      <c r="AH120" s="988"/>
      <c r="AI120" s="988"/>
      <c r="AJ120" s="989"/>
      <c r="AK120" s="990" t="s">
        <v>470</v>
      </c>
      <c r="AL120" s="988"/>
      <c r="AM120" s="988"/>
      <c r="AN120" s="988"/>
      <c r="AO120" s="989"/>
      <c r="AP120" s="991" t="s">
        <v>433</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4735477</v>
      </c>
      <c r="BR120" s="960"/>
      <c r="BS120" s="960"/>
      <c r="BT120" s="960"/>
      <c r="BU120" s="960"/>
      <c r="BV120" s="960">
        <v>5054959</v>
      </c>
      <c r="BW120" s="960"/>
      <c r="BX120" s="960"/>
      <c r="BY120" s="960"/>
      <c r="BZ120" s="960"/>
      <c r="CA120" s="960">
        <v>5619141</v>
      </c>
      <c r="CB120" s="960"/>
      <c r="CC120" s="960"/>
      <c r="CD120" s="960"/>
      <c r="CE120" s="960"/>
      <c r="CF120" s="973">
        <v>71.099999999999994</v>
      </c>
      <c r="CG120" s="974"/>
      <c r="CH120" s="974"/>
      <c r="CI120" s="974"/>
      <c r="CJ120" s="974"/>
      <c r="CK120" s="1035" t="s">
        <v>473</v>
      </c>
      <c r="CL120" s="1036"/>
      <c r="CM120" s="1036"/>
      <c r="CN120" s="1036"/>
      <c r="CO120" s="1037"/>
      <c r="CP120" s="1043" t="s">
        <v>474</v>
      </c>
      <c r="CQ120" s="1044"/>
      <c r="CR120" s="1044"/>
      <c r="CS120" s="1044"/>
      <c r="CT120" s="1044"/>
      <c r="CU120" s="1044"/>
      <c r="CV120" s="1044"/>
      <c r="CW120" s="1044"/>
      <c r="CX120" s="1044"/>
      <c r="CY120" s="1044"/>
      <c r="CZ120" s="1044"/>
      <c r="DA120" s="1044"/>
      <c r="DB120" s="1044"/>
      <c r="DC120" s="1044"/>
      <c r="DD120" s="1044"/>
      <c r="DE120" s="1044"/>
      <c r="DF120" s="1045"/>
      <c r="DG120" s="959" t="s">
        <v>437</v>
      </c>
      <c r="DH120" s="960"/>
      <c r="DI120" s="960"/>
      <c r="DJ120" s="960"/>
      <c r="DK120" s="960"/>
      <c r="DL120" s="960">
        <v>5781224</v>
      </c>
      <c r="DM120" s="960"/>
      <c r="DN120" s="960"/>
      <c r="DO120" s="960"/>
      <c r="DP120" s="960"/>
      <c r="DQ120" s="960">
        <v>6294900</v>
      </c>
      <c r="DR120" s="960"/>
      <c r="DS120" s="960"/>
      <c r="DT120" s="960"/>
      <c r="DU120" s="960"/>
      <c r="DV120" s="961">
        <v>79.599999999999994</v>
      </c>
      <c r="DW120" s="961"/>
      <c r="DX120" s="961"/>
      <c r="DY120" s="961"/>
      <c r="DZ120" s="962"/>
    </row>
    <row r="121" spans="1:130" s="226" customFormat="1" ht="26.25" customHeight="1" x14ac:dyDescent="0.15">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v>38519</v>
      </c>
      <c r="AB121" s="988"/>
      <c r="AC121" s="988"/>
      <c r="AD121" s="988"/>
      <c r="AE121" s="989"/>
      <c r="AF121" s="990">
        <v>29543</v>
      </c>
      <c r="AG121" s="988"/>
      <c r="AH121" s="988"/>
      <c r="AI121" s="988"/>
      <c r="AJ121" s="989"/>
      <c r="AK121" s="990">
        <v>18771</v>
      </c>
      <c r="AL121" s="988"/>
      <c r="AM121" s="988"/>
      <c r="AN121" s="988"/>
      <c r="AO121" s="989"/>
      <c r="AP121" s="991">
        <v>0.2</v>
      </c>
      <c r="AQ121" s="992"/>
      <c r="AR121" s="992"/>
      <c r="AS121" s="992"/>
      <c r="AT121" s="993"/>
      <c r="AU121" s="1023"/>
      <c r="AV121" s="1024"/>
      <c r="AW121" s="1024"/>
      <c r="AX121" s="1024"/>
      <c r="AY121" s="1025"/>
      <c r="AZ121" s="951" t="s">
        <v>476</v>
      </c>
      <c r="BA121" s="952"/>
      <c r="BB121" s="952"/>
      <c r="BC121" s="952"/>
      <c r="BD121" s="952"/>
      <c r="BE121" s="952"/>
      <c r="BF121" s="952"/>
      <c r="BG121" s="952"/>
      <c r="BH121" s="952"/>
      <c r="BI121" s="952"/>
      <c r="BJ121" s="952"/>
      <c r="BK121" s="952"/>
      <c r="BL121" s="952"/>
      <c r="BM121" s="952"/>
      <c r="BN121" s="952"/>
      <c r="BO121" s="952"/>
      <c r="BP121" s="953"/>
      <c r="BQ121" s="954">
        <v>60108</v>
      </c>
      <c r="BR121" s="955"/>
      <c r="BS121" s="955"/>
      <c r="BT121" s="955"/>
      <c r="BU121" s="955"/>
      <c r="BV121" s="955">
        <v>18396</v>
      </c>
      <c r="BW121" s="955"/>
      <c r="BX121" s="955"/>
      <c r="BY121" s="955"/>
      <c r="BZ121" s="955"/>
      <c r="CA121" s="955">
        <v>10397</v>
      </c>
      <c r="CB121" s="955"/>
      <c r="CC121" s="955"/>
      <c r="CD121" s="955"/>
      <c r="CE121" s="955"/>
      <c r="CF121" s="949">
        <v>0.1</v>
      </c>
      <c r="CG121" s="950"/>
      <c r="CH121" s="950"/>
      <c r="CI121" s="950"/>
      <c r="CJ121" s="950"/>
      <c r="CK121" s="1038"/>
      <c r="CL121" s="1039"/>
      <c r="CM121" s="1039"/>
      <c r="CN121" s="1039"/>
      <c r="CO121" s="1040"/>
      <c r="CP121" s="1048" t="s">
        <v>477</v>
      </c>
      <c r="CQ121" s="1049"/>
      <c r="CR121" s="1049"/>
      <c r="CS121" s="1049"/>
      <c r="CT121" s="1049"/>
      <c r="CU121" s="1049"/>
      <c r="CV121" s="1049"/>
      <c r="CW121" s="1049"/>
      <c r="CX121" s="1049"/>
      <c r="CY121" s="1049"/>
      <c r="CZ121" s="1049"/>
      <c r="DA121" s="1049"/>
      <c r="DB121" s="1049"/>
      <c r="DC121" s="1049"/>
      <c r="DD121" s="1049"/>
      <c r="DE121" s="1049"/>
      <c r="DF121" s="1050"/>
      <c r="DG121" s="954">
        <v>52167</v>
      </c>
      <c r="DH121" s="955"/>
      <c r="DI121" s="955"/>
      <c r="DJ121" s="955"/>
      <c r="DK121" s="955"/>
      <c r="DL121" s="955">
        <v>56757</v>
      </c>
      <c r="DM121" s="955"/>
      <c r="DN121" s="955"/>
      <c r="DO121" s="955"/>
      <c r="DP121" s="955"/>
      <c r="DQ121" s="955">
        <v>119247</v>
      </c>
      <c r="DR121" s="955"/>
      <c r="DS121" s="955"/>
      <c r="DT121" s="955"/>
      <c r="DU121" s="955"/>
      <c r="DV121" s="956">
        <v>1.5</v>
      </c>
      <c r="DW121" s="956"/>
      <c r="DX121" s="956"/>
      <c r="DY121" s="956"/>
      <c r="DZ121" s="957"/>
    </row>
    <row r="122" spans="1:130" s="226" customFormat="1" ht="26.25" customHeight="1" x14ac:dyDescent="0.15">
      <c r="A122" s="1086"/>
      <c r="B122" s="978"/>
      <c r="C122" s="951" t="s">
        <v>449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437</v>
      </c>
      <c r="AB122" s="988"/>
      <c r="AC122" s="988"/>
      <c r="AD122" s="988"/>
      <c r="AE122" s="989"/>
      <c r="AF122" s="990" t="s">
        <v>460</v>
      </c>
      <c r="AG122" s="988"/>
      <c r="AH122" s="988"/>
      <c r="AI122" s="988"/>
      <c r="AJ122" s="989"/>
      <c r="AK122" s="990" t="s">
        <v>433</v>
      </c>
      <c r="AL122" s="988"/>
      <c r="AM122" s="988"/>
      <c r="AN122" s="988"/>
      <c r="AO122" s="989"/>
      <c r="AP122" s="991" t="s">
        <v>460</v>
      </c>
      <c r="AQ122" s="992"/>
      <c r="AR122" s="992"/>
      <c r="AS122" s="992"/>
      <c r="AT122" s="993"/>
      <c r="AU122" s="1023"/>
      <c r="AV122" s="1024"/>
      <c r="AW122" s="1024"/>
      <c r="AX122" s="1024"/>
      <c r="AY122" s="1025"/>
      <c r="AZ122" s="1002" t="s">
        <v>478</v>
      </c>
      <c r="BA122" s="994"/>
      <c r="BB122" s="994"/>
      <c r="BC122" s="994"/>
      <c r="BD122" s="994"/>
      <c r="BE122" s="994"/>
      <c r="BF122" s="994"/>
      <c r="BG122" s="994"/>
      <c r="BH122" s="994"/>
      <c r="BI122" s="994"/>
      <c r="BJ122" s="994"/>
      <c r="BK122" s="994"/>
      <c r="BL122" s="994"/>
      <c r="BM122" s="994"/>
      <c r="BN122" s="994"/>
      <c r="BO122" s="994"/>
      <c r="BP122" s="995"/>
      <c r="BQ122" s="1028">
        <v>18349140</v>
      </c>
      <c r="BR122" s="1029"/>
      <c r="BS122" s="1029"/>
      <c r="BT122" s="1029"/>
      <c r="BU122" s="1029"/>
      <c r="BV122" s="1029">
        <v>19771952</v>
      </c>
      <c r="BW122" s="1029"/>
      <c r="BX122" s="1029"/>
      <c r="BY122" s="1029"/>
      <c r="BZ122" s="1029"/>
      <c r="CA122" s="1029">
        <v>18988056</v>
      </c>
      <c r="CB122" s="1029"/>
      <c r="CC122" s="1029"/>
      <c r="CD122" s="1029"/>
      <c r="CE122" s="1029"/>
      <c r="CF122" s="1046">
        <v>240.2</v>
      </c>
      <c r="CG122" s="1047"/>
      <c r="CH122" s="1047"/>
      <c r="CI122" s="1047"/>
      <c r="CJ122" s="1047"/>
      <c r="CK122" s="1038"/>
      <c r="CL122" s="1039"/>
      <c r="CM122" s="1039"/>
      <c r="CN122" s="1039"/>
      <c r="CO122" s="1040"/>
      <c r="CP122" s="1048" t="s">
        <v>479</v>
      </c>
      <c r="CQ122" s="1049"/>
      <c r="CR122" s="1049"/>
      <c r="CS122" s="1049"/>
      <c r="CT122" s="1049"/>
      <c r="CU122" s="1049"/>
      <c r="CV122" s="1049"/>
      <c r="CW122" s="1049"/>
      <c r="CX122" s="1049"/>
      <c r="CY122" s="1049"/>
      <c r="CZ122" s="1049"/>
      <c r="DA122" s="1049"/>
      <c r="DB122" s="1049"/>
      <c r="DC122" s="1049"/>
      <c r="DD122" s="1049"/>
      <c r="DE122" s="1049"/>
      <c r="DF122" s="1050"/>
      <c r="DG122" s="954" t="s">
        <v>465</v>
      </c>
      <c r="DH122" s="955"/>
      <c r="DI122" s="955"/>
      <c r="DJ122" s="955"/>
      <c r="DK122" s="955"/>
      <c r="DL122" s="955" t="s">
        <v>437</v>
      </c>
      <c r="DM122" s="955"/>
      <c r="DN122" s="955"/>
      <c r="DO122" s="955"/>
      <c r="DP122" s="955"/>
      <c r="DQ122" s="955" t="s">
        <v>460</v>
      </c>
      <c r="DR122" s="955"/>
      <c r="DS122" s="955"/>
      <c r="DT122" s="955"/>
      <c r="DU122" s="955"/>
      <c r="DV122" s="956" t="s">
        <v>466</v>
      </c>
      <c r="DW122" s="956"/>
      <c r="DX122" s="956"/>
      <c r="DY122" s="956"/>
      <c r="DZ122" s="957"/>
    </row>
    <row r="123" spans="1:130" s="226" customFormat="1" ht="26.25" customHeight="1" x14ac:dyDescent="0.15">
      <c r="A123" s="1086"/>
      <c r="B123" s="978"/>
      <c r="C123" s="951" t="s">
        <v>457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433</v>
      </c>
      <c r="AB123" s="988"/>
      <c r="AC123" s="988"/>
      <c r="AD123" s="988"/>
      <c r="AE123" s="989"/>
      <c r="AF123" s="990" t="s">
        <v>464</v>
      </c>
      <c r="AG123" s="988"/>
      <c r="AH123" s="988"/>
      <c r="AI123" s="988"/>
      <c r="AJ123" s="989"/>
      <c r="AK123" s="990" t="s">
        <v>465</v>
      </c>
      <c r="AL123" s="988"/>
      <c r="AM123" s="988"/>
      <c r="AN123" s="988"/>
      <c r="AO123" s="989"/>
      <c r="AP123" s="991" t="s">
        <v>433</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480</v>
      </c>
      <c r="BP123" s="1034"/>
      <c r="BQ123" s="1092">
        <v>23144725</v>
      </c>
      <c r="BR123" s="1093"/>
      <c r="BS123" s="1093"/>
      <c r="BT123" s="1093"/>
      <c r="BU123" s="1093"/>
      <c r="BV123" s="1093">
        <v>24845307</v>
      </c>
      <c r="BW123" s="1093"/>
      <c r="BX123" s="1093"/>
      <c r="BY123" s="1093"/>
      <c r="BZ123" s="1093"/>
      <c r="CA123" s="1093">
        <v>24617594</v>
      </c>
      <c r="CB123" s="1093"/>
      <c r="CC123" s="1093"/>
      <c r="CD123" s="1093"/>
      <c r="CE123" s="1093"/>
      <c r="CF123" s="1030"/>
      <c r="CG123" s="1031"/>
      <c r="CH123" s="1031"/>
      <c r="CI123" s="1031"/>
      <c r="CJ123" s="1032"/>
      <c r="CK123" s="1038"/>
      <c r="CL123" s="1039"/>
      <c r="CM123" s="1039"/>
      <c r="CN123" s="1039"/>
      <c r="CO123" s="1040"/>
      <c r="CP123" s="1048" t="s">
        <v>481</v>
      </c>
      <c r="CQ123" s="1049"/>
      <c r="CR123" s="1049"/>
      <c r="CS123" s="1049"/>
      <c r="CT123" s="1049"/>
      <c r="CU123" s="1049"/>
      <c r="CV123" s="1049"/>
      <c r="CW123" s="1049"/>
      <c r="CX123" s="1049"/>
      <c r="CY123" s="1049"/>
      <c r="CZ123" s="1049"/>
      <c r="DA123" s="1049"/>
      <c r="DB123" s="1049"/>
      <c r="DC123" s="1049"/>
      <c r="DD123" s="1049"/>
      <c r="DE123" s="1049"/>
      <c r="DF123" s="1050"/>
      <c r="DG123" s="987" t="s">
        <v>433</v>
      </c>
      <c r="DH123" s="988"/>
      <c r="DI123" s="988"/>
      <c r="DJ123" s="988"/>
      <c r="DK123" s="989"/>
      <c r="DL123" s="990" t="s">
        <v>460</v>
      </c>
      <c r="DM123" s="988"/>
      <c r="DN123" s="988"/>
      <c r="DO123" s="988"/>
      <c r="DP123" s="989"/>
      <c r="DQ123" s="990" t="s">
        <v>433</v>
      </c>
      <c r="DR123" s="988"/>
      <c r="DS123" s="988"/>
      <c r="DT123" s="988"/>
      <c r="DU123" s="989"/>
      <c r="DV123" s="991" t="s">
        <v>433</v>
      </c>
      <c r="DW123" s="992"/>
      <c r="DX123" s="992"/>
      <c r="DY123" s="992"/>
      <c r="DZ123" s="993"/>
    </row>
    <row r="124" spans="1:130" s="226" customFormat="1" ht="26.25" customHeight="1" thickBot="1" x14ac:dyDescent="0.2">
      <c r="A124" s="1086"/>
      <c r="B124" s="978"/>
      <c r="C124" s="951" t="s">
        <v>461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437</v>
      </c>
      <c r="AB124" s="988"/>
      <c r="AC124" s="988"/>
      <c r="AD124" s="988"/>
      <c r="AE124" s="989"/>
      <c r="AF124" s="990" t="s">
        <v>466</v>
      </c>
      <c r="AG124" s="988"/>
      <c r="AH124" s="988"/>
      <c r="AI124" s="988"/>
      <c r="AJ124" s="989"/>
      <c r="AK124" s="990" t="s">
        <v>433</v>
      </c>
      <c r="AL124" s="988"/>
      <c r="AM124" s="988"/>
      <c r="AN124" s="988"/>
      <c r="AO124" s="989"/>
      <c r="AP124" s="991" t="s">
        <v>482</v>
      </c>
      <c r="AQ124" s="992"/>
      <c r="AR124" s="992"/>
      <c r="AS124" s="992"/>
      <c r="AT124" s="993"/>
      <c r="AU124" s="1088" t="s">
        <v>483</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47.2</v>
      </c>
      <c r="BR124" s="1056"/>
      <c r="BS124" s="1056"/>
      <c r="BT124" s="1056"/>
      <c r="BU124" s="1056"/>
      <c r="BV124" s="1056">
        <v>58.1</v>
      </c>
      <c r="BW124" s="1056"/>
      <c r="BX124" s="1056"/>
      <c r="BY124" s="1056"/>
      <c r="BZ124" s="1056"/>
      <c r="CA124" s="1056">
        <v>50.6</v>
      </c>
      <c r="CB124" s="1056"/>
      <c r="CC124" s="1056"/>
      <c r="CD124" s="1056"/>
      <c r="CE124" s="1056"/>
      <c r="CF124" s="1057"/>
      <c r="CG124" s="1058"/>
      <c r="CH124" s="1058"/>
      <c r="CI124" s="1058"/>
      <c r="CJ124" s="1059"/>
      <c r="CK124" s="1041"/>
      <c r="CL124" s="1041"/>
      <c r="CM124" s="1041"/>
      <c r="CN124" s="1041"/>
      <c r="CO124" s="1042"/>
      <c r="CP124" s="1048" t="s">
        <v>484</v>
      </c>
      <c r="CQ124" s="1049"/>
      <c r="CR124" s="1049"/>
      <c r="CS124" s="1049"/>
      <c r="CT124" s="1049"/>
      <c r="CU124" s="1049"/>
      <c r="CV124" s="1049"/>
      <c r="CW124" s="1049"/>
      <c r="CX124" s="1049"/>
      <c r="CY124" s="1049"/>
      <c r="CZ124" s="1049"/>
      <c r="DA124" s="1049"/>
      <c r="DB124" s="1049"/>
      <c r="DC124" s="1049"/>
      <c r="DD124" s="1049"/>
      <c r="DE124" s="1049"/>
      <c r="DF124" s="1050"/>
      <c r="DG124" s="1033">
        <v>5484316</v>
      </c>
      <c r="DH124" s="1015"/>
      <c r="DI124" s="1015"/>
      <c r="DJ124" s="1015"/>
      <c r="DK124" s="1016"/>
      <c r="DL124" s="1014" t="s">
        <v>437</v>
      </c>
      <c r="DM124" s="1015"/>
      <c r="DN124" s="1015"/>
      <c r="DO124" s="1015"/>
      <c r="DP124" s="1016"/>
      <c r="DQ124" s="1014" t="s">
        <v>433</v>
      </c>
      <c r="DR124" s="1015"/>
      <c r="DS124" s="1015"/>
      <c r="DT124" s="1015"/>
      <c r="DU124" s="1016"/>
      <c r="DV124" s="1017" t="s">
        <v>433</v>
      </c>
      <c r="DW124" s="1018"/>
      <c r="DX124" s="1018"/>
      <c r="DY124" s="1018"/>
      <c r="DZ124" s="1019"/>
    </row>
    <row r="125" spans="1:130" s="226" customFormat="1" ht="26.25" customHeight="1" x14ac:dyDescent="0.15">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433</v>
      </c>
      <c r="AB125" s="988"/>
      <c r="AC125" s="988"/>
      <c r="AD125" s="988"/>
      <c r="AE125" s="989"/>
      <c r="AF125" s="990" t="s">
        <v>460</v>
      </c>
      <c r="AG125" s="988"/>
      <c r="AH125" s="988"/>
      <c r="AI125" s="988"/>
      <c r="AJ125" s="989"/>
      <c r="AK125" s="990" t="s">
        <v>433</v>
      </c>
      <c r="AL125" s="988"/>
      <c r="AM125" s="988"/>
      <c r="AN125" s="988"/>
      <c r="AO125" s="989"/>
      <c r="AP125" s="991" t="s">
        <v>433</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485</v>
      </c>
      <c r="CL125" s="1036"/>
      <c r="CM125" s="1036"/>
      <c r="CN125" s="1036"/>
      <c r="CO125" s="1037"/>
      <c r="CP125" s="958" t="s">
        <v>486</v>
      </c>
      <c r="CQ125" s="926"/>
      <c r="CR125" s="926"/>
      <c r="CS125" s="926"/>
      <c r="CT125" s="926"/>
      <c r="CU125" s="926"/>
      <c r="CV125" s="926"/>
      <c r="CW125" s="926"/>
      <c r="CX125" s="926"/>
      <c r="CY125" s="926"/>
      <c r="CZ125" s="926"/>
      <c r="DA125" s="926"/>
      <c r="DB125" s="926"/>
      <c r="DC125" s="926"/>
      <c r="DD125" s="926"/>
      <c r="DE125" s="926"/>
      <c r="DF125" s="927"/>
      <c r="DG125" s="959" t="s">
        <v>433</v>
      </c>
      <c r="DH125" s="960"/>
      <c r="DI125" s="960"/>
      <c r="DJ125" s="960"/>
      <c r="DK125" s="960"/>
      <c r="DL125" s="960" t="s">
        <v>466</v>
      </c>
      <c r="DM125" s="960"/>
      <c r="DN125" s="960"/>
      <c r="DO125" s="960"/>
      <c r="DP125" s="960"/>
      <c r="DQ125" s="960" t="s">
        <v>437</v>
      </c>
      <c r="DR125" s="960"/>
      <c r="DS125" s="960"/>
      <c r="DT125" s="960"/>
      <c r="DU125" s="960"/>
      <c r="DV125" s="961" t="s">
        <v>466</v>
      </c>
      <c r="DW125" s="961"/>
      <c r="DX125" s="961"/>
      <c r="DY125" s="961"/>
      <c r="DZ125" s="962"/>
    </row>
    <row r="126" spans="1:130" s="226" customFormat="1" ht="26.25" customHeight="1" thickBot="1" x14ac:dyDescent="0.2">
      <c r="A126" s="1086"/>
      <c r="B126" s="978"/>
      <c r="C126" s="951" t="s">
        <v>469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81729</v>
      </c>
      <c r="AB126" s="988"/>
      <c r="AC126" s="988"/>
      <c r="AD126" s="988"/>
      <c r="AE126" s="989"/>
      <c r="AF126" s="990">
        <v>69460</v>
      </c>
      <c r="AG126" s="988"/>
      <c r="AH126" s="988"/>
      <c r="AI126" s="988"/>
      <c r="AJ126" s="989"/>
      <c r="AK126" s="990">
        <v>54248</v>
      </c>
      <c r="AL126" s="988"/>
      <c r="AM126" s="988"/>
      <c r="AN126" s="988"/>
      <c r="AO126" s="989"/>
      <c r="AP126" s="991">
        <v>0.7</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487</v>
      </c>
      <c r="CQ126" s="952"/>
      <c r="CR126" s="952"/>
      <c r="CS126" s="952"/>
      <c r="CT126" s="952"/>
      <c r="CU126" s="952"/>
      <c r="CV126" s="952"/>
      <c r="CW126" s="952"/>
      <c r="CX126" s="952"/>
      <c r="CY126" s="952"/>
      <c r="CZ126" s="952"/>
      <c r="DA126" s="952"/>
      <c r="DB126" s="952"/>
      <c r="DC126" s="952"/>
      <c r="DD126" s="952"/>
      <c r="DE126" s="952"/>
      <c r="DF126" s="953"/>
      <c r="DG126" s="954" t="s">
        <v>465</v>
      </c>
      <c r="DH126" s="955"/>
      <c r="DI126" s="955"/>
      <c r="DJ126" s="955"/>
      <c r="DK126" s="955"/>
      <c r="DL126" s="955" t="s">
        <v>465</v>
      </c>
      <c r="DM126" s="955"/>
      <c r="DN126" s="955"/>
      <c r="DO126" s="955"/>
      <c r="DP126" s="955"/>
      <c r="DQ126" s="955" t="s">
        <v>433</v>
      </c>
      <c r="DR126" s="955"/>
      <c r="DS126" s="955"/>
      <c r="DT126" s="955"/>
      <c r="DU126" s="955"/>
      <c r="DV126" s="956" t="s">
        <v>437</v>
      </c>
      <c r="DW126" s="956"/>
      <c r="DX126" s="956"/>
      <c r="DY126" s="956"/>
      <c r="DZ126" s="957"/>
    </row>
    <row r="127" spans="1:130" s="226" customFormat="1" ht="26.25" customHeight="1" x14ac:dyDescent="0.15">
      <c r="A127" s="1087"/>
      <c r="B127" s="980"/>
      <c r="C127" s="1002" t="s">
        <v>488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643</v>
      </c>
      <c r="AB127" s="988"/>
      <c r="AC127" s="988"/>
      <c r="AD127" s="988"/>
      <c r="AE127" s="989"/>
      <c r="AF127" s="990">
        <v>581</v>
      </c>
      <c r="AG127" s="988"/>
      <c r="AH127" s="988"/>
      <c r="AI127" s="988"/>
      <c r="AJ127" s="989"/>
      <c r="AK127" s="990">
        <v>515</v>
      </c>
      <c r="AL127" s="988"/>
      <c r="AM127" s="988"/>
      <c r="AN127" s="988"/>
      <c r="AO127" s="989"/>
      <c r="AP127" s="991">
        <v>0</v>
      </c>
      <c r="AQ127" s="992"/>
      <c r="AR127" s="992"/>
      <c r="AS127" s="992"/>
      <c r="AT127" s="993"/>
      <c r="AU127" s="228"/>
      <c r="AV127" s="228"/>
      <c r="AW127" s="228"/>
      <c r="AX127" s="1060" t="s">
        <v>489</v>
      </c>
      <c r="AY127" s="1061"/>
      <c r="AZ127" s="1061"/>
      <c r="BA127" s="1061"/>
      <c r="BB127" s="1061"/>
      <c r="BC127" s="1061"/>
      <c r="BD127" s="1061"/>
      <c r="BE127" s="1062"/>
      <c r="BF127" s="1063" t="s">
        <v>490</v>
      </c>
      <c r="BG127" s="1061"/>
      <c r="BH127" s="1061"/>
      <c r="BI127" s="1061"/>
      <c r="BJ127" s="1061"/>
      <c r="BK127" s="1061"/>
      <c r="BL127" s="1062"/>
      <c r="BM127" s="1063" t="s">
        <v>491</v>
      </c>
      <c r="BN127" s="1061"/>
      <c r="BO127" s="1061"/>
      <c r="BP127" s="1061"/>
      <c r="BQ127" s="1061"/>
      <c r="BR127" s="1061"/>
      <c r="BS127" s="1062"/>
      <c r="BT127" s="1063" t="s">
        <v>492</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493</v>
      </c>
      <c r="CQ127" s="952"/>
      <c r="CR127" s="952"/>
      <c r="CS127" s="952"/>
      <c r="CT127" s="952"/>
      <c r="CU127" s="952"/>
      <c r="CV127" s="952"/>
      <c r="CW127" s="952"/>
      <c r="CX127" s="952"/>
      <c r="CY127" s="952"/>
      <c r="CZ127" s="952"/>
      <c r="DA127" s="952"/>
      <c r="DB127" s="952"/>
      <c r="DC127" s="952"/>
      <c r="DD127" s="952"/>
      <c r="DE127" s="952"/>
      <c r="DF127" s="953"/>
      <c r="DG127" s="954" t="s">
        <v>437</v>
      </c>
      <c r="DH127" s="955"/>
      <c r="DI127" s="955"/>
      <c r="DJ127" s="955"/>
      <c r="DK127" s="955"/>
      <c r="DL127" s="955" t="s">
        <v>433</v>
      </c>
      <c r="DM127" s="955"/>
      <c r="DN127" s="955"/>
      <c r="DO127" s="955"/>
      <c r="DP127" s="955"/>
      <c r="DQ127" s="955" t="s">
        <v>437</v>
      </c>
      <c r="DR127" s="955"/>
      <c r="DS127" s="955"/>
      <c r="DT127" s="955"/>
      <c r="DU127" s="955"/>
      <c r="DV127" s="956" t="s">
        <v>465</v>
      </c>
      <c r="DW127" s="956"/>
      <c r="DX127" s="956"/>
      <c r="DY127" s="956"/>
      <c r="DZ127" s="957"/>
    </row>
    <row r="128" spans="1:130" s="226" customFormat="1" ht="26.25" customHeight="1" thickBot="1" x14ac:dyDescent="0.2">
      <c r="A128" s="1070" t="s">
        <v>494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495</v>
      </c>
      <c r="X128" s="1072"/>
      <c r="Y128" s="1072"/>
      <c r="Z128" s="1073"/>
      <c r="AA128" s="1074">
        <v>10371</v>
      </c>
      <c r="AB128" s="1075"/>
      <c r="AC128" s="1075"/>
      <c r="AD128" s="1075"/>
      <c r="AE128" s="1076"/>
      <c r="AF128" s="1077">
        <v>10088</v>
      </c>
      <c r="AG128" s="1075"/>
      <c r="AH128" s="1075"/>
      <c r="AI128" s="1075"/>
      <c r="AJ128" s="1076"/>
      <c r="AK128" s="1077">
        <v>9331</v>
      </c>
      <c r="AL128" s="1075"/>
      <c r="AM128" s="1075"/>
      <c r="AN128" s="1075"/>
      <c r="AO128" s="1076"/>
      <c r="AP128" s="1078"/>
      <c r="AQ128" s="1079"/>
      <c r="AR128" s="1079"/>
      <c r="AS128" s="1079"/>
      <c r="AT128" s="1080"/>
      <c r="AU128" s="228"/>
      <c r="AV128" s="228"/>
      <c r="AW128" s="228"/>
      <c r="AX128" s="925" t="s">
        <v>496</v>
      </c>
      <c r="AY128" s="926"/>
      <c r="AZ128" s="926"/>
      <c r="BA128" s="926"/>
      <c r="BB128" s="926"/>
      <c r="BC128" s="926"/>
      <c r="BD128" s="926"/>
      <c r="BE128" s="927"/>
      <c r="BF128" s="1081" t="s">
        <v>437</v>
      </c>
      <c r="BG128" s="1082"/>
      <c r="BH128" s="1082"/>
      <c r="BI128" s="1082"/>
      <c r="BJ128" s="1082"/>
      <c r="BK128" s="1082"/>
      <c r="BL128" s="1083"/>
      <c r="BM128" s="1081">
        <v>13.4</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497</v>
      </c>
      <c r="CQ128" s="755"/>
      <c r="CR128" s="755"/>
      <c r="CS128" s="755"/>
      <c r="CT128" s="755"/>
      <c r="CU128" s="755"/>
      <c r="CV128" s="755"/>
      <c r="CW128" s="755"/>
      <c r="CX128" s="755"/>
      <c r="CY128" s="755"/>
      <c r="CZ128" s="755"/>
      <c r="DA128" s="755"/>
      <c r="DB128" s="755"/>
      <c r="DC128" s="755"/>
      <c r="DD128" s="755"/>
      <c r="DE128" s="755"/>
      <c r="DF128" s="1065"/>
      <c r="DG128" s="1066" t="s">
        <v>437</v>
      </c>
      <c r="DH128" s="1067"/>
      <c r="DI128" s="1067"/>
      <c r="DJ128" s="1067"/>
      <c r="DK128" s="1067"/>
      <c r="DL128" s="1067" t="s">
        <v>464</v>
      </c>
      <c r="DM128" s="1067"/>
      <c r="DN128" s="1067"/>
      <c r="DO128" s="1067"/>
      <c r="DP128" s="1067"/>
      <c r="DQ128" s="1067" t="s">
        <v>465</v>
      </c>
      <c r="DR128" s="1067"/>
      <c r="DS128" s="1067"/>
      <c r="DT128" s="1067"/>
      <c r="DU128" s="1067"/>
      <c r="DV128" s="1068" t="s">
        <v>433</v>
      </c>
      <c r="DW128" s="1068"/>
      <c r="DX128" s="1068"/>
      <c r="DY128" s="1068"/>
      <c r="DZ128" s="1069"/>
    </row>
    <row r="129" spans="1:131" s="226" customFormat="1" ht="26.25" customHeight="1" x14ac:dyDescent="0.15">
      <c r="A129" s="963" t="s">
        <v>105</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498</v>
      </c>
      <c r="X129" s="1100"/>
      <c r="Y129" s="1100"/>
      <c r="Z129" s="1101"/>
      <c r="AA129" s="987">
        <v>8840248</v>
      </c>
      <c r="AB129" s="988"/>
      <c r="AC129" s="988"/>
      <c r="AD129" s="988"/>
      <c r="AE129" s="989"/>
      <c r="AF129" s="990">
        <v>9172962</v>
      </c>
      <c r="AG129" s="988"/>
      <c r="AH129" s="988"/>
      <c r="AI129" s="988"/>
      <c r="AJ129" s="989"/>
      <c r="AK129" s="990">
        <v>9588363</v>
      </c>
      <c r="AL129" s="988"/>
      <c r="AM129" s="988"/>
      <c r="AN129" s="988"/>
      <c r="AO129" s="989"/>
      <c r="AP129" s="1102"/>
      <c r="AQ129" s="1103"/>
      <c r="AR129" s="1103"/>
      <c r="AS129" s="1103"/>
      <c r="AT129" s="1104"/>
      <c r="AU129" s="229"/>
      <c r="AV129" s="229"/>
      <c r="AW129" s="229"/>
      <c r="AX129" s="1094" t="s">
        <v>499</v>
      </c>
      <c r="AY129" s="952"/>
      <c r="AZ129" s="952"/>
      <c r="BA129" s="952"/>
      <c r="BB129" s="952"/>
      <c r="BC129" s="952"/>
      <c r="BD129" s="952"/>
      <c r="BE129" s="953"/>
      <c r="BF129" s="1095" t="s">
        <v>437</v>
      </c>
      <c r="BG129" s="1096"/>
      <c r="BH129" s="1096"/>
      <c r="BI129" s="1096"/>
      <c r="BJ129" s="1096"/>
      <c r="BK129" s="1096"/>
      <c r="BL129" s="1097"/>
      <c r="BM129" s="1095">
        <v>18.399999999999999</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501</v>
      </c>
      <c r="X130" s="1100"/>
      <c r="Y130" s="1100"/>
      <c r="Z130" s="1101"/>
      <c r="AA130" s="987">
        <v>1618653</v>
      </c>
      <c r="AB130" s="988"/>
      <c r="AC130" s="988"/>
      <c r="AD130" s="988"/>
      <c r="AE130" s="989"/>
      <c r="AF130" s="990">
        <v>1626316</v>
      </c>
      <c r="AG130" s="988"/>
      <c r="AH130" s="988"/>
      <c r="AI130" s="988"/>
      <c r="AJ130" s="989"/>
      <c r="AK130" s="990">
        <v>1683979</v>
      </c>
      <c r="AL130" s="988"/>
      <c r="AM130" s="988"/>
      <c r="AN130" s="988"/>
      <c r="AO130" s="989"/>
      <c r="AP130" s="1102"/>
      <c r="AQ130" s="1103"/>
      <c r="AR130" s="1103"/>
      <c r="AS130" s="1103"/>
      <c r="AT130" s="1104"/>
      <c r="AU130" s="229"/>
      <c r="AV130" s="229"/>
      <c r="AW130" s="229"/>
      <c r="AX130" s="1094" t="s">
        <v>502</v>
      </c>
      <c r="AY130" s="952"/>
      <c r="AZ130" s="952"/>
      <c r="BA130" s="952"/>
      <c r="BB130" s="952"/>
      <c r="BC130" s="952"/>
      <c r="BD130" s="952"/>
      <c r="BE130" s="953"/>
      <c r="BF130" s="1130">
        <v>8.8000000000000007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503</v>
      </c>
      <c r="X131" s="1137"/>
      <c r="Y131" s="1137"/>
      <c r="Z131" s="1138"/>
      <c r="AA131" s="1033">
        <v>7221595</v>
      </c>
      <c r="AB131" s="1015"/>
      <c r="AC131" s="1015"/>
      <c r="AD131" s="1015"/>
      <c r="AE131" s="1016"/>
      <c r="AF131" s="1014">
        <v>7546646</v>
      </c>
      <c r="AG131" s="1015"/>
      <c r="AH131" s="1015"/>
      <c r="AI131" s="1015"/>
      <c r="AJ131" s="1016"/>
      <c r="AK131" s="1014">
        <v>7904384</v>
      </c>
      <c r="AL131" s="1015"/>
      <c r="AM131" s="1015"/>
      <c r="AN131" s="1015"/>
      <c r="AO131" s="1016"/>
      <c r="AP131" s="1139"/>
      <c r="AQ131" s="1140"/>
      <c r="AR131" s="1140"/>
      <c r="AS131" s="1140"/>
      <c r="AT131" s="1141"/>
      <c r="AU131" s="229"/>
      <c r="AV131" s="229"/>
      <c r="AW131" s="229"/>
      <c r="AX131" s="1112" t="s">
        <v>504</v>
      </c>
      <c r="AY131" s="755"/>
      <c r="AZ131" s="755"/>
      <c r="BA131" s="755"/>
      <c r="BB131" s="755"/>
      <c r="BC131" s="755"/>
      <c r="BD131" s="755"/>
      <c r="BE131" s="1065"/>
      <c r="BF131" s="1113">
        <v>50.6</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505</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506</v>
      </c>
      <c r="W132" s="1123"/>
      <c r="X132" s="1123"/>
      <c r="Y132" s="1123"/>
      <c r="Z132" s="1124"/>
      <c r="AA132" s="1125">
        <v>9.3242974719999996</v>
      </c>
      <c r="AB132" s="1126"/>
      <c r="AC132" s="1126"/>
      <c r="AD132" s="1126"/>
      <c r="AE132" s="1127"/>
      <c r="AF132" s="1128">
        <v>8.4329780410000001</v>
      </c>
      <c r="AG132" s="1126"/>
      <c r="AH132" s="1126"/>
      <c r="AI132" s="1126"/>
      <c r="AJ132" s="1127"/>
      <c r="AK132" s="1128">
        <v>8.9204547749999996</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507</v>
      </c>
      <c r="W133" s="1106"/>
      <c r="X133" s="1106"/>
      <c r="Y133" s="1106"/>
      <c r="Z133" s="1107"/>
      <c r="AA133" s="1108">
        <v>9.6999999999999993</v>
      </c>
      <c r="AB133" s="1109"/>
      <c r="AC133" s="1109"/>
      <c r="AD133" s="1109"/>
      <c r="AE133" s="1110"/>
      <c r="AF133" s="1108">
        <v>9</v>
      </c>
      <c r="AG133" s="1109"/>
      <c r="AH133" s="1109"/>
      <c r="AI133" s="1109"/>
      <c r="AJ133" s="1110"/>
      <c r="AK133" s="1108">
        <v>8.8000000000000007</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FV8FKXuv9FeLhKTxUcAgZhFFlkr5iTXAL/qlkwXzR0Nv3jO6RK6BS24Zh6mIqk0FxvH24lbkQ2KhYkRbil0Tg==" saltValue="jEGJb3yhyOocrcwl4odc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L28" sqref="L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iGabd3wyM3BfGVs1SGfR5TwyC0cJZk2wLLiJYfnmctUYeb/FcTjcburYBlsEARa1SlSONCjlpD6Gopqt/fC6w==" saltValue="AHbHYLlVGu7ebFiWEbz39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516</v>
      </c>
      <c r="AL9" s="1146"/>
      <c r="AM9" s="1146"/>
      <c r="AN9" s="1147"/>
      <c r="AO9" s="277">
        <v>2540279</v>
      </c>
      <c r="AP9" s="277">
        <v>82234</v>
      </c>
      <c r="AQ9" s="278">
        <v>104625</v>
      </c>
      <c r="AR9" s="279">
        <v>-21.4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517</v>
      </c>
      <c r="AL10" s="1146"/>
      <c r="AM10" s="1146"/>
      <c r="AN10" s="1147"/>
      <c r="AO10" s="280">
        <v>468251</v>
      </c>
      <c r="AP10" s="280">
        <v>15158</v>
      </c>
      <c r="AQ10" s="281">
        <v>9752</v>
      </c>
      <c r="AR10" s="282">
        <v>55.4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518</v>
      </c>
      <c r="AL11" s="1146"/>
      <c r="AM11" s="1146"/>
      <c r="AN11" s="1147"/>
      <c r="AO11" s="280">
        <v>45746</v>
      </c>
      <c r="AP11" s="280">
        <v>1481</v>
      </c>
      <c r="AQ11" s="281">
        <v>1608</v>
      </c>
      <c r="AR11" s="282">
        <v>-7.9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519</v>
      </c>
      <c r="AL12" s="1146"/>
      <c r="AM12" s="1146"/>
      <c r="AN12" s="1147"/>
      <c r="AO12" s="280" t="s">
        <v>520</v>
      </c>
      <c r="AP12" s="280" t="s">
        <v>520</v>
      </c>
      <c r="AQ12" s="281">
        <v>4</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521</v>
      </c>
      <c r="AL13" s="1146"/>
      <c r="AM13" s="1146"/>
      <c r="AN13" s="1147"/>
      <c r="AO13" s="280">
        <v>65937</v>
      </c>
      <c r="AP13" s="280">
        <v>2135</v>
      </c>
      <c r="AQ13" s="281">
        <v>4175</v>
      </c>
      <c r="AR13" s="282">
        <v>-48.9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522</v>
      </c>
      <c r="AL14" s="1146"/>
      <c r="AM14" s="1146"/>
      <c r="AN14" s="1147"/>
      <c r="AO14" s="280">
        <v>37930</v>
      </c>
      <c r="AP14" s="280">
        <v>1228</v>
      </c>
      <c r="AQ14" s="281">
        <v>2340</v>
      </c>
      <c r="AR14" s="282">
        <v>-47.5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523</v>
      </c>
      <c r="AL15" s="1149"/>
      <c r="AM15" s="1149"/>
      <c r="AN15" s="1150"/>
      <c r="AO15" s="280">
        <v>-233257</v>
      </c>
      <c r="AP15" s="280">
        <v>-7551</v>
      </c>
      <c r="AQ15" s="281">
        <v>-8060</v>
      </c>
      <c r="AR15" s="282">
        <v>-6.3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2924886</v>
      </c>
      <c r="AP16" s="280">
        <v>94684</v>
      </c>
      <c r="AQ16" s="281">
        <v>114444</v>
      </c>
      <c r="AR16" s="282">
        <v>-17.3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528</v>
      </c>
      <c r="AL21" s="1152"/>
      <c r="AM21" s="1152"/>
      <c r="AN21" s="1153"/>
      <c r="AO21" s="293">
        <v>7.87</v>
      </c>
      <c r="AP21" s="294">
        <v>10.6</v>
      </c>
      <c r="AQ21" s="295">
        <v>-2.73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529</v>
      </c>
      <c r="AL22" s="1152"/>
      <c r="AM22" s="1152"/>
      <c r="AN22" s="1153"/>
      <c r="AO22" s="298">
        <v>97.9</v>
      </c>
      <c r="AP22" s="299">
        <v>97.5</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530</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533</v>
      </c>
      <c r="AL32" s="1160"/>
      <c r="AM32" s="1160"/>
      <c r="AN32" s="1161"/>
      <c r="AO32" s="308">
        <v>1952965</v>
      </c>
      <c r="AP32" s="308">
        <v>63221</v>
      </c>
      <c r="AQ32" s="309">
        <v>72468</v>
      </c>
      <c r="AR32" s="310">
        <v>-12.8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534</v>
      </c>
      <c r="AL33" s="1160"/>
      <c r="AM33" s="1160"/>
      <c r="AN33" s="1161"/>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535</v>
      </c>
      <c r="AL34" s="1160"/>
      <c r="AM34" s="1160"/>
      <c r="AN34" s="1161"/>
      <c r="AO34" s="308" t="s">
        <v>520</v>
      </c>
      <c r="AP34" s="308" t="s">
        <v>520</v>
      </c>
      <c r="AQ34" s="309">
        <v>1</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536</v>
      </c>
      <c r="AL35" s="1160"/>
      <c r="AM35" s="1160"/>
      <c r="AN35" s="1161"/>
      <c r="AO35" s="308">
        <v>279301</v>
      </c>
      <c r="AP35" s="308">
        <v>9042</v>
      </c>
      <c r="AQ35" s="309">
        <v>17710</v>
      </c>
      <c r="AR35" s="310">
        <v>-48.9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537</v>
      </c>
      <c r="AL36" s="1160"/>
      <c r="AM36" s="1160"/>
      <c r="AN36" s="1161"/>
      <c r="AO36" s="308">
        <v>92617</v>
      </c>
      <c r="AP36" s="308">
        <v>2998</v>
      </c>
      <c r="AQ36" s="309">
        <v>2475</v>
      </c>
      <c r="AR36" s="310">
        <v>21.1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538</v>
      </c>
      <c r="AL37" s="1160"/>
      <c r="AM37" s="1160"/>
      <c r="AN37" s="1161"/>
      <c r="AO37" s="308">
        <v>73534</v>
      </c>
      <c r="AP37" s="308">
        <v>2380</v>
      </c>
      <c r="AQ37" s="309">
        <v>637</v>
      </c>
      <c r="AR37" s="310">
        <v>273.60000000000002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539</v>
      </c>
      <c r="AL38" s="1163"/>
      <c r="AM38" s="1163"/>
      <c r="AN38" s="1164"/>
      <c r="AO38" s="311" t="s">
        <v>520</v>
      </c>
      <c r="AP38" s="311" t="s">
        <v>520</v>
      </c>
      <c r="AQ38" s="312">
        <v>2</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540</v>
      </c>
      <c r="AL39" s="1163"/>
      <c r="AM39" s="1163"/>
      <c r="AN39" s="1164"/>
      <c r="AO39" s="308">
        <v>-9331</v>
      </c>
      <c r="AP39" s="308">
        <v>-302</v>
      </c>
      <c r="AQ39" s="309">
        <v>-3769</v>
      </c>
      <c r="AR39" s="310">
        <v>-92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541</v>
      </c>
      <c r="AL40" s="1160"/>
      <c r="AM40" s="1160"/>
      <c r="AN40" s="1161"/>
      <c r="AO40" s="308">
        <v>-1683979</v>
      </c>
      <c r="AP40" s="308">
        <v>-54514</v>
      </c>
      <c r="AQ40" s="309">
        <v>-62733</v>
      </c>
      <c r="AR40" s="310">
        <v>-13.1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295</v>
      </c>
      <c r="AL41" s="1166"/>
      <c r="AM41" s="1166"/>
      <c r="AN41" s="1167"/>
      <c r="AO41" s="308">
        <v>705107</v>
      </c>
      <c r="AP41" s="308">
        <v>22826</v>
      </c>
      <c r="AQ41" s="309">
        <v>26792</v>
      </c>
      <c r="AR41" s="310">
        <v>-14.8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511</v>
      </c>
      <c r="AN49" s="1156" t="s">
        <v>545</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3876022</v>
      </c>
      <c r="AN51" s="330">
        <v>121578</v>
      </c>
      <c r="AO51" s="331">
        <v>133.30000000000001</v>
      </c>
      <c r="AP51" s="332">
        <v>88968</v>
      </c>
      <c r="AQ51" s="333">
        <v>6.8</v>
      </c>
      <c r="AR51" s="334">
        <v>126.5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2176937</v>
      </c>
      <c r="AN52" s="338">
        <v>68283</v>
      </c>
      <c r="AO52" s="339">
        <v>220.2</v>
      </c>
      <c r="AP52" s="340">
        <v>45482</v>
      </c>
      <c r="AQ52" s="341">
        <v>5.5</v>
      </c>
      <c r="AR52" s="342">
        <v>214.7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3748134</v>
      </c>
      <c r="AN53" s="330">
        <v>117959</v>
      </c>
      <c r="AO53" s="331">
        <v>-3</v>
      </c>
      <c r="AP53" s="332">
        <v>85173</v>
      </c>
      <c r="AQ53" s="333">
        <v>-4.3</v>
      </c>
      <c r="AR53" s="334">
        <v>1.3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2795006</v>
      </c>
      <c r="AN54" s="338">
        <v>87962</v>
      </c>
      <c r="AO54" s="339">
        <v>28.8</v>
      </c>
      <c r="AP54" s="340">
        <v>43913</v>
      </c>
      <c r="AQ54" s="341">
        <v>-3.4</v>
      </c>
      <c r="AR54" s="342">
        <v>32.200000000000003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3038909</v>
      </c>
      <c r="AN55" s="330">
        <v>96375</v>
      </c>
      <c r="AO55" s="331">
        <v>-18.3</v>
      </c>
      <c r="AP55" s="332">
        <v>94081</v>
      </c>
      <c r="AQ55" s="333">
        <v>10.5</v>
      </c>
      <c r="AR55" s="334">
        <v>-28.8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1955360</v>
      </c>
      <c r="AN56" s="338">
        <v>62012</v>
      </c>
      <c r="AO56" s="339">
        <v>-29.5</v>
      </c>
      <c r="AP56" s="340">
        <v>48949</v>
      </c>
      <c r="AQ56" s="341">
        <v>11.5</v>
      </c>
      <c r="AR56" s="342">
        <v>-41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4983811</v>
      </c>
      <c r="AN57" s="330">
        <v>159421</v>
      </c>
      <c r="AO57" s="331">
        <v>65.400000000000006</v>
      </c>
      <c r="AP57" s="332">
        <v>92632</v>
      </c>
      <c r="AQ57" s="333">
        <v>-1.5</v>
      </c>
      <c r="AR57" s="334">
        <v>66.900000000000006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4324322</v>
      </c>
      <c r="AN58" s="338">
        <v>138325</v>
      </c>
      <c r="AO58" s="339">
        <v>123.1</v>
      </c>
      <c r="AP58" s="340">
        <v>47978</v>
      </c>
      <c r="AQ58" s="341">
        <v>-2</v>
      </c>
      <c r="AR58" s="342">
        <v>125.1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1183216</v>
      </c>
      <c r="AN59" s="330">
        <v>38303</v>
      </c>
      <c r="AO59" s="331">
        <v>-76</v>
      </c>
      <c r="AP59" s="332">
        <v>96469</v>
      </c>
      <c r="AQ59" s="333">
        <v>4.0999999999999996</v>
      </c>
      <c r="AR59" s="334">
        <v>-80.099999999999994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683302</v>
      </c>
      <c r="AN60" s="338">
        <v>22120</v>
      </c>
      <c r="AO60" s="339">
        <v>-84</v>
      </c>
      <c r="AP60" s="340">
        <v>49775</v>
      </c>
      <c r="AQ60" s="341">
        <v>3.7</v>
      </c>
      <c r="AR60" s="342">
        <v>-87.7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3366018</v>
      </c>
      <c r="AN61" s="345">
        <v>106727</v>
      </c>
      <c r="AO61" s="346">
        <v>20.3</v>
      </c>
      <c r="AP61" s="347">
        <v>91465</v>
      </c>
      <c r="AQ61" s="348">
        <v>3.1</v>
      </c>
      <c r="AR61" s="334">
        <v>17.2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2386985</v>
      </c>
      <c r="AN62" s="338">
        <v>75740</v>
      </c>
      <c r="AO62" s="339">
        <v>51.7</v>
      </c>
      <c r="AP62" s="340">
        <v>47219</v>
      </c>
      <c r="AQ62" s="341">
        <v>3.1</v>
      </c>
      <c r="AR62" s="342">
        <v>48.6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v13UOFvmmOxyf9JY2p+bLu5/IGzZVBRrEnXM/EGkuNnHQ48PgdoBJ3HfkOjlwRt9pFW7xAXqBrdnGUhGh3Wqw==" saltValue="WC7G7UvJELFf0Grwgit9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BJ101" sqref="BJ101"/>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wKopBpjXYXc+I5DqsmK9E6aW11g9vXeaglmw00k3YZk5xLAQ7UsUg6OCokqfzcWlewINIh/SNxnHZtosp175+g==" saltValue="7+tY/Rt2nOvs7YAgMw6v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vYls54kvSg/MW2Kf2xtmqjnohK190n+L8c4HvXiohQ9/tgc2oj+2EAqrGrxX2I0uDZpLZdmosdM2J6KPXv0YQ==" saltValue="E/WcP1AJWSVztaOg7aSs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I34" zoomScale="90" zoomScaleNormal="90"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8" t="s">
        <v>3</v>
      </c>
      <c r="D47" s="1168"/>
      <c r="E47" s="1169"/>
      <c r="F47" s="11">
        <v>30.59</v>
      </c>
      <c r="G47" s="12">
        <v>31.06</v>
      </c>
      <c r="H47" s="12">
        <v>26.14</v>
      </c>
      <c r="I47" s="12">
        <v>21</v>
      </c>
      <c r="J47" s="13">
        <v>21.91</v>
      </c>
    </row>
    <row r="48" spans="2:10" ht="57.75" customHeight="1" x14ac:dyDescent="0.15">
      <c r="B48" s="14"/>
      <c r="C48" s="1170" t="s">
        <v>4</v>
      </c>
      <c r="D48" s="1170"/>
      <c r="E48" s="1171"/>
      <c r="F48" s="15">
        <v>2.2200000000000002</v>
      </c>
      <c r="G48" s="16">
        <v>0.01</v>
      </c>
      <c r="H48" s="16">
        <v>3.26</v>
      </c>
      <c r="I48" s="16">
        <v>3.54</v>
      </c>
      <c r="J48" s="17">
        <v>8.7200000000000006</v>
      </c>
    </row>
    <row r="49" spans="2:10" ht="57.75" customHeight="1" thickBot="1" x14ac:dyDescent="0.2">
      <c r="B49" s="18"/>
      <c r="C49" s="1172" t="s">
        <v>5</v>
      </c>
      <c r="D49" s="1172"/>
      <c r="E49" s="1173"/>
      <c r="F49" s="19">
        <v>1.02</v>
      </c>
      <c r="G49" s="20" t="s">
        <v>566</v>
      </c>
      <c r="H49" s="20" t="s">
        <v>567</v>
      </c>
      <c r="I49" s="20" t="s">
        <v>568</v>
      </c>
      <c r="J49" s="21">
        <v>7.16</v>
      </c>
    </row>
    <row r="50" spans="2:10" x14ac:dyDescent="0.15"/>
  </sheetData>
  <sheetProtection algorithmName="SHA-512" hashValue="9COHrf1lGC3/pTF0f7c0wAVC74v9FclceYdfSgUHm61EYJK0AkWH/+xRnU8FiesjA1t8s7a0oQSMLtDlnYSVnQ==" saltValue="GtipJrjbi6QLKn2/qxGm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dcterms:created xsi:type="dcterms:W3CDTF">2023-02-20T07:21:52Z</dcterms:created>
  <dcterms:modified xsi:type="dcterms:W3CDTF">2023-09-29T00:28:16Z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