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A9E5DB1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51\Desktop\★未処理\財政状況資料集（2回目）\20230906令和３年度財政状況資料集の作成について（2回目・地方公会計関係）\回答\"/>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<sst xmlns="http://schemas.openxmlformats.org/spreadsheetml/2006/main" count="1096" uniqueCount="607">
  <si>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</si>
  <si>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</si>
  <si>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</si>
  <si>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</si>
  <si>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</si>
  <si>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</si>
  <si>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</si>
  <si>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</si>
  <si>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</si>
  <si>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</si>
  <si>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</si>
  <si>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</si>
  <si>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</si>
  <si>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</si>
  <si>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</si>
  <si>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</si>
  <si>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</si>
  <si>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</si>
  <si>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</si>
  <si>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</si>
  <si>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</si>
  <si>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</si>
  <si>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</si>
  <si>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</si>
  <si>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</si>
  <si>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</si>
  <si>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</si>
  <si>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</si>
  <si>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</si>
  <si>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</si>
  <si>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</si>
  <si>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</si>
  <si>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</si>
  <si>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</si>
  <si>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</si>
  <si>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</si>
  <si>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</si>
  <si>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</si>
  <si>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</si>
  <si>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</si>
  <si>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</si>
  <si>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</si>
  <si>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</si>
  <si>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</si>
  <si>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</si>
  <si>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</si>
  <si>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</si>
  <si>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</si>
  <si>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</si>
  <si>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</si>
  <si>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</si>
  <si>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</si>
  <si>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</si>
  <si>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</si>
  <si>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</si>
  <si>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</si>
  <si>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</si>
  <si>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</si>
  <si>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</si>
  <si>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</si>
  <si>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</si>
  <si>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</si>
  <si>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</si>
  <si>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</si>
  <si>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</si>
  <si>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</si>
  <si>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</si>
  <si>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</si>
  <si>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</si>
  <si>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</si>
  <si>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</si>
  <si>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</si>
  <si>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</si>
  <si>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</si>
  <si>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</si>
  <si>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</si>
  <si>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</si>
  <si>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</si>
  <si>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</si>
  <si>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</si>
  <si>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</si>
  <si>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</si>
  <si>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</si>
  <si>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</si>
  <si>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</si>
  <si>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</si>
  <si>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</si>
  <si>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</si>
  <si>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</si>
  <si>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</si>
  <si>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</si>
  <si>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</si>
  <si>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</si>
  <si>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</si>
  <si>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</si>
  <si>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</si>
  <si>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</si>
  <si>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</si>
  <si>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</si>
  <si>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</si>
  <si>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</si>
  <si>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</si>
  <si>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</si>
  <si>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</si>
  <si>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</si>
  <si>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</si>
  <si>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</si>
  <si>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</si>
  <si>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</si>
  <si>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</si>
  <si>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</si>
  <si>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</si>
  <si>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</si>
  <si>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</si>
  <si>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</si>
  <si>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</si>
  <si>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</si>
  <si>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</si>
  <si>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</si>
  <si>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</si>
  <si>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</si>
  <si>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</si>
  <si>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</si>
  <si>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</si>
  <si>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</si>
  <si>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</si>
  <si>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</si>
  <si>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</si>
  <si>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</si>
  <si>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</si>
  <si>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</si>
  <si>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</si>
  <si>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</si>
  <si>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</si>
  <si>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</si>
  <si>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</si>
  <si>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</si>
  <si>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</si>
  <si>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</si>
  <si>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</si>
  <si>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</si>
  <si>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</si>
  <si>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</si>
  <si>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</si>
  <si>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</si>
  <si>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</si>
  <si>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</si>
  <si>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</si>
  <si>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</si>
  <si>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</si>
  <si>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</si>
  <si>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</si>
  <si>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</si>
  <si>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</si>
  <si>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</si>
  <si>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</si>
  <si>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</si>
  <si>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</si>
  <si>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</si>
  <si>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</si>
  <si>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</si>
  <si>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</si>
  <si>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</si>
  <si>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</si>
  <si>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</si>
  <si>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</si>
  <si>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</si>
  <si>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</si>
  <si>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</si>
  <si>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</si>
  <si>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</si>
  <si>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</si>
  <si>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</si>
  <si>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</si>
  <si>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</si>
  <si>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</si>
  <si>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</si>
  <si>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</si>
  <si>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</si>
  <si>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</si>
  <si>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</si>
  <si>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</si>
  <si>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</si>
  <si>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</si>
  <si>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</si>
  <si>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</si>
  <si>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</si>
  <si>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</si>
  <si>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</si>
  <si>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</si>
  <si>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</si>
  <si>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</si>
  <si>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</si>
  <si>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</si>
  <si>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</si>
  <si>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</si>
  <si>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</si>
  <si>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</si>
  <si>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</si>
  <si>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</si>
  <si>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</si>
  <si>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</si>
  <si>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</si>
  <si>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</si>
  <si>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</si>
  <si>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</si>
  <si>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</si>
  <si>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</si>
  <si>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</si>
  <si>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</si>
  <si>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</si>
  <si>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</si>
  <si>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</si>
  <si>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</si>
  <si>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</si>
  <si>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</si>
  <si>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</si>
  <si>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</si>
  <si>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</si>
  <si>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</si>
  <si>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佐賀県白石町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</si>
  <si>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</si>
  <si>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</si>
  <si>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</si>
  <si>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</si>
  <si>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</si>
  <si>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</si>
  <si>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</si>
  <si>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</si>
  <si>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</si>
  <si>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</si>
  <si>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</si>
  <si>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</si>
  <si>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</si>
  <si>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</si>
  <si>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</si>
  <si>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</si>
  <si>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</si>
  <si>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</si>
  <si>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</si>
  <si>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</si>
  <si>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</si>
  <si>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</si>
  <si>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</si>
  <si>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</si>
  <si>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</si>
  <si>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</si>
  <si>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</si>
  <si>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</si>
  <si>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</si>
  <si>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</si>
  <si>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</si>
  <si>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</si>
  <si>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</si>
  <si>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</si>
  <si>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</si>
  <si>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</si>
  <si>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</si>
  <si>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</si>
  <si>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</si>
  <si>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</si>
  <si>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</si>
  <si>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</si>
  <si>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</si>
  <si>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</si>
  <si>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</si>
  <si>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</si>
  <si>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</si>
  <si>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</si>
  <si>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</si>
  <si>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</si>
  <si>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</si>
  <si>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</si>
  <si>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</si>
  <si>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</si>
  <si>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</si>
  <si>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</si>
  <si>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</si>
  <si>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</si>
  <si>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</si>
  <si>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</si>
  <si>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</si>
  <si>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</si>
  <si>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</si>
  <si>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</si>
  <si>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</si>
  <si>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</si>
  <si>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</si>
  <si>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</si>
  <si>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</si>
  <si>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</si>
  <si>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</si>
  <si>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</si>
  <si>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</si>
  <si>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</si>
  <si>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</si>
  <si>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</si>
  <si>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</si>
  <si>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</si>
  <si>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</si>
  <si>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</si>
  <si>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</si>
  <si>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</si>
  <si>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</si>
  <si>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</si>
  <si>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</si>
  <si>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</si>
  <si>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</si>
  <si>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</si>
  <si>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</si>
  <si>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</si>
  <si>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</si>
  <si>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</si>
  <si>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</si>
  <si>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</si>
  <si>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</si>
  <si>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</si>
  <si>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</si>
  <si>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</si>
  <si>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</si>
  <si>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</si>
  <si>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</si>
  <si>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</si>
  <si>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</si>
  <si>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</si>
  <si>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</si>
  <si>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</si>
  <si>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</si>
  <si>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</si>
  <si>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</si>
  <si>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</si>
  <si>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</si>
  <si>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</si>
  <si>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</si>
  <si>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</si>
  <si>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</si>
  <si>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</si>
  <si>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</si>
  <si>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</si>
  <si>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</si>
  <si>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</si>
  <si>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</si>
  <si>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</si>
  <si>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</si>
  <si>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</si>
  <si>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</si>
  <si>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</si>
  <si>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</si>
  <si>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</si>
  <si>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</si>
  <si>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</si>
  <si>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</si>
  <si>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</si>
  <si>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</si>
  <si>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</si>
  <si>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</si>
  <si>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</si>
  <si>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</si>
  <si>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</si>
  <si>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</si>
  <si>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</si>
  <si>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</si>
  <si>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</si>
  <si>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</si>
  <si>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</si>
  <si>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</si>
  <si>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</si>
  <si>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</si>
  <si>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</si>
  <si>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</si>
  <si>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</si>
  <si>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</si>
  <si>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</si>
  <si>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</si>
  <si>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</si>
  <si>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佐賀県白石町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</si>
  <si>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</si>
  <si>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</si>
  <si>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</si>
  <si>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</si>
  <si>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</si>
  <si>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</si>
  <si>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</si>
  <si>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</si>
  <si>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</si>
  <si>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</si>
  <si>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</si>
  <si>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</si>
  <si>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</si>
  <si>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</si>
  <si>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</si>
  <si>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</si>
  <si>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</si>
  <si>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</si>
  <si>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</si>
  <si>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</si>
  <si>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</si>
  <si>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</si>
  <si>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</si>
  <si>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</si>
  <si>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</si>
  <si>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</si>
  <si>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</si>
  <si>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</si>
  <si>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</si>
  <si>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</si>
  <si>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</si>
  <si>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</si>
  <si>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</si>
  <si>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</si>
  <si>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白石町国民健康保険特別会計</t>
    <phoneticPr fontId="5"/>
  </si>
  <si>
    <t>白石町後期高齢者医療特別会計</t>
    <phoneticPr fontId="5"/>
  </si>
  <si>
    <t>白石町下水道事業会計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</si>
  <si>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</si>
  <si>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</si>
  <si>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</si>
  <si>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</si>
  <si>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</si>
  <si>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</si>
  <si>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</si>
  <si>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</si>
  <si>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</si>
  <si>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</si>
  <si>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</si>
  <si>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</si>
  <si>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</si>
  <si>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</si>
  <si>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</si>
  <si>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</si>
  <si>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</si>
  <si>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</si>
  <si>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</si>
  <si>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</si>
  <si>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</si>
  <si>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</si>
  <si>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</si>
  <si>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</si>
  <si>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</si>
  <si>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</si>
  <si>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</si>
  <si>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</si>
  <si>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</si>
  <si>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</si>
  <si>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</si>
  <si>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</si>
  <si>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</si>
  <si>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</si>
  <si>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</si>
  <si>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</si>
  <si>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</si>
  <si>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</si>
  <si>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</si>
  <si>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</si>
  <si>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</si>
  <si>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</si>
  <si>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</si>
  <si>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</si>
  <si>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</si>
  <si>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</si>
  <si>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</si>
  <si>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</si>
  <si>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</si>
  <si>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</si>
  <si>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</si>
  <si>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</si>
  <si>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</si>
  <si>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</si>
  <si>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</si>
  <si>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</si>
  <si>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</si>
  <si>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</si>
  <si>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白石町下水道事業会計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</si>
  <si>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</si>
  <si>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</si>
  <si>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</si>
  <si>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</si>
  <si>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</si>
  <si>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</si>
  <si>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</si>
  <si>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</si>
  <si>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</si>
  <si>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</si>
  <si>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</si>
  <si>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</si>
  <si>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</si>
  <si>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</si>
  <si>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</si>
  <si>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</si>
  <si>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</si>
  <si>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</si>
  <si>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</si>
  <si>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</si>
  <si>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</si>
  <si>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</si>
  <si>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</si>
  <si>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</si>
  <si>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</si>
  <si>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</si>
  <si>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</si>
  <si>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</si>
  <si>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</si>
  <si>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</si>
  <si>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</si>
  <si>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</si>
  <si>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</si>
  <si>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</si>
  <si>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</si>
  <si>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</si>
  <si>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</si>
  <si>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</si>
  <si>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</si>
  <si>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</si>
  <si>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</si>
  <si>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</si>
  <si>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</si>
  <si>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</si>
  <si>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</si>
  <si>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</si>
  <si>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</si>
  <si>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</si>
  <si>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</si>
  <si>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</si>
  <si>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</si>
  <si>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</si>
  <si>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</si>
  <si>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</si>
  <si>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</si>
  <si>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</si>
  <si>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</si>
  <si>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</si>
  <si>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</si>
  <si>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</si>
  <si>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</si>
  <si>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</si>
  <si>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</si>
  <si>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</si>
  <si>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</si>
  <si>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</si>
  <si>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</si>
  <si>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</si>
  <si>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</si>
  <si>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</si>
  <si>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</si>
  <si>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</si>
  <si>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</si>
  <si>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</si>
  <si>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</si>
  <si>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</si>
  <si>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</si>
  <si>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</si>
  <si>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</si>
  <si>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</si>
  <si>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</si>
  <si>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</si>
  <si>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</si>
  <si>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</si>
  <si>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</si>
  <si>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</si>
  <si>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</si>
  <si>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</si>
  <si>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</si>
  <si>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</si>
  <si>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0.28</t>
  </si>
  <si>
    <t>▲ 1.84</t>
  </si>
  <si>
    <t>▲ 2.87</t>
  </si>
  <si>
    <t>白石町下水道事業会計</t>
  </si>
  <si>
    <t>一般会計</t>
  </si>
  <si>
    <t>白石町国民健康保険特別会計</t>
  </si>
  <si>
    <t>白石町後期高齢者医療特別会計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</si>
  <si>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</si>
  <si>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</si>
  <si>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</si>
  <si>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</si>
  <si>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</si>
  <si>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</si>
  <si>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</si>
  <si>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</si>
  <si>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</si>
  <si>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</si>
  <si>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</si>
  <si>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</si>
  <si>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佐賀県市町総合事務組合（特別会計）</t>
    <rPh sb="12" eb="14">
      <t>トクベツ</t>
    </rPh>
    <phoneticPr fontId="2"/>
  </si>
  <si>
    <t>佐賀県西部広域環境組合</t>
    <rPh sb="0" eb="5">
      <t>サガケンセイブ</t>
    </rPh>
    <rPh sb="5" eb="7">
      <t>コウイキ</t>
    </rPh>
    <rPh sb="7" eb="9">
      <t>カンキョウ</t>
    </rPh>
    <rPh sb="9" eb="11">
      <t>クミアイ</t>
    </rPh>
    <phoneticPr fontId="2"/>
  </si>
  <si>
    <t>杵東地区衛生処理場組合</t>
    <rPh sb="0" eb="4">
      <t>キトウチク</t>
    </rPh>
    <rPh sb="4" eb="9">
      <t>エイセイショリジョウ</t>
    </rPh>
    <rPh sb="9" eb="11">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</si>
  <si>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</si>
  <si>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佐賀県後期高齢者医療広域連合（特別会計）</t>
    <rPh sb="15" eb="17">
      <t>トクベツ</t>
    </rPh>
    <phoneticPr fontId="2"/>
  </si>
  <si>
    <t>佐賀西部広域水道企業団（水道事業会計）</t>
    <rPh sb="0" eb="2">
      <t>サガ</t>
    </rPh>
    <rPh sb="2" eb="4">
      <t>セイブ</t>
    </rPh>
    <rPh sb="4" eb="6">
      <t>コウイキ</t>
    </rPh>
    <rPh sb="6" eb="8">
      <t>スイドウ</t>
    </rPh>
    <rPh sb="8" eb="10">
      <t>キギョウ</t>
    </rPh>
    <rPh sb="10" eb="11">
      <t>ダン</t>
    </rPh>
    <rPh sb="12" eb="14">
      <t>スイドウ</t>
    </rPh>
    <rPh sb="14" eb="16">
      <t>ジギョウ</t>
    </rPh>
    <rPh sb="16" eb="18">
      <t>カイケイ</t>
    </rPh>
    <phoneticPr fontId="2"/>
  </si>
  <si>
    <t>佐賀西部広域水道企業団（用水供給事業会計）</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</si>
  <si>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財団法人文化振興財団</t>
    <rPh sb="0" eb="2">
      <t>ザイダン</t>
    </rPh>
    <rPh sb="2" eb="4">
      <t>ホウジン</t>
    </rPh>
    <rPh sb="4" eb="6">
      <t>ブンカ</t>
    </rPh>
    <rPh sb="6" eb="8">
      <t>シンコウ</t>
    </rPh>
    <rPh sb="8" eb="10">
      <t>ザイダン</t>
    </rPh>
    <phoneticPr fontId="2"/>
  </si>
  <si>
    <t>株式会社只江川スポーツパーク</t>
    <rPh sb="0" eb="4">
      <t>カブシキガイシャ</t>
    </rPh>
    <rPh sb="4" eb="5">
      <t>タダ</t>
    </rPh>
    <rPh sb="5" eb="7">
      <t>エガワ</t>
    </rPh>
    <phoneticPr fontId="2"/>
  </si>
  <si>
    <t>振興基金</t>
    <rPh sb="0" eb="4">
      <t>シンコウキキン</t>
    </rPh>
    <phoneticPr fontId="5"/>
  </si>
  <si>
    <t>公共施設整備基金</t>
    <rPh sb="0" eb="8">
      <t>コウキョウシセツセイビキキン</t>
    </rPh>
    <phoneticPr fontId="5"/>
  </si>
  <si>
    <t>ふるさと基金</t>
    <rPh sb="4" eb="6">
      <t>キキン</t>
    </rPh>
    <phoneticPr fontId="5"/>
  </si>
  <si>
    <t>地域福祉基金</t>
    <rPh sb="0" eb="2">
      <t>チイキ</t>
    </rPh>
    <rPh sb="2" eb="4">
      <t>フクシ</t>
    </rPh>
    <rPh sb="4" eb="6">
      <t>キキン</t>
    </rPh>
    <phoneticPr fontId="5"/>
  </si>
  <si>
    <t>公共施設維持管理基金</t>
    <rPh sb="0" eb="2">
      <t>コウキョウ</t>
    </rPh>
    <rPh sb="2" eb="4">
      <t>シセツ</t>
    </rPh>
    <rPh sb="4" eb="10">
      <t>イジカンリキキン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</si>
  <si>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</si>
  <si>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</si>
  <si>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</si>
  <si>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は、元利償還金に対する交付税率の高い借入れに限っており、将来負担比率は類似団体内平均と比較すると低く、近年低下傾向にある。しかし、今後は小・中学校統合再編等の大型事業による地方債発行の増加及び基金額の減少により比率の上昇が予想される。また、有形固定資産減価償却率は類似団体平均値と比較すると低いものの上昇が続いており、今後の施設維持に係る費用の増加が見込まれることから、大型事業の進捗と合わせて公共施設総合管理計画に基づいた管理が必須となる。</t>
    <rPh sb="42" eb="43">
      <t>ナイ</t>
    </rPh>
    <rPh sb="76" eb="78">
      <t>トウゴウ</t>
    </rPh>
    <rPh sb="80" eb="81">
      <t>トウ</t>
    </rPh>
    <rPh sb="82" eb="84">
      <t>オオガタ</t>
    </rPh>
    <rPh sb="84" eb="86">
      <t>ジギョウ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</si>
  <si>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</si>
  <si>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</si>
  <si>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</si>
  <si>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</si>
  <si>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</si>
  <si>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</si>
  <si>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は、元利償還金に対する交付税率の高い借入れに限っており、類似団体内平均と比較すると将来負担比率、実質公債費比率ともに低いが、実質公債費比率は上昇傾向にある。今後は小・中学校統合再編等の大型事業による地方債発行の増加及び基金額の減少により、両比率とも上昇が予想される。</t>
    <rPh sb="35" eb="36">
      <t>ナイ</t>
    </rPh>
    <rPh sb="75" eb="77">
      <t>ケイコウ</t>
    </rPh>
    <rPh sb="122" eb="123">
      <t>リョウ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</si>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</sst>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78575</c:v>
                </c:pt>
                <c:pt idx="4">
                  <c:v>61630</c:v>
                </c:pt>
              </c:numCache>
            </c:numRef>
          </c:val>
          <c:smooth val="0"/>
          <c:extLst>
            <c:ext xmlns:c16="http://schemas.microsoft.com/office/drawing/2014/chart" uri="{C3380CC4-5D6E-409C-BE32-E72D297353CC}">
              <c16:uniqueId val="{00000000-023C-450B-986D-84A7F57C9A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78394</c:v>
                </c:pt>
                <c:pt idx="1">
                  <c:v>113182</c:v>
                </c:pt>
                <c:pt idx="2">
                  <c:v>89175</c:v>
                </c:pt>
                <c:pt idx="3">
                  <c:v>98453</c:v>
                </c:pt>
                <c:pt idx="4">
                  <c:v>69807</c:v>
                </c:pt>
              </c:numCache>
            </c:numRef>
          </c:val>
          <c:smooth val="0"/>
          <c:extLst>
            <c:ext xmlns:c16="http://schemas.microsoft.com/office/drawing/2014/chart" uri="{C3380CC4-5D6E-409C-BE32-E72D297353CC}">
              <c16:uniqueId val="{00000001-023C-450B-986D-84A7F57C9A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5.54</c:v>
                </c:pt>
                <c:pt idx="1">
                  <c:v>4.82</c:v>
                </c:pt>
                <c:pt idx="2">
                  <c:v>4.6399999999999997</c:v>
                </c:pt>
                <c:pt idx="3">
                  <c:v>5.33</c:v>
                </c:pt>
                <c:pt idx="4">
                  <c:v>7.07</c:v>
                </c:pt>
              </c:numCache>
            </c:numRef>
          </c:val>
          <c:extLst>
            <c:ext xmlns:c16="http://schemas.microsoft.com/office/drawing/2014/chart" uri="{C3380CC4-5D6E-409C-BE32-E72D297353CC}">
              <c16:uniqueId val="{00000000-DD0D-4A9A-9985-371C51367B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31.18</c:v>
                </c:pt>
                <c:pt idx="1">
                  <c:v>31.08</c:v>
                </c:pt>
                <c:pt idx="2">
                  <c:v>29.38</c:v>
                </c:pt>
                <c:pt idx="3">
                  <c:v>32.450000000000003</c:v>
                </c:pt>
                <c:pt idx="4">
                  <c:v>30.89</c:v>
                </c:pt>
              </c:numCache>
            </c:numRef>
          </c:val>
          <c:extLst>
            <c:ext xmlns:c16="http://schemas.microsoft.com/office/drawing/2014/chart" uri="{C3380CC4-5D6E-409C-BE32-E72D297353CC}">
              <c16:uniqueId val="{00000001-DD0D-4A9A-9985-371C51367B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-0.28000000000000003</c:v>
                </c:pt>
                <c:pt idx="1">
                  <c:v>-1.84</c:v>
                </c:pt>
                <c:pt idx="2">
                  <c:v>-2.87</c:v>
                </c:pt>
                <c:pt idx="3">
                  <c:v>3.87</c:v>
                </c:pt>
                <c:pt idx="4">
                  <c:v>1.87</c:v>
                </c:pt>
              </c:numCache>
            </c:numRef>
          </c:val>
          <c:smooth val="0"/>
          <c:extLst>
            <c:ext xmlns:c16="http://schemas.microsoft.com/office/drawing/2014/chart" uri="{C3380CC4-5D6E-409C-BE32-E72D297353CC}">
              <c16:uniqueId val="{00000002-DD0D-4A9A-9985-371C51367B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17.41</c:v>
                </c:pt>
                <c:pt idx="2">
                  <c:v>#N/A</c:v>
                </c:pt>
                <c:pt idx="3">
                  <c:v>17.239999999999998</c:v>
                </c:pt>
                <c:pt idx="4">
                  <c:v>#N/A</c:v>
                </c:pt>
                <c:pt idx="5">
                  <c:v>16.11</c:v>
                </c:pt>
                <c:pt idx="6">
                  <c:v>0</c:v>
                </c:pt>
                <c:pt idx="7">
                  <c:v>0</c:v>
                </c:pt>
                <c:pt idx="8">
                  <c:v>0</c:v>
                </c:pt>
                <c:pt idx="9">
                  <c:v>0</c:v>
                </c:pt>
              </c:numCache>
            </c:numRef>
          </c:val>
          <c:extLst>
            <c:ext xmlns:c16="http://schemas.microsoft.com/office/drawing/2014/chart" uri="{C3380CC4-5D6E-409C-BE32-E72D297353CC}">
              <c16:uniqueId val="{00000000-125E-4129-95BF-08410E716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5E-4129-95BF-08410E7167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5E-4129-95BF-08410E7167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5E-4129-95BF-08410E7167B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25E-4129-95BF-08410E7167B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25E-4129-95BF-08410E7167BC}"/>
            </c:ext>
          </c:extLst>
        </c:ser>
        <c:ser>
          <c:idx val="6"/>
          <c:order val="6"/>
          <c:tx>
            <c:strRef>
              <c:f>データシート!$A$33</c:f>
              <c:strCache>
                <c:ptCount val="1"/>
                <c:pt idx="0">
                  <c:v>白石町後期高齢者医療特別会計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125E-4129-95BF-08410E7167BC}"/>
            </c:ext>
          </c:extLst>
        </c:ser>
        <c:ser>
          <c:idx val="7"/>
          <c:order val="7"/>
          <c:tx>
            <c:strRef>
              <c:f>データシート!$A$34</c:f>
              <c:strCache>
                <c:ptCount val="1"/>
                <c:pt idx="0">
                  <c:v>白石町国民健康保険特別会計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1.43</c:v>
                </c:pt>
                <c:pt idx="2">
                  <c:v>#N/A</c:v>
                </c:pt>
                <c:pt idx="3">
                  <c:v>1.3</c:v>
                </c:pt>
                <c:pt idx="4">
                  <c:v>#N/A</c:v>
                </c:pt>
                <c:pt idx="5">
                  <c:v>1.47</c:v>
                </c:pt>
                <c:pt idx="6">
                  <c:v>#N/A</c:v>
                </c:pt>
                <c:pt idx="7">
                  <c:v>1.98</c:v>
                </c:pt>
                <c:pt idx="8">
                  <c:v>#N/A</c:v>
                </c:pt>
                <c:pt idx="9">
                  <c:v>3.24</c:v>
                </c:pt>
              </c:numCache>
            </c:numRef>
          </c:val>
          <c:extLst>
            <c:ext xmlns:c16="http://schemas.microsoft.com/office/drawing/2014/chart" uri="{C3380CC4-5D6E-409C-BE32-E72D297353CC}">
              <c16:uniqueId val="{00000007-125E-4129-95BF-08410E7167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5.54</c:v>
                </c:pt>
                <c:pt idx="2">
                  <c:v>#N/A</c:v>
                </c:pt>
                <c:pt idx="3">
                  <c:v>4.82</c:v>
                </c:pt>
                <c:pt idx="4">
                  <c:v>#N/A</c:v>
                </c:pt>
                <c:pt idx="5">
                  <c:v>4.63</c:v>
                </c:pt>
                <c:pt idx="6">
                  <c:v>#N/A</c:v>
                </c:pt>
                <c:pt idx="7">
                  <c:v>5.83</c:v>
                </c:pt>
                <c:pt idx="8">
                  <c:v>#N/A</c:v>
                </c:pt>
                <c:pt idx="9">
                  <c:v>7.06</c:v>
                </c:pt>
              </c:numCache>
            </c:numRef>
          </c:val>
          <c:extLst>
            <c:ext xmlns:c16="http://schemas.microsoft.com/office/drawing/2014/chart" uri="{C3380CC4-5D6E-409C-BE32-E72D297353CC}">
              <c16:uniqueId val="{00000008-125E-4129-95BF-08410E7167BC}"/>
            </c:ext>
          </c:extLst>
        </c:ser>
        <c:ser>
          <c:idx val="9"/>
          <c:order val="9"/>
          <c:tx>
            <c:strRef>
              <c:f>データシート!$A$36</c:f>
              <c:strCache>
                <c:ptCount val="1"/>
                <c:pt idx="0">
                  <c:v>白石町下水道事業会計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#N/A</c:v>
                </c:pt>
                <c:pt idx="5">
                  <c:v>6.8</c:v>
                </c:pt>
                <c:pt idx="6">
                  <c:v>#N/A</c:v>
                </c:pt>
                <c:pt idx="7">
                  <c:v>7.1</c:v>
                </c:pt>
                <c:pt idx="8">
                  <c:v>#N/A</c:v>
                </c:pt>
                <c:pt idx="9">
                  <c:v>7.07</c:v>
                </c:pt>
              </c:numCache>
            </c:numRef>
          </c:val>
          <c:extLst>
            <c:ext xmlns:c16="http://schemas.microsoft.com/office/drawing/2014/chart" uri="{C3380CC4-5D6E-409C-BE32-E72D297353CC}">
              <c16:uniqueId val="{00000009-125E-4129-95BF-08410E7167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1469</c:v>
                </c:pt>
                <c:pt idx="5">
                  <c:v>1424</c:v>
                </c:pt>
                <c:pt idx="8">
                  <c:v>1403</c:v>
                </c:pt>
                <c:pt idx="11">
                  <c:v>1400</c:v>
                </c:pt>
                <c:pt idx="14">
                  <c:v>1464</c:v>
                </c:pt>
              </c:numCache>
            </c:numRef>
          </c:val>
          <c:extLst>
            <c:ext xmlns:c16="http://schemas.microsoft.com/office/drawing/2014/chart" uri="{C3380CC4-5D6E-409C-BE32-E72D297353CC}">
              <c16:uniqueId val="{00000000-15ED-4EFE-8399-A81D06B32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ED-4EFE-8399-A81D06B32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3</c:v>
                </c:pt>
                <c:pt idx="6">
                  <c:v>2</c:v>
                </c:pt>
                <c:pt idx="9">
                  <c:v>13</c:v>
                </c:pt>
                <c:pt idx="12">
                  <c:v>18</c:v>
                </c:pt>
              </c:numCache>
            </c:numRef>
          </c:val>
          <c:extLst>
            <c:ext xmlns:c16="http://schemas.microsoft.com/office/drawing/2014/chart" uri="{C3380CC4-5D6E-409C-BE32-E72D297353CC}">
              <c16:uniqueId val="{00000002-15ED-4EFE-8399-A81D06B32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67</c:v>
                </c:pt>
                <c:pt idx="6">
                  <c:v>85</c:v>
                </c:pt>
                <c:pt idx="9">
                  <c:v>96</c:v>
                </c:pt>
                <c:pt idx="12">
                  <c:v>97</c:v>
                </c:pt>
              </c:numCache>
            </c:numRef>
          </c:val>
          <c:extLst>
            <c:ext xmlns:c16="http://schemas.microsoft.com/office/drawing/2014/chart" uri="{C3380CC4-5D6E-409C-BE32-E72D297353CC}">
              <c16:uniqueId val="{00000003-15ED-4EFE-8399-A81D06B32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381</c:v>
                </c:pt>
                <c:pt idx="3">
                  <c:v>388</c:v>
                </c:pt>
                <c:pt idx="6">
                  <c:v>348</c:v>
                </c:pt>
                <c:pt idx="9">
                  <c:v>304</c:v>
                </c:pt>
                <c:pt idx="12">
                  <c:v>289</c:v>
                </c:pt>
              </c:numCache>
            </c:numRef>
          </c:val>
          <c:extLst>
            <c:ext xmlns:c16="http://schemas.microsoft.com/office/drawing/2014/chart" uri="{C3380CC4-5D6E-409C-BE32-E72D297353CC}">
              <c16:uniqueId val="{00000004-15ED-4EFE-8399-A81D06B32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D-4EFE-8399-A81D06B32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D-4EFE-8399-A81D06B32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1592</c:v>
                </c:pt>
                <c:pt idx="3">
                  <c:v>1543</c:v>
                </c:pt>
                <c:pt idx="6">
                  <c:v>1563</c:v>
                </c:pt>
                <c:pt idx="9">
                  <c:v>1666</c:v>
                </c:pt>
                <c:pt idx="12">
                  <c:v>1667</c:v>
                </c:pt>
              </c:numCache>
            </c:numRef>
          </c:val>
          <c:extLst>
            <c:ext xmlns:c16="http://schemas.microsoft.com/office/drawing/2014/chart" uri="{C3380CC4-5D6E-409C-BE32-E72D297353CC}">
              <c16:uniqueId val="{00000007-15ED-4EFE-8399-A81D06B321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555</c:v>
                </c:pt>
                <c:pt idx="2">
                  <c:v>#N/A</c:v>
                </c:pt>
                <c:pt idx="3">
                  <c:v>#N/A</c:v>
                </c:pt>
                <c:pt idx="4">
                  <c:v>577</c:v>
                </c:pt>
                <c:pt idx="5">
                  <c:v>#N/A</c:v>
                </c:pt>
                <c:pt idx="6">
                  <c:v>#N/A</c:v>
                </c:pt>
                <c:pt idx="7">
                  <c:v>595</c:v>
                </c:pt>
                <c:pt idx="8">
                  <c:v>#N/A</c:v>
                </c:pt>
                <c:pt idx="9">
                  <c:v>#N/A</c:v>
                </c:pt>
                <c:pt idx="10">
                  <c:v>679</c:v>
                </c:pt>
                <c:pt idx="11">
                  <c:v>#N/A</c:v>
                </c:pt>
                <c:pt idx="12">
                  <c:v>#N/A</c:v>
                </c:pt>
                <c:pt idx="13">
                  <c:v>607</c:v>
                </c:pt>
                <c:pt idx="14">
                  <c:v>#N/A</c:v>
                </c:pt>
              </c:numCache>
            </c:numRef>
          </c:val>
          <c:smooth val="0"/>
          <c:extLst>
            <c:ext xmlns:c16="http://schemas.microsoft.com/office/drawing/2014/chart" uri="{C3380CC4-5D6E-409C-BE32-E72D297353CC}">
              <c16:uniqueId val="{00000008-15ED-4EFE-8399-A81D06B321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13975</c:v>
                </c:pt>
                <c:pt idx="5">
                  <c:v>13902</c:v>
                </c:pt>
                <c:pt idx="8">
                  <c:v>14124</c:v>
                </c:pt>
                <c:pt idx="11">
                  <c:v>13986</c:v>
                </c:pt>
                <c:pt idx="14">
                  <c:v>14129</c:v>
                </c:pt>
              </c:numCache>
            </c:numRef>
          </c:val>
          <c:extLst>
            <c:ext xmlns:c16="http://schemas.microsoft.com/office/drawing/2014/chart" uri="{C3380CC4-5D6E-409C-BE32-E72D297353CC}">
              <c16:uniqueId val="{00000000-FE2C-4965-9F1F-8FCA3731C9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85</c:v>
                </c:pt>
                <c:pt idx="8">
                  <c:v>72</c:v>
                </c:pt>
                <c:pt idx="11">
                  <c:v>61</c:v>
                </c:pt>
                <c:pt idx="14">
                  <c:v>51</c:v>
                </c:pt>
              </c:numCache>
            </c:numRef>
          </c:val>
          <c:extLst>
            <c:ext xmlns:c16="http://schemas.microsoft.com/office/drawing/2014/chart" uri="{C3380CC4-5D6E-409C-BE32-E72D297353CC}">
              <c16:uniqueId val="{00000001-FE2C-4965-9F1F-8FCA3731C9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7982</c:v>
                </c:pt>
                <c:pt idx="5">
                  <c:v>7887</c:v>
                </c:pt>
                <c:pt idx="8">
                  <c:v>7336</c:v>
                </c:pt>
                <c:pt idx="11">
                  <c:v>7301</c:v>
                </c:pt>
                <c:pt idx="14">
                  <c:v>7924</c:v>
                </c:pt>
              </c:numCache>
            </c:numRef>
          </c:val>
          <c:extLst>
            <c:ext xmlns:c16="http://schemas.microsoft.com/office/drawing/2014/chart" uri="{C3380CC4-5D6E-409C-BE32-E72D297353CC}">
              <c16:uniqueId val="{00000002-FE2C-4965-9F1F-8FCA3731C9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2C-4965-9F1F-8FCA3731C9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2C-4965-9F1F-8FCA3731C9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2C-4965-9F1F-8FCA3731C9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1823</c:v>
                </c:pt>
                <c:pt idx="3">
                  <c:v>1603</c:v>
                </c:pt>
                <c:pt idx="6">
                  <c:v>1421</c:v>
                </c:pt>
                <c:pt idx="9">
                  <c:v>1478</c:v>
                </c:pt>
                <c:pt idx="12">
                  <c:v>1358</c:v>
                </c:pt>
              </c:numCache>
            </c:numRef>
          </c:val>
          <c:extLst>
            <c:ext xmlns:c16="http://schemas.microsoft.com/office/drawing/2014/chart" uri="{C3380CC4-5D6E-409C-BE32-E72D297353CC}">
              <c16:uniqueId val="{00000006-FE2C-4965-9F1F-8FCA3731C9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1246</c:v>
                </c:pt>
                <c:pt idx="3">
                  <c:v>1227</c:v>
                </c:pt>
                <c:pt idx="6">
                  <c:v>1117</c:v>
                </c:pt>
                <c:pt idx="9">
                  <c:v>1162</c:v>
                </c:pt>
                <c:pt idx="12">
                  <c:v>1128</c:v>
                </c:pt>
              </c:numCache>
            </c:numRef>
          </c:val>
          <c:extLst>
            <c:ext xmlns:c16="http://schemas.microsoft.com/office/drawing/2014/chart" uri="{C3380CC4-5D6E-409C-BE32-E72D297353CC}">
              <c16:uniqueId val="{00000007-FE2C-4965-9F1F-8FCA3731C9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6463</c:v>
                </c:pt>
                <c:pt idx="3">
                  <c:v>6597</c:v>
                </c:pt>
                <c:pt idx="6">
                  <c:v>6040</c:v>
                </c:pt>
                <c:pt idx="9">
                  <c:v>5200</c:v>
                </c:pt>
                <c:pt idx="12">
                  <c:v>4517</c:v>
                </c:pt>
              </c:numCache>
            </c:numRef>
          </c:val>
          <c:extLst>
            <c:ext xmlns:c16="http://schemas.microsoft.com/office/drawing/2014/chart" uri="{C3380CC4-5D6E-409C-BE32-E72D297353CC}">
              <c16:uniqueId val="{00000008-FE2C-4965-9F1F-8FCA3731C9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2</c:v>
                </c:pt>
                <c:pt idx="6">
                  <c:v>1</c:v>
                </c:pt>
                <c:pt idx="9">
                  <c:v>0</c:v>
                </c:pt>
                <c:pt idx="12">
                  <c:v>0</c:v>
                </c:pt>
              </c:numCache>
            </c:numRef>
          </c:val>
          <c:extLst>
            <c:ext xmlns:c16="http://schemas.microsoft.com/office/drawing/2014/chart" uri="{C3380CC4-5D6E-409C-BE32-E72D297353CC}">
              <c16:uniqueId val="{00000009-FE2C-4965-9F1F-8FCA3731C9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13529</c:v>
                </c:pt>
                <c:pt idx="3">
                  <c:v>13517</c:v>
                </c:pt>
                <c:pt idx="6">
                  <c:v>13915</c:v>
                </c:pt>
                <c:pt idx="9">
                  <c:v>13775</c:v>
                </c:pt>
                <c:pt idx="12">
                  <c:v>14045</c:v>
                </c:pt>
              </c:numCache>
            </c:numRef>
          </c:val>
          <c:extLst>
            <c:ext xmlns:c16="http://schemas.microsoft.com/office/drawing/2014/chart" uri="{C3380CC4-5D6E-409C-BE32-E72D297353CC}">
              <c16:uniqueId val="{0000000A-FE2C-4965-9F1F-8FCA3731C9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1015</c:v>
                </c:pt>
                <c:pt idx="2">
                  <c:v>#N/A</c:v>
                </c:pt>
                <c:pt idx="3">
                  <c:v>#N/A</c:v>
                </c:pt>
                <c:pt idx="4">
                  <c:v>1072</c:v>
                </c:pt>
                <c:pt idx="5">
                  <c:v>#N/A</c:v>
                </c:pt>
                <c:pt idx="6">
                  <c:v>#N/A</c:v>
                </c:pt>
                <c:pt idx="7">
                  <c:v>962</c:v>
                </c:pt>
                <c:pt idx="8">
                  <c:v>#N/A</c:v>
                </c:pt>
                <c:pt idx="9">
                  <c:v>#N/A</c:v>
                </c:pt>
                <c:pt idx="10">
                  <c:v>267</c:v>
                </c:pt>
                <c:pt idx="11">
                  <c:v>#N/A</c:v>
                </c:pt>
                <c:pt idx="12">
                  <c:v>#N/A</c:v>
                </c:pt>
                <c:pt idx="13">
                  <c:v>0</c:v>
                </c:pt>
                <c:pt idx="14">
                  <c:v>#N/A</c:v>
                </c:pt>
              </c:numCache>
            </c:numRef>
          </c:val>
          <c:smooth val="0"/>
          <c:extLst>
            <c:ext xmlns:c16="http://schemas.microsoft.com/office/drawing/2014/chart" uri="{C3380CC4-5D6E-409C-BE32-E72D297353CC}">
              <c16:uniqueId val="{0000000B-FE2C-4965-9F1F-8FCA3731C9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2190</c:v>
                </c:pt>
                <c:pt idx="1">
                  <c:v>2426</c:v>
                </c:pt>
                <c:pt idx="2">
                  <c:v>2450</c:v>
                </c:pt>
              </c:numCache>
            </c:numRef>
          </c:val>
          <c:extLst>
            <c:ext xmlns:c16="http://schemas.microsoft.com/office/drawing/2014/chart" uri="{C3380CC4-5D6E-409C-BE32-E72D297353CC}">
              <c16:uniqueId val="{00000000-C209-44BF-9AEF-A80F056CD6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1705</c:v>
                </c:pt>
                <c:pt idx="1">
                  <c:v>1631</c:v>
                </c:pt>
                <c:pt idx="2">
                  <c:v>1912</c:v>
                </c:pt>
              </c:numCache>
            </c:numRef>
          </c:val>
          <c:extLst>
            <c:ext xmlns:c16="http://schemas.microsoft.com/office/drawing/2014/chart" uri="{C3380CC4-5D6E-409C-BE32-E72D297353CC}">
              <c16:uniqueId val="{00000001-C209-44BF-9AEF-A80F056CD6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4487</c:v>
                </c:pt>
                <c:pt idx="1">
                  <c:v>4302</c:v>
                </c:pt>
                <c:pt idx="2">
                  <c:v>4621</c:v>
                </c:pt>
              </c:numCache>
            </c:numRef>
          </c:val>
          <c:extLst>
            <c:ext xmlns:c16="http://schemas.microsoft.com/office/drawing/2014/chart" uri="{C3380CC4-5D6E-409C-BE32-E72D297353CC}">
              <c16:uniqueId val="{00000002-C209-44BF-9AEF-A80F056CD6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{6F76A384-31E8-4EAF-AE43-8502E24678CF}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47-4ADC-BC75-562859E1E2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{A7B84AEF-E8B9-46AB-8662-EA6A6D6BF4C5}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47-4ADC-BC75-562859E1E2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{9551C8B0-1026-48E0-A4C4-7AC57EDC7DBA}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47-4ADC-BC75-562859E1E2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{512886AC-23AD-4806-9F54-46C17350D9FE}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47-4ADC-BC75-562859E1E2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{82953AA3-868D-4324-96E5-55F25EDF4A1B}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47-4ADC-BC75-562859E1E2F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{F603E27F-ECEB-4E0A-9662-B80AFA2F3A3F}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47-4ADC-BC75-562859E1E2F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{A6F4CCE0-25A8-4A73-9D1B-171C1F28F27F}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47-4ADC-BC75-562859E1E2F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{202C5E3E-3E46-4ED2-8A8C-D835431A7D9C}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47-4ADC-BC75-562859E1E2F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{5AAB0C68-0DD7-4D8D-BE03-A01F222F2D79}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47-4ADC-BC75-562859E1E2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54.8</c:v>
                </c:pt>
                <c:pt idx="16">
                  <c:v>56</c:v>
                </c:pt>
                <c:pt idx="24">
                  <c:v>57.4</c:v>
                </c:pt>
                <c:pt idx="32">
                  <c:v>58.9</c:v>
                </c:pt>
              </c:numCache>
            </c:numRef>
          </c:xVal>
          <c:yVal>
            <c:numRef>
              <c:f>公会計指標分析・財政指標組合せ分析表!$BP$51:$DC$51</c:f>
              <c:numCache>
                <c:formatCode>#,##0.0;"▲ "#,##0.0</c:formatCode>
                <c:ptCount val="40"/>
                <c:pt idx="0">
                  <c:v>15.8</c:v>
                </c:pt>
                <c:pt idx="8">
                  <c:v>17.100000000000001</c:v>
                </c:pt>
                <c:pt idx="16">
                  <c:v>15.8</c:v>
                </c:pt>
                <c:pt idx="24">
                  <c:v>4.3</c:v>
                </c:pt>
              </c:numCache>
            </c:numRef>
          </c:yVal>
          <c:smooth val="0"/>
          <c:extLst>
            <c:ext xmlns:c16="http://schemas.microsoft.com/office/drawing/2014/chart" uri="{C3380CC4-5D6E-409C-BE32-E72D297353CC}">
              <c16:uniqueId val="{00000009-2F47-4ADC-BC75-562859E1E2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{EE9D18CD-2EBC-4ED2-9C31-B048ACF0FDDD}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47-4ADC-BC75-562859E1E2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{D2265D42-33F2-4C54-9E2F-5AF2B4EEDA60}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47-4ADC-BC75-562859E1E2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{59DC2295-2321-480F-92EF-E87D1961CDDE}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47-4ADC-BC75-562859E1E2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{FA4AD3E5-24C0-4636-A01F-1C86D5C69D12}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47-4ADC-BC75-562859E1E2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{1EE1BBCB-804E-4B43-B322-736C73E91C84}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47-4ADC-BC75-562859E1E2F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{B6F2ABF5-0378-4B1E-BF53-58D5ACC2D8AE}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47-4ADC-BC75-562859E1E2F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{147322B3-92B4-4AE0-8A20-AC2E89532BCF}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47-4ADC-BC75-562859E1E2F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{93B31B0D-D036-4DEA-A0ED-99D742D67C3D}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47-4ADC-BC75-562859E1E2F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{E59C8FF9-69E5-4017-81F1-FAED17B468C4}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47-4ADC-BC75-562859E1E2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60.1</c:v>
                </c:pt>
                <c:pt idx="32">
                  <c:v>61.3</c:v>
                </c:pt>
              </c:numCache>
            </c:numRef>
          </c:xVal>
          <c:yVal>
            <c:numRef>
              <c:f>公会計指標分析・財政指標組合せ分析表!$BP$55:$DC$55</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2F47-4ADC-BC75-562859E1E2F3}"/>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{E5712EE0-B969-4C82-9813-E5B104488AE6}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61-4524-964B-60E675559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{09EC57B4-8FD1-4A33-8F20-665F59481038}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61-4524-964B-60E675559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{B7F47C0C-83CB-4ED1-8D69-A3B41668CBB4}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61-4524-964B-60E675559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{CCD89E70-8311-41E7-8483-C0182C08B3DA}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61-4524-964B-60E675559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{F8834C6C-D514-49B3-AF6D-3412B8C7EEA6}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61-4524-964B-60E67555968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{54D871F6-BFCC-4E9D-86A6-C6CFDD4210E0}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61-4524-964B-60E67555968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{76A8F085-439E-411E-B3F9-9BBDCC72F873}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61-4524-964B-60E67555968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{DD3691F7-E0AA-48B6-A402-57F448652C96}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61-4524-964B-60E67555968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{B50A658C-80C4-4A62-B25F-B850DBC04A10}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61-4524-964B-60E675559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8.5</c:v>
                </c:pt>
                <c:pt idx="16">
                  <c:v>9.1999999999999993</c:v>
                </c:pt>
                <c:pt idx="24">
                  <c:v>10</c:v>
                </c:pt>
                <c:pt idx="32">
                  <c:v>10</c:v>
                </c:pt>
              </c:numCache>
            </c:numRef>
          </c:xVal>
          <c:yVal>
            <c:numRef>
              <c:f>公会計指標分析・財政指標組合せ分析表!$BP$73:$DC$73</c:f>
              <c:numCache>
                <c:formatCode>#,##0.0;"▲ "#,##0.0</c:formatCode>
                <c:ptCount val="40"/>
                <c:pt idx="0">
                  <c:v>15.8</c:v>
                </c:pt>
                <c:pt idx="8">
                  <c:v>17.100000000000001</c:v>
                </c:pt>
                <c:pt idx="16">
                  <c:v>15.8</c:v>
                </c:pt>
                <c:pt idx="24">
                  <c:v>4.3</c:v>
                </c:pt>
              </c:numCache>
            </c:numRef>
          </c:yVal>
          <c:smooth val="0"/>
          <c:extLst>
            <c:ext xmlns:c16="http://schemas.microsoft.com/office/drawing/2014/chart" uri="{C3380CC4-5D6E-409C-BE32-E72D297353CC}">
              <c16:uniqueId val="{00000009-F561-4524-964B-60E6755596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{7160BFF4-8724-4E07-9EC0-F9B7B910274F}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61-4524-964B-60E6755596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{8128FEFF-B61E-4D61-8FDC-630965A8BED0}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61-4524-964B-60E675559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{03280CD3-57B8-4F6B-8543-52333AA91542}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61-4524-964B-60E675559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{C67AAA98-15FE-4BB5-BBA0-945E8ED9B80C}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61-4524-964B-60E675559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{58B829FA-12B1-43C0-B3BB-DED0AE07A1AD}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61-4524-964B-60E67555968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{7344863D-6099-4339-AA61-C4C3DD7B96EE}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61-4524-964B-60E67555968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{58A9B30B-6BE5-4A7B-A956-42DC9B2CFA29}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61-4524-964B-60E67555968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{2B28A479-65F9-4DEE-9C04-C4559FED1E3F}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61-4524-964B-60E67555968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{A0C7DB70-DD6F-4457-A5A5-7B4F9A0E86C5}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61-4524-964B-60E675559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10.199999999999999</c:v>
                </c:pt>
                <c:pt idx="32">
                  <c:v>10.199999999999999</c:v>
                </c:pt>
              </c:numCache>
            </c:numRef>
          </c:xVal>
          <c:yVal>
            <c:numRef>
              <c:f>公会計指標分析・財政指標組合せ分析表!$BP$77:$DC$77</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F561-4524-964B-60E675559680}"/>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元利償還金等については、下水道事業で減価償却費等の減により減少した。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算入公債費等については、過疎対策事業債の償還費の増により増加した。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今後は、毎年の起債事業に加えて小中学校学校再編に伴う大規模な建設事業も控えていることから、実質公債費比率は上昇していくことが見込まれる。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将来負担額については、過疎対策事業債や合併特例債等の増に伴う地方債現在高の増加に対し、下水道事業の公営企業債等繰入見込額が大幅に減少したため減少した。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充当可能財源等については、減債基金やふるさと基金の増による充当可能基金の増、過疎対策事業債償還費等の公債費の算入見込額の増により増加した。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将来負担額を充当可能財源等が上回ったことにより、令和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年度の分子はマイナスとなった。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毎年の起債事業に加えて小中学校再編に伴う大規模な建設事業が控えており、起債や基金取崩し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が予想され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、比率は上昇する見込みである。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佐賀県白石町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・不足する財源の補てん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百万円、小中学校施設整備や公営住宅改修に充てるため公共施設整備基金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、歳入超過分等を財源として財政調整基金に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百万円、公共施設維持管理基金に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・各基金の保有額は、緊急的な財政出動への対応、町民への還元の必要性、基金の目的に従い適切な額を確保する。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・歳入超過時の積立て優先順位を財政調整積立基金、公共施設整備基金、減債基金とする。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・振興基金：合併特例債による借入金を主な原資とし、新町まちづくり計画に位置付けられる地域住民の連帯の強化及び地域の振興を図る事業に充てる。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・公共施設整備基金：公共施設の整備及び改修を促進する事業に充てる。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・ふるさと基金：ふるさと寄附金を主な原資とし、独創的、個性的な地域活性化事業に充てる。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・地域福祉基金：地域福祉社会を築くための事業に充てる。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・公共施設維持管理基金：公共施設の維持管理や運営に要する財源に充てる。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小中学校施設整備や町営住宅改修などに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歳入超過分や基金利子を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子育て支援や小中学校情報教育などの事業に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百万円を充て、ふるさと寄附金や基金利子を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介護職員等就職支援事業などに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・公共施設維持管理基金：ふれあい郷施設管理費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、歳入超過分や基金利子を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・振興基金：新町まちづくり計画に位置付けられる事業に充てることとし、取り崩しは前年度末までに合併特例債の償還が完了した額以内とする。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・公共施設整備基金：小中学校施設・社会体育施設・町道・橋りょう等の整備や改修に対し、毎年度事業費の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百万円）程度を充てる。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また、今後の施設老朽化対策のため毎年の積立目標を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百万円以上とする。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・不足する財源の補填のため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百万円を取り崩したが、決算剰余金、歳入超過分を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・普通交付税合併算定替の特例措置の終了により、取崩額が増えていくことが見込まれるが、近隣市町の状況や緊急的な財政出動を勘案し、各年度末の積立残高を標準財政規模の概ね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百万円を取り崩したが、歳入超過分を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・国営筑後川下流白石土地改良事業償還金など大型の起債の償還金の一部に充てる。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急激な財政状況悪化に対応するため、上記差引後の基金目標額を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百万円以上とする。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内</a:t>
          </a:r>
          <a:r>
            <a:rPr kumimoji="1" lang="ja-JP" altLang="ja-JP" sz="1100">
              <a:solidFill>
                <a:schemeClr val="dk1"/>
              </a:solidFill>
              <a:effectLst/>
              <a:latin typeface="+mn-ea"/>
              <a:ea typeface="+mn-ea"/>
              <a:cs typeface="+mn-cs"/>
            </a:rPr>
            <a:t>平均と比較すると</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％低く、佐賀県平均と比較すると</a:t>
          </a:r>
          <a:r>
            <a:rPr kumimoji="1" lang="en-US" altLang="ja-JP" sz="1100">
              <a:solidFill>
                <a:schemeClr val="dk1"/>
              </a:solidFill>
              <a:effectLst/>
              <a:latin typeface="+mn-ea"/>
              <a:ea typeface="+mn-ea"/>
              <a:cs typeface="+mn-cs"/>
            </a:rPr>
            <a:t>5.9</a:t>
          </a:r>
          <a:r>
            <a:rPr kumimoji="1" lang="ja-JP" altLang="ja-JP" sz="1100">
              <a:solidFill>
                <a:schemeClr val="dk1"/>
              </a:solidFill>
              <a:effectLst/>
              <a:latin typeface="+mn-ea"/>
              <a:ea typeface="+mn-ea"/>
              <a:cs typeface="+mn-cs"/>
            </a:rPr>
            <a:t>％低い。規模の大きい施設の老朽化が進んでおり、今後の施設維持に係る費用の増大が懸念されるため、公共施設総合管理計画に基づく管理が必要である。</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33</xdr:row>
      <xdr:rowOff>154870</xdr:rowOff>
    </xdr:to>
    <xdr:cxnSp macro="">
      <xdr:nvCxnSpPr>
        <xdr:cNvPr id="67" name="直線コネクタ 66"/>
        <xdr:cNvCxnSpPr/>
      </xdr:nvCxnSpPr>
      <xdr:spPr>
        <a:xfrm flipV="1">
          <a:off x="4760595" y="5600700"/>
          <a:ext cx="1270" cy="98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158697</xdr:rowOff>
    </xdr:from>
    <xdr:ext cx="405111" cy="259045"/>
    <xdr:sp macro="" textlink="">
      <xdr:nvSpPr>
        <xdr:cNvPr id="68" name="有形固定資産減価償却率最小値テキスト"/>
        <xdr:cNvSpPr txBox="1"/>
      </xdr:nvSpPr>
      <xdr:spPr>
        <a:xfrm>
          <a:off x="4813300" y="658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154870</xdr:rowOff>
    </xdr:from>
    <xdr:to>
      <xdr:col>23</xdr:col>
      <xdr:colOff>174625</xdr:colOff>
      <xdr:row>33</xdr:row>
      <xdr:rowOff>154870</xdr:rowOff>
    </xdr:to>
    <xdr:cxnSp macro="">
      <xdr:nvCxnSpPr>
        <xdr:cNvPr id="69" name="直線コネクタ 68"/>
        <xdr:cNvCxnSpPr/>
      </xdr:nvCxnSpPr>
      <xdr:spPr>
        <a:xfrm>
          <a:off x="4673600" y="658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70"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71" name="直線コネクタ 70"/>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29580</xdr:rowOff>
    </xdr:from>
    <xdr:ext cx="405111" cy="259045"/>
    <xdr:sp macro="" textlink="">
      <xdr:nvSpPr>
        <xdr:cNvPr id="72" name="有形固定資産減価償却率平均値テキスト"/>
        <xdr:cNvSpPr txBox="1"/>
      </xdr:nvSpPr>
      <xdr:spPr>
        <a:xfrm>
          <a:off x="4813300" y="611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51153</xdr:rowOff>
    </xdr:from>
    <xdr:to>
      <xdr:col>23</xdr:col>
      <xdr:colOff>136525</xdr:colOff>
      <xdr:row>31</xdr:row>
      <xdr:rowOff>152753</xdr:rowOff>
    </xdr:to>
    <xdr:sp macro="" textlink="">
      <xdr:nvSpPr>
        <xdr:cNvPr id="73" name="フローチャート: 判断 72"/>
        <xdr:cNvSpPr/>
      </xdr:nvSpPr>
      <xdr:spPr>
        <a:xfrm>
          <a:off x="4711700" y="613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78670</xdr:rowOff>
    </xdr:from>
    <xdr:to>
      <xdr:col>19</xdr:col>
      <xdr:colOff>187325</xdr:colOff>
      <xdr:row>31</xdr:row>
      <xdr:rowOff>8820</xdr:rowOff>
    </xdr:to>
    <xdr:sp macro="" textlink="">
      <xdr:nvSpPr>
        <xdr:cNvPr id="74" name="フローチャート: 判断 73"/>
        <xdr:cNvSpPr/>
      </xdr:nvSpPr>
      <xdr:spPr>
        <a:xfrm>
          <a:off x="4000500" y="599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157692</xdr:rowOff>
    </xdr:from>
    <xdr:to>
      <xdr:col>15</xdr:col>
      <xdr:colOff>187325</xdr:colOff>
      <xdr:row>29</xdr:row>
      <xdr:rowOff>87842</xdr:rowOff>
    </xdr:to>
    <xdr:sp macro="" textlink="">
      <xdr:nvSpPr>
        <xdr:cNvPr id="75" name="フローチャート: 判断 74"/>
        <xdr:cNvSpPr/>
      </xdr:nvSpPr>
      <xdr:spPr>
        <a:xfrm>
          <a:off x="3238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137230</xdr:rowOff>
    </xdr:from>
    <xdr:to>
      <xdr:col>11</xdr:col>
      <xdr:colOff>187325</xdr:colOff>
      <xdr:row>28</xdr:row>
      <xdr:rowOff>67380</xdr:rowOff>
    </xdr:to>
    <xdr:sp macro="" textlink="">
      <xdr:nvSpPr>
        <xdr:cNvPr id="76" name="フローチャート: 判断 75"/>
        <xdr:cNvSpPr/>
      </xdr:nvSpPr>
      <xdr:spPr>
        <a:xfrm>
          <a:off x="2476500" y="553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156280</xdr:rowOff>
    </xdr:from>
    <xdr:to>
      <xdr:col>7</xdr:col>
      <xdr:colOff>187325</xdr:colOff>
      <xdr:row>26</xdr:row>
      <xdr:rowOff>86430</xdr:rowOff>
    </xdr:to>
    <xdr:sp macro="" textlink="">
      <xdr:nvSpPr>
        <xdr:cNvPr id="77" name="フローチャート: 判断 76"/>
        <xdr:cNvSpPr/>
      </xdr:nvSpPr>
      <xdr:spPr>
        <a:xfrm>
          <a:off x="1714500" y="52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106186</xdr:rowOff>
    </xdr:from>
    <xdr:to>
      <xdr:col>23</xdr:col>
      <xdr:colOff>136525</xdr:colOff>
      <xdr:row>30</xdr:row>
      <xdr:rowOff>36336</xdr:rowOff>
    </xdr:to>
    <xdr:sp macro="" textlink="">
      <xdr:nvSpPr>
        <xdr:cNvPr id="83" name="楕円 82"/>
        <xdr:cNvSpPr/>
      </xdr:nvSpPr>
      <xdr:spPr>
        <a:xfrm>
          <a:off x="4711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129063</xdr:rowOff>
    </xdr:from>
    <xdr:ext cx="405111" cy="259045"/>
    <xdr:sp macro="" textlink="">
      <xdr:nvSpPr>
        <xdr:cNvPr id="84" name="有形固定資産減価償却率該当値テキスト"/>
        <xdr:cNvSpPr txBox="1"/>
      </xdr:nvSpPr>
      <xdr:spPr>
        <a:xfrm>
          <a:off x="4813300" y="570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97720</xdr:rowOff>
    </xdr:from>
    <xdr:to>
      <xdr:col>19</xdr:col>
      <xdr:colOff>187325</xdr:colOff>
      <xdr:row>29</xdr:row>
      <xdr:rowOff>27870</xdr:rowOff>
    </xdr:to>
    <xdr:sp macro="" textlink="">
      <xdr:nvSpPr>
        <xdr:cNvPr id="85" name="楕円 84"/>
        <xdr:cNvSpPr/>
      </xdr:nvSpPr>
      <xdr:spPr>
        <a:xfrm>
          <a:off x="40005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148520</xdr:rowOff>
    </xdr:from>
    <xdr:to>
      <xdr:col>23</xdr:col>
      <xdr:colOff>85725</xdr:colOff>
      <xdr:row>29</xdr:row>
      <xdr:rowOff>156986</xdr:rowOff>
    </xdr:to>
    <xdr:cxnSp macro="">
      <xdr:nvCxnSpPr>
        <xdr:cNvPr id="86" name="直線コネクタ 85"/>
        <xdr:cNvCxnSpPr/>
      </xdr:nvCxnSpPr>
      <xdr:spPr>
        <a:xfrm>
          <a:off x="4051300" y="5720645"/>
          <a:ext cx="711200" cy="17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101247</xdr:rowOff>
    </xdr:from>
    <xdr:to>
      <xdr:col>15</xdr:col>
      <xdr:colOff>187325</xdr:colOff>
      <xdr:row>28</xdr:row>
      <xdr:rowOff>31397</xdr:rowOff>
    </xdr:to>
    <xdr:sp macro="" textlink="">
      <xdr:nvSpPr>
        <xdr:cNvPr id="87" name="楕円 86"/>
        <xdr:cNvSpPr/>
      </xdr:nvSpPr>
      <xdr:spPr>
        <a:xfrm>
          <a:off x="3238500" y="55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152047</xdr:rowOff>
    </xdr:from>
    <xdr:to>
      <xdr:col>19</xdr:col>
      <xdr:colOff>136525</xdr:colOff>
      <xdr:row>28</xdr:row>
      <xdr:rowOff>148520</xdr:rowOff>
    </xdr:to>
    <xdr:cxnSp macro="">
      <xdr:nvCxnSpPr>
        <xdr:cNvPr id="88" name="直線コネクタ 87"/>
        <xdr:cNvCxnSpPr/>
      </xdr:nvCxnSpPr>
      <xdr:spPr>
        <a:xfrm>
          <a:off x="3289300" y="5552722"/>
          <a:ext cx="762000" cy="1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128764</xdr:rowOff>
    </xdr:from>
    <xdr:to>
      <xdr:col>11</xdr:col>
      <xdr:colOff>187325</xdr:colOff>
      <xdr:row>27</xdr:row>
      <xdr:rowOff>58914</xdr:rowOff>
    </xdr:to>
    <xdr:sp macro="" textlink="">
      <xdr:nvSpPr>
        <xdr:cNvPr id="89" name="楕円 88"/>
        <xdr:cNvSpPr/>
      </xdr:nvSpPr>
      <xdr:spPr>
        <a:xfrm>
          <a:off x="2476500" y="53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8114</xdr:rowOff>
    </xdr:from>
    <xdr:to>
      <xdr:col>15</xdr:col>
      <xdr:colOff>136525</xdr:colOff>
      <xdr:row>27</xdr:row>
      <xdr:rowOff>152047</xdr:rowOff>
    </xdr:to>
    <xdr:cxnSp macro="">
      <xdr:nvCxnSpPr>
        <xdr:cNvPr id="90" name="直線コネクタ 89"/>
        <xdr:cNvCxnSpPr/>
      </xdr:nvCxnSpPr>
      <xdr:spPr>
        <a:xfrm>
          <a:off x="2527300" y="5408789"/>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168275</xdr:rowOff>
    </xdr:from>
    <xdr:to>
      <xdr:col>7</xdr:col>
      <xdr:colOff>187325</xdr:colOff>
      <xdr:row>26</xdr:row>
      <xdr:rowOff>98425</xdr:rowOff>
    </xdr:to>
    <xdr:sp macro="" textlink="">
      <xdr:nvSpPr>
        <xdr:cNvPr id="91" name="楕円 90"/>
        <xdr:cNvSpPr/>
      </xdr:nvSpPr>
      <xdr:spPr>
        <a:xfrm>
          <a:off x="1714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47625</xdr:rowOff>
    </xdr:from>
    <xdr:to>
      <xdr:col>11</xdr:col>
      <xdr:colOff>136525</xdr:colOff>
      <xdr:row>27</xdr:row>
      <xdr:rowOff>8114</xdr:rowOff>
    </xdr:to>
    <xdr:cxnSp macro="">
      <xdr:nvCxnSpPr>
        <xdr:cNvPr id="92" name="直線コネクタ 91"/>
        <xdr:cNvCxnSpPr/>
      </xdr:nvCxnSpPr>
      <xdr:spPr>
        <a:xfrm>
          <a:off x="1765300" y="5276850"/>
          <a:ext cx="762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171397</xdr:rowOff>
    </xdr:from>
    <xdr:ext cx="405111" cy="259045"/>
    <xdr:sp macro="" textlink="">
      <xdr:nvSpPr>
        <xdr:cNvPr id="93" name="n_1aveValue有形固定資産減価償却率"/>
        <xdr:cNvSpPr txBox="1"/>
      </xdr:nvSpPr>
      <xdr:spPr>
        <a:xfrm>
          <a:off x="3836044" y="608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78969</xdr:rowOff>
    </xdr:from>
    <xdr:ext cx="405111" cy="259045"/>
    <xdr:sp macro="" textlink="">
      <xdr:nvSpPr>
        <xdr:cNvPr id="94" name="n_2aveValue有形固定資産減価償却率"/>
        <xdr:cNvSpPr txBox="1"/>
      </xdr:nvSpPr>
      <xdr:spPr>
        <a:xfrm>
          <a:off x="30867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58507</xdr:rowOff>
    </xdr:from>
    <xdr:ext cx="405111" cy="259045"/>
    <xdr:sp macro="" textlink="">
      <xdr:nvSpPr>
        <xdr:cNvPr id="95" name="n_3aveValue有形固定資産減価償却率"/>
        <xdr:cNvSpPr txBox="1"/>
      </xdr:nvSpPr>
      <xdr:spPr>
        <a:xfrm>
          <a:off x="2324744" y="563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102957</xdr:rowOff>
    </xdr:from>
    <xdr:ext cx="405111" cy="259045"/>
    <xdr:sp macro="" textlink="">
      <xdr:nvSpPr>
        <xdr:cNvPr id="96" name="n_4aveValue有形固定資産減価償却率"/>
        <xdr:cNvSpPr txBox="1"/>
      </xdr:nvSpPr>
      <xdr:spPr>
        <a:xfrm>
          <a:off x="1562744" y="498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44397</xdr:rowOff>
    </xdr:from>
    <xdr:ext cx="405111" cy="259045"/>
    <xdr:sp macro="" textlink="">
      <xdr:nvSpPr>
        <xdr:cNvPr id="97" name="n_1mainValue有形固定資産減価償却率"/>
        <xdr:cNvSpPr txBox="1"/>
      </xdr:nvSpPr>
      <xdr:spPr>
        <a:xfrm>
          <a:off x="3836044" y="544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47924</xdr:rowOff>
    </xdr:from>
    <xdr:ext cx="405111" cy="259045"/>
    <xdr:sp macro="" textlink="">
      <xdr:nvSpPr>
        <xdr:cNvPr id="98" name="n_2mainValue有形固定資産減価償却率"/>
        <xdr:cNvSpPr txBox="1"/>
      </xdr:nvSpPr>
      <xdr:spPr>
        <a:xfrm>
          <a:off x="3086744" y="52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75441</xdr:rowOff>
    </xdr:from>
    <xdr:ext cx="405111" cy="259045"/>
    <xdr:sp macro="" textlink="">
      <xdr:nvSpPr>
        <xdr:cNvPr id="99" name="n_3mainValue有形固定資産減価償却率"/>
        <xdr:cNvSpPr txBox="1"/>
      </xdr:nvSpPr>
      <xdr:spPr>
        <a:xfrm>
          <a:off x="2324744" y="513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89552</xdr:rowOff>
    </xdr:from>
    <xdr:ext cx="405111" cy="259045"/>
    <xdr:sp macro="" textlink="">
      <xdr:nvSpPr>
        <xdr:cNvPr id="100" name="n_4mainValue有形固定資産減価償却率"/>
        <xdr:cNvSpPr txBox="1"/>
      </xdr:nvSpPr>
      <xdr:spPr>
        <a:xfrm>
          <a:off x="1562744" y="53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類似団体内平均と</a:t>
          </a:r>
          <a:r>
            <a:rPr kumimoji="1" lang="ja-JP" altLang="ja-JP" sz="1100">
              <a:solidFill>
                <a:schemeClr val="dk1"/>
              </a:solidFill>
              <a:effectLst/>
              <a:latin typeface="+mn-ea"/>
              <a:ea typeface="+mn-ea"/>
              <a:cs typeface="+mn-cs"/>
            </a:rPr>
            <a:t>比較すると</a:t>
          </a:r>
          <a:r>
            <a:rPr kumimoji="1" lang="en-US" altLang="ja-JP" sz="1100">
              <a:solidFill>
                <a:schemeClr val="dk1"/>
              </a:solidFill>
              <a:effectLst/>
              <a:latin typeface="+mn-ea"/>
              <a:ea typeface="+mn-ea"/>
              <a:cs typeface="+mn-cs"/>
            </a:rPr>
            <a:t>26.1</a:t>
          </a:r>
          <a:r>
            <a:rPr kumimoji="1" lang="ja-JP" altLang="ja-JP" sz="1100">
              <a:solidFill>
                <a:schemeClr val="dk1"/>
              </a:solidFill>
              <a:effectLst/>
              <a:latin typeface="+mn-ea"/>
              <a:ea typeface="+mn-ea"/>
              <a:cs typeface="+mn-cs"/>
            </a:rPr>
            <a:t>％低く、佐賀県平均値と比較すると</a:t>
          </a:r>
          <a:r>
            <a:rPr kumimoji="1" lang="en-US" altLang="ja-JP" sz="1100">
              <a:solidFill>
                <a:schemeClr val="dk1"/>
              </a:solidFill>
              <a:effectLst/>
              <a:latin typeface="+mn-ea"/>
              <a:ea typeface="+mn-ea"/>
              <a:cs typeface="+mn-cs"/>
            </a:rPr>
            <a:t>57.0</a:t>
          </a:r>
          <a:r>
            <a:rPr kumimoji="1" lang="ja-JP" altLang="ja-JP" sz="1100">
              <a:solidFill>
                <a:schemeClr val="dk1"/>
              </a:solidFill>
              <a:effectLst/>
              <a:latin typeface="+mn-ea"/>
              <a:ea typeface="+mn-ea"/>
              <a:cs typeface="+mn-cs"/>
            </a:rPr>
            <a:t>％低い。</a:t>
          </a:r>
          <a:r>
            <a:rPr kumimoji="1" lang="ja-JP" altLang="en-US" sz="1100">
              <a:solidFill>
                <a:schemeClr val="dk1"/>
              </a:solidFill>
              <a:effectLst/>
              <a:latin typeface="+mn-ea"/>
              <a:ea typeface="+mn-ea"/>
              <a:cs typeface="+mn-cs"/>
            </a:rPr>
            <a:t>基金の増加等により比率は</a:t>
          </a:r>
          <a:r>
            <a:rPr kumimoji="1" lang="ja-JP" altLang="ja-JP" sz="1100">
              <a:solidFill>
                <a:schemeClr val="dk1"/>
              </a:solidFill>
              <a:effectLst/>
              <a:latin typeface="+mn-ea"/>
              <a:ea typeface="+mn-ea"/>
              <a:cs typeface="+mn-cs"/>
            </a:rPr>
            <a:t>減少したが、今後は</a:t>
          </a:r>
          <a:r>
            <a:rPr kumimoji="1" lang="ja-JP" altLang="en-US" sz="1100">
              <a:solidFill>
                <a:schemeClr val="dk1"/>
              </a:solidFill>
              <a:effectLst/>
              <a:latin typeface="+mn-ea"/>
              <a:ea typeface="+mn-ea"/>
              <a:cs typeface="+mn-cs"/>
            </a:rPr>
            <a:t>小・中学校統合再編等の大型事業</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地方債発行</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基金額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が予想され、</a:t>
          </a:r>
          <a:r>
            <a:rPr kumimoji="1" lang="ja-JP" altLang="ja-JP" sz="1100">
              <a:solidFill>
                <a:schemeClr val="dk1"/>
              </a:solidFill>
              <a:effectLst/>
              <a:latin typeface="+mn-ea"/>
              <a:ea typeface="+mn-ea"/>
              <a:cs typeface="+mn-cs"/>
            </a:rPr>
            <a:t>再び上昇していくものと予想される。</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6" name="テキスト ボックス 11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8" name="テキスト ボックス 11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124485</xdr:rowOff>
    </xdr:from>
    <xdr:to>
      <xdr:col>76</xdr:col>
      <xdr:colOff>21589</xdr:colOff>
      <xdr:row>28</xdr:row>
      <xdr:rowOff>124003</xdr:rowOff>
    </xdr:to>
    <xdr:cxnSp macro="">
      <xdr:nvCxnSpPr>
        <xdr:cNvPr id="128" name="直線コネクタ 127"/>
        <xdr:cNvCxnSpPr/>
      </xdr:nvCxnSpPr>
      <xdr:spPr>
        <a:xfrm flipV="1">
          <a:off x="14793595" y="5353710"/>
          <a:ext cx="1269" cy="34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127830</xdr:rowOff>
    </xdr:from>
    <xdr:ext cx="469744" cy="259045"/>
    <xdr:sp macro="" textlink="">
      <xdr:nvSpPr>
        <xdr:cNvPr id="129" name="債務償還比率最小値テキスト"/>
        <xdr:cNvSpPr txBox="1"/>
      </xdr:nvSpPr>
      <xdr:spPr>
        <a:xfrm>
          <a:off x="14846300" y="56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124003</xdr:rowOff>
    </xdr:from>
    <xdr:to>
      <xdr:col>76</xdr:col>
      <xdr:colOff>111125</xdr:colOff>
      <xdr:row>28</xdr:row>
      <xdr:rowOff>124003</xdr:rowOff>
    </xdr:to>
    <xdr:cxnSp macro="">
      <xdr:nvCxnSpPr>
        <xdr:cNvPr id="130" name="直線コネクタ 129"/>
        <xdr:cNvCxnSpPr/>
      </xdr:nvCxnSpPr>
      <xdr:spPr>
        <a:xfrm>
          <a:off x="14706600" y="56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71162</xdr:rowOff>
    </xdr:from>
    <xdr:ext cx="469744" cy="259045"/>
    <xdr:sp macro="" textlink="">
      <xdr:nvSpPr>
        <xdr:cNvPr id="131" name="債務償還比率最大値テキスト"/>
        <xdr:cNvSpPr txBox="1"/>
      </xdr:nvSpPr>
      <xdr:spPr>
        <a:xfrm>
          <a:off x="14846300" y="51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124485</xdr:rowOff>
    </xdr:from>
    <xdr:to>
      <xdr:col>76</xdr:col>
      <xdr:colOff>111125</xdr:colOff>
      <xdr:row>26</xdr:row>
      <xdr:rowOff>124485</xdr:rowOff>
    </xdr:to>
    <xdr:cxnSp macro="">
      <xdr:nvCxnSpPr>
        <xdr:cNvPr id="132" name="直線コネクタ 131"/>
        <xdr:cNvCxnSpPr/>
      </xdr:nvCxnSpPr>
      <xdr:spPr>
        <a:xfrm>
          <a:off x="14706600" y="535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26611</xdr:rowOff>
    </xdr:from>
    <xdr:ext cx="469744" cy="259045"/>
    <xdr:sp macro="" textlink="">
      <xdr:nvSpPr>
        <xdr:cNvPr id="133" name="債務償還比率平均値テキスト"/>
        <xdr:cNvSpPr txBox="1"/>
      </xdr:nvSpPr>
      <xdr:spPr>
        <a:xfrm>
          <a:off x="14846300" y="542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48184</xdr:rowOff>
    </xdr:from>
    <xdr:to>
      <xdr:col>76</xdr:col>
      <xdr:colOff>73025</xdr:colOff>
      <xdr:row>27</xdr:row>
      <xdr:rowOff>149784</xdr:rowOff>
    </xdr:to>
    <xdr:sp macro="" textlink="">
      <xdr:nvSpPr>
        <xdr:cNvPr id="134" name="フローチャート: 判断 133"/>
        <xdr:cNvSpPr/>
      </xdr:nvSpPr>
      <xdr:spPr>
        <a:xfrm>
          <a:off x="14744700" y="54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116332</xdr:rowOff>
    </xdr:from>
    <xdr:to>
      <xdr:col>72</xdr:col>
      <xdr:colOff>123825</xdr:colOff>
      <xdr:row>31</xdr:row>
      <xdr:rowOff>46482</xdr:rowOff>
    </xdr:to>
    <xdr:sp macro="" textlink="">
      <xdr:nvSpPr>
        <xdr:cNvPr id="135" name="フローチャート: 判断 134"/>
        <xdr:cNvSpPr/>
      </xdr:nvSpPr>
      <xdr:spPr>
        <a:xfrm>
          <a:off x="14033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136144</xdr:rowOff>
    </xdr:from>
    <xdr:to>
      <xdr:col>68</xdr:col>
      <xdr:colOff>123825</xdr:colOff>
      <xdr:row>33</xdr:row>
      <xdr:rowOff>66294</xdr:rowOff>
    </xdr:to>
    <xdr:sp macro="" textlink="">
      <xdr:nvSpPr>
        <xdr:cNvPr id="136" name="フローチャート: 判断 135"/>
        <xdr:cNvSpPr/>
      </xdr:nvSpPr>
      <xdr:spPr>
        <a:xfrm>
          <a:off x="13271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167665</xdr:rowOff>
    </xdr:from>
    <xdr:to>
      <xdr:col>64</xdr:col>
      <xdr:colOff>123825</xdr:colOff>
      <xdr:row>33</xdr:row>
      <xdr:rowOff>97816</xdr:rowOff>
    </xdr:to>
    <xdr:sp macro="" textlink="">
      <xdr:nvSpPr>
        <xdr:cNvPr id="137" name="フローチャート: 判断 136"/>
        <xdr:cNvSpPr/>
      </xdr:nvSpPr>
      <xdr:spPr>
        <a:xfrm>
          <a:off x="12509500" y="64255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133121</xdr:rowOff>
    </xdr:from>
    <xdr:to>
      <xdr:col>60</xdr:col>
      <xdr:colOff>123825</xdr:colOff>
      <xdr:row>33</xdr:row>
      <xdr:rowOff>63271</xdr:rowOff>
    </xdr:to>
    <xdr:sp macro="" textlink="">
      <xdr:nvSpPr>
        <xdr:cNvPr id="138" name="フローチャート: 判断 137"/>
        <xdr:cNvSpPr/>
      </xdr:nvSpPr>
      <xdr:spPr>
        <a:xfrm>
          <a:off x="11747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106934</xdr:rowOff>
    </xdr:from>
    <xdr:to>
      <xdr:col>76</xdr:col>
      <xdr:colOff>73025</xdr:colOff>
      <xdr:row>27</xdr:row>
      <xdr:rowOff>37084</xdr:rowOff>
    </xdr:to>
    <xdr:sp macro="" textlink="">
      <xdr:nvSpPr>
        <xdr:cNvPr id="144" name="楕円 143"/>
        <xdr:cNvSpPr/>
      </xdr:nvSpPr>
      <xdr:spPr>
        <a:xfrm>
          <a:off x="14744700" y="53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26712</xdr:rowOff>
    </xdr:from>
    <xdr:ext cx="469744" cy="259045"/>
    <xdr:sp macro="" textlink="">
      <xdr:nvSpPr>
        <xdr:cNvPr id="145" name="債務償還比率該当値テキスト"/>
        <xdr:cNvSpPr txBox="1"/>
      </xdr:nvSpPr>
      <xdr:spPr>
        <a:xfrm>
          <a:off x="14846300" y="5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116332</xdr:rowOff>
    </xdr:from>
    <xdr:to>
      <xdr:col>72</xdr:col>
      <xdr:colOff>123825</xdr:colOff>
      <xdr:row>31</xdr:row>
      <xdr:rowOff>46482</xdr:rowOff>
    </xdr:to>
    <xdr:sp macro="" textlink="">
      <xdr:nvSpPr>
        <xdr:cNvPr id="146" name="楕円 145"/>
        <xdr:cNvSpPr/>
      </xdr:nvSpPr>
      <xdr:spPr>
        <a:xfrm>
          <a:off x="14033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157734</xdr:rowOff>
    </xdr:from>
    <xdr:to>
      <xdr:col>76</xdr:col>
      <xdr:colOff>22225</xdr:colOff>
      <xdr:row>30</xdr:row>
      <xdr:rowOff>167132</xdr:rowOff>
    </xdr:to>
    <xdr:cxnSp macro="">
      <xdr:nvCxnSpPr>
        <xdr:cNvPr id="147" name="直線コネクタ 146"/>
        <xdr:cNvCxnSpPr/>
      </xdr:nvCxnSpPr>
      <xdr:spPr>
        <a:xfrm flipV="1">
          <a:off x="14084300" y="5386959"/>
          <a:ext cx="711200" cy="69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58801</xdr:rowOff>
    </xdr:from>
    <xdr:to>
      <xdr:col>68</xdr:col>
      <xdr:colOff>123825</xdr:colOff>
      <xdr:row>34</xdr:row>
      <xdr:rowOff>160401</xdr:rowOff>
    </xdr:to>
    <xdr:sp macro="" textlink="">
      <xdr:nvSpPr>
        <xdr:cNvPr id="148" name="楕円 147"/>
        <xdr:cNvSpPr/>
      </xdr:nvSpPr>
      <xdr:spPr>
        <a:xfrm>
          <a:off x="13271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167132</xdr:rowOff>
    </xdr:from>
    <xdr:to>
      <xdr:col>72</xdr:col>
      <xdr:colOff>73025</xdr:colOff>
      <xdr:row>34</xdr:row>
      <xdr:rowOff>109601</xdr:rowOff>
    </xdr:to>
    <xdr:cxnSp macro="">
      <xdr:nvCxnSpPr>
        <xdr:cNvPr id="149" name="直線コネクタ 148"/>
        <xdr:cNvCxnSpPr/>
      </xdr:nvCxnSpPr>
      <xdr:spPr>
        <a:xfrm flipV="1">
          <a:off x="13322300" y="6082157"/>
          <a:ext cx="762000" cy="6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22123</xdr:rowOff>
    </xdr:from>
    <xdr:to>
      <xdr:col>64</xdr:col>
      <xdr:colOff>123825</xdr:colOff>
      <xdr:row>33</xdr:row>
      <xdr:rowOff>123723</xdr:rowOff>
    </xdr:to>
    <xdr:sp macro="" textlink="">
      <xdr:nvSpPr>
        <xdr:cNvPr id="150" name="楕円 149"/>
        <xdr:cNvSpPr/>
      </xdr:nvSpPr>
      <xdr:spPr>
        <a:xfrm>
          <a:off x="12509500" y="6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72923</xdr:rowOff>
    </xdr:from>
    <xdr:to>
      <xdr:col>68</xdr:col>
      <xdr:colOff>73025</xdr:colOff>
      <xdr:row>34</xdr:row>
      <xdr:rowOff>109601</xdr:rowOff>
    </xdr:to>
    <xdr:cxnSp macro="">
      <xdr:nvCxnSpPr>
        <xdr:cNvPr id="151" name="直線コネクタ 150"/>
        <xdr:cNvCxnSpPr/>
      </xdr:nvCxnSpPr>
      <xdr:spPr>
        <a:xfrm>
          <a:off x="12560300" y="6502298"/>
          <a:ext cx="762000" cy="2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34671</xdr:rowOff>
    </xdr:from>
    <xdr:to>
      <xdr:col>60</xdr:col>
      <xdr:colOff>123825</xdr:colOff>
      <xdr:row>32</xdr:row>
      <xdr:rowOff>136271</xdr:rowOff>
    </xdr:to>
    <xdr:sp macro="" textlink="">
      <xdr:nvSpPr>
        <xdr:cNvPr id="152" name="楕円 151"/>
        <xdr:cNvSpPr/>
      </xdr:nvSpPr>
      <xdr:spPr>
        <a:xfrm>
          <a:off x="11747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85471</xdr:rowOff>
    </xdr:from>
    <xdr:to>
      <xdr:col>64</xdr:col>
      <xdr:colOff>73025</xdr:colOff>
      <xdr:row>33</xdr:row>
      <xdr:rowOff>72923</xdr:rowOff>
    </xdr:to>
    <xdr:cxnSp macro="">
      <xdr:nvCxnSpPr>
        <xdr:cNvPr id="153" name="直線コネクタ 152"/>
        <xdr:cNvCxnSpPr/>
      </xdr:nvCxnSpPr>
      <xdr:spPr>
        <a:xfrm>
          <a:off x="11798300" y="6343396"/>
          <a:ext cx="762000" cy="1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37609</xdr:rowOff>
    </xdr:from>
    <xdr:ext cx="469744" cy="259045"/>
    <xdr:sp macro="" textlink="">
      <xdr:nvSpPr>
        <xdr:cNvPr id="154" name="n_1aveValue債務償還比率"/>
        <xdr:cNvSpPr txBox="1"/>
      </xdr:nvSpPr>
      <xdr:spPr>
        <a:xfrm>
          <a:off x="13836727"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82821</xdr:rowOff>
    </xdr:from>
    <xdr:ext cx="469744" cy="259045"/>
    <xdr:sp macro="" textlink="">
      <xdr:nvSpPr>
        <xdr:cNvPr id="155" name="n_2aveValue債務償還比率"/>
        <xdr:cNvSpPr txBox="1"/>
      </xdr:nvSpPr>
      <xdr:spPr>
        <a:xfrm>
          <a:off x="13087427" y="61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114342</xdr:rowOff>
    </xdr:from>
    <xdr:ext cx="469744" cy="259045"/>
    <xdr:sp macro="" textlink="">
      <xdr:nvSpPr>
        <xdr:cNvPr id="156" name="n_3aveValue債務償還比率"/>
        <xdr:cNvSpPr txBox="1"/>
      </xdr:nvSpPr>
      <xdr:spPr>
        <a:xfrm>
          <a:off x="12325427" y="62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54398</xdr:rowOff>
    </xdr:from>
    <xdr:ext cx="469744" cy="259045"/>
    <xdr:sp macro="" textlink="">
      <xdr:nvSpPr>
        <xdr:cNvPr id="157" name="n_4aveValue債務償還比率"/>
        <xdr:cNvSpPr txBox="1"/>
      </xdr:nvSpPr>
      <xdr:spPr>
        <a:xfrm>
          <a:off x="11563427" y="64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63009</xdr:rowOff>
    </xdr:from>
    <xdr:ext cx="469744" cy="259045"/>
    <xdr:sp macro="" textlink="">
      <xdr:nvSpPr>
        <xdr:cNvPr id="158" name="n_1mainValue債務償還比率"/>
        <xdr:cNvSpPr txBox="1"/>
      </xdr:nvSpPr>
      <xdr:spPr>
        <a:xfrm>
          <a:off x="13836727"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151528</xdr:rowOff>
    </xdr:from>
    <xdr:ext cx="469744" cy="259045"/>
    <xdr:sp macro="" textlink="">
      <xdr:nvSpPr>
        <xdr:cNvPr id="159" name="n_2mainValue債務償還比率"/>
        <xdr:cNvSpPr txBox="1"/>
      </xdr:nvSpPr>
      <xdr:spPr>
        <a:xfrm>
          <a:off x="13087427" y="67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114850</xdr:rowOff>
    </xdr:from>
    <xdr:ext cx="469744" cy="259045"/>
    <xdr:sp macro="" textlink="">
      <xdr:nvSpPr>
        <xdr:cNvPr id="160" name="n_3mainValue債務償還比率"/>
        <xdr:cNvSpPr txBox="1"/>
      </xdr:nvSpPr>
      <xdr:spPr>
        <a:xfrm>
          <a:off x="12325427" y="65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152798</xdr:rowOff>
    </xdr:from>
    <xdr:ext cx="469744" cy="259045"/>
    <xdr:sp macro="" textlink="">
      <xdr:nvSpPr>
        <xdr:cNvPr id="161" name="n_4mainValue債務償還比率"/>
        <xdr:cNvSpPr txBox="1"/>
      </xdr:nvSpPr>
      <xdr:spPr>
        <a:xfrm>
          <a:off x="11563427" y="606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11430</xdr:rowOff>
    </xdr:to>
    <xdr:cxnSp macro="">
      <xdr:nvCxnSpPr>
        <xdr:cNvPr id="57" name="直線コネクタ 56"/>
        <xdr:cNvCxnSpPr/>
      </xdr:nvCxnSpPr>
      <xdr:spPr>
        <a:xfrm flipV="1">
          <a:off x="46348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15257</xdr:rowOff>
    </xdr:from>
    <xdr:ext cx="405111" cy="259045"/>
    <xdr:sp macro="" textlink="">
      <xdr:nvSpPr>
        <xdr:cNvPr id="58" name="【道路】&#10;有形固定資産減価償却率最小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xdr:rowOff>
    </xdr:from>
    <xdr:to>
      <xdr:col>24</xdr:col>
      <xdr:colOff>152400</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60"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2" name="【道路】&#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3" name="フローチャート: 判断 62"/>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5" name="フローチャート: 判断 64"/>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158750</xdr:rowOff>
    </xdr:from>
    <xdr:to>
      <xdr:col>10</xdr:col>
      <xdr:colOff>165100</xdr:colOff>
      <xdr:row>36</xdr:row>
      <xdr:rowOff>88900</xdr:rowOff>
    </xdr:to>
    <xdr:sp macro="" textlink="">
      <xdr:nvSpPr>
        <xdr:cNvPr id="66" name="フローチャート: 判断 65"/>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4"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152400</xdr:rowOff>
    </xdr:to>
    <xdr:cxnSp macro="">
      <xdr:nvCxnSpPr>
        <xdr:cNvPr id="76" name="直線コネクタ 75"/>
        <xdr:cNvCxnSpPr/>
      </xdr:nvCxnSpPr>
      <xdr:spPr>
        <a:xfrm>
          <a:off x="3797300" y="6240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68580</xdr:rowOff>
    </xdr:to>
    <xdr:cxnSp macro="">
      <xdr:nvCxnSpPr>
        <xdr:cNvPr id="78" name="直線コネクタ 77"/>
        <xdr:cNvCxnSpPr/>
      </xdr:nvCxnSpPr>
      <xdr:spPr>
        <a:xfrm>
          <a:off x="2908300" y="6111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152400</xdr:rowOff>
    </xdr:from>
    <xdr:to>
      <xdr:col>15</xdr:col>
      <xdr:colOff>50800</xdr:colOff>
      <xdr:row>35</xdr:row>
      <xdr:rowOff>110490</xdr:rowOff>
    </xdr:to>
    <xdr:cxnSp macro="">
      <xdr:nvCxnSpPr>
        <xdr:cNvPr id="80" name="直線コネクタ 79"/>
        <xdr:cNvCxnSpPr/>
      </xdr:nvCxnSpPr>
      <xdr:spPr>
        <a:xfrm>
          <a:off x="2019300" y="5981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macro="" textlink="">
      <xdr:nvSpPr>
        <xdr:cNvPr id="81" name="楕円 80"/>
        <xdr:cNvSpPr/>
      </xdr:nvSpPr>
      <xdr:spPr>
        <a:xfrm>
          <a:off x="107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34</xdr:row>
      <xdr:rowOff>152400</xdr:rowOff>
    </xdr:to>
    <xdr:cxnSp macro="">
      <xdr:nvCxnSpPr>
        <xdr:cNvPr id="82" name="直線コネクタ 81"/>
        <xdr:cNvCxnSpPr/>
      </xdr:nvCxnSpPr>
      <xdr:spPr>
        <a:xfrm>
          <a:off x="1130300" y="5859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4" name="n_2aveValue【道路】&#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80027</xdr:rowOff>
    </xdr:from>
    <xdr:ext cx="405111" cy="259045"/>
    <xdr:sp macro="" textlink="">
      <xdr:nvSpPr>
        <xdr:cNvPr id="85" name="n_3aveValue【道路】&#10;有形固定資産減価償却率"/>
        <xdr:cNvSpPr txBox="1"/>
      </xdr:nvSpPr>
      <xdr:spPr>
        <a:xfrm>
          <a:off x="1816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41927</xdr:rowOff>
    </xdr:from>
    <xdr:ext cx="405111" cy="259045"/>
    <xdr:sp macro="" textlink="">
      <xdr:nvSpPr>
        <xdr:cNvPr id="86" name="n_4aveValue【道路】&#10;有形固定資産減価償却率"/>
        <xdr:cNvSpPr txBox="1"/>
      </xdr:nvSpPr>
      <xdr:spPr>
        <a:xfrm>
          <a:off x="927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135907</xdr:rowOff>
    </xdr:from>
    <xdr:ext cx="405111" cy="259045"/>
    <xdr:sp macro="" textlink="">
      <xdr:nvSpPr>
        <xdr:cNvPr id="87" name="n_1main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8"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9" name="n_3mainValue【道路】&#10;有形固定資産減価償却率"/>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macro="" textlink="">
      <xdr:nvSpPr>
        <xdr:cNvPr id="90" name="n_4mainValue【道路】&#10;有形固定資産減価償却率"/>
        <xdr:cNvSpPr txBox="1"/>
      </xdr:nvSpPr>
      <xdr:spPr>
        <a:xfrm>
          <a:off x="927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164864</xdr:rowOff>
    </xdr:from>
    <xdr:to>
      <xdr:col>54</xdr:col>
      <xdr:colOff>189865</xdr:colOff>
      <xdr:row>41</xdr:row>
      <xdr:rowOff>107877</xdr:rowOff>
    </xdr:to>
    <xdr:cxnSp macro="">
      <xdr:nvCxnSpPr>
        <xdr:cNvPr id="117" name="直線コネクタ 116"/>
        <xdr:cNvCxnSpPr/>
      </xdr:nvCxnSpPr>
      <xdr:spPr>
        <a:xfrm flipV="1">
          <a:off x="10476865" y="5651264"/>
          <a:ext cx="0" cy="148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111704</xdr:rowOff>
    </xdr:from>
    <xdr:ext cx="534377" cy="259045"/>
    <xdr:sp macro="" textlink="">
      <xdr:nvSpPr>
        <xdr:cNvPr id="118" name="【道路】&#10;一人当たり延長最小値テキスト"/>
        <xdr:cNvSpPr txBox="1"/>
      </xdr:nvSpPr>
      <xdr:spPr>
        <a:xfrm>
          <a:off x="10515600" y="71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107877</xdr:rowOff>
    </xdr:from>
    <xdr:to>
      <xdr:col>55</xdr:col>
      <xdr:colOff>88900</xdr:colOff>
      <xdr:row>41</xdr:row>
      <xdr:rowOff>107877</xdr:rowOff>
    </xdr:to>
    <xdr:cxnSp macro="">
      <xdr:nvCxnSpPr>
        <xdr:cNvPr id="119" name="直線コネクタ 118"/>
        <xdr:cNvCxnSpPr/>
      </xdr:nvCxnSpPr>
      <xdr:spPr>
        <a:xfrm>
          <a:off x="10388600" y="71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111541</xdr:rowOff>
    </xdr:from>
    <xdr:ext cx="534377" cy="259045"/>
    <xdr:sp macro="" textlink="">
      <xdr:nvSpPr>
        <xdr:cNvPr id="120" name="【道路】&#10;一人当たり延長最大値テキスト"/>
        <xdr:cNvSpPr txBox="1"/>
      </xdr:nvSpPr>
      <xdr:spPr>
        <a:xfrm>
          <a:off x="10515600" y="5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164864</xdr:rowOff>
    </xdr:from>
    <xdr:to>
      <xdr:col>55</xdr:col>
      <xdr:colOff>88900</xdr:colOff>
      <xdr:row>32</xdr:row>
      <xdr:rowOff>164864</xdr:rowOff>
    </xdr:to>
    <xdr:cxnSp macro="">
      <xdr:nvCxnSpPr>
        <xdr:cNvPr id="121" name="直線コネクタ 120"/>
        <xdr:cNvCxnSpPr/>
      </xdr:nvCxnSpPr>
      <xdr:spPr>
        <a:xfrm>
          <a:off x="10388600" y="565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38443</xdr:rowOff>
    </xdr:from>
    <xdr:ext cx="534377" cy="259045"/>
    <xdr:sp macro="" textlink="">
      <xdr:nvSpPr>
        <xdr:cNvPr id="122" name="【道路】&#10;一人当たり延長平均値テキスト"/>
        <xdr:cNvSpPr txBox="1"/>
      </xdr:nvSpPr>
      <xdr:spPr>
        <a:xfrm>
          <a:off x="10515600" y="603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60016</xdr:rowOff>
    </xdr:from>
    <xdr:to>
      <xdr:col>55</xdr:col>
      <xdr:colOff>50800</xdr:colOff>
      <xdr:row>35</xdr:row>
      <xdr:rowOff>161616</xdr:rowOff>
    </xdr:to>
    <xdr:sp macro="" textlink="">
      <xdr:nvSpPr>
        <xdr:cNvPr id="123" name="フローチャート: 判断 122"/>
        <xdr:cNvSpPr/>
      </xdr:nvSpPr>
      <xdr:spPr>
        <a:xfrm>
          <a:off x="10426700" y="60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150314</xdr:rowOff>
    </xdr:from>
    <xdr:to>
      <xdr:col>50</xdr:col>
      <xdr:colOff>165100</xdr:colOff>
      <xdr:row>36</xdr:row>
      <xdr:rowOff>80464</xdr:rowOff>
    </xdr:to>
    <xdr:sp macro="" textlink="">
      <xdr:nvSpPr>
        <xdr:cNvPr id="124" name="フローチャート: 判断 123"/>
        <xdr:cNvSpPr/>
      </xdr:nvSpPr>
      <xdr:spPr>
        <a:xfrm>
          <a:off x="95885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34217</xdr:rowOff>
    </xdr:from>
    <xdr:to>
      <xdr:col>46</xdr:col>
      <xdr:colOff>38100</xdr:colOff>
      <xdr:row>37</xdr:row>
      <xdr:rowOff>135817</xdr:rowOff>
    </xdr:to>
    <xdr:sp macro="" textlink="">
      <xdr:nvSpPr>
        <xdr:cNvPr id="125" name="フローチャート: 判断 124"/>
        <xdr:cNvSpPr/>
      </xdr:nvSpPr>
      <xdr:spPr>
        <a:xfrm>
          <a:off x="8699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124351</xdr:rowOff>
    </xdr:from>
    <xdr:to>
      <xdr:col>41</xdr:col>
      <xdr:colOff>101600</xdr:colOff>
      <xdr:row>38</xdr:row>
      <xdr:rowOff>54501</xdr:rowOff>
    </xdr:to>
    <xdr:sp macro="" textlink="">
      <xdr:nvSpPr>
        <xdr:cNvPr id="126" name="フローチャート: 判断 125"/>
        <xdr:cNvSpPr/>
      </xdr:nvSpPr>
      <xdr:spPr>
        <a:xfrm>
          <a:off x="7810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82060</xdr:rowOff>
    </xdr:from>
    <xdr:to>
      <xdr:col>36</xdr:col>
      <xdr:colOff>165100</xdr:colOff>
      <xdr:row>38</xdr:row>
      <xdr:rowOff>12210</xdr:rowOff>
    </xdr:to>
    <xdr:sp macro="" textlink="">
      <xdr:nvSpPr>
        <xdr:cNvPr id="127" name="フローチャート: 判断 126"/>
        <xdr:cNvSpPr/>
      </xdr:nvSpPr>
      <xdr:spPr>
        <a:xfrm>
          <a:off x="6921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81733</xdr:rowOff>
    </xdr:from>
    <xdr:to>
      <xdr:col>55</xdr:col>
      <xdr:colOff>50800</xdr:colOff>
      <xdr:row>34</xdr:row>
      <xdr:rowOff>11883</xdr:rowOff>
    </xdr:to>
    <xdr:sp macro="" textlink="">
      <xdr:nvSpPr>
        <xdr:cNvPr id="133" name="楕円 132"/>
        <xdr:cNvSpPr/>
      </xdr:nvSpPr>
      <xdr:spPr>
        <a:xfrm>
          <a:off x="10426700" y="57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104610</xdr:rowOff>
    </xdr:from>
    <xdr:ext cx="534377" cy="259045"/>
    <xdr:sp macro="" textlink="">
      <xdr:nvSpPr>
        <xdr:cNvPr id="134" name="【道路】&#10;一人当たり延長該当値テキスト"/>
        <xdr:cNvSpPr txBox="1"/>
      </xdr:nvSpPr>
      <xdr:spPr>
        <a:xfrm>
          <a:off x="10515600" y="55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167458</xdr:rowOff>
    </xdr:from>
    <xdr:to>
      <xdr:col>50</xdr:col>
      <xdr:colOff>165100</xdr:colOff>
      <xdr:row>34</xdr:row>
      <xdr:rowOff>97608</xdr:rowOff>
    </xdr:to>
    <xdr:sp macro="" textlink="">
      <xdr:nvSpPr>
        <xdr:cNvPr id="135" name="楕円 134"/>
        <xdr:cNvSpPr/>
      </xdr:nvSpPr>
      <xdr:spPr>
        <a:xfrm>
          <a:off x="9588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132533</xdr:rowOff>
    </xdr:from>
    <xdr:to>
      <xdr:col>55</xdr:col>
      <xdr:colOff>0</xdr:colOff>
      <xdr:row>34</xdr:row>
      <xdr:rowOff>46808</xdr:rowOff>
    </xdr:to>
    <xdr:cxnSp macro="">
      <xdr:nvCxnSpPr>
        <xdr:cNvPr id="136" name="直線コネクタ 135"/>
        <xdr:cNvCxnSpPr/>
      </xdr:nvCxnSpPr>
      <xdr:spPr>
        <a:xfrm flipV="1">
          <a:off x="9639300" y="579038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86306</xdr:rowOff>
    </xdr:from>
    <xdr:to>
      <xdr:col>46</xdr:col>
      <xdr:colOff>38100</xdr:colOff>
      <xdr:row>35</xdr:row>
      <xdr:rowOff>16456</xdr:rowOff>
    </xdr:to>
    <xdr:sp macro="" textlink="">
      <xdr:nvSpPr>
        <xdr:cNvPr id="137" name="楕円 136"/>
        <xdr:cNvSpPr/>
      </xdr:nvSpPr>
      <xdr:spPr>
        <a:xfrm>
          <a:off x="8699500" y="59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46808</xdr:rowOff>
    </xdr:from>
    <xdr:to>
      <xdr:col>50</xdr:col>
      <xdr:colOff>114300</xdr:colOff>
      <xdr:row>34</xdr:row>
      <xdr:rowOff>137106</xdr:rowOff>
    </xdr:to>
    <xdr:cxnSp macro="">
      <xdr:nvCxnSpPr>
        <xdr:cNvPr id="138" name="直線コネクタ 137"/>
        <xdr:cNvCxnSpPr/>
      </xdr:nvCxnSpPr>
      <xdr:spPr>
        <a:xfrm flipV="1">
          <a:off x="8750300" y="5876108"/>
          <a:ext cx="88900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26053</xdr:rowOff>
    </xdr:from>
    <xdr:to>
      <xdr:col>41</xdr:col>
      <xdr:colOff>101600</xdr:colOff>
      <xdr:row>35</xdr:row>
      <xdr:rowOff>127653</xdr:rowOff>
    </xdr:to>
    <xdr:sp macro="" textlink="">
      <xdr:nvSpPr>
        <xdr:cNvPr id="139" name="楕円 138"/>
        <xdr:cNvSpPr/>
      </xdr:nvSpPr>
      <xdr:spPr>
        <a:xfrm>
          <a:off x="7810500" y="6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137106</xdr:rowOff>
    </xdr:from>
    <xdr:to>
      <xdr:col>45</xdr:col>
      <xdr:colOff>177800</xdr:colOff>
      <xdr:row>35</xdr:row>
      <xdr:rowOff>76853</xdr:rowOff>
    </xdr:to>
    <xdr:cxnSp macro="">
      <xdr:nvCxnSpPr>
        <xdr:cNvPr id="140" name="直線コネクタ 139"/>
        <xdr:cNvCxnSpPr/>
      </xdr:nvCxnSpPr>
      <xdr:spPr>
        <a:xfrm flipV="1">
          <a:off x="7861300" y="5966406"/>
          <a:ext cx="8890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111452</xdr:rowOff>
    </xdr:from>
    <xdr:to>
      <xdr:col>36</xdr:col>
      <xdr:colOff>165100</xdr:colOff>
      <xdr:row>36</xdr:row>
      <xdr:rowOff>41602</xdr:rowOff>
    </xdr:to>
    <xdr:sp macro="" textlink="">
      <xdr:nvSpPr>
        <xdr:cNvPr id="141" name="楕円 140"/>
        <xdr:cNvSpPr/>
      </xdr:nvSpPr>
      <xdr:spPr>
        <a:xfrm>
          <a:off x="6921500" y="61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76853</xdr:rowOff>
    </xdr:from>
    <xdr:to>
      <xdr:col>41</xdr:col>
      <xdr:colOff>50800</xdr:colOff>
      <xdr:row>35</xdr:row>
      <xdr:rowOff>162252</xdr:rowOff>
    </xdr:to>
    <xdr:cxnSp macro="">
      <xdr:nvCxnSpPr>
        <xdr:cNvPr id="142" name="直線コネクタ 141"/>
        <xdr:cNvCxnSpPr/>
      </xdr:nvCxnSpPr>
      <xdr:spPr>
        <a:xfrm flipV="1">
          <a:off x="6972300" y="6077603"/>
          <a:ext cx="8890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71591</xdr:rowOff>
    </xdr:from>
    <xdr:ext cx="534377" cy="259045"/>
    <xdr:sp macro="" textlink="">
      <xdr:nvSpPr>
        <xdr:cNvPr id="143" name="n_1aveValue【道路】&#10;一人当たり延長"/>
        <xdr:cNvSpPr txBox="1"/>
      </xdr:nvSpPr>
      <xdr:spPr>
        <a:xfrm>
          <a:off x="9359411" y="62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126944</xdr:rowOff>
    </xdr:from>
    <xdr:ext cx="534377" cy="259045"/>
    <xdr:sp macro="" textlink="">
      <xdr:nvSpPr>
        <xdr:cNvPr id="144" name="n_2aveValue【道路】&#10;一人当たり延長"/>
        <xdr:cNvSpPr txBox="1"/>
      </xdr:nvSpPr>
      <xdr:spPr>
        <a:xfrm>
          <a:off x="84831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45628</xdr:rowOff>
    </xdr:from>
    <xdr:ext cx="534377" cy="259045"/>
    <xdr:sp macro="" textlink="">
      <xdr:nvSpPr>
        <xdr:cNvPr id="145" name="n_3aveValue【道路】&#10;一人当たり延長"/>
        <xdr:cNvSpPr txBox="1"/>
      </xdr:nvSpPr>
      <xdr:spPr>
        <a:xfrm>
          <a:off x="7594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3337</xdr:rowOff>
    </xdr:from>
    <xdr:ext cx="534377" cy="259045"/>
    <xdr:sp macro="" textlink="">
      <xdr:nvSpPr>
        <xdr:cNvPr id="146" name="n_4aveValue【道路】&#10;一人当たり延長"/>
        <xdr:cNvSpPr txBox="1"/>
      </xdr:nvSpPr>
      <xdr:spPr>
        <a:xfrm>
          <a:off x="6705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114135</xdr:rowOff>
    </xdr:from>
    <xdr:ext cx="534377" cy="259045"/>
    <xdr:sp macro="" textlink="">
      <xdr:nvSpPr>
        <xdr:cNvPr id="147" name="n_1mainValue【道路】&#10;一人当たり延長"/>
        <xdr:cNvSpPr txBox="1"/>
      </xdr:nvSpPr>
      <xdr:spPr>
        <a:xfrm>
          <a:off x="9359411" y="56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32983</xdr:rowOff>
    </xdr:from>
    <xdr:ext cx="534377" cy="259045"/>
    <xdr:sp macro="" textlink="">
      <xdr:nvSpPr>
        <xdr:cNvPr id="148" name="n_2mainValue【道路】&#10;一人当たり延長"/>
        <xdr:cNvSpPr txBox="1"/>
      </xdr:nvSpPr>
      <xdr:spPr>
        <a:xfrm>
          <a:off x="8483111" y="56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144180</xdr:rowOff>
    </xdr:from>
    <xdr:ext cx="534377" cy="259045"/>
    <xdr:sp macro="" textlink="">
      <xdr:nvSpPr>
        <xdr:cNvPr id="149" name="n_3mainValue【道路】&#10;一人当たり延長"/>
        <xdr:cNvSpPr txBox="1"/>
      </xdr:nvSpPr>
      <xdr:spPr>
        <a:xfrm>
          <a:off x="7594111" y="5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58129</xdr:rowOff>
    </xdr:from>
    <xdr:ext cx="534377" cy="259045"/>
    <xdr:sp macro="" textlink="">
      <xdr:nvSpPr>
        <xdr:cNvPr id="150" name="n_4mainValue【道路】&#10;一人当たり延長"/>
        <xdr:cNvSpPr txBox="1"/>
      </xdr:nvSpPr>
      <xdr:spPr>
        <a:xfrm>
          <a:off x="6705111" y="58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62</xdr:row>
      <xdr:rowOff>152400</xdr:rowOff>
    </xdr:to>
    <xdr:cxnSp macro="">
      <xdr:nvCxnSpPr>
        <xdr:cNvPr id="174" name="直線コネクタ 173"/>
        <xdr:cNvCxnSpPr/>
      </xdr:nvCxnSpPr>
      <xdr:spPr>
        <a:xfrm flipV="1">
          <a:off x="4634865" y="968692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167022</xdr:rowOff>
    </xdr:from>
    <xdr:ext cx="405111" cy="259045"/>
    <xdr:sp macro="" textlink="">
      <xdr:nvSpPr>
        <xdr:cNvPr id="175" name="【橋りょう・トンネル】&#10;有形固定資産減価償却率最小値テキスト"/>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152400</xdr:rowOff>
    </xdr:from>
    <xdr:to>
      <xdr:col>24</xdr:col>
      <xdr:colOff>152400</xdr:colOff>
      <xdr:row>62</xdr:row>
      <xdr:rowOff>152400</xdr:rowOff>
    </xdr:to>
    <xdr:cxnSp macro="">
      <xdr:nvCxnSpPr>
        <xdr:cNvPr id="176" name="直線コネクタ 175"/>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32402</xdr:rowOff>
    </xdr:from>
    <xdr:ext cx="340478" cy="259045"/>
    <xdr:sp macro="" textlink="">
      <xdr:nvSpPr>
        <xdr:cNvPr id="177" name="【橋りょう・トンネル】&#10;有形固定資産減価償却率最大値テキスト"/>
        <xdr:cNvSpPr txBox="1"/>
      </xdr:nvSpPr>
      <xdr:spPr>
        <a:xfrm>
          <a:off x="4673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8" name="直線コネクタ 177"/>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40022</xdr:rowOff>
    </xdr:from>
    <xdr:ext cx="405111" cy="259045"/>
    <xdr:sp macro="" textlink="">
      <xdr:nvSpPr>
        <xdr:cNvPr id="179" name="【橋りょう・トンネル】&#10;有形固定資産減価償却率平均値テキスト"/>
        <xdr:cNvSpPr txBox="1"/>
      </xdr:nvSpPr>
      <xdr:spPr>
        <a:xfrm>
          <a:off x="4673600" y="1066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フローチャート: 判断 179"/>
        <xdr:cNvSpPr/>
      </xdr:nvSpPr>
      <xdr:spPr>
        <a:xfrm>
          <a:off x="4584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31115</xdr:rowOff>
    </xdr:from>
    <xdr:to>
      <xdr:col>20</xdr:col>
      <xdr:colOff>38100</xdr:colOff>
      <xdr:row>62</xdr:row>
      <xdr:rowOff>132715</xdr:rowOff>
    </xdr:to>
    <xdr:sp macro="" textlink="">
      <xdr:nvSpPr>
        <xdr:cNvPr id="181" name="フローチャート: 判断 180"/>
        <xdr:cNvSpPr/>
      </xdr:nvSpPr>
      <xdr:spPr>
        <a:xfrm>
          <a:off x="3746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2" name="フローチャート: 判断 181"/>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3" name="フローチャート: 判断 182"/>
        <xdr:cNvSpPr/>
      </xdr:nvSpPr>
      <xdr:spPr>
        <a:xfrm>
          <a:off x="1968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10160</xdr:rowOff>
    </xdr:from>
    <xdr:to>
      <xdr:col>6</xdr:col>
      <xdr:colOff>38100</xdr:colOff>
      <xdr:row>61</xdr:row>
      <xdr:rowOff>111760</xdr:rowOff>
    </xdr:to>
    <xdr:sp macro="" textlink="">
      <xdr:nvSpPr>
        <xdr:cNvPr id="184" name="フローチャート: 判断 183"/>
        <xdr:cNvSpPr/>
      </xdr:nvSpPr>
      <xdr:spPr>
        <a:xfrm>
          <a:off x="107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90" name="楕円 189"/>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11447</xdr:rowOff>
    </xdr:from>
    <xdr:ext cx="405111" cy="259045"/>
    <xdr:sp macro="" textlink="">
      <xdr:nvSpPr>
        <xdr:cNvPr id="191" name="【橋りょう・トンネル】&#10;有形固定資産減価償却率該当値テキスト"/>
        <xdr:cNvSpPr txBox="1"/>
      </xdr:nvSpPr>
      <xdr:spPr>
        <a:xfrm>
          <a:off x="4673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92" name="楕円 191"/>
        <xdr:cNvSpPr/>
      </xdr:nvSpPr>
      <xdr:spPr>
        <a:xfrm>
          <a:off x="3746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102870</xdr:rowOff>
    </xdr:to>
    <xdr:cxnSp macro="">
      <xdr:nvCxnSpPr>
        <xdr:cNvPr id="193" name="直線コネクタ 192"/>
        <xdr:cNvCxnSpPr/>
      </xdr:nvCxnSpPr>
      <xdr:spPr>
        <a:xfrm>
          <a:off x="3797300" y="10702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94" name="楕円 193"/>
        <xdr:cNvSpPr/>
      </xdr:nvSpPr>
      <xdr:spPr>
        <a:xfrm>
          <a:off x="2857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72390</xdr:rowOff>
    </xdr:to>
    <xdr:cxnSp macro="">
      <xdr:nvCxnSpPr>
        <xdr:cNvPr id="195" name="直線コネクタ 194"/>
        <xdr:cNvCxnSpPr/>
      </xdr:nvCxnSpPr>
      <xdr:spPr>
        <a:xfrm>
          <a:off x="2908300" y="10690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6" name="楕円 195"/>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60960</xdr:rowOff>
    </xdr:to>
    <xdr:cxnSp macro="">
      <xdr:nvCxnSpPr>
        <xdr:cNvPr id="197" name="直線コネクタ 196"/>
        <xdr:cNvCxnSpPr/>
      </xdr:nvCxnSpPr>
      <xdr:spPr>
        <a:xfrm>
          <a:off x="2019300" y="10660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122555</xdr:rowOff>
    </xdr:from>
    <xdr:to>
      <xdr:col>6</xdr:col>
      <xdr:colOff>38100</xdr:colOff>
      <xdr:row>62</xdr:row>
      <xdr:rowOff>52705</xdr:rowOff>
    </xdr:to>
    <xdr:sp macro="" textlink="">
      <xdr:nvSpPr>
        <xdr:cNvPr id="198" name="楕円 197"/>
        <xdr:cNvSpPr/>
      </xdr:nvSpPr>
      <xdr:spPr>
        <a:xfrm>
          <a:off x="107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xdr:rowOff>
    </xdr:from>
    <xdr:to>
      <xdr:col>10</xdr:col>
      <xdr:colOff>114300</xdr:colOff>
      <xdr:row>62</xdr:row>
      <xdr:rowOff>30480</xdr:rowOff>
    </xdr:to>
    <xdr:cxnSp macro="">
      <xdr:nvCxnSpPr>
        <xdr:cNvPr id="199" name="直線コネクタ 198"/>
        <xdr:cNvCxnSpPr/>
      </xdr:nvCxnSpPr>
      <xdr:spPr>
        <a:xfrm>
          <a:off x="1130300" y="10631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123842</xdr:rowOff>
    </xdr:from>
    <xdr:ext cx="405111" cy="259045"/>
    <xdr:sp macro="" textlink="">
      <xdr:nvSpPr>
        <xdr:cNvPr id="200" name="n_1aveValue【橋りょう・トンネル】&#10;有形固定資産減価償却率"/>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147337</xdr:rowOff>
    </xdr:from>
    <xdr:ext cx="405111" cy="259045"/>
    <xdr:sp macro="" textlink="">
      <xdr:nvSpPr>
        <xdr:cNvPr id="202" name="n_3aveValue【橋りょう・トンネル】&#10;有形固定資産減価償却率"/>
        <xdr:cNvSpPr txBox="1"/>
      </xdr:nvSpPr>
      <xdr:spPr>
        <a:xfrm>
          <a:off x="1816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3" name="n_4ave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139717</xdr:rowOff>
    </xdr:from>
    <xdr:ext cx="405111" cy="259045"/>
    <xdr:sp macro="" textlink="">
      <xdr:nvSpPr>
        <xdr:cNvPr id="204" name="n_1mainValue【橋りょう・トンネル】&#10;有形固定資産減価償却率"/>
        <xdr:cNvSpPr txBox="1"/>
      </xdr:nvSpPr>
      <xdr:spPr>
        <a:xfrm>
          <a:off x="3582044" y="1042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5" name="n_2mainValue【橋りょう・トンネル】&#10;有形固定資産減価償却率"/>
        <xdr:cNvSpPr txBox="1"/>
      </xdr:nvSpPr>
      <xdr:spPr>
        <a:xfrm>
          <a:off x="2705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6" name="n_3mainValue【橋りょう・トンネル】&#10;有形固定資産減価償却率"/>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207" name="n_4mainValue【橋りょう・トンネル】&#10;有形固定資産減価償却率"/>
        <xdr:cNvSpPr txBox="1"/>
      </xdr:nvSpPr>
      <xdr:spPr>
        <a:xfrm>
          <a:off x="927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100678</xdr:rowOff>
    </xdr:from>
    <xdr:to>
      <xdr:col>54</xdr:col>
      <xdr:colOff>189865</xdr:colOff>
      <xdr:row>64</xdr:row>
      <xdr:rowOff>120469</xdr:rowOff>
    </xdr:to>
    <xdr:cxnSp macro="">
      <xdr:nvCxnSpPr>
        <xdr:cNvPr id="233" name="直線コネクタ 232"/>
        <xdr:cNvCxnSpPr/>
      </xdr:nvCxnSpPr>
      <xdr:spPr>
        <a:xfrm flipV="1">
          <a:off x="10476865" y="9530428"/>
          <a:ext cx="0" cy="15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124296</xdr:rowOff>
    </xdr:from>
    <xdr:ext cx="469744" cy="259045"/>
    <xdr:sp macro="" textlink="">
      <xdr:nvSpPr>
        <xdr:cNvPr id="234" name="【橋りょう・トンネル】&#10;一人当たり有形固定資産（償却資産）額最小値テキスト"/>
        <xdr:cNvSpPr txBox="1"/>
      </xdr:nvSpPr>
      <xdr:spPr>
        <a:xfrm>
          <a:off x="10515600" y="1109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120469</xdr:rowOff>
    </xdr:from>
    <xdr:to>
      <xdr:col>55</xdr:col>
      <xdr:colOff>88900</xdr:colOff>
      <xdr:row>64</xdr:row>
      <xdr:rowOff>120469</xdr:rowOff>
    </xdr:to>
    <xdr:cxnSp macro="">
      <xdr:nvCxnSpPr>
        <xdr:cNvPr id="235" name="直線コネクタ 234"/>
        <xdr:cNvCxnSpPr/>
      </xdr:nvCxnSpPr>
      <xdr:spPr>
        <a:xfrm>
          <a:off x="10388600" y="1109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47355</xdr:rowOff>
    </xdr:from>
    <xdr:ext cx="599010" cy="259045"/>
    <xdr:sp macro="" textlink="">
      <xdr:nvSpPr>
        <xdr:cNvPr id="236" name="【橋りょう・トンネル】&#10;一人当たり有形固定資産（償却資産）額最大値テキスト"/>
        <xdr:cNvSpPr txBox="1"/>
      </xdr:nvSpPr>
      <xdr:spPr>
        <a:xfrm>
          <a:off x="10515600" y="93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100678</xdr:rowOff>
    </xdr:from>
    <xdr:to>
      <xdr:col>55</xdr:col>
      <xdr:colOff>88900</xdr:colOff>
      <xdr:row>55</xdr:row>
      <xdr:rowOff>100678</xdr:rowOff>
    </xdr:to>
    <xdr:cxnSp macro="">
      <xdr:nvCxnSpPr>
        <xdr:cNvPr id="237" name="直線コネクタ 236"/>
        <xdr:cNvCxnSpPr/>
      </xdr:nvCxnSpPr>
      <xdr:spPr>
        <a:xfrm>
          <a:off x="10388600" y="95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135140</xdr:rowOff>
    </xdr:from>
    <xdr:ext cx="599010" cy="259045"/>
    <xdr:sp macro="" textlink="">
      <xdr:nvSpPr>
        <xdr:cNvPr id="238" name="【橋りょう・トンネル】&#10;一人当たり有形固定資産（償却資産）額平均値テキスト"/>
        <xdr:cNvSpPr txBox="1"/>
      </xdr:nvSpPr>
      <xdr:spPr>
        <a:xfrm>
          <a:off x="10515600" y="10422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156713</xdr:rowOff>
    </xdr:from>
    <xdr:to>
      <xdr:col>55</xdr:col>
      <xdr:colOff>50800</xdr:colOff>
      <xdr:row>61</xdr:row>
      <xdr:rowOff>86863</xdr:rowOff>
    </xdr:to>
    <xdr:sp macro="" textlink="">
      <xdr:nvSpPr>
        <xdr:cNvPr id="239" name="フローチャート: 判断 238"/>
        <xdr:cNvSpPr/>
      </xdr:nvSpPr>
      <xdr:spPr>
        <a:xfrm>
          <a:off x="10426700" y="10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167284</xdr:rowOff>
    </xdr:from>
    <xdr:to>
      <xdr:col>50</xdr:col>
      <xdr:colOff>165100</xdr:colOff>
      <xdr:row>61</xdr:row>
      <xdr:rowOff>97434</xdr:rowOff>
    </xdr:to>
    <xdr:sp macro="" textlink="">
      <xdr:nvSpPr>
        <xdr:cNvPr id="240" name="フローチャート: 判断 239"/>
        <xdr:cNvSpPr/>
      </xdr:nvSpPr>
      <xdr:spPr>
        <a:xfrm>
          <a:off x="9588500" y="1045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121345</xdr:rowOff>
    </xdr:from>
    <xdr:to>
      <xdr:col>46</xdr:col>
      <xdr:colOff>38100</xdr:colOff>
      <xdr:row>59</xdr:row>
      <xdr:rowOff>51495</xdr:rowOff>
    </xdr:to>
    <xdr:sp macro="" textlink="">
      <xdr:nvSpPr>
        <xdr:cNvPr id="241" name="フローチャート: 判断 240"/>
        <xdr:cNvSpPr/>
      </xdr:nvSpPr>
      <xdr:spPr>
        <a:xfrm>
          <a:off x="8699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141227</xdr:rowOff>
    </xdr:from>
    <xdr:to>
      <xdr:col>41</xdr:col>
      <xdr:colOff>101600</xdr:colOff>
      <xdr:row>59</xdr:row>
      <xdr:rowOff>71377</xdr:rowOff>
    </xdr:to>
    <xdr:sp macro="" textlink="">
      <xdr:nvSpPr>
        <xdr:cNvPr id="242" name="フローチャート: 判断 241"/>
        <xdr:cNvSpPr/>
      </xdr:nvSpPr>
      <xdr:spPr>
        <a:xfrm>
          <a:off x="7810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111111</xdr:rowOff>
    </xdr:from>
    <xdr:to>
      <xdr:col>36</xdr:col>
      <xdr:colOff>165100</xdr:colOff>
      <xdr:row>58</xdr:row>
      <xdr:rowOff>41261</xdr:rowOff>
    </xdr:to>
    <xdr:sp macro="" textlink="">
      <xdr:nvSpPr>
        <xdr:cNvPr id="243" name="フローチャート: 判断 242"/>
        <xdr:cNvSpPr/>
      </xdr:nvSpPr>
      <xdr:spPr>
        <a:xfrm>
          <a:off x="6921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49878</xdr:rowOff>
    </xdr:from>
    <xdr:to>
      <xdr:col>55</xdr:col>
      <xdr:colOff>50800</xdr:colOff>
      <xdr:row>55</xdr:row>
      <xdr:rowOff>151478</xdr:rowOff>
    </xdr:to>
    <xdr:sp macro="" textlink="">
      <xdr:nvSpPr>
        <xdr:cNvPr id="249" name="楕円 248"/>
        <xdr:cNvSpPr/>
      </xdr:nvSpPr>
      <xdr:spPr>
        <a:xfrm>
          <a:off x="10426700" y="94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2905</xdr:rowOff>
    </xdr:from>
    <xdr:ext cx="599010" cy="259045"/>
    <xdr:sp macro="" textlink="">
      <xdr:nvSpPr>
        <xdr:cNvPr id="250" name="【橋りょう・トンネル】&#10;一人当たり有形固定資産（償却資産）額該当値テキスト"/>
        <xdr:cNvSpPr txBox="1"/>
      </xdr:nvSpPr>
      <xdr:spPr>
        <a:xfrm>
          <a:off x="10515600" y="943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75893</xdr:rowOff>
    </xdr:from>
    <xdr:to>
      <xdr:col>50</xdr:col>
      <xdr:colOff>165100</xdr:colOff>
      <xdr:row>56</xdr:row>
      <xdr:rowOff>6043</xdr:rowOff>
    </xdr:to>
    <xdr:sp macro="" textlink="">
      <xdr:nvSpPr>
        <xdr:cNvPr id="251" name="楕円 250"/>
        <xdr:cNvSpPr/>
      </xdr:nvSpPr>
      <xdr:spPr>
        <a:xfrm>
          <a:off x="9588500" y="95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100678</xdr:rowOff>
    </xdr:from>
    <xdr:to>
      <xdr:col>55</xdr:col>
      <xdr:colOff>0</xdr:colOff>
      <xdr:row>55</xdr:row>
      <xdr:rowOff>126693</xdr:rowOff>
    </xdr:to>
    <xdr:cxnSp macro="">
      <xdr:nvCxnSpPr>
        <xdr:cNvPr id="252" name="直線コネクタ 251"/>
        <xdr:cNvCxnSpPr/>
      </xdr:nvCxnSpPr>
      <xdr:spPr>
        <a:xfrm flipV="1">
          <a:off x="9639300" y="9530428"/>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36336</xdr:rowOff>
    </xdr:from>
    <xdr:to>
      <xdr:col>46</xdr:col>
      <xdr:colOff>38100</xdr:colOff>
      <xdr:row>55</xdr:row>
      <xdr:rowOff>137936</xdr:rowOff>
    </xdr:to>
    <xdr:sp macro="" textlink="">
      <xdr:nvSpPr>
        <xdr:cNvPr id="253" name="楕円 252"/>
        <xdr:cNvSpPr/>
      </xdr:nvSpPr>
      <xdr:spPr>
        <a:xfrm>
          <a:off x="8699500" y="9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87136</xdr:rowOff>
    </xdr:from>
    <xdr:to>
      <xdr:col>50</xdr:col>
      <xdr:colOff>114300</xdr:colOff>
      <xdr:row>55</xdr:row>
      <xdr:rowOff>126693</xdr:rowOff>
    </xdr:to>
    <xdr:cxnSp macro="">
      <xdr:nvCxnSpPr>
        <xdr:cNvPr id="254" name="直線コネクタ 253"/>
        <xdr:cNvCxnSpPr/>
      </xdr:nvCxnSpPr>
      <xdr:spPr>
        <a:xfrm>
          <a:off x="8750300" y="9516886"/>
          <a:ext cx="8890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69153</xdr:rowOff>
    </xdr:from>
    <xdr:to>
      <xdr:col>41</xdr:col>
      <xdr:colOff>101600</xdr:colOff>
      <xdr:row>55</xdr:row>
      <xdr:rowOff>170753</xdr:rowOff>
    </xdr:to>
    <xdr:sp macro="" textlink="">
      <xdr:nvSpPr>
        <xdr:cNvPr id="255" name="楕円 254"/>
        <xdr:cNvSpPr/>
      </xdr:nvSpPr>
      <xdr:spPr>
        <a:xfrm>
          <a:off x="7810500" y="9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87136</xdr:rowOff>
    </xdr:from>
    <xdr:to>
      <xdr:col>45</xdr:col>
      <xdr:colOff>177800</xdr:colOff>
      <xdr:row>55</xdr:row>
      <xdr:rowOff>119953</xdr:rowOff>
    </xdr:to>
    <xdr:cxnSp macro="">
      <xdr:nvCxnSpPr>
        <xdr:cNvPr id="256" name="直線コネクタ 255"/>
        <xdr:cNvCxnSpPr/>
      </xdr:nvCxnSpPr>
      <xdr:spPr>
        <a:xfrm flipV="1">
          <a:off x="7861300" y="951688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97176</xdr:rowOff>
    </xdr:from>
    <xdr:to>
      <xdr:col>36</xdr:col>
      <xdr:colOff>165100</xdr:colOff>
      <xdr:row>56</xdr:row>
      <xdr:rowOff>27326</xdr:rowOff>
    </xdr:to>
    <xdr:sp macro="" textlink="">
      <xdr:nvSpPr>
        <xdr:cNvPr id="257" name="楕円 256"/>
        <xdr:cNvSpPr/>
      </xdr:nvSpPr>
      <xdr:spPr>
        <a:xfrm>
          <a:off x="6921500" y="9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119953</xdr:rowOff>
    </xdr:from>
    <xdr:to>
      <xdr:col>41</xdr:col>
      <xdr:colOff>50800</xdr:colOff>
      <xdr:row>55</xdr:row>
      <xdr:rowOff>147976</xdr:rowOff>
    </xdr:to>
    <xdr:cxnSp macro="">
      <xdr:nvCxnSpPr>
        <xdr:cNvPr id="258" name="直線コネクタ 257"/>
        <xdr:cNvCxnSpPr/>
      </xdr:nvCxnSpPr>
      <xdr:spPr>
        <a:xfrm flipV="1">
          <a:off x="6972300" y="9549703"/>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88561</xdr:rowOff>
    </xdr:from>
    <xdr:ext cx="599010" cy="259045"/>
    <xdr:sp macro="" textlink="">
      <xdr:nvSpPr>
        <xdr:cNvPr id="259" name="n_1aveValue【橋りょう・トンネル】&#10;一人当たり有形固定資産（償却資産）額"/>
        <xdr:cNvSpPr txBox="1"/>
      </xdr:nvSpPr>
      <xdr:spPr>
        <a:xfrm>
          <a:off x="9327095" y="105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42622</xdr:rowOff>
    </xdr:from>
    <xdr:ext cx="599010" cy="259045"/>
    <xdr:sp macro="" textlink="">
      <xdr:nvSpPr>
        <xdr:cNvPr id="260" name="n_2aveValue【橋りょう・トンネル】&#10;一人当たり有形固定資産（償却資産）額"/>
        <xdr:cNvSpPr txBox="1"/>
      </xdr:nvSpPr>
      <xdr:spPr>
        <a:xfrm>
          <a:off x="8450795" y="101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62504</xdr:rowOff>
    </xdr:from>
    <xdr:ext cx="599010" cy="259045"/>
    <xdr:sp macro="" textlink="">
      <xdr:nvSpPr>
        <xdr:cNvPr id="261" name="n_3aveValue【橋りょう・トンネル】&#10;一人当たり有形固定資産（償却資産）額"/>
        <xdr:cNvSpPr txBox="1"/>
      </xdr:nvSpPr>
      <xdr:spPr>
        <a:xfrm>
          <a:off x="7561795" y="1017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32388</xdr:rowOff>
    </xdr:from>
    <xdr:ext cx="599010" cy="259045"/>
    <xdr:sp macro="" textlink="">
      <xdr:nvSpPr>
        <xdr:cNvPr id="262" name="n_4aveValue【橋りょう・トンネル】&#10;一人当たり有形固定資産（償却資産）額"/>
        <xdr:cNvSpPr txBox="1"/>
      </xdr:nvSpPr>
      <xdr:spPr>
        <a:xfrm>
          <a:off x="6672795" y="99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22570</xdr:rowOff>
    </xdr:from>
    <xdr:ext cx="599010" cy="259045"/>
    <xdr:sp macro="" textlink="">
      <xdr:nvSpPr>
        <xdr:cNvPr id="263" name="n_1mainValue【橋りょう・トンネル】&#10;一人当たり有形固定資産（償却資産）額"/>
        <xdr:cNvSpPr txBox="1"/>
      </xdr:nvSpPr>
      <xdr:spPr>
        <a:xfrm>
          <a:off x="9327095" y="92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154463</xdr:rowOff>
    </xdr:from>
    <xdr:ext cx="599010" cy="259045"/>
    <xdr:sp macro="" textlink="">
      <xdr:nvSpPr>
        <xdr:cNvPr id="264" name="n_2mainValue【橋りょう・トンネル】&#10;一人当たり有形固定資産（償却資産）額"/>
        <xdr:cNvSpPr txBox="1"/>
      </xdr:nvSpPr>
      <xdr:spPr>
        <a:xfrm>
          <a:off x="8450795" y="924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15830</xdr:rowOff>
    </xdr:from>
    <xdr:ext cx="599010" cy="259045"/>
    <xdr:sp macro="" textlink="">
      <xdr:nvSpPr>
        <xdr:cNvPr id="265" name="n_3mainValue【橋りょう・トンネル】&#10;一人当たり有形固定資産（償却資産）額"/>
        <xdr:cNvSpPr txBox="1"/>
      </xdr:nvSpPr>
      <xdr:spPr>
        <a:xfrm>
          <a:off x="7561795" y="927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43853</xdr:rowOff>
    </xdr:from>
    <xdr:ext cx="599010" cy="259045"/>
    <xdr:sp macro="" textlink="">
      <xdr:nvSpPr>
        <xdr:cNvPr id="266" name="n_4mainValue【橋りょう・トンネル】&#10;一人当たり有形固定資産（償却資産）額"/>
        <xdr:cNvSpPr txBox="1"/>
      </xdr:nvSpPr>
      <xdr:spPr>
        <a:xfrm>
          <a:off x="6672795" y="930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86</xdr:row>
      <xdr:rowOff>138685</xdr:rowOff>
    </xdr:to>
    <xdr:cxnSp macro="">
      <xdr:nvCxnSpPr>
        <xdr:cNvPr id="289" name="直線コネクタ 288"/>
        <xdr:cNvCxnSpPr/>
      </xdr:nvCxnSpPr>
      <xdr:spPr>
        <a:xfrm flipV="1">
          <a:off x="4634865" y="13383768"/>
          <a:ext cx="0" cy="1499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90"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91" name="直線コネクタ 290"/>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92"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93" name="直線コネクタ 292"/>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49040</xdr:rowOff>
    </xdr:from>
    <xdr:ext cx="405111" cy="259045"/>
    <xdr:sp macro="" textlink="">
      <xdr:nvSpPr>
        <xdr:cNvPr id="294" name="【公営住宅】&#10;有形固定資産減価償却率平均値テキスト"/>
        <xdr:cNvSpPr txBox="1"/>
      </xdr:nvSpPr>
      <xdr:spPr>
        <a:xfrm>
          <a:off x="4673600" y="1342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26163</xdr:rowOff>
    </xdr:from>
    <xdr:to>
      <xdr:col>24</xdr:col>
      <xdr:colOff>114300</xdr:colOff>
      <xdr:row>79</xdr:row>
      <xdr:rowOff>127763</xdr:rowOff>
    </xdr:to>
    <xdr:sp macro="" textlink="">
      <xdr:nvSpPr>
        <xdr:cNvPr id="295" name="フローチャート: 判断 294"/>
        <xdr:cNvSpPr/>
      </xdr:nvSpPr>
      <xdr:spPr>
        <a:xfrm>
          <a:off x="45847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142748</xdr:rowOff>
    </xdr:from>
    <xdr:to>
      <xdr:col>20</xdr:col>
      <xdr:colOff>38100</xdr:colOff>
      <xdr:row>79</xdr:row>
      <xdr:rowOff>72898</xdr:rowOff>
    </xdr:to>
    <xdr:sp macro="" textlink="">
      <xdr:nvSpPr>
        <xdr:cNvPr id="296" name="フローチャート: 判断 295"/>
        <xdr:cNvSpPr/>
      </xdr:nvSpPr>
      <xdr:spPr>
        <a:xfrm>
          <a:off x="3746500" y="1351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94742</xdr:rowOff>
    </xdr:from>
    <xdr:to>
      <xdr:col>15</xdr:col>
      <xdr:colOff>101600</xdr:colOff>
      <xdr:row>80</xdr:row>
      <xdr:rowOff>24892</xdr:rowOff>
    </xdr:to>
    <xdr:sp macro="" textlink="">
      <xdr:nvSpPr>
        <xdr:cNvPr id="297" name="フローチャート: 判断 296"/>
        <xdr:cNvSpPr/>
      </xdr:nvSpPr>
      <xdr:spPr>
        <a:xfrm>
          <a:off x="2857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53594</xdr:rowOff>
    </xdr:from>
    <xdr:to>
      <xdr:col>10</xdr:col>
      <xdr:colOff>165100</xdr:colOff>
      <xdr:row>79</xdr:row>
      <xdr:rowOff>155194</xdr:rowOff>
    </xdr:to>
    <xdr:sp macro="" textlink="">
      <xdr:nvSpPr>
        <xdr:cNvPr id="298" name="フローチャート: 判断 297"/>
        <xdr:cNvSpPr/>
      </xdr:nvSpPr>
      <xdr:spPr>
        <a:xfrm>
          <a:off x="1968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119887</xdr:rowOff>
    </xdr:from>
    <xdr:to>
      <xdr:col>6</xdr:col>
      <xdr:colOff>38100</xdr:colOff>
      <xdr:row>83</xdr:row>
      <xdr:rowOff>50037</xdr:rowOff>
    </xdr:to>
    <xdr:sp macro="" textlink="">
      <xdr:nvSpPr>
        <xdr:cNvPr id="299" name="フローチャート: 判断 298"/>
        <xdr:cNvSpPr/>
      </xdr:nvSpPr>
      <xdr:spPr>
        <a:xfrm>
          <a:off x="1079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154178</xdr:rowOff>
    </xdr:from>
    <xdr:to>
      <xdr:col>24</xdr:col>
      <xdr:colOff>114300</xdr:colOff>
      <xdr:row>84</xdr:row>
      <xdr:rowOff>84328</xdr:rowOff>
    </xdr:to>
    <xdr:sp macro="" textlink="">
      <xdr:nvSpPr>
        <xdr:cNvPr id="305" name="楕円 304"/>
        <xdr:cNvSpPr/>
      </xdr:nvSpPr>
      <xdr:spPr>
        <a:xfrm>
          <a:off x="4584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132605</xdr:rowOff>
    </xdr:from>
    <xdr:ext cx="405111" cy="259045"/>
    <xdr:sp macro="" textlink="">
      <xdr:nvSpPr>
        <xdr:cNvPr id="306" name="【公営住宅】&#10;有形固定資産減価償却率該当値テキスト"/>
        <xdr:cNvSpPr txBox="1"/>
      </xdr:nvSpPr>
      <xdr:spPr>
        <a:xfrm>
          <a:off x="4673600"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94742</xdr:rowOff>
    </xdr:from>
    <xdr:to>
      <xdr:col>20</xdr:col>
      <xdr:colOff>38100</xdr:colOff>
      <xdr:row>84</xdr:row>
      <xdr:rowOff>24892</xdr:rowOff>
    </xdr:to>
    <xdr:sp macro="" textlink="">
      <xdr:nvSpPr>
        <xdr:cNvPr id="307" name="楕円 306"/>
        <xdr:cNvSpPr/>
      </xdr:nvSpPr>
      <xdr:spPr>
        <a:xfrm>
          <a:off x="3746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145542</xdr:rowOff>
    </xdr:from>
    <xdr:to>
      <xdr:col>24</xdr:col>
      <xdr:colOff>63500</xdr:colOff>
      <xdr:row>84</xdr:row>
      <xdr:rowOff>33528</xdr:rowOff>
    </xdr:to>
    <xdr:cxnSp macro="">
      <xdr:nvCxnSpPr>
        <xdr:cNvPr id="308" name="直線コネクタ 307"/>
        <xdr:cNvCxnSpPr/>
      </xdr:nvCxnSpPr>
      <xdr:spPr>
        <a:xfrm>
          <a:off x="3797300" y="143758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71882</xdr:rowOff>
    </xdr:from>
    <xdr:to>
      <xdr:col>15</xdr:col>
      <xdr:colOff>101600</xdr:colOff>
      <xdr:row>84</xdr:row>
      <xdr:rowOff>2032</xdr:rowOff>
    </xdr:to>
    <xdr:sp macro="" textlink="">
      <xdr:nvSpPr>
        <xdr:cNvPr id="309" name="楕円 308"/>
        <xdr:cNvSpPr/>
      </xdr:nvSpPr>
      <xdr:spPr>
        <a:xfrm>
          <a:off x="2857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122682</xdr:rowOff>
    </xdr:from>
    <xdr:to>
      <xdr:col>19</xdr:col>
      <xdr:colOff>177800</xdr:colOff>
      <xdr:row>83</xdr:row>
      <xdr:rowOff>145542</xdr:rowOff>
    </xdr:to>
    <xdr:cxnSp macro="">
      <xdr:nvCxnSpPr>
        <xdr:cNvPr id="310" name="直線コネクタ 309"/>
        <xdr:cNvCxnSpPr/>
      </xdr:nvCxnSpPr>
      <xdr:spPr>
        <a:xfrm>
          <a:off x="2908300" y="14353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30735</xdr:rowOff>
    </xdr:from>
    <xdr:to>
      <xdr:col>10</xdr:col>
      <xdr:colOff>165100</xdr:colOff>
      <xdr:row>83</xdr:row>
      <xdr:rowOff>132335</xdr:rowOff>
    </xdr:to>
    <xdr:sp macro="" textlink="">
      <xdr:nvSpPr>
        <xdr:cNvPr id="311" name="楕円 310"/>
        <xdr:cNvSpPr/>
      </xdr:nvSpPr>
      <xdr:spPr>
        <a:xfrm>
          <a:off x="196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81535</xdr:rowOff>
    </xdr:from>
    <xdr:to>
      <xdr:col>15</xdr:col>
      <xdr:colOff>50800</xdr:colOff>
      <xdr:row>83</xdr:row>
      <xdr:rowOff>122682</xdr:rowOff>
    </xdr:to>
    <xdr:cxnSp macro="">
      <xdr:nvCxnSpPr>
        <xdr:cNvPr id="312" name="直線コネクタ 311"/>
        <xdr:cNvCxnSpPr/>
      </xdr:nvCxnSpPr>
      <xdr:spPr>
        <a:xfrm>
          <a:off x="2019300" y="143118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3" name="楕円 312"/>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81535</xdr:rowOff>
    </xdr:to>
    <xdr:cxnSp macro="">
      <xdr:nvCxnSpPr>
        <xdr:cNvPr id="314" name="直線コネクタ 313"/>
        <xdr:cNvCxnSpPr/>
      </xdr:nvCxnSpPr>
      <xdr:spPr>
        <a:xfrm>
          <a:off x="1130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89425</xdr:rowOff>
    </xdr:from>
    <xdr:ext cx="405111" cy="259045"/>
    <xdr:sp macro="" textlink="">
      <xdr:nvSpPr>
        <xdr:cNvPr id="315" name="n_1aveValue【公営住宅】&#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41419</xdr:rowOff>
    </xdr:from>
    <xdr:ext cx="405111" cy="259045"/>
    <xdr:sp macro="" textlink="">
      <xdr:nvSpPr>
        <xdr:cNvPr id="316" name="n_2aveValue【公営住宅】&#10;有形固定資産減価償却率"/>
        <xdr:cNvSpPr txBox="1"/>
      </xdr:nvSpPr>
      <xdr:spPr>
        <a:xfrm>
          <a:off x="2705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271</xdr:rowOff>
    </xdr:from>
    <xdr:ext cx="405111" cy="259045"/>
    <xdr:sp macro="" textlink="">
      <xdr:nvSpPr>
        <xdr:cNvPr id="317" name="n_3aveValue【公営住宅】&#10;有形固定資産減価償却率"/>
        <xdr:cNvSpPr txBox="1"/>
      </xdr:nvSpPr>
      <xdr:spPr>
        <a:xfrm>
          <a:off x="1816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66564</xdr:rowOff>
    </xdr:from>
    <xdr:ext cx="405111" cy="259045"/>
    <xdr:sp macro="" textlink="">
      <xdr:nvSpPr>
        <xdr:cNvPr id="318" name="n_4aveValue【公営住宅】&#10;有形固定資産減価償却率"/>
        <xdr:cNvSpPr txBox="1"/>
      </xdr:nvSpPr>
      <xdr:spPr>
        <a:xfrm>
          <a:off x="927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16019</xdr:rowOff>
    </xdr:from>
    <xdr:ext cx="405111" cy="259045"/>
    <xdr:sp macro="" textlink="">
      <xdr:nvSpPr>
        <xdr:cNvPr id="319" name="n_1mainValue【公営住宅】&#10;有形固定資産減価償却率"/>
        <xdr:cNvSpPr txBox="1"/>
      </xdr:nvSpPr>
      <xdr:spPr>
        <a:xfrm>
          <a:off x="35820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164609</xdr:rowOff>
    </xdr:from>
    <xdr:ext cx="405111" cy="259045"/>
    <xdr:sp macro="" textlink="">
      <xdr:nvSpPr>
        <xdr:cNvPr id="320" name="n_2mainValue【公営住宅】&#10;有形固定資産減価償却率"/>
        <xdr:cNvSpPr txBox="1"/>
      </xdr:nvSpPr>
      <xdr:spPr>
        <a:xfrm>
          <a:off x="2705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123462</xdr:rowOff>
    </xdr:from>
    <xdr:ext cx="405111" cy="259045"/>
    <xdr:sp macro="" textlink="">
      <xdr:nvSpPr>
        <xdr:cNvPr id="321" name="n_3mainValue【公営住宅】&#10;有形固定資産減価償却率"/>
        <xdr:cNvSpPr txBox="1"/>
      </xdr:nvSpPr>
      <xdr:spPr>
        <a:xfrm>
          <a:off x="18167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322" name="n_4mainValue【公営住宅】&#10;有形固定資産減価償却率"/>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122355</xdr:rowOff>
    </xdr:from>
    <xdr:to>
      <xdr:col>54</xdr:col>
      <xdr:colOff>189865</xdr:colOff>
      <xdr:row>86</xdr:row>
      <xdr:rowOff>30262</xdr:rowOff>
    </xdr:to>
    <xdr:cxnSp macro="">
      <xdr:nvCxnSpPr>
        <xdr:cNvPr id="348" name="直線コネクタ 347"/>
        <xdr:cNvCxnSpPr/>
      </xdr:nvCxnSpPr>
      <xdr:spPr>
        <a:xfrm flipV="1">
          <a:off x="10476865" y="13324005"/>
          <a:ext cx="0" cy="145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34089</xdr:rowOff>
    </xdr:from>
    <xdr:ext cx="469744" cy="259045"/>
    <xdr:sp macro="" textlink="">
      <xdr:nvSpPr>
        <xdr:cNvPr id="349" name="【公営住宅】&#10;一人当たり面積最小値テキスト"/>
        <xdr:cNvSpPr txBox="1"/>
      </xdr:nvSpPr>
      <xdr:spPr>
        <a:xfrm>
          <a:off x="10515600" y="147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30262</xdr:rowOff>
    </xdr:from>
    <xdr:to>
      <xdr:col>55</xdr:col>
      <xdr:colOff>88900</xdr:colOff>
      <xdr:row>86</xdr:row>
      <xdr:rowOff>30262</xdr:rowOff>
    </xdr:to>
    <xdr:cxnSp macro="">
      <xdr:nvCxnSpPr>
        <xdr:cNvPr id="350" name="直線コネクタ 349"/>
        <xdr:cNvCxnSpPr/>
      </xdr:nvCxnSpPr>
      <xdr:spPr>
        <a:xfrm>
          <a:off x="10388600" y="1477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69032</xdr:rowOff>
    </xdr:from>
    <xdr:ext cx="469744" cy="259045"/>
    <xdr:sp macro="" textlink="">
      <xdr:nvSpPr>
        <xdr:cNvPr id="351" name="【公営住宅】&#10;一人当たり面積最大値テキスト"/>
        <xdr:cNvSpPr txBox="1"/>
      </xdr:nvSpPr>
      <xdr:spPr>
        <a:xfrm>
          <a:off x="10515600" y="1309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122355</xdr:rowOff>
    </xdr:from>
    <xdr:to>
      <xdr:col>55</xdr:col>
      <xdr:colOff>88900</xdr:colOff>
      <xdr:row>77</xdr:row>
      <xdr:rowOff>122355</xdr:rowOff>
    </xdr:to>
    <xdr:cxnSp macro="">
      <xdr:nvCxnSpPr>
        <xdr:cNvPr id="352" name="直線コネクタ 351"/>
        <xdr:cNvCxnSpPr/>
      </xdr:nvCxnSpPr>
      <xdr:spPr>
        <a:xfrm>
          <a:off x="10388600" y="1332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49365</xdr:rowOff>
    </xdr:from>
    <xdr:ext cx="469744" cy="259045"/>
    <xdr:sp macro="" textlink="">
      <xdr:nvSpPr>
        <xdr:cNvPr id="353" name="【公営住宅】&#10;一人当たり面積平均値テキスト"/>
        <xdr:cNvSpPr txBox="1"/>
      </xdr:nvSpPr>
      <xdr:spPr>
        <a:xfrm>
          <a:off x="10515600" y="14108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26488</xdr:rowOff>
    </xdr:from>
    <xdr:to>
      <xdr:col>55</xdr:col>
      <xdr:colOff>50800</xdr:colOff>
      <xdr:row>83</xdr:row>
      <xdr:rowOff>128088</xdr:rowOff>
    </xdr:to>
    <xdr:sp macro="" textlink="">
      <xdr:nvSpPr>
        <xdr:cNvPr id="354" name="フローチャート: 判断 353"/>
        <xdr:cNvSpPr/>
      </xdr:nvSpPr>
      <xdr:spPr>
        <a:xfrm>
          <a:off x="104267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51308</xdr:rowOff>
    </xdr:from>
    <xdr:to>
      <xdr:col>50</xdr:col>
      <xdr:colOff>165100</xdr:colOff>
      <xdr:row>83</xdr:row>
      <xdr:rowOff>152908</xdr:rowOff>
    </xdr:to>
    <xdr:sp macro="" textlink="">
      <xdr:nvSpPr>
        <xdr:cNvPr id="355" name="フローチャート: 判断 354"/>
        <xdr:cNvSpPr/>
      </xdr:nvSpPr>
      <xdr:spPr>
        <a:xfrm>
          <a:off x="9588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54573</xdr:rowOff>
    </xdr:from>
    <xdr:to>
      <xdr:col>46</xdr:col>
      <xdr:colOff>38100</xdr:colOff>
      <xdr:row>83</xdr:row>
      <xdr:rowOff>156173</xdr:rowOff>
    </xdr:to>
    <xdr:sp macro="" textlink="">
      <xdr:nvSpPr>
        <xdr:cNvPr id="356" name="フローチャート: 判断 355"/>
        <xdr:cNvSpPr/>
      </xdr:nvSpPr>
      <xdr:spPr>
        <a:xfrm>
          <a:off x="8699500" y="1428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58165</xdr:rowOff>
    </xdr:from>
    <xdr:to>
      <xdr:col>41</xdr:col>
      <xdr:colOff>101600</xdr:colOff>
      <xdr:row>83</xdr:row>
      <xdr:rowOff>159765</xdr:rowOff>
    </xdr:to>
    <xdr:sp macro="" textlink="">
      <xdr:nvSpPr>
        <xdr:cNvPr id="357" name="フローチャート: 判断 356"/>
        <xdr:cNvSpPr/>
      </xdr:nvSpPr>
      <xdr:spPr>
        <a:xfrm>
          <a:off x="7810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7874</xdr:rowOff>
    </xdr:from>
    <xdr:to>
      <xdr:col>36</xdr:col>
      <xdr:colOff>165100</xdr:colOff>
      <xdr:row>85</xdr:row>
      <xdr:rowOff>109474</xdr:rowOff>
    </xdr:to>
    <xdr:sp macro="" textlink="">
      <xdr:nvSpPr>
        <xdr:cNvPr id="358" name="フローチャート: 判断 357"/>
        <xdr:cNvSpPr/>
      </xdr:nvSpPr>
      <xdr:spPr>
        <a:xfrm>
          <a:off x="6921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86905</xdr:rowOff>
    </xdr:from>
    <xdr:to>
      <xdr:col>55</xdr:col>
      <xdr:colOff>50800</xdr:colOff>
      <xdr:row>86</xdr:row>
      <xdr:rowOff>17055</xdr:rowOff>
    </xdr:to>
    <xdr:sp macro="" textlink="">
      <xdr:nvSpPr>
        <xdr:cNvPr id="364" name="楕円 363"/>
        <xdr:cNvSpPr/>
      </xdr:nvSpPr>
      <xdr:spPr>
        <a:xfrm>
          <a:off x="10426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1832</xdr:rowOff>
    </xdr:from>
    <xdr:ext cx="469744" cy="259045"/>
    <xdr:sp macro="" textlink="">
      <xdr:nvSpPr>
        <xdr:cNvPr id="365" name="【公営住宅】&#10;一人当たり面積該当値テキスト"/>
        <xdr:cNvSpPr txBox="1"/>
      </xdr:nvSpPr>
      <xdr:spPr>
        <a:xfrm>
          <a:off x="10515600" y="145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89844</xdr:rowOff>
    </xdr:from>
    <xdr:to>
      <xdr:col>50</xdr:col>
      <xdr:colOff>165100</xdr:colOff>
      <xdr:row>86</xdr:row>
      <xdr:rowOff>19994</xdr:rowOff>
    </xdr:to>
    <xdr:sp macro="" textlink="">
      <xdr:nvSpPr>
        <xdr:cNvPr id="366" name="楕円 365"/>
        <xdr:cNvSpPr/>
      </xdr:nvSpPr>
      <xdr:spPr>
        <a:xfrm>
          <a:off x="9588500" y="146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140644</xdr:rowOff>
    </xdr:to>
    <xdr:cxnSp macro="">
      <xdr:nvCxnSpPr>
        <xdr:cNvPr id="367" name="直線コネクタ 366"/>
        <xdr:cNvCxnSpPr/>
      </xdr:nvCxnSpPr>
      <xdr:spPr>
        <a:xfrm flipV="1">
          <a:off x="9639300" y="14710955"/>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87230</xdr:rowOff>
    </xdr:from>
    <xdr:to>
      <xdr:col>46</xdr:col>
      <xdr:colOff>38100</xdr:colOff>
      <xdr:row>86</xdr:row>
      <xdr:rowOff>17380</xdr:rowOff>
    </xdr:to>
    <xdr:sp macro="" textlink="">
      <xdr:nvSpPr>
        <xdr:cNvPr id="368" name="楕円 367"/>
        <xdr:cNvSpPr/>
      </xdr:nvSpPr>
      <xdr:spPr>
        <a:xfrm>
          <a:off x="8699500" y="146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138030</xdr:rowOff>
    </xdr:from>
    <xdr:to>
      <xdr:col>50</xdr:col>
      <xdr:colOff>114300</xdr:colOff>
      <xdr:row>85</xdr:row>
      <xdr:rowOff>140644</xdr:rowOff>
    </xdr:to>
    <xdr:cxnSp macro="">
      <xdr:nvCxnSpPr>
        <xdr:cNvPr id="369" name="直線コネクタ 368"/>
        <xdr:cNvCxnSpPr/>
      </xdr:nvCxnSpPr>
      <xdr:spPr>
        <a:xfrm>
          <a:off x="8750300" y="1471128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84945</xdr:rowOff>
    </xdr:from>
    <xdr:to>
      <xdr:col>41</xdr:col>
      <xdr:colOff>101600</xdr:colOff>
      <xdr:row>86</xdr:row>
      <xdr:rowOff>15095</xdr:rowOff>
    </xdr:to>
    <xdr:sp macro="" textlink="">
      <xdr:nvSpPr>
        <xdr:cNvPr id="370" name="楕円 369"/>
        <xdr:cNvSpPr/>
      </xdr:nvSpPr>
      <xdr:spPr>
        <a:xfrm>
          <a:off x="7810500" y="146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135745</xdr:rowOff>
    </xdr:from>
    <xdr:to>
      <xdr:col>45</xdr:col>
      <xdr:colOff>177800</xdr:colOff>
      <xdr:row>85</xdr:row>
      <xdr:rowOff>138030</xdr:rowOff>
    </xdr:to>
    <xdr:cxnSp macro="">
      <xdr:nvCxnSpPr>
        <xdr:cNvPr id="371" name="直線コネクタ 370"/>
        <xdr:cNvCxnSpPr/>
      </xdr:nvCxnSpPr>
      <xdr:spPr>
        <a:xfrm>
          <a:off x="7861300" y="1470899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88210</xdr:rowOff>
    </xdr:from>
    <xdr:to>
      <xdr:col>36</xdr:col>
      <xdr:colOff>165100</xdr:colOff>
      <xdr:row>86</xdr:row>
      <xdr:rowOff>18360</xdr:rowOff>
    </xdr:to>
    <xdr:sp macro="" textlink="">
      <xdr:nvSpPr>
        <xdr:cNvPr id="372" name="楕円 371"/>
        <xdr:cNvSpPr/>
      </xdr:nvSpPr>
      <xdr:spPr>
        <a:xfrm>
          <a:off x="6921500" y="146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135745</xdr:rowOff>
    </xdr:from>
    <xdr:to>
      <xdr:col>41</xdr:col>
      <xdr:colOff>50800</xdr:colOff>
      <xdr:row>85</xdr:row>
      <xdr:rowOff>139010</xdr:rowOff>
    </xdr:to>
    <xdr:cxnSp macro="">
      <xdr:nvCxnSpPr>
        <xdr:cNvPr id="373" name="直線コネクタ 372"/>
        <xdr:cNvCxnSpPr/>
      </xdr:nvCxnSpPr>
      <xdr:spPr>
        <a:xfrm flipV="1">
          <a:off x="6972300" y="1470899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169435</xdr:rowOff>
    </xdr:from>
    <xdr:ext cx="469744" cy="259045"/>
    <xdr:sp macro="" textlink="">
      <xdr:nvSpPr>
        <xdr:cNvPr id="374" name="n_1aveValue【公営住宅】&#10;一人当たり面積"/>
        <xdr:cNvSpPr txBox="1"/>
      </xdr:nvSpPr>
      <xdr:spPr>
        <a:xfrm>
          <a:off x="93917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xdr:rowOff>
    </xdr:from>
    <xdr:ext cx="469744" cy="259045"/>
    <xdr:sp macro="" textlink="">
      <xdr:nvSpPr>
        <xdr:cNvPr id="375" name="n_2aveValue【公営住宅】&#10;一人当たり面積"/>
        <xdr:cNvSpPr txBox="1"/>
      </xdr:nvSpPr>
      <xdr:spPr>
        <a:xfrm>
          <a:off x="8515427" y="14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4842</xdr:rowOff>
    </xdr:from>
    <xdr:ext cx="469744" cy="259045"/>
    <xdr:sp macro="" textlink="">
      <xdr:nvSpPr>
        <xdr:cNvPr id="376" name="n_3aveValue【公営住宅】&#10;一人当たり面積"/>
        <xdr:cNvSpPr txBox="1"/>
      </xdr:nvSpPr>
      <xdr:spPr>
        <a:xfrm>
          <a:off x="7626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126001</xdr:rowOff>
    </xdr:from>
    <xdr:ext cx="469744" cy="259045"/>
    <xdr:sp macro="" textlink="">
      <xdr:nvSpPr>
        <xdr:cNvPr id="377" name="n_4aveValue【公営住宅】&#10;一人当たり面積"/>
        <xdr:cNvSpPr txBox="1"/>
      </xdr:nvSpPr>
      <xdr:spPr>
        <a:xfrm>
          <a:off x="6737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11121</xdr:rowOff>
    </xdr:from>
    <xdr:ext cx="469744" cy="259045"/>
    <xdr:sp macro="" textlink="">
      <xdr:nvSpPr>
        <xdr:cNvPr id="378" name="n_1mainValue【公営住宅】&#10;一人当たり面積"/>
        <xdr:cNvSpPr txBox="1"/>
      </xdr:nvSpPr>
      <xdr:spPr>
        <a:xfrm>
          <a:off x="9391727" y="147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8507</xdr:rowOff>
    </xdr:from>
    <xdr:ext cx="469744" cy="259045"/>
    <xdr:sp macro="" textlink="">
      <xdr:nvSpPr>
        <xdr:cNvPr id="379" name="n_2mainValue【公営住宅】&#10;一人当たり面積"/>
        <xdr:cNvSpPr txBox="1"/>
      </xdr:nvSpPr>
      <xdr:spPr>
        <a:xfrm>
          <a:off x="8515427" y="1475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6222</xdr:rowOff>
    </xdr:from>
    <xdr:ext cx="469744" cy="259045"/>
    <xdr:sp macro="" textlink="">
      <xdr:nvSpPr>
        <xdr:cNvPr id="380" name="n_3mainValue【公営住宅】&#10;一人当たり面積"/>
        <xdr:cNvSpPr txBox="1"/>
      </xdr:nvSpPr>
      <xdr:spPr>
        <a:xfrm>
          <a:off x="7626427" y="14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9487</xdr:rowOff>
    </xdr:from>
    <xdr:ext cx="469744" cy="259045"/>
    <xdr:sp macro="" textlink="">
      <xdr:nvSpPr>
        <xdr:cNvPr id="381" name="n_4mainValue【公営住宅】&#10;一人当たり面積"/>
        <xdr:cNvSpPr txBox="1"/>
      </xdr:nvSpPr>
      <xdr:spPr>
        <a:xfrm>
          <a:off x="6737427" y="147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3" name="正方形/長方形 3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4" name="正方形/長方形 3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5" name="正方形/長方形 3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6" name="正方形/長方形 3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0" name="テキスト ボックス 38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91" name="直線コネクタ 390"/>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92" name="テキスト ボックス 391"/>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95" name="直線コネクタ 394"/>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96" name="テキスト ボックス 395"/>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65405</xdr:rowOff>
    </xdr:from>
    <xdr:to>
      <xdr:col>15</xdr:col>
      <xdr:colOff>101600</xdr:colOff>
      <xdr:row>107</xdr:row>
      <xdr:rowOff>167005</xdr:rowOff>
    </xdr:to>
    <xdr:sp macro="" textlink="">
      <xdr:nvSpPr>
        <xdr:cNvPr id="400" name="フローチャート: 判断 399"/>
        <xdr:cNvSpPr/>
      </xdr:nvSpPr>
      <xdr:spPr>
        <a:xfrm>
          <a:off x="2857500" y="184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401" name="フローチャート: 判断 400"/>
        <xdr:cNvSpPr/>
      </xdr:nvSpPr>
      <xdr:spPr>
        <a:xfrm>
          <a:off x="1968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25400</xdr:rowOff>
    </xdr:from>
    <xdr:to>
      <xdr:col>6</xdr:col>
      <xdr:colOff>38100</xdr:colOff>
      <xdr:row>106</xdr:row>
      <xdr:rowOff>127000</xdr:rowOff>
    </xdr:to>
    <xdr:sp macro="" textlink="">
      <xdr:nvSpPr>
        <xdr:cNvPr id="402" name="フローチャート: 判断 401"/>
        <xdr:cNvSpPr/>
      </xdr:nvSpPr>
      <xdr:spPr>
        <a:xfrm>
          <a:off x="107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168275</xdr:rowOff>
    </xdr:from>
    <xdr:to>
      <xdr:col>24</xdr:col>
      <xdr:colOff>114300</xdr:colOff>
      <xdr:row>103</xdr:row>
      <xdr:rowOff>98425</xdr:rowOff>
    </xdr:to>
    <xdr:sp macro="" textlink="">
      <xdr:nvSpPr>
        <xdr:cNvPr id="408" name="楕円 407"/>
        <xdr:cNvSpPr/>
      </xdr:nvSpPr>
      <xdr:spPr>
        <a:xfrm>
          <a:off x="4584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70502</xdr:rowOff>
    </xdr:from>
    <xdr:ext cx="405111" cy="259045"/>
    <xdr:sp macro="" textlink="">
      <xdr:nvSpPr>
        <xdr:cNvPr id="409" name="【港湾・漁港】&#10;有形固定資産減価償却率該当値テキスト"/>
        <xdr:cNvSpPr txBox="1"/>
      </xdr:nvSpPr>
      <xdr:spPr>
        <a:xfrm>
          <a:off x="4673600"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410" name="楕円 409"/>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103</xdr:row>
      <xdr:rowOff>47625</xdr:rowOff>
    </xdr:to>
    <xdr:cxnSp macro="">
      <xdr:nvCxnSpPr>
        <xdr:cNvPr id="411" name="直線コネクタ 410"/>
        <xdr:cNvCxnSpPr/>
      </xdr:nvCxnSpPr>
      <xdr:spPr>
        <a:xfrm>
          <a:off x="3797300" y="176098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133986</xdr:rowOff>
    </xdr:from>
    <xdr:to>
      <xdr:col>15</xdr:col>
      <xdr:colOff>101600</xdr:colOff>
      <xdr:row>102</xdr:row>
      <xdr:rowOff>64136</xdr:rowOff>
    </xdr:to>
    <xdr:sp macro="" textlink="">
      <xdr:nvSpPr>
        <xdr:cNvPr id="412" name="楕円 411"/>
        <xdr:cNvSpPr/>
      </xdr:nvSpPr>
      <xdr:spPr>
        <a:xfrm>
          <a:off x="2857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13336</xdr:rowOff>
    </xdr:from>
    <xdr:to>
      <xdr:col>19</xdr:col>
      <xdr:colOff>177800</xdr:colOff>
      <xdr:row>102</xdr:row>
      <xdr:rowOff>121920</xdr:rowOff>
    </xdr:to>
    <xdr:cxnSp macro="">
      <xdr:nvCxnSpPr>
        <xdr:cNvPr id="413" name="直線コネクタ 412"/>
        <xdr:cNvCxnSpPr/>
      </xdr:nvCxnSpPr>
      <xdr:spPr>
        <a:xfrm>
          <a:off x="2908300" y="175012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48261</xdr:rowOff>
    </xdr:from>
    <xdr:to>
      <xdr:col>10</xdr:col>
      <xdr:colOff>165100</xdr:colOff>
      <xdr:row>101</xdr:row>
      <xdr:rowOff>149861</xdr:rowOff>
    </xdr:to>
    <xdr:sp macro="" textlink="">
      <xdr:nvSpPr>
        <xdr:cNvPr id="414" name="楕円 413"/>
        <xdr:cNvSpPr/>
      </xdr:nvSpPr>
      <xdr:spPr>
        <a:xfrm>
          <a:off x="196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99061</xdr:rowOff>
    </xdr:from>
    <xdr:to>
      <xdr:col>15</xdr:col>
      <xdr:colOff>50800</xdr:colOff>
      <xdr:row>102</xdr:row>
      <xdr:rowOff>13336</xdr:rowOff>
    </xdr:to>
    <xdr:cxnSp macro="">
      <xdr:nvCxnSpPr>
        <xdr:cNvPr id="415" name="直線コネクタ 414"/>
        <xdr:cNvCxnSpPr/>
      </xdr:nvCxnSpPr>
      <xdr:spPr>
        <a:xfrm>
          <a:off x="2019300" y="174155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111125</xdr:rowOff>
    </xdr:from>
    <xdr:to>
      <xdr:col>6</xdr:col>
      <xdr:colOff>38100</xdr:colOff>
      <xdr:row>101</xdr:row>
      <xdr:rowOff>41275</xdr:rowOff>
    </xdr:to>
    <xdr:sp macro="" textlink="">
      <xdr:nvSpPr>
        <xdr:cNvPr id="416" name="楕円 415"/>
        <xdr:cNvSpPr/>
      </xdr:nvSpPr>
      <xdr:spPr>
        <a:xfrm>
          <a:off x="1079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161925</xdr:rowOff>
    </xdr:from>
    <xdr:to>
      <xdr:col>10</xdr:col>
      <xdr:colOff>114300</xdr:colOff>
      <xdr:row>101</xdr:row>
      <xdr:rowOff>99061</xdr:rowOff>
    </xdr:to>
    <xdr:cxnSp macro="">
      <xdr:nvCxnSpPr>
        <xdr:cNvPr id="417" name="直線コネクタ 416"/>
        <xdr:cNvCxnSpPr/>
      </xdr:nvCxnSpPr>
      <xdr:spPr>
        <a:xfrm>
          <a:off x="1130300" y="173069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107</xdr:row>
      <xdr:rowOff>158132</xdr:rowOff>
    </xdr:from>
    <xdr:ext cx="405111" cy="259045"/>
    <xdr:sp macro="" textlink="">
      <xdr:nvSpPr>
        <xdr:cNvPr id="418" name="n_2aveValue【港湾・漁港】&#10;有形固定資産減価償却率"/>
        <xdr:cNvSpPr txBox="1"/>
      </xdr:nvSpPr>
      <xdr:spPr>
        <a:xfrm>
          <a:off x="27057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55263</xdr:rowOff>
    </xdr:from>
    <xdr:ext cx="405111" cy="259045"/>
    <xdr:sp macro="" textlink="">
      <xdr:nvSpPr>
        <xdr:cNvPr id="419" name="n_3aveValue【港湾・漁港】&#10;有形固定資産減価償却率"/>
        <xdr:cNvSpPr txBox="1"/>
      </xdr:nvSpPr>
      <xdr:spPr>
        <a:xfrm>
          <a:off x="1816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118127</xdr:rowOff>
    </xdr:from>
    <xdr:ext cx="405111" cy="259045"/>
    <xdr:sp macro="" textlink="">
      <xdr:nvSpPr>
        <xdr:cNvPr id="420" name="n_4aveValue【港湾・漁港】&#10;有形固定資産減価償却率"/>
        <xdr:cNvSpPr txBox="1"/>
      </xdr:nvSpPr>
      <xdr:spPr>
        <a:xfrm>
          <a:off x="927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421" name="n_1mainValue【港湾・漁港】&#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80663</xdr:rowOff>
    </xdr:from>
    <xdr:ext cx="405111" cy="259045"/>
    <xdr:sp macro="" textlink="">
      <xdr:nvSpPr>
        <xdr:cNvPr id="422" name="n_2mainValue【港湾・漁港】&#10;有形固定資産減価償却率"/>
        <xdr:cNvSpPr txBox="1"/>
      </xdr:nvSpPr>
      <xdr:spPr>
        <a:xfrm>
          <a:off x="2705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166388</xdr:rowOff>
    </xdr:from>
    <xdr:ext cx="405111" cy="259045"/>
    <xdr:sp macro="" textlink="">
      <xdr:nvSpPr>
        <xdr:cNvPr id="423" name="n_3mainValue【港湾・漁港】&#10;有形固定資産減価償却率"/>
        <xdr:cNvSpPr txBox="1"/>
      </xdr:nvSpPr>
      <xdr:spPr>
        <a:xfrm>
          <a:off x="1816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57802</xdr:rowOff>
    </xdr:from>
    <xdr:ext cx="405111" cy="259045"/>
    <xdr:sp macro="" textlink="">
      <xdr:nvSpPr>
        <xdr:cNvPr id="424" name="n_4mainValue【港湾・漁港】&#10;有形固定資産減価償却率"/>
        <xdr:cNvSpPr txBox="1"/>
      </xdr:nvSpPr>
      <xdr:spPr>
        <a:xfrm>
          <a:off x="927744"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426" name="正方形/長方形 42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427" name="正方形/長方形 42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428" name="正方形/長方形 42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429" name="正方形/長方形 42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433" name="テキスト ボックス 432"/>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35" name="テキスト ボックス 434"/>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7" name="テキスト ボックス 43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9" name="テキスト ボックス 43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1" name="テキスト ボックス 44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43" name="テキスト ボックス 44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5" name="テキスト ボックス 44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128606</xdr:rowOff>
    </xdr:from>
    <xdr:to>
      <xdr:col>46</xdr:col>
      <xdr:colOff>38100</xdr:colOff>
      <xdr:row>100</xdr:row>
      <xdr:rowOff>58756</xdr:rowOff>
    </xdr:to>
    <xdr:sp macro="" textlink="">
      <xdr:nvSpPr>
        <xdr:cNvPr id="449" name="フローチャート: 判断 448"/>
        <xdr:cNvSpPr/>
      </xdr:nvSpPr>
      <xdr:spPr>
        <a:xfrm>
          <a:off x="8699500" y="171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936</xdr:rowOff>
    </xdr:from>
    <xdr:to>
      <xdr:col>41</xdr:col>
      <xdr:colOff>101600</xdr:colOff>
      <xdr:row>100</xdr:row>
      <xdr:rowOff>102536</xdr:rowOff>
    </xdr:to>
    <xdr:sp macro="" textlink="">
      <xdr:nvSpPr>
        <xdr:cNvPr id="450" name="フローチャート: 判断 449"/>
        <xdr:cNvSpPr/>
      </xdr:nvSpPr>
      <xdr:spPr>
        <a:xfrm>
          <a:off x="7810500" y="171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44253</xdr:rowOff>
    </xdr:from>
    <xdr:to>
      <xdr:col>36</xdr:col>
      <xdr:colOff>165100</xdr:colOff>
      <xdr:row>100</xdr:row>
      <xdr:rowOff>145853</xdr:rowOff>
    </xdr:to>
    <xdr:sp macro="" textlink="">
      <xdr:nvSpPr>
        <xdr:cNvPr id="451" name="フローチャート: 判断 450"/>
        <xdr:cNvSpPr/>
      </xdr:nvSpPr>
      <xdr:spPr>
        <a:xfrm>
          <a:off x="6921500" y="1718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77929</xdr:rowOff>
    </xdr:from>
    <xdr:to>
      <xdr:col>55</xdr:col>
      <xdr:colOff>50800</xdr:colOff>
      <xdr:row>108</xdr:row>
      <xdr:rowOff>8079</xdr:rowOff>
    </xdr:to>
    <xdr:sp macro="" textlink="">
      <xdr:nvSpPr>
        <xdr:cNvPr id="457" name="楕円 456"/>
        <xdr:cNvSpPr/>
      </xdr:nvSpPr>
      <xdr:spPr>
        <a:xfrm>
          <a:off x="10426700" y="18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151606</xdr:rowOff>
    </xdr:from>
    <xdr:ext cx="599010" cy="259045"/>
    <xdr:sp macro="" textlink="">
      <xdr:nvSpPr>
        <xdr:cNvPr id="458" name="【港湾・漁港】&#10;一人当たり有形固定資産（償却資産）額該当値テキスト"/>
        <xdr:cNvSpPr txBox="1"/>
      </xdr:nvSpPr>
      <xdr:spPr>
        <a:xfrm>
          <a:off x="10515600" y="183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99084</xdr:rowOff>
    </xdr:from>
    <xdr:to>
      <xdr:col>50</xdr:col>
      <xdr:colOff>165100</xdr:colOff>
      <xdr:row>108</xdr:row>
      <xdr:rowOff>29234</xdr:rowOff>
    </xdr:to>
    <xdr:sp macro="" textlink="">
      <xdr:nvSpPr>
        <xdr:cNvPr id="459" name="楕円 458"/>
        <xdr:cNvSpPr/>
      </xdr:nvSpPr>
      <xdr:spPr>
        <a:xfrm>
          <a:off x="9588500" y="184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128729</xdr:rowOff>
    </xdr:from>
    <xdr:to>
      <xdr:col>55</xdr:col>
      <xdr:colOff>0</xdr:colOff>
      <xdr:row>107</xdr:row>
      <xdr:rowOff>149884</xdr:rowOff>
    </xdr:to>
    <xdr:cxnSp macro="">
      <xdr:nvCxnSpPr>
        <xdr:cNvPr id="460" name="直線コネクタ 459"/>
        <xdr:cNvCxnSpPr/>
      </xdr:nvCxnSpPr>
      <xdr:spPr>
        <a:xfrm flipV="1">
          <a:off x="9639300" y="18473879"/>
          <a:ext cx="8382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111131</xdr:rowOff>
    </xdr:from>
    <xdr:to>
      <xdr:col>46</xdr:col>
      <xdr:colOff>38100</xdr:colOff>
      <xdr:row>108</xdr:row>
      <xdr:rowOff>41281</xdr:rowOff>
    </xdr:to>
    <xdr:sp macro="" textlink="">
      <xdr:nvSpPr>
        <xdr:cNvPr id="461" name="楕円 460"/>
        <xdr:cNvSpPr/>
      </xdr:nvSpPr>
      <xdr:spPr>
        <a:xfrm>
          <a:off x="8699500" y="184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149884</xdr:rowOff>
    </xdr:from>
    <xdr:to>
      <xdr:col>50</xdr:col>
      <xdr:colOff>114300</xdr:colOff>
      <xdr:row>107</xdr:row>
      <xdr:rowOff>161931</xdr:rowOff>
    </xdr:to>
    <xdr:cxnSp macro="">
      <xdr:nvCxnSpPr>
        <xdr:cNvPr id="462" name="直線コネクタ 461"/>
        <xdr:cNvCxnSpPr/>
      </xdr:nvCxnSpPr>
      <xdr:spPr>
        <a:xfrm flipV="1">
          <a:off x="8750300" y="18495034"/>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118864</xdr:rowOff>
    </xdr:from>
    <xdr:to>
      <xdr:col>41</xdr:col>
      <xdr:colOff>101600</xdr:colOff>
      <xdr:row>108</xdr:row>
      <xdr:rowOff>49014</xdr:rowOff>
    </xdr:to>
    <xdr:sp macro="" textlink="">
      <xdr:nvSpPr>
        <xdr:cNvPr id="463" name="楕円 462"/>
        <xdr:cNvSpPr/>
      </xdr:nvSpPr>
      <xdr:spPr>
        <a:xfrm>
          <a:off x="7810500" y="184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161931</xdr:rowOff>
    </xdr:from>
    <xdr:to>
      <xdr:col>45</xdr:col>
      <xdr:colOff>177800</xdr:colOff>
      <xdr:row>107</xdr:row>
      <xdr:rowOff>169664</xdr:rowOff>
    </xdr:to>
    <xdr:cxnSp macro="">
      <xdr:nvCxnSpPr>
        <xdr:cNvPr id="464" name="直線コネクタ 463"/>
        <xdr:cNvCxnSpPr/>
      </xdr:nvCxnSpPr>
      <xdr:spPr>
        <a:xfrm flipV="1">
          <a:off x="7861300" y="18507081"/>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132330</xdr:rowOff>
    </xdr:from>
    <xdr:to>
      <xdr:col>36</xdr:col>
      <xdr:colOff>165100</xdr:colOff>
      <xdr:row>108</xdr:row>
      <xdr:rowOff>62480</xdr:rowOff>
    </xdr:to>
    <xdr:sp macro="" textlink="">
      <xdr:nvSpPr>
        <xdr:cNvPr id="465" name="楕円 464"/>
        <xdr:cNvSpPr/>
      </xdr:nvSpPr>
      <xdr:spPr>
        <a:xfrm>
          <a:off x="6921500" y="184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169664</xdr:rowOff>
    </xdr:from>
    <xdr:to>
      <xdr:col>41</xdr:col>
      <xdr:colOff>50800</xdr:colOff>
      <xdr:row>108</xdr:row>
      <xdr:rowOff>11680</xdr:rowOff>
    </xdr:to>
    <xdr:cxnSp macro="">
      <xdr:nvCxnSpPr>
        <xdr:cNvPr id="466" name="直線コネクタ 465"/>
        <xdr:cNvCxnSpPr/>
      </xdr:nvCxnSpPr>
      <xdr:spPr>
        <a:xfrm flipV="1">
          <a:off x="6972300" y="18514814"/>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98</xdr:row>
      <xdr:rowOff>75283</xdr:rowOff>
    </xdr:from>
    <xdr:ext cx="599010" cy="259045"/>
    <xdr:sp macro="" textlink="">
      <xdr:nvSpPr>
        <xdr:cNvPr id="467" name="n_2aveValue【港湾・漁港】&#10;一人当たり有形固定資産（償却資産）額"/>
        <xdr:cNvSpPr txBox="1"/>
      </xdr:nvSpPr>
      <xdr:spPr>
        <a:xfrm>
          <a:off x="8450795" y="168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119063</xdr:rowOff>
    </xdr:from>
    <xdr:ext cx="599010" cy="259045"/>
    <xdr:sp macro="" textlink="">
      <xdr:nvSpPr>
        <xdr:cNvPr id="468" name="n_3aveValue【港湾・漁港】&#10;一人当たり有形固定資産（償却資産）額"/>
        <xdr:cNvSpPr txBox="1"/>
      </xdr:nvSpPr>
      <xdr:spPr>
        <a:xfrm>
          <a:off x="7561795" y="1692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98</xdr:row>
      <xdr:rowOff>162380</xdr:rowOff>
    </xdr:from>
    <xdr:ext cx="599010" cy="259045"/>
    <xdr:sp macro="" textlink="">
      <xdr:nvSpPr>
        <xdr:cNvPr id="469" name="n_4aveValue【港湾・漁港】&#10;一人当たり有形固定資産（償却資産）額"/>
        <xdr:cNvSpPr txBox="1"/>
      </xdr:nvSpPr>
      <xdr:spPr>
        <a:xfrm>
          <a:off x="6672795" y="169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45761</xdr:rowOff>
    </xdr:from>
    <xdr:ext cx="599010" cy="259045"/>
    <xdr:sp macro="" textlink="">
      <xdr:nvSpPr>
        <xdr:cNvPr id="470" name="n_1mainValue【港湾・漁港】&#10;一人当たり有形固定資産（償却資産）額"/>
        <xdr:cNvSpPr txBox="1"/>
      </xdr:nvSpPr>
      <xdr:spPr>
        <a:xfrm>
          <a:off x="9327095" y="182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32408</xdr:rowOff>
    </xdr:from>
    <xdr:ext cx="599010" cy="259045"/>
    <xdr:sp macro="" textlink="">
      <xdr:nvSpPr>
        <xdr:cNvPr id="471" name="n_2mainValue【港湾・漁港】&#10;一人当たり有形固定資産（償却資産）額"/>
        <xdr:cNvSpPr txBox="1"/>
      </xdr:nvSpPr>
      <xdr:spPr>
        <a:xfrm>
          <a:off x="8450795" y="185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40141</xdr:rowOff>
    </xdr:from>
    <xdr:ext cx="599010" cy="259045"/>
    <xdr:sp macro="" textlink="">
      <xdr:nvSpPr>
        <xdr:cNvPr id="472" name="n_3mainValue【港湾・漁港】&#10;一人当たり有形固定資産（償却資産）額"/>
        <xdr:cNvSpPr txBox="1"/>
      </xdr:nvSpPr>
      <xdr:spPr>
        <a:xfrm>
          <a:off x="7561795" y="1855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53607</xdr:rowOff>
    </xdr:from>
    <xdr:ext cx="599010" cy="259045"/>
    <xdr:sp macro="" textlink="">
      <xdr:nvSpPr>
        <xdr:cNvPr id="473" name="n_4mainValue【港湾・漁港】&#10;一人当たり有形固定資産（償却資産）額"/>
        <xdr:cNvSpPr txBox="1"/>
      </xdr:nvSpPr>
      <xdr:spPr>
        <a:xfrm>
          <a:off x="6672795" y="1857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5" name="直線コネクタ 4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6" name="テキスト ボックス 4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7" name="直線コネクタ 4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8" name="テキスト ボックス 4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9" name="直線コネクタ 4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0" name="テキスト ボックス 4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1" name="直線コネクタ 4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2" name="テキスト ボックス 4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4" name="テキスト ボックス 4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144780</xdr:rowOff>
    </xdr:to>
    <xdr:cxnSp macro="">
      <xdr:nvCxnSpPr>
        <xdr:cNvPr id="496" name="直線コネクタ 495"/>
        <xdr:cNvCxnSpPr/>
      </xdr:nvCxnSpPr>
      <xdr:spPr>
        <a:xfrm flipV="1">
          <a:off x="16318864" y="576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49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498" name="直線コネクタ 49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9"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0" name="直線コネクタ 49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105427</xdr:rowOff>
    </xdr:from>
    <xdr:ext cx="405111" cy="259045"/>
    <xdr:sp macro="" textlink="">
      <xdr:nvSpPr>
        <xdr:cNvPr id="501" name="【認定こども園・幼稚園・保育所】&#10;有形固定資産減価償却率平均値テキスト"/>
        <xdr:cNvSpPr txBox="1"/>
      </xdr:nvSpPr>
      <xdr:spPr>
        <a:xfrm>
          <a:off x="16357600" y="5763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502" name="フローチャート: 判断 501"/>
        <xdr:cNvSpPr/>
      </xdr:nvSpPr>
      <xdr:spPr>
        <a:xfrm>
          <a:off x="16268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29972</xdr:rowOff>
    </xdr:from>
    <xdr:to>
      <xdr:col>81</xdr:col>
      <xdr:colOff>101600</xdr:colOff>
      <xdr:row>34</xdr:row>
      <xdr:rowOff>131572</xdr:rowOff>
    </xdr:to>
    <xdr:sp macro="" textlink="">
      <xdr:nvSpPr>
        <xdr:cNvPr id="503" name="フローチャート: 判断 502"/>
        <xdr:cNvSpPr/>
      </xdr:nvSpPr>
      <xdr:spPr>
        <a:xfrm>
          <a:off x="15430500" y="585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504" name="フローチャート: 判断 503"/>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162560</xdr:rowOff>
    </xdr:from>
    <xdr:to>
      <xdr:col>72</xdr:col>
      <xdr:colOff>38100</xdr:colOff>
      <xdr:row>36</xdr:row>
      <xdr:rowOff>92710</xdr:rowOff>
    </xdr:to>
    <xdr:sp macro="" textlink="">
      <xdr:nvSpPr>
        <xdr:cNvPr id="505" name="フローチャート: 判断 504"/>
        <xdr:cNvSpPr/>
      </xdr:nvSpPr>
      <xdr:spPr>
        <a:xfrm>
          <a:off x="13652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50546</xdr:rowOff>
    </xdr:from>
    <xdr:to>
      <xdr:col>67</xdr:col>
      <xdr:colOff>101600</xdr:colOff>
      <xdr:row>36</xdr:row>
      <xdr:rowOff>152146</xdr:rowOff>
    </xdr:to>
    <xdr:sp macro="" textlink="">
      <xdr:nvSpPr>
        <xdr:cNvPr id="506" name="フローチャート: 判断 505"/>
        <xdr:cNvSpPr/>
      </xdr:nvSpPr>
      <xdr:spPr>
        <a:xfrm>
          <a:off x="12763500" y="622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12" name="楕円 511"/>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8907</xdr:rowOff>
    </xdr:from>
    <xdr:ext cx="405111" cy="259045"/>
    <xdr:sp macro="" textlink="">
      <xdr:nvSpPr>
        <xdr:cNvPr id="513" name="【認定こども園・幼稚園・保育所】&#10;有形固定資産減価償却率該当値テキスト"/>
        <xdr:cNvSpPr txBox="1"/>
      </xdr:nvSpPr>
      <xdr:spPr>
        <a:xfrm>
          <a:off x="16357600"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29972</xdr:rowOff>
    </xdr:from>
    <xdr:to>
      <xdr:col>81</xdr:col>
      <xdr:colOff>101600</xdr:colOff>
      <xdr:row>40</xdr:row>
      <xdr:rowOff>131572</xdr:rowOff>
    </xdr:to>
    <xdr:sp macro="" textlink="">
      <xdr:nvSpPr>
        <xdr:cNvPr id="514" name="楕円 513"/>
        <xdr:cNvSpPr/>
      </xdr:nvSpPr>
      <xdr:spPr>
        <a:xfrm>
          <a:off x="1543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80772</xdr:rowOff>
    </xdr:from>
    <xdr:to>
      <xdr:col>85</xdr:col>
      <xdr:colOff>127000</xdr:colOff>
      <xdr:row>40</xdr:row>
      <xdr:rowOff>144780</xdr:rowOff>
    </xdr:to>
    <xdr:cxnSp macro="">
      <xdr:nvCxnSpPr>
        <xdr:cNvPr id="515" name="直線コネクタ 514"/>
        <xdr:cNvCxnSpPr/>
      </xdr:nvCxnSpPr>
      <xdr:spPr>
        <a:xfrm>
          <a:off x="15481300" y="6938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75692</xdr:rowOff>
    </xdr:from>
    <xdr:to>
      <xdr:col>76</xdr:col>
      <xdr:colOff>165100</xdr:colOff>
      <xdr:row>41</xdr:row>
      <xdr:rowOff>5842</xdr:rowOff>
    </xdr:to>
    <xdr:sp macro="" textlink="">
      <xdr:nvSpPr>
        <xdr:cNvPr id="516" name="楕円 515"/>
        <xdr:cNvSpPr/>
      </xdr:nvSpPr>
      <xdr:spPr>
        <a:xfrm>
          <a:off x="1454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80772</xdr:rowOff>
    </xdr:from>
    <xdr:to>
      <xdr:col>81</xdr:col>
      <xdr:colOff>50800</xdr:colOff>
      <xdr:row>40</xdr:row>
      <xdr:rowOff>126492</xdr:rowOff>
    </xdr:to>
    <xdr:cxnSp macro="">
      <xdr:nvCxnSpPr>
        <xdr:cNvPr id="517" name="直線コネクタ 516"/>
        <xdr:cNvCxnSpPr/>
      </xdr:nvCxnSpPr>
      <xdr:spPr>
        <a:xfrm flipV="1">
          <a:off x="14592300" y="6938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39116</xdr:rowOff>
    </xdr:from>
    <xdr:to>
      <xdr:col>72</xdr:col>
      <xdr:colOff>38100</xdr:colOff>
      <xdr:row>40</xdr:row>
      <xdr:rowOff>140716</xdr:rowOff>
    </xdr:to>
    <xdr:sp macro="" textlink="">
      <xdr:nvSpPr>
        <xdr:cNvPr id="518" name="楕円 517"/>
        <xdr:cNvSpPr/>
      </xdr:nvSpPr>
      <xdr:spPr>
        <a:xfrm>
          <a:off x="1365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89916</xdr:rowOff>
    </xdr:from>
    <xdr:to>
      <xdr:col>76</xdr:col>
      <xdr:colOff>114300</xdr:colOff>
      <xdr:row>40</xdr:row>
      <xdr:rowOff>126492</xdr:rowOff>
    </xdr:to>
    <xdr:cxnSp macro="">
      <xdr:nvCxnSpPr>
        <xdr:cNvPr id="519" name="直線コネクタ 518"/>
        <xdr:cNvCxnSpPr/>
      </xdr:nvCxnSpPr>
      <xdr:spPr>
        <a:xfrm>
          <a:off x="13703300" y="6947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27686</xdr:rowOff>
    </xdr:from>
    <xdr:to>
      <xdr:col>67</xdr:col>
      <xdr:colOff>101600</xdr:colOff>
      <xdr:row>40</xdr:row>
      <xdr:rowOff>129286</xdr:rowOff>
    </xdr:to>
    <xdr:sp macro="" textlink="">
      <xdr:nvSpPr>
        <xdr:cNvPr id="520" name="楕円 519"/>
        <xdr:cNvSpPr/>
      </xdr:nvSpPr>
      <xdr:spPr>
        <a:xfrm>
          <a:off x="1276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78486</xdr:rowOff>
    </xdr:from>
    <xdr:to>
      <xdr:col>71</xdr:col>
      <xdr:colOff>177800</xdr:colOff>
      <xdr:row>40</xdr:row>
      <xdr:rowOff>89916</xdr:rowOff>
    </xdr:to>
    <xdr:cxnSp macro="">
      <xdr:nvCxnSpPr>
        <xdr:cNvPr id="521" name="直線コネクタ 520"/>
        <xdr:cNvCxnSpPr/>
      </xdr:nvCxnSpPr>
      <xdr:spPr>
        <a:xfrm>
          <a:off x="12814300" y="69364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148099</xdr:rowOff>
    </xdr:from>
    <xdr:ext cx="405111" cy="259045"/>
    <xdr:sp macro="" textlink="">
      <xdr:nvSpPr>
        <xdr:cNvPr id="522" name="n_1aveValue【認定こども園・幼稚園・保育所】&#10;有形固定資産減価償却率"/>
        <xdr:cNvSpPr txBox="1"/>
      </xdr:nvSpPr>
      <xdr:spPr>
        <a:xfrm>
          <a:off x="15266044" y="563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523" name="n_2aveValue【認定こども園・幼稚園・保育所】&#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524" name="n_3aveValue【認定こども園・幼稚園・保育所】&#10;有形固定資産減価償却率"/>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168673</xdr:rowOff>
    </xdr:from>
    <xdr:ext cx="405111" cy="259045"/>
    <xdr:sp macro="" textlink="">
      <xdr:nvSpPr>
        <xdr:cNvPr id="525" name="n_4aveValue【認定こども園・幼稚園・保育所】&#10;有形固定資産減価償却率"/>
        <xdr:cNvSpPr txBox="1"/>
      </xdr:nvSpPr>
      <xdr:spPr>
        <a:xfrm>
          <a:off x="12611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122699</xdr:rowOff>
    </xdr:from>
    <xdr:ext cx="405111" cy="259045"/>
    <xdr:sp macro="" textlink="">
      <xdr:nvSpPr>
        <xdr:cNvPr id="526" name="n_1mainValue【認定こども園・幼稚園・保育所】&#10;有形固定資産減価償却率"/>
        <xdr:cNvSpPr txBox="1"/>
      </xdr:nvSpPr>
      <xdr:spPr>
        <a:xfrm>
          <a:off x="15266044"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168419</xdr:rowOff>
    </xdr:from>
    <xdr:ext cx="405111" cy="259045"/>
    <xdr:sp macro="" textlink="">
      <xdr:nvSpPr>
        <xdr:cNvPr id="527" name="n_2mainValue【認定こども園・幼稚園・保育所】&#10;有形固定資産減価償却率"/>
        <xdr:cNvSpPr txBox="1"/>
      </xdr:nvSpPr>
      <xdr:spPr>
        <a:xfrm>
          <a:off x="14389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131843</xdr:rowOff>
    </xdr:from>
    <xdr:ext cx="405111" cy="259045"/>
    <xdr:sp macro="" textlink="">
      <xdr:nvSpPr>
        <xdr:cNvPr id="528" name="n_3mainValue【認定こども園・幼稚園・保育所】&#10;有形固定資産減価償却率"/>
        <xdr:cNvSpPr txBox="1"/>
      </xdr:nvSpPr>
      <xdr:spPr>
        <a:xfrm>
          <a:off x="13500744"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120413</xdr:rowOff>
    </xdr:from>
    <xdr:ext cx="405111" cy="259045"/>
    <xdr:sp macro="" textlink="">
      <xdr:nvSpPr>
        <xdr:cNvPr id="529" name="n_4mainValue【認定こども園・幼稚園・保育所】&#10;有形固定資産減価償却率"/>
        <xdr:cNvSpPr txBox="1"/>
      </xdr:nvSpPr>
      <xdr:spPr>
        <a:xfrm>
          <a:off x="12611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1" name="テキスト ボックス 5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3" name="テキスト ボックス 5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5" name="テキスト ボックス 5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7" name="テキスト ボックス 5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9" name="テキスト ボックス 5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103632</xdr:rowOff>
    </xdr:from>
    <xdr:to>
      <xdr:col>116</xdr:col>
      <xdr:colOff>62864</xdr:colOff>
      <xdr:row>40</xdr:row>
      <xdr:rowOff>76200</xdr:rowOff>
    </xdr:to>
    <xdr:cxnSp macro="">
      <xdr:nvCxnSpPr>
        <xdr:cNvPr id="551" name="直線コネクタ 550"/>
        <xdr:cNvCxnSpPr/>
      </xdr:nvCxnSpPr>
      <xdr:spPr>
        <a:xfrm flipV="1">
          <a:off x="22160864" y="6275832"/>
          <a:ext cx="0" cy="65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80027</xdr:rowOff>
    </xdr:from>
    <xdr:ext cx="469744" cy="259045"/>
    <xdr:sp macro="" textlink="">
      <xdr:nvSpPr>
        <xdr:cNvPr id="552" name="【認定こども園・幼稚園・保育所】&#10;一人当たり面積最小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76200</xdr:rowOff>
    </xdr:from>
    <xdr:to>
      <xdr:col>116</xdr:col>
      <xdr:colOff>152400</xdr:colOff>
      <xdr:row>40</xdr:row>
      <xdr:rowOff>76200</xdr:rowOff>
    </xdr:to>
    <xdr:cxnSp macro="">
      <xdr:nvCxnSpPr>
        <xdr:cNvPr id="553" name="直線コネクタ 552"/>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50309</xdr:rowOff>
    </xdr:from>
    <xdr:ext cx="469744" cy="259045"/>
    <xdr:sp macro="" textlink="">
      <xdr:nvSpPr>
        <xdr:cNvPr id="554" name="【認定こども園・幼稚園・保育所】&#10;一人当たり面積最大値テキスト"/>
        <xdr:cNvSpPr txBox="1"/>
      </xdr:nvSpPr>
      <xdr:spPr>
        <a:xfrm>
          <a:off x="22199600" y="60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103632</xdr:rowOff>
    </xdr:from>
    <xdr:to>
      <xdr:col>116</xdr:col>
      <xdr:colOff>152400</xdr:colOff>
      <xdr:row>36</xdr:row>
      <xdr:rowOff>103632</xdr:rowOff>
    </xdr:to>
    <xdr:cxnSp macro="">
      <xdr:nvCxnSpPr>
        <xdr:cNvPr id="555" name="直線コネクタ 554"/>
        <xdr:cNvCxnSpPr/>
      </xdr:nvCxnSpPr>
      <xdr:spPr>
        <a:xfrm>
          <a:off x="22072600" y="62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135145</xdr:rowOff>
    </xdr:from>
    <xdr:ext cx="469744" cy="259045"/>
    <xdr:sp macro="" textlink="">
      <xdr:nvSpPr>
        <xdr:cNvPr id="556" name="【認定こども園・幼稚園・保育所】&#10;一人当たり面積平均値テキスト"/>
        <xdr:cNvSpPr txBox="1"/>
      </xdr:nvSpPr>
      <xdr:spPr>
        <a:xfrm>
          <a:off x="22199600" y="647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557" name="フローチャート: 判断 556"/>
        <xdr:cNvSpPr/>
      </xdr:nvSpPr>
      <xdr:spPr>
        <a:xfrm>
          <a:off x="22110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558" name="フローチャート: 判断 557"/>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105410</xdr:rowOff>
    </xdr:from>
    <xdr:to>
      <xdr:col>107</xdr:col>
      <xdr:colOff>101600</xdr:colOff>
      <xdr:row>36</xdr:row>
      <xdr:rowOff>35560</xdr:rowOff>
    </xdr:to>
    <xdr:sp macro="" textlink="">
      <xdr:nvSpPr>
        <xdr:cNvPr id="559" name="フローチャート: 判断 558"/>
        <xdr:cNvSpPr/>
      </xdr:nvSpPr>
      <xdr:spPr>
        <a:xfrm>
          <a:off x="20383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123698</xdr:rowOff>
    </xdr:from>
    <xdr:to>
      <xdr:col>102</xdr:col>
      <xdr:colOff>165100</xdr:colOff>
      <xdr:row>36</xdr:row>
      <xdr:rowOff>53848</xdr:rowOff>
    </xdr:to>
    <xdr:sp macro="" textlink="">
      <xdr:nvSpPr>
        <xdr:cNvPr id="560" name="フローチャート: 判断 559"/>
        <xdr:cNvSpPr/>
      </xdr:nvSpPr>
      <xdr:spPr>
        <a:xfrm>
          <a:off x="194945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109982</xdr:rowOff>
    </xdr:from>
    <xdr:to>
      <xdr:col>98</xdr:col>
      <xdr:colOff>38100</xdr:colOff>
      <xdr:row>34</xdr:row>
      <xdr:rowOff>40132</xdr:rowOff>
    </xdr:to>
    <xdr:sp macro="" textlink="">
      <xdr:nvSpPr>
        <xdr:cNvPr id="561" name="フローチャート: 判断 560"/>
        <xdr:cNvSpPr/>
      </xdr:nvSpPr>
      <xdr:spPr>
        <a:xfrm>
          <a:off x="18605500" y="576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67" name="楕円 566"/>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111777</xdr:rowOff>
    </xdr:from>
    <xdr:ext cx="469744" cy="259045"/>
    <xdr:sp macro="" textlink="">
      <xdr:nvSpPr>
        <xdr:cNvPr id="568" name="【認定こども園・幼稚園・保育所】&#10;一人当たり面積該当値テキスト"/>
        <xdr:cNvSpPr txBox="1"/>
      </xdr:nvSpPr>
      <xdr:spPr>
        <a:xfrm>
          <a:off x="22199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69" name="楕円 568"/>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570" name="直線コネクタ 569"/>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146558</xdr:rowOff>
    </xdr:from>
    <xdr:to>
      <xdr:col>107</xdr:col>
      <xdr:colOff>101600</xdr:colOff>
      <xdr:row>36</xdr:row>
      <xdr:rowOff>76708</xdr:rowOff>
    </xdr:to>
    <xdr:sp macro="" textlink="">
      <xdr:nvSpPr>
        <xdr:cNvPr id="571" name="楕円 570"/>
        <xdr:cNvSpPr/>
      </xdr:nvSpPr>
      <xdr:spPr>
        <a:xfrm>
          <a:off x="20383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25908</xdr:rowOff>
    </xdr:from>
    <xdr:to>
      <xdr:col>111</xdr:col>
      <xdr:colOff>177800</xdr:colOff>
      <xdr:row>40</xdr:row>
      <xdr:rowOff>76200</xdr:rowOff>
    </xdr:to>
    <xdr:cxnSp macro="">
      <xdr:nvCxnSpPr>
        <xdr:cNvPr id="572" name="直線コネクタ 571"/>
        <xdr:cNvCxnSpPr/>
      </xdr:nvCxnSpPr>
      <xdr:spPr>
        <a:xfrm>
          <a:off x="20434300" y="6198108"/>
          <a:ext cx="889000" cy="7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164846</xdr:rowOff>
    </xdr:from>
    <xdr:to>
      <xdr:col>102</xdr:col>
      <xdr:colOff>165100</xdr:colOff>
      <xdr:row>36</xdr:row>
      <xdr:rowOff>94996</xdr:rowOff>
    </xdr:to>
    <xdr:sp macro="" textlink="">
      <xdr:nvSpPr>
        <xdr:cNvPr id="573" name="楕円 572"/>
        <xdr:cNvSpPr/>
      </xdr:nvSpPr>
      <xdr:spPr>
        <a:xfrm>
          <a:off x="19494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25908</xdr:rowOff>
    </xdr:from>
    <xdr:to>
      <xdr:col>107</xdr:col>
      <xdr:colOff>50800</xdr:colOff>
      <xdr:row>36</xdr:row>
      <xdr:rowOff>44196</xdr:rowOff>
    </xdr:to>
    <xdr:cxnSp macro="">
      <xdr:nvCxnSpPr>
        <xdr:cNvPr id="574" name="直線コネクタ 573"/>
        <xdr:cNvCxnSpPr/>
      </xdr:nvCxnSpPr>
      <xdr:spPr>
        <a:xfrm flipV="1">
          <a:off x="19545300" y="6198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82550</xdr:rowOff>
    </xdr:from>
    <xdr:to>
      <xdr:col>98</xdr:col>
      <xdr:colOff>38100</xdr:colOff>
      <xdr:row>34</xdr:row>
      <xdr:rowOff>12700</xdr:rowOff>
    </xdr:to>
    <xdr:sp macro="" textlink="">
      <xdr:nvSpPr>
        <xdr:cNvPr id="575" name="楕円 574"/>
        <xdr:cNvSpPr/>
      </xdr:nvSpPr>
      <xdr:spPr>
        <a:xfrm>
          <a:off x="18605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133350</xdr:rowOff>
    </xdr:from>
    <xdr:to>
      <xdr:col>102</xdr:col>
      <xdr:colOff>114300</xdr:colOff>
      <xdr:row>36</xdr:row>
      <xdr:rowOff>44196</xdr:rowOff>
    </xdr:to>
    <xdr:cxnSp macro="">
      <xdr:nvCxnSpPr>
        <xdr:cNvPr id="576" name="直線コネクタ 575"/>
        <xdr:cNvCxnSpPr/>
      </xdr:nvCxnSpPr>
      <xdr:spPr>
        <a:xfrm>
          <a:off x="18656300" y="579120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77" name="n_1ave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578" name="n_2ave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70375</xdr:rowOff>
    </xdr:from>
    <xdr:ext cx="469744" cy="259045"/>
    <xdr:sp macro="" textlink="">
      <xdr:nvSpPr>
        <xdr:cNvPr id="579" name="n_3aveValue【認定こども園・幼稚園・保育所】&#10;一人当たり面積"/>
        <xdr:cNvSpPr txBox="1"/>
      </xdr:nvSpPr>
      <xdr:spPr>
        <a:xfrm>
          <a:off x="19310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31259</xdr:rowOff>
    </xdr:from>
    <xdr:ext cx="469744" cy="259045"/>
    <xdr:sp macro="" textlink="">
      <xdr:nvSpPr>
        <xdr:cNvPr id="580" name="n_4aveValue【認定こども園・幼稚園・保育所】&#10;一人当たり面積"/>
        <xdr:cNvSpPr txBox="1"/>
      </xdr:nvSpPr>
      <xdr:spPr>
        <a:xfrm>
          <a:off x="18421427" y="586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81"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67835</xdr:rowOff>
    </xdr:from>
    <xdr:ext cx="469744" cy="259045"/>
    <xdr:sp macro="" textlink="">
      <xdr:nvSpPr>
        <xdr:cNvPr id="582" name="n_2mainValue【認定こども園・幼稚園・保育所】&#10;一人当たり面積"/>
        <xdr:cNvSpPr txBox="1"/>
      </xdr:nvSpPr>
      <xdr:spPr>
        <a:xfrm>
          <a:off x="20199427" y="624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86123</xdr:rowOff>
    </xdr:from>
    <xdr:ext cx="469744" cy="259045"/>
    <xdr:sp macro="" textlink="">
      <xdr:nvSpPr>
        <xdr:cNvPr id="583" name="n_3mainValue【認定こども園・幼稚園・保育所】&#10;一人当たり面積"/>
        <xdr:cNvSpPr txBox="1"/>
      </xdr:nvSpPr>
      <xdr:spPr>
        <a:xfrm>
          <a:off x="19310427" y="62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29227</xdr:rowOff>
    </xdr:from>
    <xdr:ext cx="469744" cy="259045"/>
    <xdr:sp macro="" textlink="">
      <xdr:nvSpPr>
        <xdr:cNvPr id="584" name="n_4mainValue【認定こども園・幼稚園・保育所】&#10;一人当たり面積"/>
        <xdr:cNvSpPr txBox="1"/>
      </xdr:nvSpPr>
      <xdr:spPr>
        <a:xfrm>
          <a:off x="18421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5" name="テキスト ボックス 5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5" name="テキスト ボックス 6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155448</xdr:rowOff>
    </xdr:to>
    <xdr:cxnSp macro="">
      <xdr:nvCxnSpPr>
        <xdr:cNvPr id="607" name="直線コネクタ 606"/>
        <xdr:cNvCxnSpPr/>
      </xdr:nvCxnSpPr>
      <xdr:spPr>
        <a:xfrm flipV="1">
          <a:off x="16318864" y="96834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08"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09" name="直線コネクタ 608"/>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10"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11" name="直線コネクタ 610"/>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612" name="【学校施設】&#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613" name="フローチャート: 判断 61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14" name="フローチャート: 判断 613"/>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15" name="フローチャート: 判断 614"/>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616" name="フローチャート: 判断 615"/>
        <xdr:cNvSpPr/>
      </xdr:nvSpPr>
      <xdr:spPr>
        <a:xfrm>
          <a:off x="1365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93218</xdr:rowOff>
    </xdr:from>
    <xdr:to>
      <xdr:col>67</xdr:col>
      <xdr:colOff>101600</xdr:colOff>
      <xdr:row>58</xdr:row>
      <xdr:rowOff>23368</xdr:rowOff>
    </xdr:to>
    <xdr:sp macro="" textlink="">
      <xdr:nvSpPr>
        <xdr:cNvPr id="617" name="フローチャート: 判断 616"/>
        <xdr:cNvSpPr/>
      </xdr:nvSpPr>
      <xdr:spPr>
        <a:xfrm>
          <a:off x="12763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56642</xdr:rowOff>
    </xdr:from>
    <xdr:to>
      <xdr:col>85</xdr:col>
      <xdr:colOff>177800</xdr:colOff>
      <xdr:row>61</xdr:row>
      <xdr:rowOff>158242</xdr:rowOff>
    </xdr:to>
    <xdr:sp macro="" textlink="">
      <xdr:nvSpPr>
        <xdr:cNvPr id="623" name="楕円 622"/>
        <xdr:cNvSpPr/>
      </xdr:nvSpPr>
      <xdr:spPr>
        <a:xfrm>
          <a:off x="16268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35069</xdr:rowOff>
    </xdr:from>
    <xdr:ext cx="405111" cy="259045"/>
    <xdr:sp macro="" textlink="">
      <xdr:nvSpPr>
        <xdr:cNvPr id="624" name="【学校施設】&#10;有形固定資産減価償却率該当値テキスト"/>
        <xdr:cNvSpPr txBox="1"/>
      </xdr:nvSpPr>
      <xdr:spPr>
        <a:xfrm>
          <a:off x="16357600"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625" name="楕円 624"/>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xdr:rowOff>
    </xdr:from>
    <xdr:to>
      <xdr:col>85</xdr:col>
      <xdr:colOff>127000</xdr:colOff>
      <xdr:row>61</xdr:row>
      <xdr:rowOff>107442</xdr:rowOff>
    </xdr:to>
    <xdr:cxnSp macro="">
      <xdr:nvCxnSpPr>
        <xdr:cNvPr id="626" name="直線コネクタ 625"/>
        <xdr:cNvCxnSpPr/>
      </xdr:nvCxnSpPr>
      <xdr:spPr>
        <a:xfrm>
          <a:off x="15481300" y="10474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49784</xdr:rowOff>
    </xdr:from>
    <xdr:to>
      <xdr:col>76</xdr:col>
      <xdr:colOff>165100</xdr:colOff>
      <xdr:row>60</xdr:row>
      <xdr:rowOff>151384</xdr:rowOff>
    </xdr:to>
    <xdr:sp macro="" textlink="">
      <xdr:nvSpPr>
        <xdr:cNvPr id="627" name="楕円 626"/>
        <xdr:cNvSpPr/>
      </xdr:nvSpPr>
      <xdr:spPr>
        <a:xfrm>
          <a:off x="14541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100584</xdr:rowOff>
    </xdr:from>
    <xdr:to>
      <xdr:col>81</xdr:col>
      <xdr:colOff>50800</xdr:colOff>
      <xdr:row>61</xdr:row>
      <xdr:rowOff>16002</xdr:rowOff>
    </xdr:to>
    <xdr:cxnSp macro="">
      <xdr:nvCxnSpPr>
        <xdr:cNvPr id="628" name="直線コネクタ 627"/>
        <xdr:cNvCxnSpPr/>
      </xdr:nvCxnSpPr>
      <xdr:spPr>
        <a:xfrm>
          <a:off x="14592300" y="103875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29" name="楕円 628"/>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100584</xdr:rowOff>
    </xdr:to>
    <xdr:cxnSp macro="">
      <xdr:nvCxnSpPr>
        <xdr:cNvPr id="630" name="直線コネクタ 629"/>
        <xdr:cNvCxnSpPr/>
      </xdr:nvCxnSpPr>
      <xdr:spPr>
        <a:xfrm>
          <a:off x="13703300" y="103098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56642</xdr:rowOff>
    </xdr:from>
    <xdr:to>
      <xdr:col>67</xdr:col>
      <xdr:colOff>101600</xdr:colOff>
      <xdr:row>59</xdr:row>
      <xdr:rowOff>158242</xdr:rowOff>
    </xdr:to>
    <xdr:sp macro="" textlink="">
      <xdr:nvSpPr>
        <xdr:cNvPr id="631" name="楕円 630"/>
        <xdr:cNvSpPr/>
      </xdr:nvSpPr>
      <xdr:spPr>
        <a:xfrm>
          <a:off x="12763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107442</xdr:rowOff>
    </xdr:from>
    <xdr:to>
      <xdr:col>71</xdr:col>
      <xdr:colOff>177800</xdr:colOff>
      <xdr:row>60</xdr:row>
      <xdr:rowOff>22860</xdr:rowOff>
    </xdr:to>
    <xdr:cxnSp macro="">
      <xdr:nvCxnSpPr>
        <xdr:cNvPr id="632" name="直線コネクタ 631"/>
        <xdr:cNvCxnSpPr/>
      </xdr:nvCxnSpPr>
      <xdr:spPr>
        <a:xfrm>
          <a:off x="12814300" y="10222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33"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34" name="n_2aveValue【学校施設】&#10;有形固定資産減価償却率"/>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35" name="n_3aveValue【学校施設】&#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39895</xdr:rowOff>
    </xdr:from>
    <xdr:ext cx="405111" cy="259045"/>
    <xdr:sp macro="" textlink="">
      <xdr:nvSpPr>
        <xdr:cNvPr id="636" name="n_4aveValue【学校施設】&#10;有形固定資産減価償却率"/>
        <xdr:cNvSpPr txBox="1"/>
      </xdr:nvSpPr>
      <xdr:spPr>
        <a:xfrm>
          <a:off x="12611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637" name="n_1mainValue【学校施設】&#10;有形固定資産減価償却率"/>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638" name="n_2mainValue【学校施設】&#10;有形固定資産減価償却率"/>
        <xdr:cNvSpPr txBox="1"/>
      </xdr:nvSpPr>
      <xdr:spPr>
        <a:xfrm>
          <a:off x="143897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39" name="n_3main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149369</xdr:rowOff>
    </xdr:from>
    <xdr:ext cx="405111" cy="259045"/>
    <xdr:sp macro="" textlink="">
      <xdr:nvSpPr>
        <xdr:cNvPr id="640" name="n_4mainValue【学校施設】&#10;有形固定資産減価償却率"/>
        <xdr:cNvSpPr txBox="1"/>
      </xdr:nvSpPr>
      <xdr:spPr>
        <a:xfrm>
          <a:off x="12611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52" name="直線コネクタ 65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53" name="テキスト ボックス 65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54" name="直線コネクタ 65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55" name="テキスト ボックス 65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56" name="直線コネクタ 65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57" name="テキスト ボックス 65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60" name="直線コネクタ 65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61" name="テキスト ボックス 66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2" name="直線コネクタ 66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3" name="テキスト ボックス 66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64" name="直線コネクタ 66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65" name="テキスト ボックス 66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7" name="テキスト ボックス 6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28575</xdr:rowOff>
    </xdr:to>
    <xdr:cxnSp macro="">
      <xdr:nvCxnSpPr>
        <xdr:cNvPr id="669" name="直線コネクタ 668"/>
        <xdr:cNvCxnSpPr/>
      </xdr:nvCxnSpPr>
      <xdr:spPr>
        <a:xfrm flipV="1">
          <a:off x="22160864" y="9614059"/>
          <a:ext cx="0" cy="138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32402</xdr:rowOff>
    </xdr:from>
    <xdr:ext cx="469744" cy="259045"/>
    <xdr:sp macro="" textlink="">
      <xdr:nvSpPr>
        <xdr:cNvPr id="670" name="【学校施設】&#10;一人当たり面積最小値テキスト"/>
        <xdr:cNvSpPr txBox="1"/>
      </xdr:nvSpPr>
      <xdr:spPr>
        <a:xfrm>
          <a:off x="22199600"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28575</xdr:rowOff>
    </xdr:from>
    <xdr:to>
      <xdr:col>116</xdr:col>
      <xdr:colOff>152400</xdr:colOff>
      <xdr:row>64</xdr:row>
      <xdr:rowOff>28575</xdr:rowOff>
    </xdr:to>
    <xdr:cxnSp macro="">
      <xdr:nvCxnSpPr>
        <xdr:cNvPr id="671" name="直線コネクタ 670"/>
        <xdr:cNvCxnSpPr/>
      </xdr:nvCxnSpPr>
      <xdr:spPr>
        <a:xfrm>
          <a:off x="22072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72"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73" name="直線コネクタ 672"/>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53357</xdr:rowOff>
    </xdr:from>
    <xdr:ext cx="469744" cy="259045"/>
    <xdr:sp macro="" textlink="">
      <xdr:nvSpPr>
        <xdr:cNvPr id="674" name="【学校施設】&#10;一人当たり面積平均値テキスト"/>
        <xdr:cNvSpPr txBox="1"/>
      </xdr:nvSpPr>
      <xdr:spPr>
        <a:xfrm>
          <a:off x="22199600" y="999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675" name="フローチャート: 判断 674"/>
        <xdr:cNvSpPr/>
      </xdr:nvSpPr>
      <xdr:spPr>
        <a:xfrm>
          <a:off x="22110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157797</xdr:rowOff>
    </xdr:from>
    <xdr:to>
      <xdr:col>112</xdr:col>
      <xdr:colOff>38100</xdr:colOff>
      <xdr:row>59</xdr:row>
      <xdr:rowOff>87947</xdr:rowOff>
    </xdr:to>
    <xdr:sp macro="" textlink="">
      <xdr:nvSpPr>
        <xdr:cNvPr id="676" name="フローチャート: 判断 675"/>
        <xdr:cNvSpPr/>
      </xdr:nvSpPr>
      <xdr:spPr>
        <a:xfrm>
          <a:off x="212725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96362</xdr:rowOff>
    </xdr:from>
    <xdr:to>
      <xdr:col>107</xdr:col>
      <xdr:colOff>101600</xdr:colOff>
      <xdr:row>56</xdr:row>
      <xdr:rowOff>26512</xdr:rowOff>
    </xdr:to>
    <xdr:sp macro="" textlink="">
      <xdr:nvSpPr>
        <xdr:cNvPr id="677" name="フローチャート: 判断 676"/>
        <xdr:cNvSpPr/>
      </xdr:nvSpPr>
      <xdr:spPr>
        <a:xfrm>
          <a:off x="20383500" y="95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159226</xdr:rowOff>
    </xdr:from>
    <xdr:to>
      <xdr:col>102</xdr:col>
      <xdr:colOff>165100</xdr:colOff>
      <xdr:row>56</xdr:row>
      <xdr:rowOff>89376</xdr:rowOff>
    </xdr:to>
    <xdr:sp macro="" textlink="">
      <xdr:nvSpPr>
        <xdr:cNvPr id="678" name="フローチャート: 判断 677"/>
        <xdr:cNvSpPr/>
      </xdr:nvSpPr>
      <xdr:spPr>
        <a:xfrm>
          <a:off x="19494500" y="95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56</xdr:row>
      <xdr:rowOff>4921</xdr:rowOff>
    </xdr:from>
    <xdr:to>
      <xdr:col>98</xdr:col>
      <xdr:colOff>38100</xdr:colOff>
      <xdr:row>56</xdr:row>
      <xdr:rowOff>106521</xdr:rowOff>
    </xdr:to>
    <xdr:sp macro="" textlink="">
      <xdr:nvSpPr>
        <xdr:cNvPr id="679" name="フローチャート: 判断 678"/>
        <xdr:cNvSpPr/>
      </xdr:nvSpPr>
      <xdr:spPr>
        <a:xfrm>
          <a:off x="18605500" y="96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0" name="テキスト ボックス 6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1" name="テキスト ボックス 6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2" name="テキスト ボックス 6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3" name="テキスト ボックス 6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4" name="テキスト ボックス 6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133509</xdr:rowOff>
    </xdr:from>
    <xdr:to>
      <xdr:col>116</xdr:col>
      <xdr:colOff>114300</xdr:colOff>
      <xdr:row>56</xdr:row>
      <xdr:rowOff>63659</xdr:rowOff>
    </xdr:to>
    <xdr:sp macro="" textlink="">
      <xdr:nvSpPr>
        <xdr:cNvPr id="685" name="楕円 684"/>
        <xdr:cNvSpPr/>
      </xdr:nvSpPr>
      <xdr:spPr>
        <a:xfrm>
          <a:off x="22110700" y="95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86536</xdr:rowOff>
    </xdr:from>
    <xdr:ext cx="469744" cy="259045"/>
    <xdr:sp macro="" textlink="">
      <xdr:nvSpPr>
        <xdr:cNvPr id="686" name="【学校施設】&#10;一人当たり面積該当値テキスト"/>
        <xdr:cNvSpPr txBox="1"/>
      </xdr:nvSpPr>
      <xdr:spPr>
        <a:xfrm>
          <a:off x="22199600" y="95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13494</xdr:rowOff>
    </xdr:from>
    <xdr:to>
      <xdr:col>112</xdr:col>
      <xdr:colOff>38100</xdr:colOff>
      <xdr:row>56</xdr:row>
      <xdr:rowOff>115094</xdr:rowOff>
    </xdr:to>
    <xdr:sp macro="" textlink="">
      <xdr:nvSpPr>
        <xdr:cNvPr id="687" name="楕円 686"/>
        <xdr:cNvSpPr/>
      </xdr:nvSpPr>
      <xdr:spPr>
        <a:xfrm>
          <a:off x="21272500" y="96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12859</xdr:rowOff>
    </xdr:from>
    <xdr:to>
      <xdr:col>116</xdr:col>
      <xdr:colOff>63500</xdr:colOff>
      <xdr:row>56</xdr:row>
      <xdr:rowOff>64294</xdr:rowOff>
    </xdr:to>
    <xdr:cxnSp macro="">
      <xdr:nvCxnSpPr>
        <xdr:cNvPr id="688" name="直線コネクタ 687"/>
        <xdr:cNvCxnSpPr/>
      </xdr:nvCxnSpPr>
      <xdr:spPr>
        <a:xfrm flipV="1">
          <a:off x="21323300" y="9614059"/>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64929</xdr:rowOff>
    </xdr:from>
    <xdr:to>
      <xdr:col>107</xdr:col>
      <xdr:colOff>101600</xdr:colOff>
      <xdr:row>56</xdr:row>
      <xdr:rowOff>166529</xdr:rowOff>
    </xdr:to>
    <xdr:sp macro="" textlink="">
      <xdr:nvSpPr>
        <xdr:cNvPr id="689" name="楕円 688"/>
        <xdr:cNvSpPr/>
      </xdr:nvSpPr>
      <xdr:spPr>
        <a:xfrm>
          <a:off x="20383500" y="96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64294</xdr:rowOff>
    </xdr:from>
    <xdr:to>
      <xdr:col>111</xdr:col>
      <xdr:colOff>177800</xdr:colOff>
      <xdr:row>56</xdr:row>
      <xdr:rowOff>115729</xdr:rowOff>
    </xdr:to>
    <xdr:cxnSp macro="">
      <xdr:nvCxnSpPr>
        <xdr:cNvPr id="690" name="直線コネクタ 689"/>
        <xdr:cNvCxnSpPr/>
      </xdr:nvCxnSpPr>
      <xdr:spPr>
        <a:xfrm flipV="1">
          <a:off x="20434300" y="966549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129222</xdr:rowOff>
    </xdr:from>
    <xdr:to>
      <xdr:col>102</xdr:col>
      <xdr:colOff>165100</xdr:colOff>
      <xdr:row>57</xdr:row>
      <xdr:rowOff>59372</xdr:rowOff>
    </xdr:to>
    <xdr:sp macro="" textlink="">
      <xdr:nvSpPr>
        <xdr:cNvPr id="691" name="楕円 690"/>
        <xdr:cNvSpPr/>
      </xdr:nvSpPr>
      <xdr:spPr>
        <a:xfrm>
          <a:off x="19494500" y="9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115729</xdr:rowOff>
    </xdr:from>
    <xdr:to>
      <xdr:col>107</xdr:col>
      <xdr:colOff>50800</xdr:colOff>
      <xdr:row>57</xdr:row>
      <xdr:rowOff>8572</xdr:rowOff>
    </xdr:to>
    <xdr:cxnSp macro="">
      <xdr:nvCxnSpPr>
        <xdr:cNvPr id="692" name="直線コネクタ 691"/>
        <xdr:cNvCxnSpPr/>
      </xdr:nvCxnSpPr>
      <xdr:spPr>
        <a:xfrm flipV="1">
          <a:off x="19545300" y="9716929"/>
          <a:ext cx="889000" cy="6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169228</xdr:rowOff>
    </xdr:from>
    <xdr:to>
      <xdr:col>98</xdr:col>
      <xdr:colOff>38100</xdr:colOff>
      <xdr:row>57</xdr:row>
      <xdr:rowOff>99378</xdr:rowOff>
    </xdr:to>
    <xdr:sp macro="" textlink="">
      <xdr:nvSpPr>
        <xdr:cNvPr id="693" name="楕円 692"/>
        <xdr:cNvSpPr/>
      </xdr:nvSpPr>
      <xdr:spPr>
        <a:xfrm>
          <a:off x="18605500" y="97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8572</xdr:rowOff>
    </xdr:from>
    <xdr:to>
      <xdr:col>102</xdr:col>
      <xdr:colOff>114300</xdr:colOff>
      <xdr:row>57</xdr:row>
      <xdr:rowOff>48578</xdr:rowOff>
    </xdr:to>
    <xdr:cxnSp macro="">
      <xdr:nvCxnSpPr>
        <xdr:cNvPr id="694" name="直線コネクタ 693"/>
        <xdr:cNvCxnSpPr/>
      </xdr:nvCxnSpPr>
      <xdr:spPr>
        <a:xfrm flipV="1">
          <a:off x="18656300" y="9781222"/>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79074</xdr:rowOff>
    </xdr:from>
    <xdr:ext cx="469744" cy="259045"/>
    <xdr:sp macro="" textlink="">
      <xdr:nvSpPr>
        <xdr:cNvPr id="695" name="n_1aveValue【学校施設】&#10;一人当たり面積"/>
        <xdr:cNvSpPr txBox="1"/>
      </xdr:nvSpPr>
      <xdr:spPr>
        <a:xfrm>
          <a:off x="21075727" y="1019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43039</xdr:rowOff>
    </xdr:from>
    <xdr:ext cx="469744" cy="259045"/>
    <xdr:sp macro="" textlink="">
      <xdr:nvSpPr>
        <xdr:cNvPr id="696" name="n_2aveValue【学校施設】&#10;一人当たり面積"/>
        <xdr:cNvSpPr txBox="1"/>
      </xdr:nvSpPr>
      <xdr:spPr>
        <a:xfrm>
          <a:off x="20199427" y="93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105903</xdr:rowOff>
    </xdr:from>
    <xdr:ext cx="469744" cy="259045"/>
    <xdr:sp macro="" textlink="">
      <xdr:nvSpPr>
        <xdr:cNvPr id="697" name="n_3aveValue【学校施設】&#10;一人当たり面積"/>
        <xdr:cNvSpPr txBox="1"/>
      </xdr:nvSpPr>
      <xdr:spPr>
        <a:xfrm>
          <a:off x="19310427" y="936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123048</xdr:rowOff>
    </xdr:from>
    <xdr:ext cx="469744" cy="259045"/>
    <xdr:sp macro="" textlink="">
      <xdr:nvSpPr>
        <xdr:cNvPr id="698" name="n_4aveValue【学校施設】&#10;一人当たり面積"/>
        <xdr:cNvSpPr txBox="1"/>
      </xdr:nvSpPr>
      <xdr:spPr>
        <a:xfrm>
          <a:off x="18421427" y="93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131621</xdr:rowOff>
    </xdr:from>
    <xdr:ext cx="469744" cy="259045"/>
    <xdr:sp macro="" textlink="">
      <xdr:nvSpPr>
        <xdr:cNvPr id="699" name="n_1mainValue【学校施設】&#10;一人当たり面積"/>
        <xdr:cNvSpPr txBox="1"/>
      </xdr:nvSpPr>
      <xdr:spPr>
        <a:xfrm>
          <a:off x="21075727" y="93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157656</xdr:rowOff>
    </xdr:from>
    <xdr:ext cx="469744" cy="259045"/>
    <xdr:sp macro="" textlink="">
      <xdr:nvSpPr>
        <xdr:cNvPr id="700" name="n_2mainValue【学校施設】&#10;一人当たり面積"/>
        <xdr:cNvSpPr txBox="1"/>
      </xdr:nvSpPr>
      <xdr:spPr>
        <a:xfrm>
          <a:off x="20199427" y="97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50499</xdr:rowOff>
    </xdr:from>
    <xdr:ext cx="469744" cy="259045"/>
    <xdr:sp macro="" textlink="">
      <xdr:nvSpPr>
        <xdr:cNvPr id="701" name="n_3mainValue【学校施設】&#10;一人当たり面積"/>
        <xdr:cNvSpPr txBox="1"/>
      </xdr:nvSpPr>
      <xdr:spPr>
        <a:xfrm>
          <a:off x="19310427" y="98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90505</xdr:rowOff>
    </xdr:from>
    <xdr:ext cx="469744" cy="259045"/>
    <xdr:sp macro="" textlink="">
      <xdr:nvSpPr>
        <xdr:cNvPr id="702" name="n_4mainValue【学校施設】&#10;一人当たり面積"/>
        <xdr:cNvSpPr txBox="1"/>
      </xdr:nvSpPr>
      <xdr:spPr>
        <a:xfrm>
          <a:off x="18421427" y="98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04" name="正方形/長方形 70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05" name="正方形/長方形 70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06" name="正方形/長方形 70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07" name="正方形/長方形 70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10" name="正方形/長方形 7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11" name="正方形/長方形 7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12" name="正方形/長方形 7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13" name="正方形/長方形 7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5" name="テキスト ボックス 7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7" name="テキスト ボックス 7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163830</xdr:rowOff>
    </xdr:from>
    <xdr:to>
      <xdr:col>85</xdr:col>
      <xdr:colOff>126364</xdr:colOff>
      <xdr:row>107</xdr:row>
      <xdr:rowOff>95250</xdr:rowOff>
    </xdr:to>
    <xdr:cxnSp macro="">
      <xdr:nvCxnSpPr>
        <xdr:cNvPr id="739" name="直線コネクタ 738"/>
        <xdr:cNvCxnSpPr/>
      </xdr:nvCxnSpPr>
      <xdr:spPr>
        <a:xfrm flipV="1">
          <a:off x="16318864" y="17651730"/>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99077</xdr:rowOff>
    </xdr:from>
    <xdr:ext cx="405111" cy="259045"/>
    <xdr:sp macro="" textlink="">
      <xdr:nvSpPr>
        <xdr:cNvPr id="740" name="【公民館】&#10;有形固定資産減価償却率最小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95250</xdr:rowOff>
    </xdr:from>
    <xdr:to>
      <xdr:col>86</xdr:col>
      <xdr:colOff>25400</xdr:colOff>
      <xdr:row>107</xdr:row>
      <xdr:rowOff>95250</xdr:rowOff>
    </xdr:to>
    <xdr:cxnSp macro="">
      <xdr:nvCxnSpPr>
        <xdr:cNvPr id="741" name="直線コネクタ 740"/>
        <xdr:cNvCxnSpPr/>
      </xdr:nvCxnSpPr>
      <xdr:spPr>
        <a:xfrm>
          <a:off x="16230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110507</xdr:rowOff>
    </xdr:from>
    <xdr:ext cx="405111" cy="259045"/>
    <xdr:sp macro="" textlink="">
      <xdr:nvSpPr>
        <xdr:cNvPr id="742" name="【公民館】&#10;有形固定資産減価償却率最大値テキスト"/>
        <xdr:cNvSpPr txBox="1"/>
      </xdr:nvSpPr>
      <xdr:spPr>
        <a:xfrm>
          <a:off x="16357600"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163830</xdr:rowOff>
    </xdr:from>
    <xdr:to>
      <xdr:col>86</xdr:col>
      <xdr:colOff>25400</xdr:colOff>
      <xdr:row>102</xdr:row>
      <xdr:rowOff>163830</xdr:rowOff>
    </xdr:to>
    <xdr:cxnSp macro="">
      <xdr:nvCxnSpPr>
        <xdr:cNvPr id="743" name="直線コネクタ 742"/>
        <xdr:cNvCxnSpPr/>
      </xdr:nvCxnSpPr>
      <xdr:spPr>
        <a:xfrm>
          <a:off x="16230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44"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45" name="フローチャート: 判断 74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46" name="フローチャート: 判断 745"/>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47" name="フローチャート: 判断 746"/>
        <xdr:cNvSpPr/>
      </xdr:nvSpPr>
      <xdr:spPr>
        <a:xfrm>
          <a:off x="14541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748" name="フローチャート: 判断 747"/>
        <xdr:cNvSpPr/>
      </xdr:nvSpPr>
      <xdr:spPr>
        <a:xfrm>
          <a:off x="13652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21589</xdr:rowOff>
    </xdr:from>
    <xdr:to>
      <xdr:col>67</xdr:col>
      <xdr:colOff>101600</xdr:colOff>
      <xdr:row>101</xdr:row>
      <xdr:rowOff>123189</xdr:rowOff>
    </xdr:to>
    <xdr:sp macro="" textlink="">
      <xdr:nvSpPr>
        <xdr:cNvPr id="749" name="フローチャート: 判断 748"/>
        <xdr:cNvSpPr/>
      </xdr:nvSpPr>
      <xdr:spPr>
        <a:xfrm>
          <a:off x="12763500" y="173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755" name="楕円 754"/>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756" name="【公民館】&#10;有形固定資産減価償却率該当値テキスト"/>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57" name="楕円 756"/>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60961</xdr:rowOff>
    </xdr:to>
    <xdr:cxnSp macro="">
      <xdr:nvCxnSpPr>
        <xdr:cNvPr id="758" name="直線コネクタ 757"/>
        <xdr:cNvCxnSpPr/>
      </xdr:nvCxnSpPr>
      <xdr:spPr>
        <a:xfrm>
          <a:off x="15481300" y="181660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759" name="楕円 758"/>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83820</xdr:rowOff>
    </xdr:from>
    <xdr:to>
      <xdr:col>81</xdr:col>
      <xdr:colOff>50800</xdr:colOff>
      <xdr:row>105</xdr:row>
      <xdr:rowOff>163830</xdr:rowOff>
    </xdr:to>
    <xdr:cxnSp macro="">
      <xdr:nvCxnSpPr>
        <xdr:cNvPr id="760" name="直線コネクタ 759"/>
        <xdr:cNvCxnSpPr/>
      </xdr:nvCxnSpPr>
      <xdr:spPr>
        <a:xfrm>
          <a:off x="14592300" y="18086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61" name="楕円 760"/>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83820</xdr:rowOff>
    </xdr:to>
    <xdr:cxnSp macro="">
      <xdr:nvCxnSpPr>
        <xdr:cNvPr id="762" name="直線コネクタ 761"/>
        <xdr:cNvCxnSpPr/>
      </xdr:nvCxnSpPr>
      <xdr:spPr>
        <a:xfrm>
          <a:off x="13703300" y="1805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63" name="楕円 762"/>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57150</xdr:rowOff>
    </xdr:to>
    <xdr:cxnSp macro="">
      <xdr:nvCxnSpPr>
        <xdr:cNvPr id="764" name="直線コネクタ 763"/>
        <xdr:cNvCxnSpPr/>
      </xdr:nvCxnSpPr>
      <xdr:spPr>
        <a:xfrm>
          <a:off x="12814300" y="1798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76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766" name="n_2ave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767" name="n_3aveValue【公民館】&#10;有形固定資産減価償却率"/>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768" name="n_4aveValue【公民館】&#10;有形固定資産減価償却率"/>
        <xdr:cNvSpPr txBox="1"/>
      </xdr:nvSpPr>
      <xdr:spPr>
        <a:xfrm>
          <a:off x="126117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769" name="n_1mainValue【公民館】&#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770"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771" name="n_3mainValue【公民館】&#10;有形固定資産減価償却率"/>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72" name="n_4mainValue【公民館】&#10;有形固定資産減価償却率"/>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3" name="テキスト ボックス 7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83820</xdr:rowOff>
    </xdr:from>
    <xdr:to>
      <xdr:col>116</xdr:col>
      <xdr:colOff>62864</xdr:colOff>
      <xdr:row>108</xdr:row>
      <xdr:rowOff>83820</xdr:rowOff>
    </xdr:to>
    <xdr:cxnSp macro="">
      <xdr:nvCxnSpPr>
        <xdr:cNvPr id="797" name="直線コネクタ 796"/>
        <xdr:cNvCxnSpPr/>
      </xdr:nvCxnSpPr>
      <xdr:spPr>
        <a:xfrm flipV="1">
          <a:off x="22160864" y="1722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87647</xdr:rowOff>
    </xdr:from>
    <xdr:ext cx="469744" cy="259045"/>
    <xdr:sp macro="" textlink="">
      <xdr:nvSpPr>
        <xdr:cNvPr id="798" name="【公民館】&#10;一人当たり面積最小値テキスト"/>
        <xdr:cNvSpPr txBox="1"/>
      </xdr:nvSpPr>
      <xdr:spPr>
        <a:xfrm>
          <a:off x="22199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83820</xdr:rowOff>
    </xdr:from>
    <xdr:to>
      <xdr:col>116</xdr:col>
      <xdr:colOff>152400</xdr:colOff>
      <xdr:row>108</xdr:row>
      <xdr:rowOff>83820</xdr:rowOff>
    </xdr:to>
    <xdr:cxnSp macro="">
      <xdr:nvCxnSpPr>
        <xdr:cNvPr id="799" name="直線コネクタ 798"/>
        <xdr:cNvCxnSpPr/>
      </xdr:nvCxnSpPr>
      <xdr:spPr>
        <a:xfrm>
          <a:off x="22072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30497</xdr:rowOff>
    </xdr:from>
    <xdr:ext cx="469744" cy="259045"/>
    <xdr:sp macro="" textlink="">
      <xdr:nvSpPr>
        <xdr:cNvPr id="800" name="【公民館】&#10;一人当たり面積最大値テキスト"/>
        <xdr:cNvSpPr txBox="1"/>
      </xdr:nvSpPr>
      <xdr:spPr>
        <a:xfrm>
          <a:off x="22199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83820</xdr:rowOff>
    </xdr:from>
    <xdr:to>
      <xdr:col>116</xdr:col>
      <xdr:colOff>152400</xdr:colOff>
      <xdr:row>100</xdr:row>
      <xdr:rowOff>83820</xdr:rowOff>
    </xdr:to>
    <xdr:cxnSp macro="">
      <xdr:nvCxnSpPr>
        <xdr:cNvPr id="801" name="直線コネクタ 800"/>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17797</xdr:rowOff>
    </xdr:from>
    <xdr:ext cx="469744" cy="259045"/>
    <xdr:sp macro="" textlink="">
      <xdr:nvSpPr>
        <xdr:cNvPr id="802" name="【公民館】&#10;一人当たり面積平均値テキスト"/>
        <xdr:cNvSpPr txBox="1"/>
      </xdr:nvSpPr>
      <xdr:spPr>
        <a:xfrm>
          <a:off x="22199600" y="1767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803" name="フローチャート: 判断 802"/>
        <xdr:cNvSpPr/>
      </xdr:nvSpPr>
      <xdr:spPr>
        <a:xfrm>
          <a:off x="22110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17780</xdr:rowOff>
    </xdr:from>
    <xdr:to>
      <xdr:col>112</xdr:col>
      <xdr:colOff>38100</xdr:colOff>
      <xdr:row>104</xdr:row>
      <xdr:rowOff>119380</xdr:rowOff>
    </xdr:to>
    <xdr:sp macro="" textlink="">
      <xdr:nvSpPr>
        <xdr:cNvPr id="804" name="フローチャート: 判断 803"/>
        <xdr:cNvSpPr/>
      </xdr:nvSpPr>
      <xdr:spPr>
        <a:xfrm>
          <a:off x="2127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93980</xdr:rowOff>
    </xdr:from>
    <xdr:to>
      <xdr:col>107</xdr:col>
      <xdr:colOff>101600</xdr:colOff>
      <xdr:row>101</xdr:row>
      <xdr:rowOff>24130</xdr:rowOff>
    </xdr:to>
    <xdr:sp macro="" textlink="">
      <xdr:nvSpPr>
        <xdr:cNvPr id="805" name="フローチャート: 判断 804"/>
        <xdr:cNvSpPr/>
      </xdr:nvSpPr>
      <xdr:spPr>
        <a:xfrm>
          <a:off x="20383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806" name="フローチャート: 判断 805"/>
        <xdr:cNvSpPr/>
      </xdr:nvSpPr>
      <xdr:spPr>
        <a:xfrm>
          <a:off x="19494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71120</xdr:rowOff>
    </xdr:from>
    <xdr:to>
      <xdr:col>98</xdr:col>
      <xdr:colOff>38100</xdr:colOff>
      <xdr:row>101</xdr:row>
      <xdr:rowOff>1270</xdr:rowOff>
    </xdr:to>
    <xdr:sp macro="" textlink="">
      <xdr:nvSpPr>
        <xdr:cNvPr id="807" name="フローチャート: 判断 806"/>
        <xdr:cNvSpPr/>
      </xdr:nvSpPr>
      <xdr:spPr>
        <a:xfrm>
          <a:off x="18605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813" name="楕円 812"/>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814" name="【公民館】&#10;一人当たり面積該当値テキスト"/>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815" name="楕円 814"/>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91439</xdr:rowOff>
    </xdr:to>
    <xdr:cxnSp macro="">
      <xdr:nvCxnSpPr>
        <xdr:cNvPr id="816" name="直線コネクタ 815"/>
        <xdr:cNvCxnSpPr/>
      </xdr:nvCxnSpPr>
      <xdr:spPr>
        <a:xfrm flipV="1">
          <a:off x="21323300" y="18600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817" name="楕円 816"/>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91439</xdr:rowOff>
    </xdr:to>
    <xdr:cxnSp macro="">
      <xdr:nvCxnSpPr>
        <xdr:cNvPr id="818" name="直線コネクタ 817"/>
        <xdr:cNvCxnSpPr/>
      </xdr:nvCxnSpPr>
      <xdr:spPr>
        <a:xfrm>
          <a:off x="20434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819" name="楕円 818"/>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106680</xdr:rowOff>
    </xdr:to>
    <xdr:cxnSp macro="">
      <xdr:nvCxnSpPr>
        <xdr:cNvPr id="820" name="直線コネクタ 819"/>
        <xdr:cNvCxnSpPr/>
      </xdr:nvCxnSpPr>
      <xdr:spPr>
        <a:xfrm flipV="1">
          <a:off x="19545300" y="18608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55880</xdr:rowOff>
    </xdr:from>
    <xdr:to>
      <xdr:col>98</xdr:col>
      <xdr:colOff>38100</xdr:colOff>
      <xdr:row>108</xdr:row>
      <xdr:rowOff>157480</xdr:rowOff>
    </xdr:to>
    <xdr:sp macro="" textlink="">
      <xdr:nvSpPr>
        <xdr:cNvPr id="821" name="楕円 820"/>
        <xdr:cNvSpPr/>
      </xdr:nvSpPr>
      <xdr:spPr>
        <a:xfrm>
          <a:off x="18605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106680</xdr:rowOff>
    </xdr:from>
    <xdr:to>
      <xdr:col>102</xdr:col>
      <xdr:colOff>114300</xdr:colOff>
      <xdr:row>108</xdr:row>
      <xdr:rowOff>106680</xdr:rowOff>
    </xdr:to>
    <xdr:cxnSp macro="">
      <xdr:nvCxnSpPr>
        <xdr:cNvPr id="822" name="直線コネクタ 821"/>
        <xdr:cNvCxnSpPr/>
      </xdr:nvCxnSpPr>
      <xdr:spPr>
        <a:xfrm>
          <a:off x="18656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135907</xdr:rowOff>
    </xdr:from>
    <xdr:ext cx="469744" cy="259045"/>
    <xdr:sp macro="" textlink="">
      <xdr:nvSpPr>
        <xdr:cNvPr id="823" name="n_1ave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824" name="n_2ave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825" name="n_3aveValue【公民館】&#10;一人当たり面積"/>
        <xdr:cNvSpPr txBox="1"/>
      </xdr:nvSpPr>
      <xdr:spPr>
        <a:xfrm>
          <a:off x="19310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17797</xdr:rowOff>
    </xdr:from>
    <xdr:ext cx="469744" cy="259045"/>
    <xdr:sp macro="" textlink="">
      <xdr:nvSpPr>
        <xdr:cNvPr id="826" name="n_4aveValue【公民館】&#10;一人当たり面積"/>
        <xdr:cNvSpPr txBox="1"/>
      </xdr:nvSpPr>
      <xdr:spPr>
        <a:xfrm>
          <a:off x="18421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827" name="n_1mainValue【公民館】&#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828"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829"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148607</xdr:rowOff>
    </xdr:from>
    <xdr:ext cx="469744" cy="259045"/>
    <xdr:sp macro="" textlink="">
      <xdr:nvSpPr>
        <xdr:cNvPr id="830" name="n_4mainValue【公民館】&#10;一人当たり面積"/>
        <xdr:cNvSpPr txBox="1"/>
      </xdr:nvSpPr>
      <xdr:spPr>
        <a:xfrm>
          <a:off x="18421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a:solidFill>
                <a:schemeClr val="dk1"/>
              </a:solidFill>
              <a:effectLst/>
              <a:latin typeface="+mn-ea"/>
              <a:ea typeface="+mn-ea"/>
              <a:cs typeface="+mn-cs"/>
            </a:rPr>
            <a:t>主な項目のうち</a:t>
          </a:r>
          <a:r>
            <a:rPr kumimoji="1" lang="ja-JP" altLang="en-US"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道路については、一人当たり延長が類似団体内平均よりも</a:t>
          </a:r>
          <a:r>
            <a:rPr kumimoji="1" lang="en-US" altLang="ja-JP" sz="950">
              <a:solidFill>
                <a:schemeClr val="dk1"/>
              </a:solidFill>
              <a:effectLst/>
              <a:latin typeface="+mn-ea"/>
              <a:ea typeface="+mn-ea"/>
              <a:cs typeface="+mn-cs"/>
            </a:rPr>
            <a:t>1.967m</a:t>
          </a:r>
          <a:r>
            <a:rPr kumimoji="1" lang="ja-JP" altLang="ja-JP" sz="950">
              <a:solidFill>
                <a:schemeClr val="dk1"/>
              </a:solidFill>
              <a:effectLst/>
              <a:latin typeface="+mn-ea"/>
              <a:ea typeface="+mn-ea"/>
              <a:cs typeface="+mn-cs"/>
            </a:rPr>
            <a:t>長い一方で有形固定資産減価償却率は</a:t>
          </a:r>
          <a:r>
            <a:rPr kumimoji="1" lang="en-US" altLang="ja-JP" sz="950">
              <a:solidFill>
                <a:schemeClr val="dk1"/>
              </a:solidFill>
              <a:effectLst/>
              <a:latin typeface="+mn-ea"/>
              <a:ea typeface="+mn-ea"/>
              <a:cs typeface="+mn-cs"/>
            </a:rPr>
            <a:t>2.3</a:t>
          </a:r>
          <a:r>
            <a:rPr kumimoji="1" lang="ja-JP" altLang="ja-JP" sz="950">
              <a:solidFill>
                <a:schemeClr val="dk1"/>
              </a:solidFill>
              <a:effectLst/>
              <a:latin typeface="+mn-ea"/>
              <a:ea typeface="+mn-ea"/>
              <a:cs typeface="+mn-cs"/>
            </a:rPr>
            <a:t>％低い状態にある。この要因としては、農業が盛ん</a:t>
          </a:r>
          <a:r>
            <a:rPr kumimoji="1" lang="ja-JP" altLang="en-US" sz="950">
              <a:solidFill>
                <a:schemeClr val="dk1"/>
              </a:solidFill>
              <a:effectLst/>
              <a:latin typeface="+mn-ea"/>
              <a:ea typeface="+mn-ea"/>
              <a:cs typeface="+mn-cs"/>
            </a:rPr>
            <a:t>である</a:t>
          </a:r>
          <a:r>
            <a:rPr kumimoji="1" lang="ja-JP" altLang="ja-JP" sz="950">
              <a:solidFill>
                <a:schemeClr val="dk1"/>
              </a:solidFill>
              <a:effectLst/>
              <a:latin typeface="+mn-ea"/>
              <a:ea typeface="+mn-ea"/>
              <a:cs typeface="+mn-cs"/>
            </a:rPr>
            <a:t>当町において円滑な営農活動のため積極的に農道</a:t>
          </a:r>
          <a:r>
            <a:rPr kumimoji="1" lang="ja-JP" altLang="en-US" sz="950">
              <a:solidFill>
                <a:schemeClr val="dk1"/>
              </a:solidFill>
              <a:effectLst/>
              <a:latin typeface="+mn-ea"/>
              <a:ea typeface="+mn-ea"/>
              <a:cs typeface="+mn-cs"/>
            </a:rPr>
            <a:t>を</a:t>
          </a:r>
          <a:r>
            <a:rPr kumimoji="1" lang="ja-JP" altLang="ja-JP" sz="950">
              <a:solidFill>
                <a:schemeClr val="dk1"/>
              </a:solidFill>
              <a:effectLst/>
              <a:latin typeface="+mn-ea"/>
              <a:ea typeface="+mn-ea"/>
              <a:cs typeface="+mn-cs"/>
            </a:rPr>
            <a:t>整備</a:t>
          </a:r>
          <a:r>
            <a:rPr kumimoji="1" lang="ja-JP" altLang="en-US" sz="950">
              <a:solidFill>
                <a:schemeClr val="dk1"/>
              </a:solidFill>
              <a:effectLst/>
              <a:latin typeface="+mn-ea"/>
              <a:ea typeface="+mn-ea"/>
              <a:cs typeface="+mn-cs"/>
            </a:rPr>
            <a:t>してきたこと</a:t>
          </a:r>
          <a:r>
            <a:rPr kumimoji="1" lang="ja-JP" altLang="ja-JP" sz="950">
              <a:solidFill>
                <a:schemeClr val="dk1"/>
              </a:solidFill>
              <a:effectLst/>
              <a:latin typeface="+mn-ea"/>
              <a:ea typeface="+mn-ea"/>
              <a:cs typeface="+mn-cs"/>
            </a:rPr>
            <a:t>、路面の悪化した道路の改築修繕を計画的に行って</a:t>
          </a:r>
          <a:r>
            <a:rPr kumimoji="1" lang="ja-JP" altLang="en-US" sz="950">
              <a:solidFill>
                <a:schemeClr val="dk1"/>
              </a:solidFill>
              <a:effectLst/>
              <a:latin typeface="+mn-ea"/>
              <a:ea typeface="+mn-ea"/>
              <a:cs typeface="+mn-cs"/>
            </a:rPr>
            <a:t>き</a:t>
          </a:r>
          <a:r>
            <a:rPr kumimoji="1" lang="ja-JP" altLang="ja-JP" sz="950">
              <a:solidFill>
                <a:schemeClr val="dk1"/>
              </a:solidFill>
              <a:effectLst/>
              <a:latin typeface="+mn-ea"/>
              <a:ea typeface="+mn-ea"/>
              <a:cs typeface="+mn-cs"/>
            </a:rPr>
            <a:t>たことなどが挙げられる。</a:t>
          </a:r>
          <a:endParaRPr lang="ja-JP" altLang="ja-JP" sz="950">
            <a:effectLst/>
            <a:latin typeface="+mn-ea"/>
            <a:ea typeface="+mn-ea"/>
          </a:endParaRPr>
        </a:p>
        <a:p>
          <a:r>
            <a:rPr kumimoji="1" lang="ja-JP" altLang="ja-JP" sz="950">
              <a:solidFill>
                <a:schemeClr val="dk1"/>
              </a:solidFill>
              <a:effectLst/>
              <a:latin typeface="+mn-ea"/>
              <a:ea typeface="+mn-ea"/>
              <a:cs typeface="+mn-cs"/>
            </a:rPr>
            <a:t>橋りょうについては、一人当たりの有形固定資産額は類似団体内平均より</a:t>
          </a:r>
          <a:r>
            <a:rPr kumimoji="1" lang="en-US" altLang="ja-JP" sz="950">
              <a:solidFill>
                <a:schemeClr val="dk1"/>
              </a:solidFill>
              <a:effectLst/>
              <a:latin typeface="+mn-ea"/>
              <a:ea typeface="+mn-ea"/>
              <a:cs typeface="+mn-cs"/>
            </a:rPr>
            <a:t>295,214</a:t>
          </a:r>
          <a:r>
            <a:rPr kumimoji="1" lang="ja-JP" altLang="ja-JP" sz="950">
              <a:solidFill>
                <a:schemeClr val="dk1"/>
              </a:solidFill>
              <a:effectLst/>
              <a:latin typeface="+mn-ea"/>
              <a:ea typeface="+mn-ea"/>
              <a:cs typeface="+mn-cs"/>
            </a:rPr>
            <a:t>円高く、有形固定資産減価償却率</a:t>
          </a:r>
          <a:r>
            <a:rPr kumimoji="1" lang="ja-JP" altLang="en-US" sz="950">
              <a:solidFill>
                <a:schemeClr val="dk1"/>
              </a:solidFill>
              <a:effectLst/>
              <a:latin typeface="+mn-ea"/>
              <a:ea typeface="+mn-ea"/>
              <a:cs typeface="+mn-cs"/>
            </a:rPr>
            <a:t>は</a:t>
          </a:r>
          <a:r>
            <a:rPr kumimoji="1" lang="ja-JP" altLang="ja-JP" sz="950">
              <a:solidFill>
                <a:schemeClr val="dk1"/>
              </a:solidFill>
              <a:effectLst/>
              <a:latin typeface="+mn-ea"/>
              <a:ea typeface="+mn-ea"/>
              <a:cs typeface="+mn-cs"/>
            </a:rPr>
            <a:t>類似団体内平均より</a:t>
          </a:r>
          <a:r>
            <a:rPr kumimoji="1" lang="en-US" altLang="ja-JP" sz="950">
              <a:solidFill>
                <a:schemeClr val="dk1"/>
              </a:solidFill>
              <a:effectLst/>
              <a:latin typeface="+mn-ea"/>
              <a:ea typeface="+mn-ea"/>
              <a:cs typeface="+mn-cs"/>
            </a:rPr>
            <a:t>0.5</a:t>
          </a:r>
          <a:r>
            <a:rPr kumimoji="1" lang="ja-JP" altLang="ja-JP" sz="950">
              <a:solidFill>
                <a:schemeClr val="dk1"/>
              </a:solidFill>
              <a:effectLst/>
              <a:latin typeface="+mn-ea"/>
              <a:ea typeface="+mn-ea"/>
              <a:cs typeface="+mn-cs"/>
            </a:rPr>
            <a:t>％</a:t>
          </a:r>
          <a:r>
            <a:rPr kumimoji="1" lang="ja-JP" altLang="en-US" sz="950">
              <a:solidFill>
                <a:schemeClr val="dk1"/>
              </a:solidFill>
              <a:effectLst/>
              <a:latin typeface="+mn-ea"/>
              <a:ea typeface="+mn-ea"/>
              <a:cs typeface="+mn-cs"/>
            </a:rPr>
            <a:t>低い状態にある。農業用水確保のためのクリークが多いことから橋りょう数も多く、</a:t>
          </a:r>
          <a:r>
            <a:rPr kumimoji="1" lang="ja-JP" altLang="ja-JP" sz="950">
              <a:solidFill>
                <a:schemeClr val="dk1"/>
              </a:solidFill>
              <a:effectLst/>
              <a:latin typeface="+mn-ea"/>
              <a:ea typeface="+mn-ea"/>
              <a:cs typeface="+mn-cs"/>
            </a:rPr>
            <a:t>健全度が悪化した橋りょうを優先し計画的に維持補修を行っている。</a:t>
          </a:r>
          <a:endParaRPr lang="ja-JP" altLang="ja-JP" sz="950">
            <a:effectLst/>
            <a:latin typeface="+mn-ea"/>
            <a:ea typeface="+mn-ea"/>
          </a:endParaRPr>
        </a:p>
        <a:p>
          <a:r>
            <a:rPr kumimoji="1" lang="ja-JP" altLang="ja-JP" sz="950">
              <a:solidFill>
                <a:schemeClr val="dk1"/>
              </a:solidFill>
              <a:effectLst/>
              <a:latin typeface="+mn-ea"/>
              <a:ea typeface="+mn-ea"/>
              <a:cs typeface="+mn-cs"/>
            </a:rPr>
            <a:t>公営住宅については、有形固定資産減価償却率は類似団体内平均より</a:t>
          </a:r>
          <a:r>
            <a:rPr kumimoji="1" lang="en-US" altLang="ja-JP" sz="950">
              <a:solidFill>
                <a:schemeClr val="dk1"/>
              </a:solidFill>
              <a:effectLst/>
              <a:latin typeface="+mn-ea"/>
              <a:ea typeface="+mn-ea"/>
              <a:cs typeface="+mn-cs"/>
            </a:rPr>
            <a:t>17.8</a:t>
          </a:r>
          <a:r>
            <a:rPr kumimoji="1" lang="ja-JP" altLang="en-US"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高い状態にある。老朽化</a:t>
          </a:r>
          <a:r>
            <a:rPr kumimoji="1" lang="ja-JP" altLang="en-US" sz="950">
              <a:solidFill>
                <a:schemeClr val="dk1"/>
              </a:solidFill>
              <a:effectLst/>
              <a:latin typeface="+mn-ea"/>
              <a:ea typeface="+mn-ea"/>
              <a:cs typeface="+mn-cs"/>
            </a:rPr>
            <a:t>した住宅の取り壊しを進める</a:t>
          </a:r>
          <a:r>
            <a:rPr kumimoji="1" lang="ja-JP" altLang="ja-JP" sz="950">
              <a:solidFill>
                <a:schemeClr val="dk1"/>
              </a:solidFill>
              <a:effectLst/>
              <a:latin typeface="+mn-ea"/>
              <a:ea typeface="+mn-ea"/>
              <a:cs typeface="+mn-cs"/>
            </a:rPr>
            <a:t>一方で、それに代わる新たな公営住宅のあり方を検討する必要性が生じている。</a:t>
          </a:r>
          <a:endParaRPr lang="ja-JP" altLang="ja-JP" sz="950">
            <a:effectLst/>
            <a:latin typeface="+mn-ea"/>
            <a:ea typeface="+mn-ea"/>
          </a:endParaRPr>
        </a:p>
        <a:p>
          <a:r>
            <a:rPr kumimoji="1" lang="ja-JP" altLang="ja-JP" sz="950">
              <a:solidFill>
                <a:schemeClr val="dk1"/>
              </a:solidFill>
              <a:effectLst/>
              <a:latin typeface="+mn-ea"/>
              <a:ea typeface="+mn-ea"/>
              <a:cs typeface="+mn-cs"/>
            </a:rPr>
            <a:t>漁港施設については、合併後に供用開始した新有明漁港の施設が大半であるため、有形固定資産減価償却率は</a:t>
          </a:r>
          <a:r>
            <a:rPr kumimoji="1" lang="en-US" altLang="ja-JP" sz="950">
              <a:solidFill>
                <a:schemeClr val="dk1"/>
              </a:solidFill>
              <a:effectLst/>
              <a:latin typeface="+mn-ea"/>
              <a:ea typeface="+mn-ea"/>
              <a:cs typeface="+mn-cs"/>
            </a:rPr>
            <a:t>26.5%</a:t>
          </a:r>
          <a:r>
            <a:rPr kumimoji="1" lang="ja-JP" altLang="ja-JP" sz="950">
              <a:solidFill>
                <a:schemeClr val="dk1"/>
              </a:solidFill>
              <a:effectLst/>
              <a:latin typeface="+mn-ea"/>
              <a:ea typeface="+mn-ea"/>
              <a:cs typeface="+mn-cs"/>
            </a:rPr>
            <a:t>と</a:t>
          </a:r>
          <a:r>
            <a:rPr kumimoji="1" lang="ja-JP" altLang="en-US" sz="950">
              <a:solidFill>
                <a:schemeClr val="dk1"/>
              </a:solidFill>
              <a:effectLst/>
              <a:latin typeface="+mn-ea"/>
              <a:ea typeface="+mn-ea"/>
              <a:cs typeface="+mn-cs"/>
            </a:rPr>
            <a:t>全国・佐賀県平均と比べて</a:t>
          </a:r>
          <a:r>
            <a:rPr kumimoji="1" lang="ja-JP" altLang="ja-JP" sz="950">
              <a:solidFill>
                <a:schemeClr val="dk1"/>
              </a:solidFill>
              <a:effectLst/>
              <a:latin typeface="+mn-ea"/>
              <a:ea typeface="+mn-ea"/>
              <a:cs typeface="+mn-cs"/>
            </a:rPr>
            <a:t>低い状態にある。平成</a:t>
          </a:r>
          <a:r>
            <a:rPr kumimoji="1" lang="en-US" altLang="ja-JP" sz="950">
              <a:solidFill>
                <a:schemeClr val="dk1"/>
              </a:solidFill>
              <a:effectLst/>
              <a:latin typeface="+mn-ea"/>
              <a:ea typeface="+mn-ea"/>
              <a:cs typeface="+mn-cs"/>
            </a:rPr>
            <a:t>28</a:t>
          </a:r>
          <a:r>
            <a:rPr kumimoji="1" lang="ja-JP" altLang="ja-JP" sz="950">
              <a:solidFill>
                <a:schemeClr val="dk1"/>
              </a:solidFill>
              <a:effectLst/>
              <a:latin typeface="+mn-ea"/>
              <a:ea typeface="+mn-ea"/>
              <a:cs typeface="+mn-cs"/>
            </a:rPr>
            <a:t>年度から住ノ江漁港の整備に着手しており、今後は一人当たりの有形固定資産額は上昇する見込みである。</a:t>
          </a:r>
          <a:endParaRPr lang="ja-JP" altLang="ja-JP" sz="950">
            <a:effectLst/>
            <a:latin typeface="+mn-ea"/>
            <a:ea typeface="+mn-ea"/>
          </a:endParaRPr>
        </a:p>
        <a:p>
          <a:r>
            <a:rPr kumimoji="1" lang="ja-JP" altLang="ja-JP" sz="950">
              <a:solidFill>
                <a:schemeClr val="dk1"/>
              </a:solidFill>
              <a:effectLst/>
              <a:latin typeface="+mn-ea"/>
              <a:ea typeface="+mn-ea"/>
              <a:cs typeface="+mn-cs"/>
            </a:rPr>
            <a:t>保育所については、公設保育園の民営化が進み、令和</a:t>
          </a:r>
          <a:r>
            <a:rPr kumimoji="1" lang="en-US" altLang="ja-JP" sz="950">
              <a:solidFill>
                <a:schemeClr val="dk1"/>
              </a:solidFill>
              <a:effectLst/>
              <a:latin typeface="+mn-ea"/>
              <a:ea typeface="+mn-ea"/>
              <a:cs typeface="+mn-cs"/>
            </a:rPr>
            <a:t>2</a:t>
          </a:r>
          <a:r>
            <a:rPr kumimoji="1" lang="ja-JP" altLang="ja-JP" sz="950">
              <a:solidFill>
                <a:schemeClr val="dk1"/>
              </a:solidFill>
              <a:effectLst/>
              <a:latin typeface="+mn-ea"/>
              <a:ea typeface="+mn-ea"/>
              <a:cs typeface="+mn-cs"/>
            </a:rPr>
            <a:t>年度までに園舎は</a:t>
          </a:r>
          <a:r>
            <a:rPr kumimoji="1" lang="en-US" altLang="ja-JP" sz="950">
              <a:solidFill>
                <a:schemeClr val="dk1"/>
              </a:solidFill>
              <a:effectLst/>
              <a:latin typeface="+mn-ea"/>
              <a:ea typeface="+mn-ea"/>
              <a:cs typeface="+mn-cs"/>
            </a:rPr>
            <a:t>1</a:t>
          </a:r>
          <a:r>
            <a:rPr kumimoji="1" lang="ja-JP" altLang="ja-JP" sz="950">
              <a:solidFill>
                <a:schemeClr val="dk1"/>
              </a:solidFill>
              <a:effectLst/>
              <a:latin typeface="+mn-ea"/>
              <a:ea typeface="+mn-ea"/>
              <a:cs typeface="+mn-cs"/>
            </a:rPr>
            <a:t>か所となり一人当たり面積は減少したが、有形固定資産減価償却率は</a:t>
          </a:r>
          <a:r>
            <a:rPr kumimoji="1" lang="en-US" altLang="ja-JP" sz="950">
              <a:solidFill>
                <a:schemeClr val="dk1"/>
              </a:solidFill>
              <a:effectLst/>
              <a:latin typeface="+mn-ea"/>
              <a:ea typeface="+mn-ea"/>
              <a:cs typeface="+mn-cs"/>
            </a:rPr>
            <a:t>93.0%</a:t>
          </a:r>
          <a:r>
            <a:rPr kumimoji="1" lang="ja-JP" altLang="ja-JP" sz="950">
              <a:solidFill>
                <a:schemeClr val="dk1"/>
              </a:solidFill>
              <a:effectLst/>
              <a:latin typeface="+mn-ea"/>
              <a:ea typeface="+mn-ea"/>
              <a:cs typeface="+mn-cs"/>
            </a:rPr>
            <a:t>と老朽化が進んでいる。</a:t>
          </a:r>
          <a:endParaRPr lang="ja-JP" altLang="ja-JP" sz="950">
            <a:effectLst/>
            <a:latin typeface="+mn-ea"/>
            <a:ea typeface="+mn-ea"/>
          </a:endParaRPr>
        </a:p>
        <a:p>
          <a:r>
            <a:rPr kumimoji="1" lang="ja-JP" altLang="ja-JP" sz="950">
              <a:solidFill>
                <a:schemeClr val="dk1"/>
              </a:solidFill>
              <a:effectLst/>
              <a:latin typeface="+mn-ea"/>
              <a:ea typeface="+mn-ea"/>
              <a:cs typeface="+mn-cs"/>
            </a:rPr>
            <a:t>学校施設については、有形固定資産減価償却率は</a:t>
          </a:r>
          <a:r>
            <a:rPr kumimoji="1" lang="en-US" altLang="ja-JP" sz="950">
              <a:solidFill>
                <a:schemeClr val="dk1"/>
              </a:solidFill>
              <a:effectLst/>
              <a:latin typeface="+mn-ea"/>
              <a:ea typeface="+mn-ea"/>
              <a:cs typeface="+mn-cs"/>
            </a:rPr>
            <a:t>71.1</a:t>
          </a:r>
          <a:r>
            <a:rPr kumimoji="1" lang="ja-JP" altLang="en-US" sz="950">
              <a:solidFill>
                <a:schemeClr val="dk1"/>
              </a:solidFill>
              <a:effectLst/>
              <a:latin typeface="+mn-ea"/>
              <a:ea typeface="+mn-ea"/>
              <a:cs typeface="+mn-cs"/>
            </a:rPr>
            <a:t>％と</a:t>
          </a:r>
          <a:r>
            <a:rPr kumimoji="1" lang="ja-JP" altLang="ja-JP" sz="950">
              <a:solidFill>
                <a:schemeClr val="dk1"/>
              </a:solidFill>
              <a:effectLst/>
              <a:latin typeface="+mn-ea"/>
              <a:ea typeface="+mn-ea"/>
              <a:cs typeface="+mn-cs"/>
            </a:rPr>
            <a:t>類似団体平均よりも</a:t>
          </a:r>
          <a:r>
            <a:rPr kumimoji="1" lang="en-US" altLang="ja-JP" sz="950">
              <a:solidFill>
                <a:schemeClr val="dk1"/>
              </a:solidFill>
              <a:effectLst/>
              <a:latin typeface="+mn-ea"/>
              <a:ea typeface="+mn-ea"/>
              <a:cs typeface="+mn-cs"/>
            </a:rPr>
            <a:t>7.0</a:t>
          </a:r>
          <a:r>
            <a:rPr kumimoji="1" lang="ja-JP" altLang="en-US"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高く、一人当たり面積は</a:t>
          </a:r>
          <a:r>
            <a:rPr kumimoji="1" lang="en-US" altLang="ja-JP" sz="950">
              <a:solidFill>
                <a:schemeClr val="dk1"/>
              </a:solidFill>
              <a:effectLst/>
              <a:latin typeface="+mn-ea"/>
              <a:ea typeface="+mn-ea"/>
              <a:cs typeface="+mn-cs"/>
            </a:rPr>
            <a:t>2.671</a:t>
          </a:r>
          <a:r>
            <a:rPr kumimoji="1" lang="ja-JP" altLang="ja-JP" sz="950">
              <a:solidFill>
                <a:schemeClr val="dk1"/>
              </a:solidFill>
              <a:effectLst/>
              <a:latin typeface="+mn-ea"/>
              <a:ea typeface="+mn-ea"/>
              <a:cs typeface="+mn-cs"/>
            </a:rPr>
            <a:t>㎡と全国・</a:t>
          </a:r>
          <a:r>
            <a:rPr kumimoji="1" lang="ja-JP" altLang="en-US" sz="950">
              <a:solidFill>
                <a:schemeClr val="dk1"/>
              </a:solidFill>
              <a:effectLst/>
              <a:latin typeface="+mn-ea"/>
              <a:ea typeface="+mn-ea"/>
              <a:cs typeface="+mn-cs"/>
            </a:rPr>
            <a:t>佐賀</a:t>
          </a:r>
          <a:r>
            <a:rPr kumimoji="1" lang="ja-JP" altLang="ja-JP" sz="950">
              <a:solidFill>
                <a:schemeClr val="dk1"/>
              </a:solidFill>
              <a:effectLst/>
              <a:latin typeface="+mn-ea"/>
              <a:ea typeface="+mn-ea"/>
              <a:cs typeface="+mn-cs"/>
            </a:rPr>
            <a:t>県平均を大きく上回っている。今後は小・中学校の統合再編が控えており、大きな転換期を迎える見込みである。</a:t>
          </a:r>
          <a:endParaRPr lang="ja-JP" altLang="ja-JP" sz="95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67056</xdr:rowOff>
    </xdr:from>
    <xdr:to>
      <xdr:col>24</xdr:col>
      <xdr:colOff>62865</xdr:colOff>
      <xdr:row>39</xdr:row>
      <xdr:rowOff>165354</xdr:rowOff>
    </xdr:to>
    <xdr:cxnSp macro="">
      <xdr:nvCxnSpPr>
        <xdr:cNvPr id="55" name="直線コネクタ 54"/>
        <xdr:cNvCxnSpPr/>
      </xdr:nvCxnSpPr>
      <xdr:spPr>
        <a:xfrm flipV="1">
          <a:off x="4634865" y="589635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169181</xdr:rowOff>
    </xdr:from>
    <xdr:ext cx="405111" cy="259045"/>
    <xdr:sp macro="" textlink="">
      <xdr:nvSpPr>
        <xdr:cNvPr id="56" name="【図書館】&#10;有形固定資産減価償却率最小値テキスト"/>
        <xdr:cNvSpPr txBox="1"/>
      </xdr:nvSpPr>
      <xdr:spPr>
        <a:xfrm>
          <a:off x="46736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165354</xdr:rowOff>
    </xdr:from>
    <xdr:to>
      <xdr:col>24</xdr:col>
      <xdr:colOff>152400</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13733</xdr:rowOff>
    </xdr:from>
    <xdr:ext cx="405111" cy="259045"/>
    <xdr:sp macro="" textlink="">
      <xdr:nvSpPr>
        <xdr:cNvPr id="58" name="【図書館】&#10;有形固定資産減価償却率最大値テキスト"/>
        <xdr:cNvSpPr txBox="1"/>
      </xdr:nvSpPr>
      <xdr:spPr>
        <a:xfrm>
          <a:off x="46736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67056</xdr:rowOff>
    </xdr:from>
    <xdr:to>
      <xdr:col>24</xdr:col>
      <xdr:colOff>152400</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153433</xdr:rowOff>
    </xdr:from>
    <xdr:ext cx="405111" cy="259045"/>
    <xdr:sp macro="" textlink="">
      <xdr:nvSpPr>
        <xdr:cNvPr id="60" name="【図書館】&#10;有形固定資産減価償却率平均値テキスト"/>
        <xdr:cNvSpPr txBox="1"/>
      </xdr:nvSpPr>
      <xdr:spPr>
        <a:xfrm>
          <a:off x="4673600" y="615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61" name="フローチャート: 判断 60"/>
        <xdr:cNvSpPr/>
      </xdr:nvSpPr>
      <xdr:spPr>
        <a:xfrm>
          <a:off x="45847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89408</xdr:rowOff>
    </xdr:from>
    <xdr:to>
      <xdr:col>20</xdr:col>
      <xdr:colOff>38100</xdr:colOff>
      <xdr:row>37</xdr:row>
      <xdr:rowOff>19558</xdr:rowOff>
    </xdr:to>
    <xdr:sp macro="" textlink="">
      <xdr:nvSpPr>
        <xdr:cNvPr id="62" name="フローチャート: 判断 61"/>
        <xdr:cNvSpPr/>
      </xdr:nvSpPr>
      <xdr:spPr>
        <a:xfrm>
          <a:off x="3746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137414</xdr:rowOff>
    </xdr:from>
    <xdr:to>
      <xdr:col>15</xdr:col>
      <xdr:colOff>101600</xdr:colOff>
      <xdr:row>36</xdr:row>
      <xdr:rowOff>67564</xdr:rowOff>
    </xdr:to>
    <xdr:sp macro="" textlink="">
      <xdr:nvSpPr>
        <xdr:cNvPr id="63" name="フローチャート: 判断 62"/>
        <xdr:cNvSpPr/>
      </xdr:nvSpPr>
      <xdr:spPr>
        <a:xfrm>
          <a:off x="2857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87122</xdr:rowOff>
    </xdr:from>
    <xdr:to>
      <xdr:col>10</xdr:col>
      <xdr:colOff>165100</xdr:colOff>
      <xdr:row>36</xdr:row>
      <xdr:rowOff>17272</xdr:rowOff>
    </xdr:to>
    <xdr:sp macro="" textlink="">
      <xdr:nvSpPr>
        <xdr:cNvPr id="64" name="フローチャート: 判断 63"/>
        <xdr:cNvSpPr/>
      </xdr:nvSpPr>
      <xdr:spPr>
        <a:xfrm>
          <a:off x="1968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48260</xdr:rowOff>
    </xdr:from>
    <xdr:to>
      <xdr:col>6</xdr:col>
      <xdr:colOff>38100</xdr:colOff>
      <xdr:row>36</xdr:row>
      <xdr:rowOff>149860</xdr:rowOff>
    </xdr:to>
    <xdr:sp macro="" textlink="">
      <xdr:nvSpPr>
        <xdr:cNvPr id="65" name="フローチャート: 判断 64"/>
        <xdr:cNvSpPr/>
      </xdr:nvSpPr>
      <xdr:spPr>
        <a:xfrm>
          <a:off x="107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64262</xdr:rowOff>
    </xdr:from>
    <xdr:to>
      <xdr:col>24</xdr:col>
      <xdr:colOff>114300</xdr:colOff>
      <xdr:row>37</xdr:row>
      <xdr:rowOff>165862</xdr:rowOff>
    </xdr:to>
    <xdr:sp macro="" textlink="">
      <xdr:nvSpPr>
        <xdr:cNvPr id="71" name="楕円 70"/>
        <xdr:cNvSpPr/>
      </xdr:nvSpPr>
      <xdr:spPr>
        <a:xfrm>
          <a:off x="4584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42689</xdr:rowOff>
    </xdr:from>
    <xdr:ext cx="405111" cy="259045"/>
    <xdr:sp macro="" textlink="">
      <xdr:nvSpPr>
        <xdr:cNvPr id="72" name="【図書館】&#10;有形固定資産減価償却率該当値テキスト"/>
        <xdr:cNvSpPr txBox="1"/>
      </xdr:nvSpPr>
      <xdr:spPr>
        <a:xfrm>
          <a:off x="4673600"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3" name="楕円 72"/>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23622</xdr:rowOff>
    </xdr:from>
    <xdr:to>
      <xdr:col>24</xdr:col>
      <xdr:colOff>63500</xdr:colOff>
      <xdr:row>37</xdr:row>
      <xdr:rowOff>115062</xdr:rowOff>
    </xdr:to>
    <xdr:cxnSp macro="">
      <xdr:nvCxnSpPr>
        <xdr:cNvPr id="74" name="直線コネクタ 73"/>
        <xdr:cNvCxnSpPr/>
      </xdr:nvCxnSpPr>
      <xdr:spPr>
        <a:xfrm>
          <a:off x="3797300" y="63672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52832</xdr:rowOff>
    </xdr:from>
    <xdr:to>
      <xdr:col>15</xdr:col>
      <xdr:colOff>101600</xdr:colOff>
      <xdr:row>36</xdr:row>
      <xdr:rowOff>154432</xdr:rowOff>
    </xdr:to>
    <xdr:sp macro="" textlink="">
      <xdr:nvSpPr>
        <xdr:cNvPr id="75" name="楕円 74"/>
        <xdr:cNvSpPr/>
      </xdr:nvSpPr>
      <xdr:spPr>
        <a:xfrm>
          <a:off x="2857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103632</xdr:rowOff>
    </xdr:from>
    <xdr:to>
      <xdr:col>19</xdr:col>
      <xdr:colOff>177800</xdr:colOff>
      <xdr:row>37</xdr:row>
      <xdr:rowOff>23622</xdr:rowOff>
    </xdr:to>
    <xdr:cxnSp macro="">
      <xdr:nvCxnSpPr>
        <xdr:cNvPr id="76" name="直線コネクタ 75"/>
        <xdr:cNvCxnSpPr/>
      </xdr:nvCxnSpPr>
      <xdr:spPr>
        <a:xfrm>
          <a:off x="2908300" y="62758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132842</xdr:rowOff>
    </xdr:from>
    <xdr:to>
      <xdr:col>10</xdr:col>
      <xdr:colOff>165100</xdr:colOff>
      <xdr:row>36</xdr:row>
      <xdr:rowOff>62992</xdr:rowOff>
    </xdr:to>
    <xdr:sp macro="" textlink="">
      <xdr:nvSpPr>
        <xdr:cNvPr id="77" name="楕円 76"/>
        <xdr:cNvSpPr/>
      </xdr:nvSpPr>
      <xdr:spPr>
        <a:xfrm>
          <a:off x="1968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xdr:rowOff>
    </xdr:from>
    <xdr:to>
      <xdr:col>15</xdr:col>
      <xdr:colOff>50800</xdr:colOff>
      <xdr:row>36</xdr:row>
      <xdr:rowOff>103632</xdr:rowOff>
    </xdr:to>
    <xdr:cxnSp macro="">
      <xdr:nvCxnSpPr>
        <xdr:cNvPr id="78" name="直線コネクタ 77"/>
        <xdr:cNvCxnSpPr/>
      </xdr:nvCxnSpPr>
      <xdr:spPr>
        <a:xfrm>
          <a:off x="2019300" y="6184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41402</xdr:rowOff>
    </xdr:from>
    <xdr:to>
      <xdr:col>6</xdr:col>
      <xdr:colOff>38100</xdr:colOff>
      <xdr:row>35</xdr:row>
      <xdr:rowOff>143002</xdr:rowOff>
    </xdr:to>
    <xdr:sp macro="" textlink="">
      <xdr:nvSpPr>
        <xdr:cNvPr id="79" name="楕円 78"/>
        <xdr:cNvSpPr/>
      </xdr:nvSpPr>
      <xdr:spPr>
        <a:xfrm>
          <a:off x="1079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92202</xdr:rowOff>
    </xdr:from>
    <xdr:to>
      <xdr:col>10</xdr:col>
      <xdr:colOff>114300</xdr:colOff>
      <xdr:row>36</xdr:row>
      <xdr:rowOff>12192</xdr:rowOff>
    </xdr:to>
    <xdr:cxnSp macro="">
      <xdr:nvCxnSpPr>
        <xdr:cNvPr id="80" name="直線コネクタ 79"/>
        <xdr:cNvCxnSpPr/>
      </xdr:nvCxnSpPr>
      <xdr:spPr>
        <a:xfrm>
          <a:off x="1130300" y="60929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36085</xdr:rowOff>
    </xdr:from>
    <xdr:ext cx="405111" cy="259045"/>
    <xdr:sp macro="" textlink="">
      <xdr:nvSpPr>
        <xdr:cNvPr id="81" name="n_1ave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2" name="n_2aveValue【図書館】&#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3" name="n_3aveValue【図書館】&#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84" name="n_4aveValue【図書館】&#10;有形固定資産減価償却率"/>
        <xdr:cNvSpPr txBox="1"/>
      </xdr:nvSpPr>
      <xdr:spPr>
        <a:xfrm>
          <a:off x="927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65549</xdr:rowOff>
    </xdr:from>
    <xdr:ext cx="405111" cy="259045"/>
    <xdr:sp macro="" textlink="">
      <xdr:nvSpPr>
        <xdr:cNvPr id="85" name="n_1mainValue【図書館】&#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6" name="n_2main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54119</xdr:rowOff>
    </xdr:from>
    <xdr:ext cx="405111" cy="259045"/>
    <xdr:sp macro="" textlink="">
      <xdr:nvSpPr>
        <xdr:cNvPr id="87" name="n_3mainValue【図書館】&#10;有形固定資産減価償却率"/>
        <xdr:cNvSpPr txBox="1"/>
      </xdr:nvSpPr>
      <xdr:spPr>
        <a:xfrm>
          <a:off x="181674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159529</xdr:rowOff>
    </xdr:from>
    <xdr:ext cx="405111" cy="259045"/>
    <xdr:sp macro="" textlink="">
      <xdr:nvSpPr>
        <xdr:cNvPr id="88" name="n_4mainValue【図書館】&#10;有形固定資産減価償却率"/>
        <xdr:cNvSpPr txBox="1"/>
      </xdr:nvSpPr>
      <xdr:spPr>
        <a:xfrm>
          <a:off x="927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166007</xdr:rowOff>
    </xdr:to>
    <xdr:cxnSp macro="">
      <xdr:nvCxnSpPr>
        <xdr:cNvPr id="115" name="直線コネクタ 114"/>
        <xdr:cNvCxnSpPr/>
      </xdr:nvCxnSpPr>
      <xdr:spPr>
        <a:xfrm flipV="1">
          <a:off x="10476865" y="56279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169834</xdr:rowOff>
    </xdr:from>
    <xdr:ext cx="469744" cy="259045"/>
    <xdr:sp macro="" textlink="">
      <xdr:nvSpPr>
        <xdr:cNvPr id="116" name="【図書館】&#10;一人当たり面積最小値テキスト"/>
        <xdr:cNvSpPr txBox="1"/>
      </xdr:nvSpPr>
      <xdr:spPr>
        <a:xfrm>
          <a:off x="105156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166007</xdr:rowOff>
    </xdr:from>
    <xdr:to>
      <xdr:col>55</xdr:col>
      <xdr:colOff>88900</xdr:colOff>
      <xdr:row>41</xdr:row>
      <xdr:rowOff>166007</xdr:rowOff>
    </xdr:to>
    <xdr:cxnSp macro="">
      <xdr:nvCxnSpPr>
        <xdr:cNvPr id="117" name="直線コネクタ 116"/>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18"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19" name="直線コネクタ 118"/>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7455</xdr:rowOff>
    </xdr:from>
    <xdr:ext cx="469744" cy="259045"/>
    <xdr:sp macro="" textlink="">
      <xdr:nvSpPr>
        <xdr:cNvPr id="120" name="【図書館】&#10;一人当たり面積平均値テキスト"/>
        <xdr:cNvSpPr txBox="1"/>
      </xdr:nvSpPr>
      <xdr:spPr>
        <a:xfrm>
          <a:off x="10515600" y="617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1" name="フローチャート: 判断 120"/>
        <xdr:cNvSpPr/>
      </xdr:nvSpPr>
      <xdr:spPr>
        <a:xfrm>
          <a:off x="10426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17236</xdr:rowOff>
    </xdr:from>
    <xdr:to>
      <xdr:col>50</xdr:col>
      <xdr:colOff>165100</xdr:colOff>
      <xdr:row>37</xdr:row>
      <xdr:rowOff>118836</xdr:rowOff>
    </xdr:to>
    <xdr:sp macro="" textlink="">
      <xdr:nvSpPr>
        <xdr:cNvPr id="122" name="フローチャート: 判断 121"/>
        <xdr:cNvSpPr/>
      </xdr:nvSpPr>
      <xdr:spPr>
        <a:xfrm>
          <a:off x="958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23" name="フローチャート: 判断 122"/>
        <xdr:cNvSpPr/>
      </xdr:nvSpPr>
      <xdr:spPr>
        <a:xfrm>
          <a:off x="8699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49893</xdr:rowOff>
    </xdr:from>
    <xdr:to>
      <xdr:col>41</xdr:col>
      <xdr:colOff>101600</xdr:colOff>
      <xdr:row>37</xdr:row>
      <xdr:rowOff>151493</xdr:rowOff>
    </xdr:to>
    <xdr:sp macro="" textlink="">
      <xdr:nvSpPr>
        <xdr:cNvPr id="124" name="フローチャート: 判断 123"/>
        <xdr:cNvSpPr/>
      </xdr:nvSpPr>
      <xdr:spPr>
        <a:xfrm>
          <a:off x="7810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5" name="フローチャート: 判断 124"/>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1" name="楕円 130"/>
        <xdr:cNvSpPr/>
      </xdr:nvSpPr>
      <xdr:spPr>
        <a:xfrm>
          <a:off x="10426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30134</xdr:rowOff>
    </xdr:from>
    <xdr:ext cx="469744" cy="259045"/>
    <xdr:sp macro="" textlink="">
      <xdr:nvSpPr>
        <xdr:cNvPr id="132" name="【図書館】&#10;一人当たり面積該当値テキスト"/>
        <xdr:cNvSpPr txBox="1"/>
      </xdr:nvSpPr>
      <xdr:spPr>
        <a:xfrm>
          <a:off x="10515600" y="70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33" name="楕円 132"/>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42</xdr:row>
      <xdr:rowOff>10885</xdr:rowOff>
    </xdr:to>
    <xdr:cxnSp macro="">
      <xdr:nvCxnSpPr>
        <xdr:cNvPr id="134" name="直線コネクタ 133"/>
        <xdr:cNvCxnSpPr/>
      </xdr:nvCxnSpPr>
      <xdr:spPr>
        <a:xfrm flipV="1">
          <a:off x="9639300" y="7195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5" name="楕円 134"/>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36" name="直線コネクタ 135"/>
        <xdr:cNvCxnSpPr/>
      </xdr:nvCxnSpPr>
      <xdr:spPr>
        <a:xfrm>
          <a:off x="8750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7" name="楕円 136"/>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27215</xdr:rowOff>
    </xdr:to>
    <xdr:cxnSp macro="">
      <xdr:nvCxnSpPr>
        <xdr:cNvPr id="138" name="直線コネクタ 137"/>
        <xdr:cNvCxnSpPr/>
      </xdr:nvCxnSpPr>
      <xdr:spPr>
        <a:xfrm flipV="1">
          <a:off x="7861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39" name="楕円 138"/>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43543</xdr:rowOff>
    </xdr:to>
    <xdr:cxnSp macro="">
      <xdr:nvCxnSpPr>
        <xdr:cNvPr id="140" name="直線コネクタ 139"/>
        <xdr:cNvCxnSpPr/>
      </xdr:nvCxnSpPr>
      <xdr:spPr>
        <a:xfrm flipV="1">
          <a:off x="6972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135363</xdr:rowOff>
    </xdr:from>
    <xdr:ext cx="469744" cy="259045"/>
    <xdr:sp macro="" textlink="">
      <xdr:nvSpPr>
        <xdr:cNvPr id="141" name="n_1ave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151691</xdr:rowOff>
    </xdr:from>
    <xdr:ext cx="469744" cy="259045"/>
    <xdr:sp macro="" textlink="">
      <xdr:nvSpPr>
        <xdr:cNvPr id="142" name="n_2aveValue【図書館】&#10;一人当たり面積"/>
        <xdr:cNvSpPr txBox="1"/>
      </xdr:nvSpPr>
      <xdr:spPr>
        <a:xfrm>
          <a:off x="8515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168020</xdr:rowOff>
    </xdr:from>
    <xdr:ext cx="469744" cy="259045"/>
    <xdr:sp macro="" textlink="">
      <xdr:nvSpPr>
        <xdr:cNvPr id="143" name="n_3aveValue【図書館】&#10;一人当たり面積"/>
        <xdr:cNvSpPr txBox="1"/>
      </xdr:nvSpPr>
      <xdr:spPr>
        <a:xfrm>
          <a:off x="7626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4"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45"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6" name="n_2mainValue【図書館】&#10;一人当たり面積"/>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7"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48" name="n_4mainValue【図書館】&#10;一人当たり面積"/>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0" name="直線コネクタ 15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1" name="テキスト ボックス 16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4" name="直線コネクタ 16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5" name="テキスト ボックス 16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63</xdr:row>
      <xdr:rowOff>160020</xdr:rowOff>
    </xdr:to>
    <xdr:cxnSp macro="">
      <xdr:nvCxnSpPr>
        <xdr:cNvPr id="169" name="直線コネクタ 168"/>
        <xdr:cNvCxnSpPr/>
      </xdr:nvCxnSpPr>
      <xdr:spPr>
        <a:xfrm flipV="1">
          <a:off x="4634865" y="9715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72" name="【体育館・プー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73" name="直線コネクタ 172"/>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4"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5" name="フローチャート: 判断 17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40640</xdr:rowOff>
    </xdr:from>
    <xdr:to>
      <xdr:col>20</xdr:col>
      <xdr:colOff>38100</xdr:colOff>
      <xdr:row>59</xdr:row>
      <xdr:rowOff>142240</xdr:rowOff>
    </xdr:to>
    <xdr:sp macro="" textlink="">
      <xdr:nvSpPr>
        <xdr:cNvPr id="176" name="フローチャート: 判断 175"/>
        <xdr:cNvSpPr/>
      </xdr:nvSpPr>
      <xdr:spPr>
        <a:xfrm>
          <a:off x="3746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77" name="フローチャート: 判断 176"/>
        <xdr:cNvSpPr/>
      </xdr:nvSpPr>
      <xdr:spPr>
        <a:xfrm>
          <a:off x="2857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78" name="フローチャート: 判断 177"/>
        <xdr:cNvSpPr/>
      </xdr:nvSpPr>
      <xdr:spPr>
        <a:xfrm>
          <a:off x="196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86360</xdr:rowOff>
    </xdr:from>
    <xdr:to>
      <xdr:col>6</xdr:col>
      <xdr:colOff>38100</xdr:colOff>
      <xdr:row>58</xdr:row>
      <xdr:rowOff>16510</xdr:rowOff>
    </xdr:to>
    <xdr:sp macro="" textlink="">
      <xdr:nvSpPr>
        <xdr:cNvPr id="179" name="フローチャート: 判断 178"/>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34925</xdr:rowOff>
    </xdr:from>
    <xdr:to>
      <xdr:col>24</xdr:col>
      <xdr:colOff>114300</xdr:colOff>
      <xdr:row>61</xdr:row>
      <xdr:rowOff>136525</xdr:rowOff>
    </xdr:to>
    <xdr:sp macro="" textlink="">
      <xdr:nvSpPr>
        <xdr:cNvPr id="185" name="楕円 184"/>
        <xdr:cNvSpPr/>
      </xdr:nvSpPr>
      <xdr:spPr>
        <a:xfrm>
          <a:off x="4584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13352</xdr:rowOff>
    </xdr:from>
    <xdr:ext cx="405111" cy="259045"/>
    <xdr:sp macro="" textlink="">
      <xdr:nvSpPr>
        <xdr:cNvPr id="186" name="【体育館・プール】&#10;有形固定資産減価償却率該当値テキスト"/>
        <xdr:cNvSpPr txBox="1"/>
      </xdr:nvSpPr>
      <xdr:spPr>
        <a:xfrm>
          <a:off x="4673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87" name="楕円 186"/>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xdr:rowOff>
    </xdr:from>
    <xdr:to>
      <xdr:col>24</xdr:col>
      <xdr:colOff>63500</xdr:colOff>
      <xdr:row>61</xdr:row>
      <xdr:rowOff>85725</xdr:rowOff>
    </xdr:to>
    <xdr:cxnSp macro="">
      <xdr:nvCxnSpPr>
        <xdr:cNvPr id="188" name="直線コネクタ 187"/>
        <xdr:cNvCxnSpPr/>
      </xdr:nvCxnSpPr>
      <xdr:spPr>
        <a:xfrm>
          <a:off x="3797300" y="1046416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9" name="楕円 188"/>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61</xdr:row>
      <xdr:rowOff>5715</xdr:rowOff>
    </xdr:to>
    <xdr:cxnSp macro="">
      <xdr:nvCxnSpPr>
        <xdr:cNvPr id="190" name="直線コネクタ 189"/>
        <xdr:cNvCxnSpPr/>
      </xdr:nvCxnSpPr>
      <xdr:spPr>
        <a:xfrm>
          <a:off x="2908300" y="103784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1" name="楕円 190"/>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91440</xdr:rowOff>
    </xdr:to>
    <xdr:cxnSp macro="">
      <xdr:nvCxnSpPr>
        <xdr:cNvPr id="192" name="直線コネクタ 191"/>
        <xdr:cNvCxnSpPr/>
      </xdr:nvCxnSpPr>
      <xdr:spPr>
        <a:xfrm>
          <a:off x="2019300" y="102755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xdr:rowOff>
    </xdr:from>
    <xdr:to>
      <xdr:col>6</xdr:col>
      <xdr:colOff>38100</xdr:colOff>
      <xdr:row>59</xdr:row>
      <xdr:rowOff>107950</xdr:rowOff>
    </xdr:to>
    <xdr:sp macro="" textlink="">
      <xdr:nvSpPr>
        <xdr:cNvPr id="193" name="楕円 192"/>
        <xdr:cNvSpPr/>
      </xdr:nvSpPr>
      <xdr:spPr>
        <a:xfrm>
          <a:off x="107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57150</xdr:rowOff>
    </xdr:from>
    <xdr:to>
      <xdr:col>10</xdr:col>
      <xdr:colOff>114300</xdr:colOff>
      <xdr:row>59</xdr:row>
      <xdr:rowOff>160020</xdr:rowOff>
    </xdr:to>
    <xdr:cxnSp macro="">
      <xdr:nvCxnSpPr>
        <xdr:cNvPr id="194" name="直線コネクタ 193"/>
        <xdr:cNvCxnSpPr/>
      </xdr:nvCxnSpPr>
      <xdr:spPr>
        <a:xfrm>
          <a:off x="1130300" y="10172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158767</xdr:rowOff>
    </xdr:from>
    <xdr:ext cx="405111" cy="259045"/>
    <xdr:sp macro="" textlink="">
      <xdr:nvSpPr>
        <xdr:cNvPr id="195" name="n_1ave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6" name="n_2ave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7" name="n_3ave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8" name="n_4ave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47642</xdr:rowOff>
    </xdr:from>
    <xdr:ext cx="405111" cy="259045"/>
    <xdr:sp macro="" textlink="">
      <xdr:nvSpPr>
        <xdr:cNvPr id="199" name="n_1mainValue【体育館・プール】&#10;有形固定資産減価償却率"/>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200" name="n_2mainValue【体育館・プー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201" name="n_3mainValue【体育館・プール】&#10;有形固定資産減価償却率"/>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99077</xdr:rowOff>
    </xdr:from>
    <xdr:ext cx="405111" cy="259045"/>
    <xdr:sp macro="" textlink="">
      <xdr:nvSpPr>
        <xdr:cNvPr id="202" name="n_4mainValue【体育館・プール】&#10;有形固定資産減価償却率"/>
        <xdr:cNvSpPr txBox="1"/>
      </xdr:nvSpPr>
      <xdr:spPr>
        <a:xfrm>
          <a:off x="927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3" name="テキスト ボックス 21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64</xdr:row>
      <xdr:rowOff>76200</xdr:rowOff>
    </xdr:to>
    <xdr:cxnSp macro="">
      <xdr:nvCxnSpPr>
        <xdr:cNvPr id="227" name="直線コネクタ 226"/>
        <xdr:cNvCxnSpPr/>
      </xdr:nvCxnSpPr>
      <xdr:spPr>
        <a:xfrm flipV="1">
          <a:off x="10476865"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469744" cy="259045"/>
    <xdr:sp macro="" textlink="">
      <xdr:nvSpPr>
        <xdr:cNvPr id="228" name="【体育館・プール】&#10;一人当たり面積最小値テキスト"/>
        <xdr:cNvSpPr txBox="1"/>
      </xdr:nvSpPr>
      <xdr:spPr>
        <a:xfrm>
          <a:off x="10515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9" name="直線コネクタ 22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230"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231" name="直線コネクタ 230"/>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3" name="フローチャート: 判断 23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4" name="フローチャート: 判断 23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5" name="フローチャート: 判断 234"/>
        <xdr:cNvSpPr/>
      </xdr:nvSpPr>
      <xdr:spPr>
        <a:xfrm>
          <a:off x="869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158750</xdr:rowOff>
    </xdr:from>
    <xdr:to>
      <xdr:col>41</xdr:col>
      <xdr:colOff>101600</xdr:colOff>
      <xdr:row>61</xdr:row>
      <xdr:rowOff>88900</xdr:rowOff>
    </xdr:to>
    <xdr:sp macro="" textlink="">
      <xdr:nvSpPr>
        <xdr:cNvPr id="236" name="フローチャート: 判断 235"/>
        <xdr:cNvSpPr/>
      </xdr:nvSpPr>
      <xdr:spPr>
        <a:xfrm>
          <a:off x="781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37" name="フローチャート: 判断 236"/>
        <xdr:cNvSpPr/>
      </xdr:nvSpPr>
      <xdr:spPr>
        <a:xfrm>
          <a:off x="6921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43" name="楕円 242"/>
        <xdr:cNvSpPr/>
      </xdr:nvSpPr>
      <xdr:spPr>
        <a:xfrm>
          <a:off x="10426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140987</xdr:rowOff>
    </xdr:from>
    <xdr:ext cx="469744" cy="259045"/>
    <xdr:sp macro="" textlink="">
      <xdr:nvSpPr>
        <xdr:cNvPr id="244" name="【体育館・プール】&#10;一人当たり面積該当値テキスト"/>
        <xdr:cNvSpPr txBox="1"/>
      </xdr:nvSpPr>
      <xdr:spPr>
        <a:xfrm>
          <a:off x="1051560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5" name="楕円 244"/>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62</xdr:row>
      <xdr:rowOff>53340</xdr:rowOff>
    </xdr:to>
    <xdr:cxnSp macro="">
      <xdr:nvCxnSpPr>
        <xdr:cNvPr id="246" name="直線コネクタ 245"/>
        <xdr:cNvCxnSpPr/>
      </xdr:nvCxnSpPr>
      <xdr:spPr>
        <a:xfrm flipV="1">
          <a:off x="9639300" y="10671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47" name="楕円 246"/>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64770</xdr:rowOff>
    </xdr:to>
    <xdr:cxnSp macro="">
      <xdr:nvCxnSpPr>
        <xdr:cNvPr id="248" name="直線コネクタ 247"/>
        <xdr:cNvCxnSpPr/>
      </xdr:nvCxnSpPr>
      <xdr:spPr>
        <a:xfrm flipV="1">
          <a:off x="8750300" y="10683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49" name="楕円 248"/>
        <xdr:cNvSpPr/>
      </xdr:nvSpPr>
      <xdr:spPr>
        <a:xfrm>
          <a:off x="781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76200</xdr:rowOff>
    </xdr:to>
    <xdr:cxnSp macro="">
      <xdr:nvCxnSpPr>
        <xdr:cNvPr id="250" name="直線コネクタ 249"/>
        <xdr:cNvCxnSpPr/>
      </xdr:nvCxnSpPr>
      <xdr:spPr>
        <a:xfrm flipV="1">
          <a:off x="7861300" y="10694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36830</xdr:rowOff>
    </xdr:from>
    <xdr:to>
      <xdr:col>36</xdr:col>
      <xdr:colOff>165100</xdr:colOff>
      <xdr:row>62</xdr:row>
      <xdr:rowOff>138430</xdr:rowOff>
    </xdr:to>
    <xdr:sp macro="" textlink="">
      <xdr:nvSpPr>
        <xdr:cNvPr id="251" name="楕円 250"/>
        <xdr:cNvSpPr/>
      </xdr:nvSpPr>
      <xdr:spPr>
        <a:xfrm>
          <a:off x="692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76200</xdr:rowOff>
    </xdr:from>
    <xdr:to>
      <xdr:col>41</xdr:col>
      <xdr:colOff>50800</xdr:colOff>
      <xdr:row>62</xdr:row>
      <xdr:rowOff>87630</xdr:rowOff>
    </xdr:to>
    <xdr:cxnSp macro="">
      <xdr:nvCxnSpPr>
        <xdr:cNvPr id="252" name="直線コネクタ 251"/>
        <xdr:cNvCxnSpPr/>
      </xdr:nvCxnSpPr>
      <xdr:spPr>
        <a:xfrm flipV="1">
          <a:off x="6972300" y="1070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154957</xdr:rowOff>
    </xdr:from>
    <xdr:ext cx="469744" cy="259045"/>
    <xdr:sp macro="" textlink="">
      <xdr:nvSpPr>
        <xdr:cNvPr id="25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4" name="n_2ave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55" name="n_3ave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56" name="n_4ave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95267</xdr:rowOff>
    </xdr:from>
    <xdr:ext cx="469744" cy="259045"/>
    <xdr:sp macro="" textlink="">
      <xdr:nvSpPr>
        <xdr:cNvPr id="257"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58"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59" name="n_3mainValue【体育館・プール】&#10;一人当たり面積"/>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129557</xdr:rowOff>
    </xdr:from>
    <xdr:ext cx="469744" cy="259045"/>
    <xdr:sp macro="" textlink="">
      <xdr:nvSpPr>
        <xdr:cNvPr id="260" name="n_4mainValue【体育館・プール】&#10;一人当たり面積"/>
        <xdr:cNvSpPr txBox="1"/>
      </xdr:nvSpPr>
      <xdr:spPr>
        <a:xfrm>
          <a:off x="6737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104394</xdr:rowOff>
    </xdr:from>
    <xdr:to>
      <xdr:col>24</xdr:col>
      <xdr:colOff>62865</xdr:colOff>
      <xdr:row>86</xdr:row>
      <xdr:rowOff>26670</xdr:rowOff>
    </xdr:to>
    <xdr:cxnSp macro="">
      <xdr:nvCxnSpPr>
        <xdr:cNvPr id="283" name="直線コネクタ 282"/>
        <xdr:cNvCxnSpPr/>
      </xdr:nvCxnSpPr>
      <xdr:spPr>
        <a:xfrm flipV="1">
          <a:off x="4634865" y="14163294"/>
          <a:ext cx="0" cy="608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84" name="【福祉施設】&#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85" name="直線コネクタ 284"/>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51071</xdr:rowOff>
    </xdr:from>
    <xdr:ext cx="405111" cy="259045"/>
    <xdr:sp macro="" textlink="">
      <xdr:nvSpPr>
        <xdr:cNvPr id="286" name="【福祉施設】&#10;有形固定資産減価償却率最大値テキスト"/>
        <xdr:cNvSpPr txBox="1"/>
      </xdr:nvSpPr>
      <xdr:spPr>
        <a:xfrm>
          <a:off x="4673600" y="139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104394</xdr:rowOff>
    </xdr:from>
    <xdr:to>
      <xdr:col>24</xdr:col>
      <xdr:colOff>152400</xdr:colOff>
      <xdr:row>82</xdr:row>
      <xdr:rowOff>104394</xdr:rowOff>
    </xdr:to>
    <xdr:cxnSp macro="">
      <xdr:nvCxnSpPr>
        <xdr:cNvPr id="287" name="直線コネクタ 286"/>
        <xdr:cNvCxnSpPr/>
      </xdr:nvCxnSpPr>
      <xdr:spPr>
        <a:xfrm>
          <a:off x="4546600" y="1416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6620</xdr:rowOff>
    </xdr:from>
    <xdr:ext cx="405111" cy="259045"/>
    <xdr:sp macro="" textlink="">
      <xdr:nvSpPr>
        <xdr:cNvPr id="288" name="【福祉施設】&#10;有形固定資産減価償却率平均値テキスト"/>
        <xdr:cNvSpPr txBox="1"/>
      </xdr:nvSpPr>
      <xdr:spPr>
        <a:xfrm>
          <a:off x="4673600" y="14065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89" name="フローチャート: 判断 288"/>
        <xdr:cNvSpPr/>
      </xdr:nvSpPr>
      <xdr:spPr>
        <a:xfrm>
          <a:off x="4584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90" name="フローチャート: 判断 28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19304</xdr:rowOff>
    </xdr:from>
    <xdr:to>
      <xdr:col>15</xdr:col>
      <xdr:colOff>101600</xdr:colOff>
      <xdr:row>80</xdr:row>
      <xdr:rowOff>120904</xdr:rowOff>
    </xdr:to>
    <xdr:sp macro="" textlink="">
      <xdr:nvSpPr>
        <xdr:cNvPr id="291" name="フローチャート: 判断 290"/>
        <xdr:cNvSpPr/>
      </xdr:nvSpPr>
      <xdr:spPr>
        <a:xfrm>
          <a:off x="2857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161037</xdr:rowOff>
    </xdr:from>
    <xdr:to>
      <xdr:col>10</xdr:col>
      <xdr:colOff>165100</xdr:colOff>
      <xdr:row>80</xdr:row>
      <xdr:rowOff>91187</xdr:rowOff>
    </xdr:to>
    <xdr:sp macro="" textlink="">
      <xdr:nvSpPr>
        <xdr:cNvPr id="292" name="フローチャート: 判断 291"/>
        <xdr:cNvSpPr/>
      </xdr:nvSpPr>
      <xdr:spPr>
        <a:xfrm>
          <a:off x="1968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87885</xdr:rowOff>
    </xdr:from>
    <xdr:to>
      <xdr:col>6</xdr:col>
      <xdr:colOff>38100</xdr:colOff>
      <xdr:row>79</xdr:row>
      <xdr:rowOff>18035</xdr:rowOff>
    </xdr:to>
    <xdr:sp macro="" textlink="">
      <xdr:nvSpPr>
        <xdr:cNvPr id="293" name="フローチャート: 判断 292"/>
        <xdr:cNvSpPr/>
      </xdr:nvSpPr>
      <xdr:spPr>
        <a:xfrm>
          <a:off x="1079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99" name="楕円 298"/>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300" name="【福祉施設】&#10;有形固定資産減価償却率該当値テキスト"/>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122174</xdr:rowOff>
    </xdr:from>
    <xdr:to>
      <xdr:col>20</xdr:col>
      <xdr:colOff>38100</xdr:colOff>
      <xdr:row>86</xdr:row>
      <xdr:rowOff>52324</xdr:rowOff>
    </xdr:to>
    <xdr:sp macro="" textlink="">
      <xdr:nvSpPr>
        <xdr:cNvPr id="301" name="楕円 300"/>
        <xdr:cNvSpPr/>
      </xdr:nvSpPr>
      <xdr:spPr>
        <a:xfrm>
          <a:off x="3746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1524</xdr:rowOff>
    </xdr:from>
    <xdr:to>
      <xdr:col>24</xdr:col>
      <xdr:colOff>63500</xdr:colOff>
      <xdr:row>86</xdr:row>
      <xdr:rowOff>26670</xdr:rowOff>
    </xdr:to>
    <xdr:cxnSp macro="">
      <xdr:nvCxnSpPr>
        <xdr:cNvPr id="302" name="直線コネクタ 301"/>
        <xdr:cNvCxnSpPr/>
      </xdr:nvCxnSpPr>
      <xdr:spPr>
        <a:xfrm>
          <a:off x="3797300" y="147462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85598</xdr:rowOff>
    </xdr:from>
    <xdr:to>
      <xdr:col>15</xdr:col>
      <xdr:colOff>101600</xdr:colOff>
      <xdr:row>86</xdr:row>
      <xdr:rowOff>15748</xdr:rowOff>
    </xdr:to>
    <xdr:sp macro="" textlink="">
      <xdr:nvSpPr>
        <xdr:cNvPr id="303" name="楕円 302"/>
        <xdr:cNvSpPr/>
      </xdr:nvSpPr>
      <xdr:spPr>
        <a:xfrm>
          <a:off x="2857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136398</xdr:rowOff>
    </xdr:from>
    <xdr:to>
      <xdr:col>19</xdr:col>
      <xdr:colOff>177800</xdr:colOff>
      <xdr:row>86</xdr:row>
      <xdr:rowOff>1524</xdr:rowOff>
    </xdr:to>
    <xdr:cxnSp macro="">
      <xdr:nvCxnSpPr>
        <xdr:cNvPr id="304" name="直線コネクタ 303"/>
        <xdr:cNvCxnSpPr/>
      </xdr:nvCxnSpPr>
      <xdr:spPr>
        <a:xfrm>
          <a:off x="2908300" y="14709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35306</xdr:rowOff>
    </xdr:from>
    <xdr:to>
      <xdr:col>10</xdr:col>
      <xdr:colOff>165100</xdr:colOff>
      <xdr:row>85</xdr:row>
      <xdr:rowOff>136906</xdr:rowOff>
    </xdr:to>
    <xdr:sp macro="" textlink="">
      <xdr:nvSpPr>
        <xdr:cNvPr id="305" name="楕円 304"/>
        <xdr:cNvSpPr/>
      </xdr:nvSpPr>
      <xdr:spPr>
        <a:xfrm>
          <a:off x="196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86106</xdr:rowOff>
    </xdr:from>
    <xdr:to>
      <xdr:col>15</xdr:col>
      <xdr:colOff>50800</xdr:colOff>
      <xdr:row>85</xdr:row>
      <xdr:rowOff>136398</xdr:rowOff>
    </xdr:to>
    <xdr:cxnSp macro="">
      <xdr:nvCxnSpPr>
        <xdr:cNvPr id="306" name="直線コネクタ 305"/>
        <xdr:cNvCxnSpPr/>
      </xdr:nvCxnSpPr>
      <xdr:spPr>
        <a:xfrm>
          <a:off x="2019300" y="14659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156463</xdr:rowOff>
    </xdr:from>
    <xdr:to>
      <xdr:col>6</xdr:col>
      <xdr:colOff>38100</xdr:colOff>
      <xdr:row>85</xdr:row>
      <xdr:rowOff>86613</xdr:rowOff>
    </xdr:to>
    <xdr:sp macro="" textlink="">
      <xdr:nvSpPr>
        <xdr:cNvPr id="307" name="楕円 306"/>
        <xdr:cNvSpPr/>
      </xdr:nvSpPr>
      <xdr:spPr>
        <a:xfrm>
          <a:off x="107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35813</xdr:rowOff>
    </xdr:from>
    <xdr:to>
      <xdr:col>10</xdr:col>
      <xdr:colOff>114300</xdr:colOff>
      <xdr:row>85</xdr:row>
      <xdr:rowOff>86106</xdr:rowOff>
    </xdr:to>
    <xdr:cxnSp macro="">
      <xdr:nvCxnSpPr>
        <xdr:cNvPr id="308" name="直線コネクタ 307"/>
        <xdr:cNvCxnSpPr/>
      </xdr:nvCxnSpPr>
      <xdr:spPr>
        <a:xfrm>
          <a:off x="1130300" y="14609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309"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137431</xdr:rowOff>
    </xdr:from>
    <xdr:ext cx="405111" cy="259045"/>
    <xdr:sp macro="" textlink="">
      <xdr:nvSpPr>
        <xdr:cNvPr id="310" name="n_2aveValue【福祉施設】&#10;有形固定資産減価償却率"/>
        <xdr:cNvSpPr txBox="1"/>
      </xdr:nvSpPr>
      <xdr:spPr>
        <a:xfrm>
          <a:off x="2705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107714</xdr:rowOff>
    </xdr:from>
    <xdr:ext cx="405111" cy="259045"/>
    <xdr:sp macro="" textlink="">
      <xdr:nvSpPr>
        <xdr:cNvPr id="311" name="n_3aveValue【福祉施設】&#10;有形固定資産減価償却率"/>
        <xdr:cNvSpPr txBox="1"/>
      </xdr:nvSpPr>
      <xdr:spPr>
        <a:xfrm>
          <a:off x="1816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12" name="n_4aveValue【福祉施設】&#10;有形固定資産減価償却率"/>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43451</xdr:rowOff>
    </xdr:from>
    <xdr:ext cx="405111" cy="259045"/>
    <xdr:sp macro="" textlink="">
      <xdr:nvSpPr>
        <xdr:cNvPr id="313" name="n_1mainValue【福祉施設】&#10;有形固定資産減価償却率"/>
        <xdr:cNvSpPr txBox="1"/>
      </xdr:nvSpPr>
      <xdr:spPr>
        <a:xfrm>
          <a:off x="3582044" y="1478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6875</xdr:rowOff>
    </xdr:from>
    <xdr:ext cx="405111" cy="259045"/>
    <xdr:sp macro="" textlink="">
      <xdr:nvSpPr>
        <xdr:cNvPr id="314" name="n_2mainValue【福祉施設】&#10;有形固定資産減価償却率"/>
        <xdr:cNvSpPr txBox="1"/>
      </xdr:nvSpPr>
      <xdr:spPr>
        <a:xfrm>
          <a:off x="27057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128033</xdr:rowOff>
    </xdr:from>
    <xdr:ext cx="405111" cy="259045"/>
    <xdr:sp macro="" textlink="">
      <xdr:nvSpPr>
        <xdr:cNvPr id="315" name="n_3mainValue【福祉施設】&#10;有形固定資産減価償却率"/>
        <xdr:cNvSpPr txBox="1"/>
      </xdr:nvSpPr>
      <xdr:spPr>
        <a:xfrm>
          <a:off x="18167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77740</xdr:rowOff>
    </xdr:from>
    <xdr:ext cx="405111" cy="259045"/>
    <xdr:sp macro="" textlink="">
      <xdr:nvSpPr>
        <xdr:cNvPr id="316" name="n_4mainValue【福祉施設】&#10;有形固定資産減価償却率"/>
        <xdr:cNvSpPr txBox="1"/>
      </xdr:nvSpPr>
      <xdr:spPr>
        <a:xfrm>
          <a:off x="927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34289</xdr:rowOff>
    </xdr:from>
    <xdr:to>
      <xdr:col>54</xdr:col>
      <xdr:colOff>189865</xdr:colOff>
      <xdr:row>86</xdr:row>
      <xdr:rowOff>19050</xdr:rowOff>
    </xdr:to>
    <xdr:cxnSp macro="">
      <xdr:nvCxnSpPr>
        <xdr:cNvPr id="340" name="直線コネクタ 339"/>
        <xdr:cNvCxnSpPr/>
      </xdr:nvCxnSpPr>
      <xdr:spPr>
        <a:xfrm flipV="1">
          <a:off x="10476865" y="1357883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22877</xdr:rowOff>
    </xdr:from>
    <xdr:ext cx="469744" cy="259045"/>
    <xdr:sp macro="" textlink="">
      <xdr:nvSpPr>
        <xdr:cNvPr id="341" name="【福祉施設】&#10;一人当たり面積最小値テキスト"/>
        <xdr:cNvSpPr txBox="1"/>
      </xdr:nvSpPr>
      <xdr:spPr>
        <a:xfrm>
          <a:off x="10515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19050</xdr:rowOff>
    </xdr:from>
    <xdr:to>
      <xdr:col>55</xdr:col>
      <xdr:colOff>88900</xdr:colOff>
      <xdr:row>86</xdr:row>
      <xdr:rowOff>19050</xdr:rowOff>
    </xdr:to>
    <xdr:cxnSp macro="">
      <xdr:nvCxnSpPr>
        <xdr:cNvPr id="342" name="直線コネクタ 341"/>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152416</xdr:rowOff>
    </xdr:from>
    <xdr:ext cx="469744" cy="259045"/>
    <xdr:sp macro="" textlink="">
      <xdr:nvSpPr>
        <xdr:cNvPr id="343" name="【福祉施設】&#10;一人当たり面積最大値テキスト"/>
        <xdr:cNvSpPr txBox="1"/>
      </xdr:nvSpPr>
      <xdr:spPr>
        <a:xfrm>
          <a:off x="10515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34289</xdr:rowOff>
    </xdr:from>
    <xdr:to>
      <xdr:col>55</xdr:col>
      <xdr:colOff>88900</xdr:colOff>
      <xdr:row>79</xdr:row>
      <xdr:rowOff>34289</xdr:rowOff>
    </xdr:to>
    <xdr:cxnSp macro="">
      <xdr:nvCxnSpPr>
        <xdr:cNvPr id="344" name="直線コネクタ 343"/>
        <xdr:cNvCxnSpPr/>
      </xdr:nvCxnSpPr>
      <xdr:spPr>
        <a:xfrm>
          <a:off x="10388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5"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6" name="フローチャート: 判断 345"/>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47" name="フローチャート: 判断 346"/>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40639</xdr:rowOff>
    </xdr:from>
    <xdr:to>
      <xdr:col>46</xdr:col>
      <xdr:colOff>38100</xdr:colOff>
      <xdr:row>82</xdr:row>
      <xdr:rowOff>142239</xdr:rowOff>
    </xdr:to>
    <xdr:sp macro="" textlink="">
      <xdr:nvSpPr>
        <xdr:cNvPr id="348" name="フローチャート: 判断 347"/>
        <xdr:cNvSpPr/>
      </xdr:nvSpPr>
      <xdr:spPr>
        <a:xfrm>
          <a:off x="869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90170</xdr:rowOff>
    </xdr:from>
    <xdr:to>
      <xdr:col>41</xdr:col>
      <xdr:colOff>101600</xdr:colOff>
      <xdr:row>83</xdr:row>
      <xdr:rowOff>20320</xdr:rowOff>
    </xdr:to>
    <xdr:sp macro="" textlink="">
      <xdr:nvSpPr>
        <xdr:cNvPr id="349" name="フローチャート: 判断 348"/>
        <xdr:cNvSpPr/>
      </xdr:nvSpPr>
      <xdr:spPr>
        <a:xfrm>
          <a:off x="781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50" name="フローチャート: 判断 349"/>
        <xdr:cNvSpPr/>
      </xdr:nvSpPr>
      <xdr:spPr>
        <a:xfrm>
          <a:off x="692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6" name="楕円 355"/>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57"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58" name="楕円 357"/>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59" name="直線コネクタ 358"/>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60" name="楕円 359"/>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19050</xdr:rowOff>
    </xdr:to>
    <xdr:cxnSp macro="">
      <xdr:nvCxnSpPr>
        <xdr:cNvPr id="361" name="直線コネクタ 360"/>
        <xdr:cNvCxnSpPr/>
      </xdr:nvCxnSpPr>
      <xdr:spPr>
        <a:xfrm>
          <a:off x="8750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362" name="楕円 361"/>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22861</xdr:rowOff>
    </xdr:to>
    <xdr:cxnSp macro="">
      <xdr:nvCxnSpPr>
        <xdr:cNvPr id="363" name="直線コネクタ 362"/>
        <xdr:cNvCxnSpPr/>
      </xdr:nvCxnSpPr>
      <xdr:spPr>
        <a:xfrm flipV="1">
          <a:off x="7861300" y="14763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143511</xdr:rowOff>
    </xdr:from>
    <xdr:to>
      <xdr:col>36</xdr:col>
      <xdr:colOff>165100</xdr:colOff>
      <xdr:row>86</xdr:row>
      <xdr:rowOff>73661</xdr:rowOff>
    </xdr:to>
    <xdr:sp macro="" textlink="">
      <xdr:nvSpPr>
        <xdr:cNvPr id="364" name="楕円 363"/>
        <xdr:cNvSpPr/>
      </xdr:nvSpPr>
      <xdr:spPr>
        <a:xfrm>
          <a:off x="692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22861</xdr:rowOff>
    </xdr:from>
    <xdr:to>
      <xdr:col>41</xdr:col>
      <xdr:colOff>50800</xdr:colOff>
      <xdr:row>86</xdr:row>
      <xdr:rowOff>22861</xdr:rowOff>
    </xdr:to>
    <xdr:cxnSp macro="">
      <xdr:nvCxnSpPr>
        <xdr:cNvPr id="365" name="直線コネクタ 364"/>
        <xdr:cNvCxnSpPr/>
      </xdr:nvCxnSpPr>
      <xdr:spPr>
        <a:xfrm>
          <a:off x="6972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135907</xdr:rowOff>
    </xdr:from>
    <xdr:ext cx="469744" cy="259045"/>
    <xdr:sp macro="" textlink="">
      <xdr:nvSpPr>
        <xdr:cNvPr id="366"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158766</xdr:rowOff>
    </xdr:from>
    <xdr:ext cx="469744" cy="259045"/>
    <xdr:sp macro="" textlink="">
      <xdr:nvSpPr>
        <xdr:cNvPr id="367" name="n_2aveValue【福祉施設】&#10;一人当たり面積"/>
        <xdr:cNvSpPr txBox="1"/>
      </xdr:nvSpPr>
      <xdr:spPr>
        <a:xfrm>
          <a:off x="8515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68" name="n_3aveValue【福祉施設】&#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69" name="n_4aveValue【福祉施設】&#10;一人当たり面積"/>
        <xdr:cNvSpPr txBox="1"/>
      </xdr:nvSpPr>
      <xdr:spPr>
        <a:xfrm>
          <a:off x="6737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70"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71" name="n_2mainValue【福祉施設】&#10;一人当たり面積"/>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372" name="n_3mainValue【福祉施設】&#10;一人当たり面積"/>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64788</xdr:rowOff>
    </xdr:from>
    <xdr:ext cx="469744" cy="259045"/>
    <xdr:sp macro="" textlink="">
      <xdr:nvSpPr>
        <xdr:cNvPr id="373" name="n_4mainValue【福祉施設】&#10;一人当たり面積"/>
        <xdr:cNvSpPr txBox="1"/>
      </xdr:nvSpPr>
      <xdr:spPr>
        <a:xfrm>
          <a:off x="6737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30480</xdr:rowOff>
    </xdr:to>
    <xdr:cxnSp macro="">
      <xdr:nvCxnSpPr>
        <xdr:cNvPr id="398" name="直線コネクタ 397"/>
        <xdr:cNvCxnSpPr/>
      </xdr:nvCxnSpPr>
      <xdr:spPr>
        <a:xfrm flipV="1">
          <a:off x="4634865"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99"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0" name="直線コネクタ 39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405111" cy="259045"/>
    <xdr:sp macro="" textlink="">
      <xdr:nvSpPr>
        <xdr:cNvPr id="401" name="【市民会館】&#10;有形固定資産減価償却率最大値テキスト"/>
        <xdr:cNvSpPr txBox="1"/>
      </xdr:nvSpPr>
      <xdr:spPr>
        <a:xfrm>
          <a:off x="4673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2" name="直線コネクタ 401"/>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139716</xdr:rowOff>
    </xdr:from>
    <xdr:ext cx="405111" cy="259045"/>
    <xdr:sp macro="" textlink="">
      <xdr:nvSpPr>
        <xdr:cNvPr id="403" name="【市民会館】&#10;有形固定資産減価償却率平均値テキスト"/>
        <xdr:cNvSpPr txBox="1"/>
      </xdr:nvSpPr>
      <xdr:spPr>
        <a:xfrm>
          <a:off x="4673600" y="18313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404" name="フローチャート: 判断 403"/>
        <xdr:cNvSpPr/>
      </xdr:nvSpPr>
      <xdr:spPr>
        <a:xfrm>
          <a:off x="4584700" y="1846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128270</xdr:rowOff>
    </xdr:from>
    <xdr:to>
      <xdr:col>20</xdr:col>
      <xdr:colOff>38100</xdr:colOff>
      <xdr:row>106</xdr:row>
      <xdr:rowOff>58420</xdr:rowOff>
    </xdr:to>
    <xdr:sp macro="" textlink="">
      <xdr:nvSpPr>
        <xdr:cNvPr id="405" name="フローチャート: 判断 404"/>
        <xdr:cNvSpPr/>
      </xdr:nvSpPr>
      <xdr:spPr>
        <a:xfrm>
          <a:off x="3746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48261</xdr:rowOff>
    </xdr:from>
    <xdr:to>
      <xdr:col>15</xdr:col>
      <xdr:colOff>101600</xdr:colOff>
      <xdr:row>107</xdr:row>
      <xdr:rowOff>149861</xdr:rowOff>
    </xdr:to>
    <xdr:sp macro="" textlink="">
      <xdr:nvSpPr>
        <xdr:cNvPr id="406" name="フローチャート: 判断 405"/>
        <xdr:cNvSpPr/>
      </xdr:nvSpPr>
      <xdr:spPr>
        <a:xfrm>
          <a:off x="2857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97789</xdr:rowOff>
    </xdr:from>
    <xdr:to>
      <xdr:col>10</xdr:col>
      <xdr:colOff>165100</xdr:colOff>
      <xdr:row>108</xdr:row>
      <xdr:rowOff>27939</xdr:rowOff>
    </xdr:to>
    <xdr:sp macro="" textlink="">
      <xdr:nvSpPr>
        <xdr:cNvPr id="407" name="フローチャート: 判断 406"/>
        <xdr:cNvSpPr/>
      </xdr:nvSpPr>
      <xdr:spPr>
        <a:xfrm>
          <a:off x="196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21589</xdr:rowOff>
    </xdr:from>
    <xdr:to>
      <xdr:col>6</xdr:col>
      <xdr:colOff>38100</xdr:colOff>
      <xdr:row>107</xdr:row>
      <xdr:rowOff>123189</xdr:rowOff>
    </xdr:to>
    <xdr:sp macro="" textlink="">
      <xdr:nvSpPr>
        <xdr:cNvPr id="408" name="フローチャート: 判断 407"/>
        <xdr:cNvSpPr/>
      </xdr:nvSpPr>
      <xdr:spPr>
        <a:xfrm>
          <a:off x="1079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63500</xdr:rowOff>
    </xdr:from>
    <xdr:to>
      <xdr:col>24</xdr:col>
      <xdr:colOff>114300</xdr:colOff>
      <xdr:row>108</xdr:row>
      <xdr:rowOff>165100</xdr:rowOff>
    </xdr:to>
    <xdr:sp macro="" textlink="">
      <xdr:nvSpPr>
        <xdr:cNvPr id="414" name="楕円 413"/>
        <xdr:cNvSpPr/>
      </xdr:nvSpPr>
      <xdr:spPr>
        <a:xfrm>
          <a:off x="4584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149877</xdr:rowOff>
    </xdr:from>
    <xdr:ext cx="405111" cy="259045"/>
    <xdr:sp macro="" textlink="">
      <xdr:nvSpPr>
        <xdr:cNvPr id="415" name="【市民会館】&#10;有形固定資産減価償却率該当値テキスト"/>
        <xdr:cNvSpPr txBox="1"/>
      </xdr:nvSpPr>
      <xdr:spPr>
        <a:xfrm>
          <a:off x="4673600" y="184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416" name="楕円 415"/>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167639</xdr:rowOff>
    </xdr:from>
    <xdr:to>
      <xdr:col>24</xdr:col>
      <xdr:colOff>63500</xdr:colOff>
      <xdr:row>108</xdr:row>
      <xdr:rowOff>114300</xdr:rowOff>
    </xdr:to>
    <xdr:cxnSp macro="">
      <xdr:nvCxnSpPr>
        <xdr:cNvPr id="417" name="直線コネクタ 416"/>
        <xdr:cNvCxnSpPr/>
      </xdr:nvCxnSpPr>
      <xdr:spPr>
        <a:xfrm>
          <a:off x="3797300" y="185127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36830</xdr:rowOff>
    </xdr:from>
    <xdr:to>
      <xdr:col>15</xdr:col>
      <xdr:colOff>101600</xdr:colOff>
      <xdr:row>107</xdr:row>
      <xdr:rowOff>138430</xdr:rowOff>
    </xdr:to>
    <xdr:sp macro="" textlink="">
      <xdr:nvSpPr>
        <xdr:cNvPr id="418" name="楕円 417"/>
        <xdr:cNvSpPr/>
      </xdr:nvSpPr>
      <xdr:spPr>
        <a:xfrm>
          <a:off x="2857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87630</xdr:rowOff>
    </xdr:from>
    <xdr:to>
      <xdr:col>19</xdr:col>
      <xdr:colOff>177800</xdr:colOff>
      <xdr:row>107</xdr:row>
      <xdr:rowOff>167639</xdr:rowOff>
    </xdr:to>
    <xdr:cxnSp macro="">
      <xdr:nvCxnSpPr>
        <xdr:cNvPr id="419" name="直線コネクタ 418"/>
        <xdr:cNvCxnSpPr/>
      </xdr:nvCxnSpPr>
      <xdr:spPr>
        <a:xfrm>
          <a:off x="2908300" y="184327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20" name="楕円 419"/>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87630</xdr:rowOff>
    </xdr:from>
    <xdr:to>
      <xdr:col>15</xdr:col>
      <xdr:colOff>50800</xdr:colOff>
      <xdr:row>107</xdr:row>
      <xdr:rowOff>99061</xdr:rowOff>
    </xdr:to>
    <xdr:cxnSp macro="">
      <xdr:nvCxnSpPr>
        <xdr:cNvPr id="421" name="直線コネクタ 420"/>
        <xdr:cNvCxnSpPr/>
      </xdr:nvCxnSpPr>
      <xdr:spPr>
        <a:xfrm flipV="1">
          <a:off x="2019300" y="1843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147320</xdr:rowOff>
    </xdr:from>
    <xdr:to>
      <xdr:col>6</xdr:col>
      <xdr:colOff>38100</xdr:colOff>
      <xdr:row>107</xdr:row>
      <xdr:rowOff>77470</xdr:rowOff>
    </xdr:to>
    <xdr:sp macro="" textlink="">
      <xdr:nvSpPr>
        <xdr:cNvPr id="422" name="楕円 421"/>
        <xdr:cNvSpPr/>
      </xdr:nvSpPr>
      <xdr:spPr>
        <a:xfrm>
          <a:off x="107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26670</xdr:rowOff>
    </xdr:from>
    <xdr:to>
      <xdr:col>10</xdr:col>
      <xdr:colOff>114300</xdr:colOff>
      <xdr:row>107</xdr:row>
      <xdr:rowOff>99061</xdr:rowOff>
    </xdr:to>
    <xdr:cxnSp macro="">
      <xdr:nvCxnSpPr>
        <xdr:cNvPr id="423" name="直線コネクタ 422"/>
        <xdr:cNvCxnSpPr/>
      </xdr:nvCxnSpPr>
      <xdr:spPr>
        <a:xfrm>
          <a:off x="1130300" y="18371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74947</xdr:rowOff>
    </xdr:from>
    <xdr:ext cx="405111" cy="259045"/>
    <xdr:sp macro="" textlink="">
      <xdr:nvSpPr>
        <xdr:cNvPr id="424" name="n_1aveValue【市民会館】&#10;有形固定資産減価償却率"/>
        <xdr:cNvSpPr txBox="1"/>
      </xdr:nvSpPr>
      <xdr:spPr>
        <a:xfrm>
          <a:off x="3582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140988</xdr:rowOff>
    </xdr:from>
    <xdr:ext cx="405111" cy="259045"/>
    <xdr:sp macro="" textlink="">
      <xdr:nvSpPr>
        <xdr:cNvPr id="425" name="n_2aveValue【市民会館】&#10;有形固定資産減価償却率"/>
        <xdr:cNvSpPr txBox="1"/>
      </xdr:nvSpPr>
      <xdr:spPr>
        <a:xfrm>
          <a:off x="2705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19066</xdr:rowOff>
    </xdr:from>
    <xdr:ext cx="405111" cy="259045"/>
    <xdr:sp macro="" textlink="">
      <xdr:nvSpPr>
        <xdr:cNvPr id="426" name="n_3aveValue【市民会館】&#10;有形固定資産減価償却率"/>
        <xdr:cNvSpPr txBox="1"/>
      </xdr:nvSpPr>
      <xdr:spPr>
        <a:xfrm>
          <a:off x="1816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114316</xdr:rowOff>
    </xdr:from>
    <xdr:ext cx="405111" cy="259045"/>
    <xdr:sp macro="" textlink="">
      <xdr:nvSpPr>
        <xdr:cNvPr id="427" name="n_4aveValue【市民会館】&#10;有形固定資産減価償却率"/>
        <xdr:cNvSpPr txBox="1"/>
      </xdr:nvSpPr>
      <xdr:spPr>
        <a:xfrm>
          <a:off x="927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38116</xdr:rowOff>
    </xdr:from>
    <xdr:ext cx="405111" cy="259045"/>
    <xdr:sp macro="" textlink="">
      <xdr:nvSpPr>
        <xdr:cNvPr id="428" name="n_1mainValue【市民会館】&#10;有形固定資産減価償却率"/>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154957</xdr:rowOff>
    </xdr:from>
    <xdr:ext cx="405111" cy="259045"/>
    <xdr:sp macro="" textlink="">
      <xdr:nvSpPr>
        <xdr:cNvPr id="429" name="n_2mainValue【市民会館】&#10;有形固定資産減価償却率"/>
        <xdr:cNvSpPr txBox="1"/>
      </xdr:nvSpPr>
      <xdr:spPr>
        <a:xfrm>
          <a:off x="27057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166388</xdr:rowOff>
    </xdr:from>
    <xdr:ext cx="405111" cy="259045"/>
    <xdr:sp macro="" textlink="">
      <xdr:nvSpPr>
        <xdr:cNvPr id="430" name="n_3mainValue【市民会館】&#10;有形固定資産減価償却率"/>
        <xdr:cNvSpPr txBox="1"/>
      </xdr:nvSpPr>
      <xdr:spPr>
        <a:xfrm>
          <a:off x="1816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93997</xdr:rowOff>
    </xdr:from>
    <xdr:ext cx="405111" cy="259045"/>
    <xdr:sp macro="" textlink="">
      <xdr:nvSpPr>
        <xdr:cNvPr id="431" name="n_4mainValue【市民会館】&#10;有形固定資産減価償却率"/>
        <xdr:cNvSpPr txBox="1"/>
      </xdr:nvSpPr>
      <xdr:spPr>
        <a:xfrm>
          <a:off x="927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107</xdr:row>
      <xdr:rowOff>110489</xdr:rowOff>
    </xdr:to>
    <xdr:cxnSp macro="">
      <xdr:nvCxnSpPr>
        <xdr:cNvPr id="455" name="直線コネクタ 454"/>
        <xdr:cNvCxnSpPr/>
      </xdr:nvCxnSpPr>
      <xdr:spPr>
        <a:xfrm flipV="1">
          <a:off x="10476865" y="173736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56"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57" name="直線コネクタ 456"/>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58"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9" name="直線コネクタ 458"/>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114316</xdr:rowOff>
    </xdr:from>
    <xdr:ext cx="469744" cy="259045"/>
    <xdr:sp macro="" textlink="">
      <xdr:nvSpPr>
        <xdr:cNvPr id="460" name="【市民会館】&#10;一人当たり面積平均値テキスト"/>
        <xdr:cNvSpPr txBox="1"/>
      </xdr:nvSpPr>
      <xdr:spPr>
        <a:xfrm>
          <a:off x="10515600" y="17773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135889</xdr:rowOff>
    </xdr:from>
    <xdr:to>
      <xdr:col>55</xdr:col>
      <xdr:colOff>50800</xdr:colOff>
      <xdr:row>104</xdr:row>
      <xdr:rowOff>66039</xdr:rowOff>
    </xdr:to>
    <xdr:sp macro="" textlink="">
      <xdr:nvSpPr>
        <xdr:cNvPr id="461" name="フローチャート: 判断 460"/>
        <xdr:cNvSpPr/>
      </xdr:nvSpPr>
      <xdr:spPr>
        <a:xfrm>
          <a:off x="10426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151130</xdr:rowOff>
    </xdr:from>
    <xdr:to>
      <xdr:col>50</xdr:col>
      <xdr:colOff>165100</xdr:colOff>
      <xdr:row>103</xdr:row>
      <xdr:rowOff>81280</xdr:rowOff>
    </xdr:to>
    <xdr:sp macro="" textlink="">
      <xdr:nvSpPr>
        <xdr:cNvPr id="462" name="フローチャート: 判断 461"/>
        <xdr:cNvSpPr/>
      </xdr:nvSpPr>
      <xdr:spPr>
        <a:xfrm>
          <a:off x="9588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101600</xdr:rowOff>
    </xdr:from>
    <xdr:to>
      <xdr:col>46</xdr:col>
      <xdr:colOff>38100</xdr:colOff>
      <xdr:row>104</xdr:row>
      <xdr:rowOff>31750</xdr:rowOff>
    </xdr:to>
    <xdr:sp macro="" textlink="">
      <xdr:nvSpPr>
        <xdr:cNvPr id="463" name="フローチャート: 判断 462"/>
        <xdr:cNvSpPr/>
      </xdr:nvSpPr>
      <xdr:spPr>
        <a:xfrm>
          <a:off x="86995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82550</xdr:rowOff>
    </xdr:from>
    <xdr:to>
      <xdr:col>41</xdr:col>
      <xdr:colOff>101600</xdr:colOff>
      <xdr:row>103</xdr:row>
      <xdr:rowOff>12700</xdr:rowOff>
    </xdr:to>
    <xdr:sp macro="" textlink="">
      <xdr:nvSpPr>
        <xdr:cNvPr id="464" name="フローチャート: 判断 463"/>
        <xdr:cNvSpPr/>
      </xdr:nvSpPr>
      <xdr:spPr>
        <a:xfrm>
          <a:off x="7810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65" name="フローチャート: 判断 464"/>
        <xdr:cNvSpPr/>
      </xdr:nvSpPr>
      <xdr:spPr>
        <a:xfrm>
          <a:off x="6921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71" name="楕円 470"/>
        <xdr:cNvSpPr/>
      </xdr:nvSpPr>
      <xdr:spPr>
        <a:xfrm>
          <a:off x="10426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2" name="【市民会館】&#10;一人当たり面積該当値テキスト"/>
        <xdr:cNvSpPr txBox="1"/>
      </xdr:nvSpPr>
      <xdr:spPr>
        <a:xfrm>
          <a:off x="10515600"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25400</xdr:rowOff>
    </xdr:from>
    <xdr:to>
      <xdr:col>50</xdr:col>
      <xdr:colOff>165100</xdr:colOff>
      <xdr:row>101</xdr:row>
      <xdr:rowOff>127000</xdr:rowOff>
    </xdr:to>
    <xdr:sp macro="" textlink="">
      <xdr:nvSpPr>
        <xdr:cNvPr id="473" name="楕円 472"/>
        <xdr:cNvSpPr/>
      </xdr:nvSpPr>
      <xdr:spPr>
        <a:xfrm>
          <a:off x="958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76200</xdr:rowOff>
    </xdr:to>
    <xdr:cxnSp macro="">
      <xdr:nvCxnSpPr>
        <xdr:cNvPr id="474" name="直線コネクタ 473"/>
        <xdr:cNvCxnSpPr/>
      </xdr:nvCxnSpPr>
      <xdr:spPr>
        <a:xfrm flipV="1">
          <a:off x="9639300" y="17373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44450</xdr:rowOff>
    </xdr:from>
    <xdr:to>
      <xdr:col>46</xdr:col>
      <xdr:colOff>38100</xdr:colOff>
      <xdr:row>101</xdr:row>
      <xdr:rowOff>146050</xdr:rowOff>
    </xdr:to>
    <xdr:sp macro="" textlink="">
      <xdr:nvSpPr>
        <xdr:cNvPr id="475" name="楕円 474"/>
        <xdr:cNvSpPr/>
      </xdr:nvSpPr>
      <xdr:spPr>
        <a:xfrm>
          <a:off x="8699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76200</xdr:rowOff>
    </xdr:from>
    <xdr:to>
      <xdr:col>50</xdr:col>
      <xdr:colOff>114300</xdr:colOff>
      <xdr:row>101</xdr:row>
      <xdr:rowOff>95250</xdr:rowOff>
    </xdr:to>
    <xdr:cxnSp macro="">
      <xdr:nvCxnSpPr>
        <xdr:cNvPr id="476" name="直線コネクタ 475"/>
        <xdr:cNvCxnSpPr/>
      </xdr:nvCxnSpPr>
      <xdr:spPr>
        <a:xfrm flipV="1">
          <a:off x="8750300" y="17392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67311</xdr:rowOff>
    </xdr:from>
    <xdr:to>
      <xdr:col>41</xdr:col>
      <xdr:colOff>101600</xdr:colOff>
      <xdr:row>101</xdr:row>
      <xdr:rowOff>168911</xdr:rowOff>
    </xdr:to>
    <xdr:sp macro="" textlink="">
      <xdr:nvSpPr>
        <xdr:cNvPr id="477" name="楕円 476"/>
        <xdr:cNvSpPr/>
      </xdr:nvSpPr>
      <xdr:spPr>
        <a:xfrm>
          <a:off x="781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95250</xdr:rowOff>
    </xdr:from>
    <xdr:to>
      <xdr:col>45</xdr:col>
      <xdr:colOff>177800</xdr:colOff>
      <xdr:row>101</xdr:row>
      <xdr:rowOff>118111</xdr:rowOff>
    </xdr:to>
    <xdr:cxnSp macro="">
      <xdr:nvCxnSpPr>
        <xdr:cNvPr id="478" name="直線コネクタ 477"/>
        <xdr:cNvCxnSpPr/>
      </xdr:nvCxnSpPr>
      <xdr:spPr>
        <a:xfrm flipV="1">
          <a:off x="7861300" y="17411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86361</xdr:rowOff>
    </xdr:from>
    <xdr:to>
      <xdr:col>36</xdr:col>
      <xdr:colOff>165100</xdr:colOff>
      <xdr:row>102</xdr:row>
      <xdr:rowOff>16511</xdr:rowOff>
    </xdr:to>
    <xdr:sp macro="" textlink="">
      <xdr:nvSpPr>
        <xdr:cNvPr id="479" name="楕円 478"/>
        <xdr:cNvSpPr/>
      </xdr:nvSpPr>
      <xdr:spPr>
        <a:xfrm>
          <a:off x="6921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118111</xdr:rowOff>
    </xdr:from>
    <xdr:to>
      <xdr:col>41</xdr:col>
      <xdr:colOff>50800</xdr:colOff>
      <xdr:row>101</xdr:row>
      <xdr:rowOff>137161</xdr:rowOff>
    </xdr:to>
    <xdr:cxnSp macro="">
      <xdr:nvCxnSpPr>
        <xdr:cNvPr id="480" name="直線コネクタ 479"/>
        <xdr:cNvCxnSpPr/>
      </xdr:nvCxnSpPr>
      <xdr:spPr>
        <a:xfrm flipV="1">
          <a:off x="6972300" y="17434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72407</xdr:rowOff>
    </xdr:from>
    <xdr:ext cx="469744" cy="259045"/>
    <xdr:sp macro="" textlink="">
      <xdr:nvSpPr>
        <xdr:cNvPr id="481" name="n_1aveValue【市民会館】&#10;一人当たり面積"/>
        <xdr:cNvSpPr txBox="1"/>
      </xdr:nvSpPr>
      <xdr:spPr>
        <a:xfrm>
          <a:off x="93917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22877</xdr:rowOff>
    </xdr:from>
    <xdr:ext cx="469744" cy="259045"/>
    <xdr:sp macro="" textlink="">
      <xdr:nvSpPr>
        <xdr:cNvPr id="482" name="n_2aveValue【市民会館】&#10;一人当たり面積"/>
        <xdr:cNvSpPr txBox="1"/>
      </xdr:nvSpPr>
      <xdr:spPr>
        <a:xfrm>
          <a:off x="8515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3827</xdr:rowOff>
    </xdr:from>
    <xdr:ext cx="469744" cy="259045"/>
    <xdr:sp macro="" textlink="">
      <xdr:nvSpPr>
        <xdr:cNvPr id="483" name="n_3aveValue【市民会館】&#10;一人当たり面積"/>
        <xdr:cNvSpPr txBox="1"/>
      </xdr:nvSpPr>
      <xdr:spPr>
        <a:xfrm>
          <a:off x="76264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22877</xdr:rowOff>
    </xdr:from>
    <xdr:ext cx="469744" cy="259045"/>
    <xdr:sp macro="" textlink="">
      <xdr:nvSpPr>
        <xdr:cNvPr id="484" name="n_4aveValue【市民会館】&#10;一人当たり面積"/>
        <xdr:cNvSpPr txBox="1"/>
      </xdr:nvSpPr>
      <xdr:spPr>
        <a:xfrm>
          <a:off x="6737427"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143527</xdr:rowOff>
    </xdr:from>
    <xdr:ext cx="469744" cy="259045"/>
    <xdr:sp macro="" textlink="">
      <xdr:nvSpPr>
        <xdr:cNvPr id="485" name="n_1mainValue【市民会館】&#10;一人当たり面積"/>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162577</xdr:rowOff>
    </xdr:from>
    <xdr:ext cx="469744" cy="259045"/>
    <xdr:sp macro="" textlink="">
      <xdr:nvSpPr>
        <xdr:cNvPr id="486" name="n_2mainValue【市民会館】&#10;一人当たり面積"/>
        <xdr:cNvSpPr txBox="1"/>
      </xdr:nvSpPr>
      <xdr:spPr>
        <a:xfrm>
          <a:off x="85154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13988</xdr:rowOff>
    </xdr:from>
    <xdr:ext cx="469744" cy="259045"/>
    <xdr:sp macro="" textlink="">
      <xdr:nvSpPr>
        <xdr:cNvPr id="487" name="n_3mainValue【市民会館】&#10;一人当たり面積"/>
        <xdr:cNvSpPr txBox="1"/>
      </xdr:nvSpPr>
      <xdr:spPr>
        <a:xfrm>
          <a:off x="7626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33038</xdr:rowOff>
    </xdr:from>
    <xdr:ext cx="469744" cy="259045"/>
    <xdr:sp macro="" textlink="">
      <xdr:nvSpPr>
        <xdr:cNvPr id="488" name="n_4mainValue【市民会館】&#10;一人当たり面積"/>
        <xdr:cNvSpPr txBox="1"/>
      </xdr:nvSpPr>
      <xdr:spPr>
        <a:xfrm>
          <a:off x="67374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170906</xdr:rowOff>
    </xdr:from>
    <xdr:to>
      <xdr:col>85</xdr:col>
      <xdr:colOff>126364</xdr:colOff>
      <xdr:row>42</xdr:row>
      <xdr:rowOff>63137</xdr:rowOff>
    </xdr:to>
    <xdr:cxnSp macro="">
      <xdr:nvCxnSpPr>
        <xdr:cNvPr id="515" name="直線コネクタ 514"/>
        <xdr:cNvCxnSpPr/>
      </xdr:nvCxnSpPr>
      <xdr:spPr>
        <a:xfrm flipV="1">
          <a:off x="16318864" y="60002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6"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17" name="直線コネクタ 516"/>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117583</xdr:rowOff>
    </xdr:from>
    <xdr:ext cx="405111" cy="259045"/>
    <xdr:sp macro="" textlink="">
      <xdr:nvSpPr>
        <xdr:cNvPr id="518" name="【一般廃棄物処理施設】&#10;有形固定資産減価償却率最大値テキスト"/>
        <xdr:cNvSpPr txBox="1"/>
      </xdr:nvSpPr>
      <xdr:spPr>
        <a:xfrm>
          <a:off x="16357600"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170906</xdr:rowOff>
    </xdr:from>
    <xdr:to>
      <xdr:col>86</xdr:col>
      <xdr:colOff>25400</xdr:colOff>
      <xdr:row>34</xdr:row>
      <xdr:rowOff>170906</xdr:rowOff>
    </xdr:to>
    <xdr:cxnSp macro="">
      <xdr:nvCxnSpPr>
        <xdr:cNvPr id="519" name="直線コネクタ 518"/>
        <xdr:cNvCxnSpPr/>
      </xdr:nvCxnSpPr>
      <xdr:spPr>
        <a:xfrm>
          <a:off x="16230600" y="60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90369</xdr:rowOff>
    </xdr:from>
    <xdr:ext cx="405111" cy="259045"/>
    <xdr:sp macro="" textlink="">
      <xdr:nvSpPr>
        <xdr:cNvPr id="520" name="【一般廃棄物処理施設】&#10;有形固定資産減価償却率平均値テキスト"/>
        <xdr:cNvSpPr txBox="1"/>
      </xdr:nvSpPr>
      <xdr:spPr>
        <a:xfrm>
          <a:off x="16357600" y="6091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521" name="フローチャート: 判断 520"/>
        <xdr:cNvSpPr/>
      </xdr:nvSpPr>
      <xdr:spPr>
        <a:xfrm>
          <a:off x="16268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62956</xdr:rowOff>
    </xdr:from>
    <xdr:to>
      <xdr:col>81</xdr:col>
      <xdr:colOff>101600</xdr:colOff>
      <xdr:row>37</xdr:row>
      <xdr:rowOff>164556</xdr:rowOff>
    </xdr:to>
    <xdr:sp macro="" textlink="">
      <xdr:nvSpPr>
        <xdr:cNvPr id="522" name="フローチャート: 判断 521"/>
        <xdr:cNvSpPr/>
      </xdr:nvSpPr>
      <xdr:spPr>
        <a:xfrm>
          <a:off x="15430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523" name="フローチャート: 判断 522"/>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524" name="フローチャート: 判断 523"/>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154396</xdr:rowOff>
    </xdr:from>
    <xdr:to>
      <xdr:col>67</xdr:col>
      <xdr:colOff>101600</xdr:colOff>
      <xdr:row>34</xdr:row>
      <xdr:rowOff>84546</xdr:rowOff>
    </xdr:to>
    <xdr:sp macro="" textlink="">
      <xdr:nvSpPr>
        <xdr:cNvPr id="525" name="フローチャート: 判断 524"/>
        <xdr:cNvSpPr/>
      </xdr:nvSpPr>
      <xdr:spPr>
        <a:xfrm>
          <a:off x="12763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531" name="楕円 530"/>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73133</xdr:rowOff>
    </xdr:from>
    <xdr:ext cx="405111" cy="259045"/>
    <xdr:sp macro="" textlink="">
      <xdr:nvSpPr>
        <xdr:cNvPr id="532" name="【一般廃棄物処理施設】&#10;有形固定資産減価償却率該当値テキスト"/>
        <xdr:cNvSpPr txBox="1"/>
      </xdr:nvSpPr>
      <xdr:spPr>
        <a:xfrm>
          <a:off x="16357600" y="590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533" name="楕円 532"/>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36</xdr:row>
      <xdr:rowOff>125186</xdr:rowOff>
    </xdr:to>
    <xdr:cxnSp macro="">
      <xdr:nvCxnSpPr>
        <xdr:cNvPr id="534" name="直線コネクタ 533"/>
        <xdr:cNvCxnSpPr/>
      </xdr:nvCxnSpPr>
      <xdr:spPr>
        <a:xfrm flipV="1">
          <a:off x="15481300" y="6000206"/>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535" name="楕円 534"/>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36</xdr:row>
      <xdr:rowOff>125186</xdr:rowOff>
    </xdr:to>
    <xdr:cxnSp macro="">
      <xdr:nvCxnSpPr>
        <xdr:cNvPr id="536" name="直線コネクタ 535"/>
        <xdr:cNvCxnSpPr/>
      </xdr:nvCxnSpPr>
      <xdr:spPr>
        <a:xfrm>
          <a:off x="14592300" y="61536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146231</xdr:rowOff>
    </xdr:from>
    <xdr:to>
      <xdr:col>72</xdr:col>
      <xdr:colOff>38100</xdr:colOff>
      <xdr:row>35</xdr:row>
      <xdr:rowOff>76381</xdr:rowOff>
    </xdr:to>
    <xdr:sp macro="" textlink="">
      <xdr:nvSpPr>
        <xdr:cNvPr id="537" name="楕円 536"/>
        <xdr:cNvSpPr/>
      </xdr:nvSpPr>
      <xdr:spPr>
        <a:xfrm>
          <a:off x="13652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25581</xdr:rowOff>
    </xdr:from>
    <xdr:to>
      <xdr:col>76</xdr:col>
      <xdr:colOff>114300</xdr:colOff>
      <xdr:row>35</xdr:row>
      <xdr:rowOff>152944</xdr:rowOff>
    </xdr:to>
    <xdr:cxnSp macro="">
      <xdr:nvCxnSpPr>
        <xdr:cNvPr id="538" name="直線コネクタ 537"/>
        <xdr:cNvCxnSpPr/>
      </xdr:nvCxnSpPr>
      <xdr:spPr>
        <a:xfrm>
          <a:off x="13703300" y="60263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89081</xdr:rowOff>
    </xdr:from>
    <xdr:to>
      <xdr:col>67</xdr:col>
      <xdr:colOff>101600</xdr:colOff>
      <xdr:row>36</xdr:row>
      <xdr:rowOff>19231</xdr:rowOff>
    </xdr:to>
    <xdr:sp macro="" textlink="">
      <xdr:nvSpPr>
        <xdr:cNvPr id="539" name="楕円 538"/>
        <xdr:cNvSpPr/>
      </xdr:nvSpPr>
      <xdr:spPr>
        <a:xfrm>
          <a:off x="12763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25581</xdr:rowOff>
    </xdr:from>
    <xdr:to>
      <xdr:col>71</xdr:col>
      <xdr:colOff>177800</xdr:colOff>
      <xdr:row>35</xdr:row>
      <xdr:rowOff>139881</xdr:rowOff>
    </xdr:to>
    <xdr:cxnSp macro="">
      <xdr:nvCxnSpPr>
        <xdr:cNvPr id="540" name="直線コネクタ 539"/>
        <xdr:cNvCxnSpPr/>
      </xdr:nvCxnSpPr>
      <xdr:spPr>
        <a:xfrm flipV="1">
          <a:off x="12814300" y="60263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155683</xdr:rowOff>
    </xdr:from>
    <xdr:ext cx="405111" cy="259045"/>
    <xdr:sp macro="" textlink="">
      <xdr:nvSpPr>
        <xdr:cNvPr id="541" name="n_1aveValue【一般廃棄物処理施設】&#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542" name="n_2ave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43"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544" name="n_4aveValue【一般廃棄物処理施設】&#10;有形固定資産減価償却率"/>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545" name="n_1mainValue【一般廃棄物処理施設】&#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23421</xdr:rowOff>
    </xdr:from>
    <xdr:ext cx="405111" cy="259045"/>
    <xdr:sp macro="" textlink="">
      <xdr:nvSpPr>
        <xdr:cNvPr id="546" name="n_2mainValue【一般廃棄物処理施設】&#10;有形固定資産減価償却率"/>
        <xdr:cNvSpPr txBox="1"/>
      </xdr:nvSpPr>
      <xdr:spPr>
        <a:xfrm>
          <a:off x="143897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67508</xdr:rowOff>
    </xdr:from>
    <xdr:ext cx="405111" cy="259045"/>
    <xdr:sp macro="" textlink="">
      <xdr:nvSpPr>
        <xdr:cNvPr id="547" name="n_3mainValue【一般廃棄物処理施設】&#10;有形固定資産減価償却率"/>
        <xdr:cNvSpPr txBox="1"/>
      </xdr:nvSpPr>
      <xdr:spPr>
        <a:xfrm>
          <a:off x="13500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10358</xdr:rowOff>
    </xdr:from>
    <xdr:ext cx="405111" cy="259045"/>
    <xdr:sp macro="" textlink="">
      <xdr:nvSpPr>
        <xdr:cNvPr id="548" name="n_4mainValue【一般廃棄物処理施設】&#10;有形固定資産減価償却率"/>
        <xdr:cNvSpPr txBox="1"/>
      </xdr:nvSpPr>
      <xdr:spPr>
        <a:xfrm>
          <a:off x="126117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12628</xdr:rowOff>
    </xdr:from>
    <xdr:to>
      <xdr:col>116</xdr:col>
      <xdr:colOff>62864</xdr:colOff>
      <xdr:row>42</xdr:row>
      <xdr:rowOff>67448</xdr:rowOff>
    </xdr:to>
    <xdr:cxnSp macro="">
      <xdr:nvCxnSpPr>
        <xdr:cNvPr id="574" name="直線コネクタ 573"/>
        <xdr:cNvCxnSpPr/>
      </xdr:nvCxnSpPr>
      <xdr:spPr>
        <a:xfrm flipV="1">
          <a:off x="22160864" y="5841928"/>
          <a:ext cx="0" cy="142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71275</xdr:rowOff>
    </xdr:from>
    <xdr:ext cx="469744" cy="259045"/>
    <xdr:sp macro="" textlink="">
      <xdr:nvSpPr>
        <xdr:cNvPr id="575" name="【一般廃棄物処理施設】&#10;一人当たり有形固定資産（償却資産）額最小値テキスト"/>
        <xdr:cNvSpPr txBox="1"/>
      </xdr:nvSpPr>
      <xdr:spPr>
        <a:xfrm>
          <a:off x="22199600" y="7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67448</xdr:rowOff>
    </xdr:from>
    <xdr:to>
      <xdr:col>116</xdr:col>
      <xdr:colOff>152400</xdr:colOff>
      <xdr:row>42</xdr:row>
      <xdr:rowOff>67448</xdr:rowOff>
    </xdr:to>
    <xdr:cxnSp macro="">
      <xdr:nvCxnSpPr>
        <xdr:cNvPr id="576" name="直線コネクタ 575"/>
        <xdr:cNvCxnSpPr/>
      </xdr:nvCxnSpPr>
      <xdr:spPr>
        <a:xfrm>
          <a:off x="22072600" y="726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130755</xdr:rowOff>
    </xdr:from>
    <xdr:ext cx="599010" cy="259045"/>
    <xdr:sp macro="" textlink="">
      <xdr:nvSpPr>
        <xdr:cNvPr id="577" name="【一般廃棄物処理施設】&#10;一人当たり有形固定資産（償却資産）額最大値テキスト"/>
        <xdr:cNvSpPr txBox="1"/>
      </xdr:nvSpPr>
      <xdr:spPr>
        <a:xfrm>
          <a:off x="22199600" y="56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12628</xdr:rowOff>
    </xdr:from>
    <xdr:to>
      <xdr:col>116</xdr:col>
      <xdr:colOff>152400</xdr:colOff>
      <xdr:row>34</xdr:row>
      <xdr:rowOff>12628</xdr:rowOff>
    </xdr:to>
    <xdr:cxnSp macro="">
      <xdr:nvCxnSpPr>
        <xdr:cNvPr id="578" name="直線コネクタ 577"/>
        <xdr:cNvCxnSpPr/>
      </xdr:nvCxnSpPr>
      <xdr:spPr>
        <a:xfrm>
          <a:off x="22072600" y="584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169072</xdr:rowOff>
    </xdr:from>
    <xdr:ext cx="534377" cy="259045"/>
    <xdr:sp macro="" textlink="">
      <xdr:nvSpPr>
        <xdr:cNvPr id="579" name="【一般廃棄物処理施設】&#10;一人当たり有形固定資産（償却資産）額平均値テキスト"/>
        <xdr:cNvSpPr txBox="1"/>
      </xdr:nvSpPr>
      <xdr:spPr>
        <a:xfrm>
          <a:off x="22199600" y="668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19195</xdr:rowOff>
    </xdr:from>
    <xdr:to>
      <xdr:col>116</xdr:col>
      <xdr:colOff>114300</xdr:colOff>
      <xdr:row>39</xdr:row>
      <xdr:rowOff>120795</xdr:rowOff>
    </xdr:to>
    <xdr:sp macro="" textlink="">
      <xdr:nvSpPr>
        <xdr:cNvPr id="580" name="フローチャート: 判断 579"/>
        <xdr:cNvSpPr/>
      </xdr:nvSpPr>
      <xdr:spPr>
        <a:xfrm>
          <a:off x="22110700" y="67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12087</xdr:rowOff>
    </xdr:from>
    <xdr:to>
      <xdr:col>112</xdr:col>
      <xdr:colOff>38100</xdr:colOff>
      <xdr:row>40</xdr:row>
      <xdr:rowOff>113687</xdr:rowOff>
    </xdr:to>
    <xdr:sp macro="" textlink="">
      <xdr:nvSpPr>
        <xdr:cNvPr id="581" name="フローチャート: 判断 580"/>
        <xdr:cNvSpPr/>
      </xdr:nvSpPr>
      <xdr:spPr>
        <a:xfrm>
          <a:off x="21272500" y="6870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34588</xdr:rowOff>
    </xdr:from>
    <xdr:to>
      <xdr:col>107</xdr:col>
      <xdr:colOff>101600</xdr:colOff>
      <xdr:row>38</xdr:row>
      <xdr:rowOff>136188</xdr:rowOff>
    </xdr:to>
    <xdr:sp macro="" textlink="">
      <xdr:nvSpPr>
        <xdr:cNvPr id="582" name="フローチャート: 判断 581"/>
        <xdr:cNvSpPr/>
      </xdr:nvSpPr>
      <xdr:spPr>
        <a:xfrm>
          <a:off x="20383500" y="65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65394</xdr:rowOff>
    </xdr:from>
    <xdr:to>
      <xdr:col>102</xdr:col>
      <xdr:colOff>165100</xdr:colOff>
      <xdr:row>38</xdr:row>
      <xdr:rowOff>166994</xdr:rowOff>
    </xdr:to>
    <xdr:sp macro="" textlink="">
      <xdr:nvSpPr>
        <xdr:cNvPr id="583" name="フローチャート: 判断 582"/>
        <xdr:cNvSpPr/>
      </xdr:nvSpPr>
      <xdr:spPr>
        <a:xfrm>
          <a:off x="19494500" y="658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87612</xdr:rowOff>
    </xdr:from>
    <xdr:to>
      <xdr:col>98</xdr:col>
      <xdr:colOff>38100</xdr:colOff>
      <xdr:row>38</xdr:row>
      <xdr:rowOff>17762</xdr:rowOff>
    </xdr:to>
    <xdr:sp macro="" textlink="">
      <xdr:nvSpPr>
        <xdr:cNvPr id="584" name="フローチャート: 判断 583"/>
        <xdr:cNvSpPr/>
      </xdr:nvSpPr>
      <xdr:spPr>
        <a:xfrm>
          <a:off x="18605500" y="64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133278</xdr:rowOff>
    </xdr:from>
    <xdr:to>
      <xdr:col>116</xdr:col>
      <xdr:colOff>114300</xdr:colOff>
      <xdr:row>34</xdr:row>
      <xdr:rowOff>63428</xdr:rowOff>
    </xdr:to>
    <xdr:sp macro="" textlink="">
      <xdr:nvSpPr>
        <xdr:cNvPr id="590" name="楕円 589"/>
        <xdr:cNvSpPr/>
      </xdr:nvSpPr>
      <xdr:spPr>
        <a:xfrm>
          <a:off x="22110700" y="57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86305</xdr:rowOff>
    </xdr:from>
    <xdr:ext cx="599010" cy="259045"/>
    <xdr:sp macro="" textlink="">
      <xdr:nvSpPr>
        <xdr:cNvPr id="591" name="【一般廃棄物処理施設】&#10;一人当たり有形固定資産（償却資産）額該当値テキスト"/>
        <xdr:cNvSpPr txBox="1"/>
      </xdr:nvSpPr>
      <xdr:spPr>
        <a:xfrm>
          <a:off x="22199600" y="574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131536</xdr:rowOff>
    </xdr:from>
    <xdr:to>
      <xdr:col>112</xdr:col>
      <xdr:colOff>38100</xdr:colOff>
      <xdr:row>37</xdr:row>
      <xdr:rowOff>61686</xdr:rowOff>
    </xdr:to>
    <xdr:sp macro="" textlink="">
      <xdr:nvSpPr>
        <xdr:cNvPr id="592" name="楕円 591"/>
        <xdr:cNvSpPr/>
      </xdr:nvSpPr>
      <xdr:spPr>
        <a:xfrm>
          <a:off x="21272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12628</xdr:rowOff>
    </xdr:from>
    <xdr:to>
      <xdr:col>116</xdr:col>
      <xdr:colOff>63500</xdr:colOff>
      <xdr:row>37</xdr:row>
      <xdr:rowOff>10886</xdr:rowOff>
    </xdr:to>
    <xdr:cxnSp macro="">
      <xdr:nvCxnSpPr>
        <xdr:cNvPr id="593" name="直線コネクタ 592"/>
        <xdr:cNvCxnSpPr/>
      </xdr:nvCxnSpPr>
      <xdr:spPr>
        <a:xfrm flipV="1">
          <a:off x="21323300" y="5841928"/>
          <a:ext cx="838200" cy="5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121760</xdr:rowOff>
    </xdr:from>
    <xdr:to>
      <xdr:col>107</xdr:col>
      <xdr:colOff>101600</xdr:colOff>
      <xdr:row>37</xdr:row>
      <xdr:rowOff>51910</xdr:rowOff>
    </xdr:to>
    <xdr:sp macro="" textlink="">
      <xdr:nvSpPr>
        <xdr:cNvPr id="594" name="楕円 593"/>
        <xdr:cNvSpPr/>
      </xdr:nvSpPr>
      <xdr:spPr>
        <a:xfrm>
          <a:off x="20383500" y="62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1110</xdr:rowOff>
    </xdr:from>
    <xdr:to>
      <xdr:col>111</xdr:col>
      <xdr:colOff>177800</xdr:colOff>
      <xdr:row>37</xdr:row>
      <xdr:rowOff>10886</xdr:rowOff>
    </xdr:to>
    <xdr:cxnSp macro="">
      <xdr:nvCxnSpPr>
        <xdr:cNvPr id="595" name="直線コネクタ 594"/>
        <xdr:cNvCxnSpPr/>
      </xdr:nvCxnSpPr>
      <xdr:spPr>
        <a:xfrm>
          <a:off x="20434300" y="6344760"/>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28056</xdr:rowOff>
    </xdr:from>
    <xdr:to>
      <xdr:col>102</xdr:col>
      <xdr:colOff>165100</xdr:colOff>
      <xdr:row>37</xdr:row>
      <xdr:rowOff>129656</xdr:rowOff>
    </xdr:to>
    <xdr:sp macro="" textlink="">
      <xdr:nvSpPr>
        <xdr:cNvPr id="596" name="楕円 595"/>
        <xdr:cNvSpPr/>
      </xdr:nvSpPr>
      <xdr:spPr>
        <a:xfrm>
          <a:off x="19494500" y="63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1110</xdr:rowOff>
    </xdr:from>
    <xdr:to>
      <xdr:col>107</xdr:col>
      <xdr:colOff>50800</xdr:colOff>
      <xdr:row>37</xdr:row>
      <xdr:rowOff>78856</xdr:rowOff>
    </xdr:to>
    <xdr:cxnSp macro="">
      <xdr:nvCxnSpPr>
        <xdr:cNvPr id="597" name="直線コネクタ 596"/>
        <xdr:cNvCxnSpPr/>
      </xdr:nvCxnSpPr>
      <xdr:spPr>
        <a:xfrm flipV="1">
          <a:off x="19545300" y="6344760"/>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21982</xdr:rowOff>
    </xdr:from>
    <xdr:to>
      <xdr:col>98</xdr:col>
      <xdr:colOff>38100</xdr:colOff>
      <xdr:row>34</xdr:row>
      <xdr:rowOff>123582</xdr:rowOff>
    </xdr:to>
    <xdr:sp macro="" textlink="">
      <xdr:nvSpPr>
        <xdr:cNvPr id="598" name="楕円 597"/>
        <xdr:cNvSpPr/>
      </xdr:nvSpPr>
      <xdr:spPr>
        <a:xfrm>
          <a:off x="18605500" y="5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72782</xdr:rowOff>
    </xdr:from>
    <xdr:to>
      <xdr:col>102</xdr:col>
      <xdr:colOff>114300</xdr:colOff>
      <xdr:row>37</xdr:row>
      <xdr:rowOff>78856</xdr:rowOff>
    </xdr:to>
    <xdr:cxnSp macro="">
      <xdr:nvCxnSpPr>
        <xdr:cNvPr id="599" name="直線コネクタ 598"/>
        <xdr:cNvCxnSpPr/>
      </xdr:nvCxnSpPr>
      <xdr:spPr>
        <a:xfrm>
          <a:off x="18656300" y="5902082"/>
          <a:ext cx="889000" cy="5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104814</xdr:rowOff>
    </xdr:from>
    <xdr:ext cx="534377" cy="259045"/>
    <xdr:sp macro="" textlink="">
      <xdr:nvSpPr>
        <xdr:cNvPr id="600" name="n_1aveValue【一般廃棄物処理施設】&#10;一人当たり有形固定資産（償却資産）額"/>
        <xdr:cNvSpPr txBox="1"/>
      </xdr:nvSpPr>
      <xdr:spPr>
        <a:xfrm>
          <a:off x="21043411" y="69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127315</xdr:rowOff>
    </xdr:from>
    <xdr:ext cx="534377" cy="259045"/>
    <xdr:sp macro="" textlink="">
      <xdr:nvSpPr>
        <xdr:cNvPr id="601" name="n_2aveValue【一般廃棄物処理施設】&#10;一人当たり有形固定資産（償却資産）額"/>
        <xdr:cNvSpPr txBox="1"/>
      </xdr:nvSpPr>
      <xdr:spPr>
        <a:xfrm>
          <a:off x="20167111" y="66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158121</xdr:rowOff>
    </xdr:from>
    <xdr:ext cx="534377" cy="259045"/>
    <xdr:sp macro="" textlink="">
      <xdr:nvSpPr>
        <xdr:cNvPr id="602" name="n_3aveValue【一般廃棄物処理施設】&#10;一人当たり有形固定資産（償却資産）額"/>
        <xdr:cNvSpPr txBox="1"/>
      </xdr:nvSpPr>
      <xdr:spPr>
        <a:xfrm>
          <a:off x="19278111" y="667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8889</xdr:rowOff>
    </xdr:from>
    <xdr:ext cx="534377" cy="259045"/>
    <xdr:sp macro="" textlink="">
      <xdr:nvSpPr>
        <xdr:cNvPr id="603" name="n_4aveValue【一般廃棄物処理施設】&#10;一人当たり有形固定資産（償却資産）額"/>
        <xdr:cNvSpPr txBox="1"/>
      </xdr:nvSpPr>
      <xdr:spPr>
        <a:xfrm>
          <a:off x="18389111" y="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78213</xdr:rowOff>
    </xdr:from>
    <xdr:ext cx="534377" cy="259045"/>
    <xdr:sp macro="" textlink="">
      <xdr:nvSpPr>
        <xdr:cNvPr id="604" name="n_1mainValue【一般廃棄物処理施設】&#10;一人当たり有形固定資産（償却資産）額"/>
        <xdr:cNvSpPr txBox="1"/>
      </xdr:nvSpPr>
      <xdr:spPr>
        <a:xfrm>
          <a:off x="210434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68437</xdr:rowOff>
    </xdr:from>
    <xdr:ext cx="534377" cy="259045"/>
    <xdr:sp macro="" textlink="">
      <xdr:nvSpPr>
        <xdr:cNvPr id="605" name="n_2mainValue【一般廃棄物処理施設】&#10;一人当たり有形固定資産（償却資産）額"/>
        <xdr:cNvSpPr txBox="1"/>
      </xdr:nvSpPr>
      <xdr:spPr>
        <a:xfrm>
          <a:off x="20167111" y="60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146183</xdr:rowOff>
    </xdr:from>
    <xdr:ext cx="534377" cy="259045"/>
    <xdr:sp macro="" textlink="">
      <xdr:nvSpPr>
        <xdr:cNvPr id="606" name="n_3mainValue【一般廃棄物処理施設】&#10;一人当たり有形固定資産（償却資産）額"/>
        <xdr:cNvSpPr txBox="1"/>
      </xdr:nvSpPr>
      <xdr:spPr>
        <a:xfrm>
          <a:off x="19278111" y="61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140109</xdr:rowOff>
    </xdr:from>
    <xdr:ext cx="599010" cy="259045"/>
    <xdr:sp macro="" textlink="">
      <xdr:nvSpPr>
        <xdr:cNvPr id="607" name="n_4mainValue【一般廃棄物処理施設】&#10;一人当たり有形固定資産（償却資産）額"/>
        <xdr:cNvSpPr txBox="1"/>
      </xdr:nvSpPr>
      <xdr:spPr>
        <a:xfrm>
          <a:off x="18356795" y="56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0" name="テキスト ボックス 6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144780</xdr:rowOff>
    </xdr:from>
    <xdr:to>
      <xdr:col>85</xdr:col>
      <xdr:colOff>126364</xdr:colOff>
      <xdr:row>64</xdr:row>
      <xdr:rowOff>0</xdr:rowOff>
    </xdr:to>
    <xdr:cxnSp macro="">
      <xdr:nvCxnSpPr>
        <xdr:cNvPr id="632" name="直線コネクタ 631"/>
        <xdr:cNvCxnSpPr/>
      </xdr:nvCxnSpPr>
      <xdr:spPr>
        <a:xfrm flipV="1">
          <a:off x="16318864" y="95745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3"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4" name="直線コネクタ 63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91457</xdr:rowOff>
    </xdr:from>
    <xdr:ext cx="405111" cy="259045"/>
    <xdr:sp macro="" textlink="">
      <xdr:nvSpPr>
        <xdr:cNvPr id="635" name="【保健センター・保健所】&#10;有形固定資産減価償却率最大値テキスト"/>
        <xdr:cNvSpPr txBox="1"/>
      </xdr:nvSpPr>
      <xdr:spPr>
        <a:xfrm>
          <a:off x="163576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144780</xdr:rowOff>
    </xdr:from>
    <xdr:to>
      <xdr:col>86</xdr:col>
      <xdr:colOff>25400</xdr:colOff>
      <xdr:row>55</xdr:row>
      <xdr:rowOff>144780</xdr:rowOff>
    </xdr:to>
    <xdr:cxnSp macro="">
      <xdr:nvCxnSpPr>
        <xdr:cNvPr id="636" name="直線コネクタ 635"/>
        <xdr:cNvCxnSpPr/>
      </xdr:nvCxnSpPr>
      <xdr:spPr>
        <a:xfrm>
          <a:off x="16230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55897</xdr:rowOff>
    </xdr:from>
    <xdr:ext cx="405111" cy="259045"/>
    <xdr:sp macro="" textlink="">
      <xdr:nvSpPr>
        <xdr:cNvPr id="637" name="【保健センター・保健所】&#10;有形固定資産減価償却率平均値テキスト"/>
        <xdr:cNvSpPr txBox="1"/>
      </xdr:nvSpPr>
      <xdr:spPr>
        <a:xfrm>
          <a:off x="16357600" y="965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638" name="フローチャート: 判断 637"/>
        <xdr:cNvSpPr/>
      </xdr:nvSpPr>
      <xdr:spPr>
        <a:xfrm>
          <a:off x="162687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116840</xdr:rowOff>
    </xdr:from>
    <xdr:to>
      <xdr:col>81</xdr:col>
      <xdr:colOff>101600</xdr:colOff>
      <xdr:row>57</xdr:row>
      <xdr:rowOff>46990</xdr:rowOff>
    </xdr:to>
    <xdr:sp macro="" textlink="">
      <xdr:nvSpPr>
        <xdr:cNvPr id="639" name="フローチャート: 判断 638"/>
        <xdr:cNvSpPr/>
      </xdr:nvSpPr>
      <xdr:spPr>
        <a:xfrm>
          <a:off x="15430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640" name="フローチャート: 判断 639"/>
        <xdr:cNvSpPr/>
      </xdr:nvSpPr>
      <xdr:spPr>
        <a:xfrm>
          <a:off x="14541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41" name="フローチャート: 判断 640"/>
        <xdr:cNvSpPr/>
      </xdr:nvSpPr>
      <xdr:spPr>
        <a:xfrm>
          <a:off x="13652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54</xdr:row>
      <xdr:rowOff>105410</xdr:rowOff>
    </xdr:from>
    <xdr:to>
      <xdr:col>67</xdr:col>
      <xdr:colOff>101600</xdr:colOff>
      <xdr:row>55</xdr:row>
      <xdr:rowOff>35560</xdr:rowOff>
    </xdr:to>
    <xdr:sp macro="" textlink="">
      <xdr:nvSpPr>
        <xdr:cNvPr id="642" name="フローチャート: 判断 641"/>
        <xdr:cNvSpPr/>
      </xdr:nvSpPr>
      <xdr:spPr>
        <a:xfrm>
          <a:off x="12763500" y="93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648" name="楕円 647"/>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405111" cy="259045"/>
    <xdr:sp macro="" textlink="">
      <xdr:nvSpPr>
        <xdr:cNvPr id="649" name="【保健センター・保健所】&#10;有形固定資産減価償却率該当値テキスト"/>
        <xdr:cNvSpPr txBox="1"/>
      </xdr:nvSpPr>
      <xdr:spPr>
        <a:xfrm>
          <a:off x="163576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36830</xdr:rowOff>
    </xdr:from>
    <xdr:to>
      <xdr:col>81</xdr:col>
      <xdr:colOff>101600</xdr:colOff>
      <xdr:row>63</xdr:row>
      <xdr:rowOff>138430</xdr:rowOff>
    </xdr:to>
    <xdr:sp macro="" textlink="">
      <xdr:nvSpPr>
        <xdr:cNvPr id="650" name="楕円 649"/>
        <xdr:cNvSpPr/>
      </xdr:nvSpPr>
      <xdr:spPr>
        <a:xfrm>
          <a:off x="1543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87630</xdr:rowOff>
    </xdr:from>
    <xdr:to>
      <xdr:col>85</xdr:col>
      <xdr:colOff>127000</xdr:colOff>
      <xdr:row>64</xdr:row>
      <xdr:rowOff>0</xdr:rowOff>
    </xdr:to>
    <xdr:cxnSp macro="">
      <xdr:nvCxnSpPr>
        <xdr:cNvPr id="651" name="直線コネクタ 650"/>
        <xdr:cNvCxnSpPr/>
      </xdr:nvCxnSpPr>
      <xdr:spPr>
        <a:xfrm>
          <a:off x="15481300" y="10888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124460</xdr:rowOff>
    </xdr:from>
    <xdr:to>
      <xdr:col>76</xdr:col>
      <xdr:colOff>165100</xdr:colOff>
      <xdr:row>63</xdr:row>
      <xdr:rowOff>54610</xdr:rowOff>
    </xdr:to>
    <xdr:sp macro="" textlink="">
      <xdr:nvSpPr>
        <xdr:cNvPr id="652" name="楕円 651"/>
        <xdr:cNvSpPr/>
      </xdr:nvSpPr>
      <xdr:spPr>
        <a:xfrm>
          <a:off x="1454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xdr:rowOff>
    </xdr:from>
    <xdr:to>
      <xdr:col>81</xdr:col>
      <xdr:colOff>50800</xdr:colOff>
      <xdr:row>63</xdr:row>
      <xdr:rowOff>87630</xdr:rowOff>
    </xdr:to>
    <xdr:cxnSp macro="">
      <xdr:nvCxnSpPr>
        <xdr:cNvPr id="653" name="直線コネクタ 652"/>
        <xdr:cNvCxnSpPr/>
      </xdr:nvCxnSpPr>
      <xdr:spPr>
        <a:xfrm>
          <a:off x="14592300" y="10805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654" name="楕円 653"/>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63</xdr:row>
      <xdr:rowOff>3810</xdr:rowOff>
    </xdr:to>
    <xdr:cxnSp macro="">
      <xdr:nvCxnSpPr>
        <xdr:cNvPr id="655" name="直線コネクタ 654"/>
        <xdr:cNvCxnSpPr/>
      </xdr:nvCxnSpPr>
      <xdr:spPr>
        <a:xfrm>
          <a:off x="13703300" y="10721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656" name="楕円 655"/>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xdr:rowOff>
    </xdr:from>
    <xdr:to>
      <xdr:col>71</xdr:col>
      <xdr:colOff>177800</xdr:colOff>
      <xdr:row>62</xdr:row>
      <xdr:rowOff>91440</xdr:rowOff>
    </xdr:to>
    <xdr:cxnSp macro="">
      <xdr:nvCxnSpPr>
        <xdr:cNvPr id="657" name="直線コネクタ 656"/>
        <xdr:cNvCxnSpPr/>
      </xdr:nvCxnSpPr>
      <xdr:spPr>
        <a:xfrm>
          <a:off x="12814300" y="10637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63517</xdr:rowOff>
    </xdr:from>
    <xdr:ext cx="405111" cy="259045"/>
    <xdr:sp macro="" textlink="">
      <xdr:nvSpPr>
        <xdr:cNvPr id="658" name="n_1aveValue【保健センター・保健所】&#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659" name="n_2aveValue【保健センター・保健所】&#10;有形固定資産減価償却率"/>
        <xdr:cNvSpPr txBox="1"/>
      </xdr:nvSpPr>
      <xdr:spPr>
        <a:xfrm>
          <a:off x="14389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60" name="n_3ave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52087</xdr:rowOff>
    </xdr:from>
    <xdr:ext cx="405111" cy="259045"/>
    <xdr:sp macro="" textlink="">
      <xdr:nvSpPr>
        <xdr:cNvPr id="661" name="n_4aveValue【保健センター・保健所】&#10;有形固定資産減価償却率"/>
        <xdr:cNvSpPr txBox="1"/>
      </xdr:nvSpPr>
      <xdr:spPr>
        <a:xfrm>
          <a:off x="12611744" y="913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129557</xdr:rowOff>
    </xdr:from>
    <xdr:ext cx="405111" cy="259045"/>
    <xdr:sp macro="" textlink="">
      <xdr:nvSpPr>
        <xdr:cNvPr id="662" name="n_1mainValue【保健センター・保健所】&#10;有形固定資産減価償却率"/>
        <xdr:cNvSpPr txBox="1"/>
      </xdr:nvSpPr>
      <xdr:spPr>
        <a:xfrm>
          <a:off x="15266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45737</xdr:rowOff>
    </xdr:from>
    <xdr:ext cx="405111" cy="259045"/>
    <xdr:sp macro="" textlink="">
      <xdr:nvSpPr>
        <xdr:cNvPr id="663" name="n_2mainValue【保健センター・保健所】&#10;有形固定資産減価償却率"/>
        <xdr:cNvSpPr txBox="1"/>
      </xdr:nvSpPr>
      <xdr:spPr>
        <a:xfrm>
          <a:off x="14389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664" name="n_3mainValue【保健センター・保健所】&#10;有形固定資産減価償却率"/>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665" name="n_4mainValue【保健センター・保健所】&#10;有形固定資産減価償却率"/>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163285</xdr:rowOff>
    </xdr:from>
    <xdr:to>
      <xdr:col>116</xdr:col>
      <xdr:colOff>62864</xdr:colOff>
      <xdr:row>64</xdr:row>
      <xdr:rowOff>16328</xdr:rowOff>
    </xdr:to>
    <xdr:cxnSp macro="">
      <xdr:nvCxnSpPr>
        <xdr:cNvPr id="692" name="直線コネクタ 691"/>
        <xdr:cNvCxnSpPr/>
      </xdr:nvCxnSpPr>
      <xdr:spPr>
        <a:xfrm flipV="1">
          <a:off x="22160864" y="94215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20155</xdr:rowOff>
    </xdr:from>
    <xdr:ext cx="469744" cy="259045"/>
    <xdr:sp macro="" textlink="">
      <xdr:nvSpPr>
        <xdr:cNvPr id="693" name="【保健センター・保健所】&#10;一人当たり面積最小値テキスト"/>
        <xdr:cNvSpPr txBox="1"/>
      </xdr:nvSpPr>
      <xdr:spPr>
        <a:xfrm>
          <a:off x="22199600"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16328</xdr:rowOff>
    </xdr:from>
    <xdr:to>
      <xdr:col>116</xdr:col>
      <xdr:colOff>152400</xdr:colOff>
      <xdr:row>64</xdr:row>
      <xdr:rowOff>16328</xdr:rowOff>
    </xdr:to>
    <xdr:cxnSp macro="">
      <xdr:nvCxnSpPr>
        <xdr:cNvPr id="694" name="直線コネクタ 693"/>
        <xdr:cNvCxnSpPr/>
      </xdr:nvCxnSpPr>
      <xdr:spPr>
        <a:xfrm>
          <a:off x="22072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109962</xdr:rowOff>
    </xdr:from>
    <xdr:ext cx="469744" cy="259045"/>
    <xdr:sp macro="" textlink="">
      <xdr:nvSpPr>
        <xdr:cNvPr id="695" name="【保健センター・保健所】&#10;一人当たり面積最大値テキスト"/>
        <xdr:cNvSpPr txBox="1"/>
      </xdr:nvSpPr>
      <xdr:spPr>
        <a:xfrm>
          <a:off x="22199600" y="919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163285</xdr:rowOff>
    </xdr:from>
    <xdr:to>
      <xdr:col>116</xdr:col>
      <xdr:colOff>152400</xdr:colOff>
      <xdr:row>54</xdr:row>
      <xdr:rowOff>163285</xdr:rowOff>
    </xdr:to>
    <xdr:cxnSp macro="">
      <xdr:nvCxnSpPr>
        <xdr:cNvPr id="696" name="直線コネクタ 695"/>
        <xdr:cNvCxnSpPr/>
      </xdr:nvCxnSpPr>
      <xdr:spPr>
        <a:xfrm>
          <a:off x="22072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7"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8" name="フローチャート: 判断 697"/>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699" name="フローチャート: 判断 698"/>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153307</xdr:rowOff>
    </xdr:from>
    <xdr:to>
      <xdr:col>107</xdr:col>
      <xdr:colOff>101600</xdr:colOff>
      <xdr:row>58</xdr:row>
      <xdr:rowOff>83457</xdr:rowOff>
    </xdr:to>
    <xdr:sp macro="" textlink="">
      <xdr:nvSpPr>
        <xdr:cNvPr id="700" name="フローチャート: 判断 699"/>
        <xdr:cNvSpPr/>
      </xdr:nvSpPr>
      <xdr:spPr>
        <a:xfrm>
          <a:off x="20383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701" name="フローチャート: 判断 700"/>
        <xdr:cNvSpPr/>
      </xdr:nvSpPr>
      <xdr:spPr>
        <a:xfrm>
          <a:off x="19494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02" name="フローチャート: 判断 701"/>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136978</xdr:rowOff>
    </xdr:from>
    <xdr:to>
      <xdr:col>116</xdr:col>
      <xdr:colOff>114300</xdr:colOff>
      <xdr:row>64</xdr:row>
      <xdr:rowOff>67128</xdr:rowOff>
    </xdr:to>
    <xdr:sp macro="" textlink="">
      <xdr:nvSpPr>
        <xdr:cNvPr id="708" name="楕円 707"/>
        <xdr:cNvSpPr/>
      </xdr:nvSpPr>
      <xdr:spPr>
        <a:xfrm>
          <a:off x="22110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51905</xdr:rowOff>
    </xdr:from>
    <xdr:ext cx="469744" cy="259045"/>
    <xdr:sp macro="" textlink="">
      <xdr:nvSpPr>
        <xdr:cNvPr id="709" name="【保健センター・保健所】&#10;一人当たり面積該当値テキスト"/>
        <xdr:cNvSpPr txBox="1"/>
      </xdr:nvSpPr>
      <xdr:spPr>
        <a:xfrm>
          <a:off x="22199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710" name="楕円 709"/>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16328</xdr:rowOff>
    </xdr:from>
    <xdr:to>
      <xdr:col>116</xdr:col>
      <xdr:colOff>63500</xdr:colOff>
      <xdr:row>64</xdr:row>
      <xdr:rowOff>32657</xdr:rowOff>
    </xdr:to>
    <xdr:cxnSp macro="">
      <xdr:nvCxnSpPr>
        <xdr:cNvPr id="711" name="直線コネクタ 710"/>
        <xdr:cNvCxnSpPr/>
      </xdr:nvCxnSpPr>
      <xdr:spPr>
        <a:xfrm flipV="1">
          <a:off x="21323300" y="10989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712" name="楕円 711"/>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713" name="直線コネクタ 712"/>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714" name="楕円 713"/>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48985</xdr:rowOff>
    </xdr:to>
    <xdr:cxnSp macro="">
      <xdr:nvCxnSpPr>
        <xdr:cNvPr id="715" name="直線コネクタ 714"/>
        <xdr:cNvCxnSpPr/>
      </xdr:nvCxnSpPr>
      <xdr:spPr>
        <a:xfrm flipV="1">
          <a:off x="19545300" y="11005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716" name="楕円 715"/>
        <xdr:cNvSpPr/>
      </xdr:nvSpPr>
      <xdr:spPr>
        <a:xfrm>
          <a:off x="18605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48985</xdr:rowOff>
    </xdr:to>
    <xdr:cxnSp macro="">
      <xdr:nvCxnSpPr>
        <xdr:cNvPr id="717" name="直線コネクタ 716"/>
        <xdr:cNvCxnSpPr/>
      </xdr:nvCxnSpPr>
      <xdr:spPr>
        <a:xfrm>
          <a:off x="18656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718" name="n_1aveValue【保健センター・保健所】&#10;一人当たり面積"/>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99984</xdr:rowOff>
    </xdr:from>
    <xdr:ext cx="469744" cy="259045"/>
    <xdr:sp macro="" textlink="">
      <xdr:nvSpPr>
        <xdr:cNvPr id="719" name="n_2aveValue【保健センター・保健所】&#10;一人当たり面積"/>
        <xdr:cNvSpPr txBox="1"/>
      </xdr:nvSpPr>
      <xdr:spPr>
        <a:xfrm>
          <a:off x="20199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720" name="n_3aveValue【保健センター・保健所】&#10;一人当たり面積"/>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721" name="n_4aveValue【保健センター・保健所】&#10;一人当たり面積"/>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722"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723"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724" name="n_3mainValue【保健センター・保健所】&#10;一人当たり面積"/>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725" name="n_4mainValue【保健センター・保健所】&#10;一人当たり面積"/>
        <xdr:cNvSpPr txBox="1"/>
      </xdr:nvSpPr>
      <xdr:spPr>
        <a:xfrm>
          <a:off x="18421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7" name="直線コネクタ 73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8" name="テキスト ボックス 73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4" name="テキスト ボックス 7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9525</xdr:rowOff>
    </xdr:from>
    <xdr:to>
      <xdr:col>85</xdr:col>
      <xdr:colOff>126364</xdr:colOff>
      <xdr:row>85</xdr:row>
      <xdr:rowOff>106680</xdr:rowOff>
    </xdr:to>
    <xdr:cxnSp macro="">
      <xdr:nvCxnSpPr>
        <xdr:cNvPr id="746" name="直線コネクタ 745"/>
        <xdr:cNvCxnSpPr/>
      </xdr:nvCxnSpPr>
      <xdr:spPr>
        <a:xfrm flipV="1">
          <a:off x="16318864" y="13725525"/>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747" name="【消防施設】&#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748" name="直線コネクタ 747"/>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127652</xdr:rowOff>
    </xdr:from>
    <xdr:ext cx="405111" cy="259045"/>
    <xdr:sp macro="" textlink="">
      <xdr:nvSpPr>
        <xdr:cNvPr id="749" name="【消防施設】&#10;有形固定資産減価償却率最大値テキスト"/>
        <xdr:cNvSpPr txBox="1"/>
      </xdr:nvSpPr>
      <xdr:spPr>
        <a:xfrm>
          <a:off x="16357600" y="1350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9525</xdr:rowOff>
    </xdr:from>
    <xdr:to>
      <xdr:col>86</xdr:col>
      <xdr:colOff>25400</xdr:colOff>
      <xdr:row>80</xdr:row>
      <xdr:rowOff>9525</xdr:rowOff>
    </xdr:to>
    <xdr:cxnSp macro="">
      <xdr:nvCxnSpPr>
        <xdr:cNvPr id="750" name="直線コネクタ 749"/>
        <xdr:cNvCxnSpPr/>
      </xdr:nvCxnSpPr>
      <xdr:spPr>
        <a:xfrm>
          <a:off x="16230600" y="1372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27322</xdr:rowOff>
    </xdr:from>
    <xdr:ext cx="405111" cy="259045"/>
    <xdr:sp macro="" textlink="">
      <xdr:nvSpPr>
        <xdr:cNvPr id="751" name="【消防施設】&#10;有形固定資産減価償却率平均値テキスト"/>
        <xdr:cNvSpPr txBox="1"/>
      </xdr:nvSpPr>
      <xdr:spPr>
        <a:xfrm>
          <a:off x="16357600" y="1391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xdr:rowOff>
    </xdr:from>
    <xdr:to>
      <xdr:col>85</xdr:col>
      <xdr:colOff>177800</xdr:colOff>
      <xdr:row>82</xdr:row>
      <xdr:rowOff>106045</xdr:rowOff>
    </xdr:to>
    <xdr:sp macro="" textlink="">
      <xdr:nvSpPr>
        <xdr:cNvPr id="752" name="フローチャート: 判断 751"/>
        <xdr:cNvSpPr/>
      </xdr:nvSpPr>
      <xdr:spPr>
        <a:xfrm>
          <a:off x="162687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107314</xdr:rowOff>
    </xdr:from>
    <xdr:to>
      <xdr:col>81</xdr:col>
      <xdr:colOff>101600</xdr:colOff>
      <xdr:row>82</xdr:row>
      <xdr:rowOff>37464</xdr:rowOff>
    </xdr:to>
    <xdr:sp macro="" textlink="">
      <xdr:nvSpPr>
        <xdr:cNvPr id="753" name="フローチャート: 判断 752"/>
        <xdr:cNvSpPr/>
      </xdr:nvSpPr>
      <xdr:spPr>
        <a:xfrm>
          <a:off x="15430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754" name="フローチャート: 判断 753"/>
        <xdr:cNvSpPr/>
      </xdr:nvSpPr>
      <xdr:spPr>
        <a:xfrm>
          <a:off x="14541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158750</xdr:rowOff>
    </xdr:from>
    <xdr:to>
      <xdr:col>72</xdr:col>
      <xdr:colOff>38100</xdr:colOff>
      <xdr:row>79</xdr:row>
      <xdr:rowOff>88900</xdr:rowOff>
    </xdr:to>
    <xdr:sp macro="" textlink="">
      <xdr:nvSpPr>
        <xdr:cNvPr id="755" name="フローチャート: 判断 754"/>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xdr:rowOff>
    </xdr:from>
    <xdr:to>
      <xdr:col>67</xdr:col>
      <xdr:colOff>101600</xdr:colOff>
      <xdr:row>79</xdr:row>
      <xdr:rowOff>117475</xdr:rowOff>
    </xdr:to>
    <xdr:sp macro="" textlink="">
      <xdr:nvSpPr>
        <xdr:cNvPr id="756" name="フローチャート: 判断 755"/>
        <xdr:cNvSpPr/>
      </xdr:nvSpPr>
      <xdr:spPr>
        <a:xfrm>
          <a:off x="12763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55880</xdr:rowOff>
    </xdr:from>
    <xdr:to>
      <xdr:col>85</xdr:col>
      <xdr:colOff>177800</xdr:colOff>
      <xdr:row>85</xdr:row>
      <xdr:rowOff>157480</xdr:rowOff>
    </xdr:to>
    <xdr:sp macro="" textlink="">
      <xdr:nvSpPr>
        <xdr:cNvPr id="762" name="楕円 761"/>
        <xdr:cNvSpPr/>
      </xdr:nvSpPr>
      <xdr:spPr>
        <a:xfrm>
          <a:off x="16268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142257</xdr:rowOff>
    </xdr:from>
    <xdr:ext cx="405111" cy="259045"/>
    <xdr:sp macro="" textlink="">
      <xdr:nvSpPr>
        <xdr:cNvPr id="763" name="【消防施設】&#10;有形固定資産減価償却率該当値テキスト"/>
        <xdr:cNvSpPr txBox="1"/>
      </xdr:nvSpPr>
      <xdr:spPr>
        <a:xfrm>
          <a:off x="16357600" y="1454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764" name="楕円 763"/>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106680</xdr:rowOff>
    </xdr:from>
    <xdr:to>
      <xdr:col>85</xdr:col>
      <xdr:colOff>127000</xdr:colOff>
      <xdr:row>85</xdr:row>
      <xdr:rowOff>140970</xdr:rowOff>
    </xdr:to>
    <xdr:cxnSp macro="">
      <xdr:nvCxnSpPr>
        <xdr:cNvPr id="765" name="直線コネクタ 764"/>
        <xdr:cNvCxnSpPr/>
      </xdr:nvCxnSpPr>
      <xdr:spPr>
        <a:xfrm flipV="1">
          <a:off x="15481300" y="14679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118745</xdr:rowOff>
    </xdr:from>
    <xdr:to>
      <xdr:col>76</xdr:col>
      <xdr:colOff>165100</xdr:colOff>
      <xdr:row>85</xdr:row>
      <xdr:rowOff>48895</xdr:rowOff>
    </xdr:to>
    <xdr:sp macro="" textlink="">
      <xdr:nvSpPr>
        <xdr:cNvPr id="766" name="楕円 765"/>
        <xdr:cNvSpPr/>
      </xdr:nvSpPr>
      <xdr:spPr>
        <a:xfrm>
          <a:off x="14541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169545</xdr:rowOff>
    </xdr:from>
    <xdr:to>
      <xdr:col>81</xdr:col>
      <xdr:colOff>50800</xdr:colOff>
      <xdr:row>85</xdr:row>
      <xdr:rowOff>140970</xdr:rowOff>
    </xdr:to>
    <xdr:cxnSp macro="">
      <xdr:nvCxnSpPr>
        <xdr:cNvPr id="767" name="直線コネクタ 766"/>
        <xdr:cNvCxnSpPr/>
      </xdr:nvCxnSpPr>
      <xdr:spPr>
        <a:xfrm>
          <a:off x="14592300" y="145713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68" name="楕円 767"/>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84</xdr:row>
      <xdr:rowOff>169545</xdr:rowOff>
    </xdr:to>
    <xdr:cxnSp macro="">
      <xdr:nvCxnSpPr>
        <xdr:cNvPr id="769" name="直線コネクタ 768"/>
        <xdr:cNvCxnSpPr/>
      </xdr:nvCxnSpPr>
      <xdr:spPr>
        <a:xfrm>
          <a:off x="13703300" y="14359889"/>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153036</xdr:rowOff>
    </xdr:from>
    <xdr:to>
      <xdr:col>67</xdr:col>
      <xdr:colOff>101600</xdr:colOff>
      <xdr:row>86</xdr:row>
      <xdr:rowOff>83186</xdr:rowOff>
    </xdr:to>
    <xdr:sp macro="" textlink="">
      <xdr:nvSpPr>
        <xdr:cNvPr id="770" name="楕円 769"/>
        <xdr:cNvSpPr/>
      </xdr:nvSpPr>
      <xdr:spPr>
        <a:xfrm>
          <a:off x="12763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86</xdr:row>
      <xdr:rowOff>32386</xdr:rowOff>
    </xdr:to>
    <xdr:cxnSp macro="">
      <xdr:nvCxnSpPr>
        <xdr:cNvPr id="771" name="直線コネクタ 770"/>
        <xdr:cNvCxnSpPr/>
      </xdr:nvCxnSpPr>
      <xdr:spPr>
        <a:xfrm flipV="1">
          <a:off x="12814300" y="14359889"/>
          <a:ext cx="889000" cy="4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53991</xdr:rowOff>
    </xdr:from>
    <xdr:ext cx="405111" cy="259045"/>
    <xdr:sp macro="" textlink="">
      <xdr:nvSpPr>
        <xdr:cNvPr id="772" name="n_1aveValue【消防施設】&#10;有形固定資産減価償却率"/>
        <xdr:cNvSpPr txBox="1"/>
      </xdr:nvSpPr>
      <xdr:spPr>
        <a:xfrm>
          <a:off x="15266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773" name="n_2ave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774" name="n_3aveValue【消防施設】&#10;有形固定資産減価償却率"/>
        <xdr:cNvSpPr txBox="1"/>
      </xdr:nvSpPr>
      <xdr:spPr>
        <a:xfrm>
          <a:off x="13500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134002</xdr:rowOff>
    </xdr:from>
    <xdr:ext cx="405111" cy="259045"/>
    <xdr:sp macro="" textlink="">
      <xdr:nvSpPr>
        <xdr:cNvPr id="775" name="n_4aveValue【消防施設】&#10;有形固定資産減価償却率"/>
        <xdr:cNvSpPr txBox="1"/>
      </xdr:nvSpPr>
      <xdr:spPr>
        <a:xfrm>
          <a:off x="12611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776" name="n_1mainValue【消防施設】&#10;有形固定資産減価償却率"/>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40022</xdr:rowOff>
    </xdr:from>
    <xdr:ext cx="405111" cy="259045"/>
    <xdr:sp macro="" textlink="">
      <xdr:nvSpPr>
        <xdr:cNvPr id="777" name="n_2mainValue【消防施設】&#10;有形固定資産減価償却率"/>
        <xdr:cNvSpPr txBox="1"/>
      </xdr:nvSpPr>
      <xdr:spPr>
        <a:xfrm>
          <a:off x="14389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78" name="n_3mainValue【消防施設】&#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74313</xdr:rowOff>
    </xdr:from>
    <xdr:ext cx="405111" cy="259045"/>
    <xdr:sp macro="" textlink="">
      <xdr:nvSpPr>
        <xdr:cNvPr id="779" name="n_4mainValue【消防施設】&#10;有形固定資産減価償却率"/>
        <xdr:cNvSpPr txBox="1"/>
      </xdr:nvSpPr>
      <xdr:spPr>
        <a:xfrm>
          <a:off x="12611744"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0" name="テキスト ボックス 7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146957</xdr:rowOff>
    </xdr:to>
    <xdr:cxnSp macro="">
      <xdr:nvCxnSpPr>
        <xdr:cNvPr id="806" name="直線コネクタ 805"/>
        <xdr:cNvCxnSpPr/>
      </xdr:nvCxnSpPr>
      <xdr:spPr>
        <a:xfrm flipV="1">
          <a:off x="22160864" y="133350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807" name="【消防施設】&#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8" name="直線コネクタ 807"/>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9" name="【消防施設】&#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0" name="直線コネクタ 8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50091</xdr:rowOff>
    </xdr:from>
    <xdr:ext cx="469744" cy="259045"/>
    <xdr:sp macro="" textlink="">
      <xdr:nvSpPr>
        <xdr:cNvPr id="811" name="【消防施設】&#10;一人当たり面積平均値テキスト"/>
        <xdr:cNvSpPr txBox="1"/>
      </xdr:nvSpPr>
      <xdr:spPr>
        <a:xfrm>
          <a:off x="221996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71664</xdr:rowOff>
    </xdr:from>
    <xdr:to>
      <xdr:col>116</xdr:col>
      <xdr:colOff>114300</xdr:colOff>
      <xdr:row>82</xdr:row>
      <xdr:rowOff>1814</xdr:rowOff>
    </xdr:to>
    <xdr:sp macro="" textlink="">
      <xdr:nvSpPr>
        <xdr:cNvPr id="812" name="フローチャート: 判断 81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126093</xdr:rowOff>
    </xdr:from>
    <xdr:to>
      <xdr:col>112</xdr:col>
      <xdr:colOff>38100</xdr:colOff>
      <xdr:row>82</xdr:row>
      <xdr:rowOff>56243</xdr:rowOff>
    </xdr:to>
    <xdr:sp macro="" textlink="">
      <xdr:nvSpPr>
        <xdr:cNvPr id="813" name="フローチャート: 判断 812"/>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11793</xdr:rowOff>
    </xdr:from>
    <xdr:to>
      <xdr:col>107</xdr:col>
      <xdr:colOff>101600</xdr:colOff>
      <xdr:row>79</xdr:row>
      <xdr:rowOff>113393</xdr:rowOff>
    </xdr:to>
    <xdr:sp macro="" textlink="">
      <xdr:nvSpPr>
        <xdr:cNvPr id="814" name="フローチャート: 判断 813"/>
        <xdr:cNvSpPr/>
      </xdr:nvSpPr>
      <xdr:spPr>
        <a:xfrm>
          <a:off x="20383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15" name="フローチャート: 判断 814"/>
        <xdr:cNvSpPr/>
      </xdr:nvSpPr>
      <xdr:spPr>
        <a:xfrm>
          <a:off x="19494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164193</xdr:rowOff>
    </xdr:from>
    <xdr:to>
      <xdr:col>98</xdr:col>
      <xdr:colOff>38100</xdr:colOff>
      <xdr:row>80</xdr:row>
      <xdr:rowOff>94343</xdr:rowOff>
    </xdr:to>
    <xdr:sp macro="" textlink="">
      <xdr:nvSpPr>
        <xdr:cNvPr id="816" name="フローチャート: 判断 815"/>
        <xdr:cNvSpPr/>
      </xdr:nvSpPr>
      <xdr:spPr>
        <a:xfrm>
          <a:off x="18605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822" name="楕円 821"/>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823" name="【消防施設】&#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147864</xdr:rowOff>
    </xdr:from>
    <xdr:to>
      <xdr:col>112</xdr:col>
      <xdr:colOff>38100</xdr:colOff>
      <xdr:row>82</xdr:row>
      <xdr:rowOff>78014</xdr:rowOff>
    </xdr:to>
    <xdr:sp macro="" textlink="">
      <xdr:nvSpPr>
        <xdr:cNvPr id="824" name="楕円 823"/>
        <xdr:cNvSpPr/>
      </xdr:nvSpPr>
      <xdr:spPr>
        <a:xfrm>
          <a:off x="21272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78921</xdr:rowOff>
    </xdr:from>
    <xdr:to>
      <xdr:col>116</xdr:col>
      <xdr:colOff>63500</xdr:colOff>
      <xdr:row>82</xdr:row>
      <xdr:rowOff>27214</xdr:rowOff>
    </xdr:to>
    <xdr:cxnSp macro="">
      <xdr:nvCxnSpPr>
        <xdr:cNvPr id="825" name="直線コネクタ 824"/>
        <xdr:cNvCxnSpPr/>
      </xdr:nvCxnSpPr>
      <xdr:spPr>
        <a:xfrm flipV="1">
          <a:off x="21323300" y="139663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169636</xdr:rowOff>
    </xdr:from>
    <xdr:to>
      <xdr:col>107</xdr:col>
      <xdr:colOff>101600</xdr:colOff>
      <xdr:row>82</xdr:row>
      <xdr:rowOff>99786</xdr:rowOff>
    </xdr:to>
    <xdr:sp macro="" textlink="">
      <xdr:nvSpPr>
        <xdr:cNvPr id="826" name="楕円 825"/>
        <xdr:cNvSpPr/>
      </xdr:nvSpPr>
      <xdr:spPr>
        <a:xfrm>
          <a:off x="20383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27214</xdr:rowOff>
    </xdr:from>
    <xdr:to>
      <xdr:col>111</xdr:col>
      <xdr:colOff>177800</xdr:colOff>
      <xdr:row>82</xdr:row>
      <xdr:rowOff>48986</xdr:rowOff>
    </xdr:to>
    <xdr:cxnSp macro="">
      <xdr:nvCxnSpPr>
        <xdr:cNvPr id="827" name="直線コネクタ 826"/>
        <xdr:cNvCxnSpPr/>
      </xdr:nvCxnSpPr>
      <xdr:spPr>
        <a:xfrm flipV="1">
          <a:off x="20434300" y="1408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19957</xdr:rowOff>
    </xdr:from>
    <xdr:to>
      <xdr:col>102</xdr:col>
      <xdr:colOff>165100</xdr:colOff>
      <xdr:row>82</xdr:row>
      <xdr:rowOff>121557</xdr:rowOff>
    </xdr:to>
    <xdr:sp macro="" textlink="">
      <xdr:nvSpPr>
        <xdr:cNvPr id="828" name="楕円 827"/>
        <xdr:cNvSpPr/>
      </xdr:nvSpPr>
      <xdr:spPr>
        <a:xfrm>
          <a:off x="19494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48986</xdr:rowOff>
    </xdr:from>
    <xdr:to>
      <xdr:col>107</xdr:col>
      <xdr:colOff>50800</xdr:colOff>
      <xdr:row>82</xdr:row>
      <xdr:rowOff>70757</xdr:rowOff>
    </xdr:to>
    <xdr:cxnSp macro="">
      <xdr:nvCxnSpPr>
        <xdr:cNvPr id="829" name="直線コネクタ 828"/>
        <xdr:cNvCxnSpPr/>
      </xdr:nvCxnSpPr>
      <xdr:spPr>
        <a:xfrm flipV="1">
          <a:off x="19545300" y="14107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77107</xdr:rowOff>
    </xdr:from>
    <xdr:to>
      <xdr:col>98</xdr:col>
      <xdr:colOff>38100</xdr:colOff>
      <xdr:row>84</xdr:row>
      <xdr:rowOff>7257</xdr:rowOff>
    </xdr:to>
    <xdr:sp macro="" textlink="">
      <xdr:nvSpPr>
        <xdr:cNvPr id="830" name="楕円 829"/>
        <xdr:cNvSpPr/>
      </xdr:nvSpPr>
      <xdr:spPr>
        <a:xfrm>
          <a:off x="18605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70757</xdr:rowOff>
    </xdr:from>
    <xdr:to>
      <xdr:col>102</xdr:col>
      <xdr:colOff>114300</xdr:colOff>
      <xdr:row>83</xdr:row>
      <xdr:rowOff>127907</xdr:rowOff>
    </xdr:to>
    <xdr:cxnSp macro="">
      <xdr:nvCxnSpPr>
        <xdr:cNvPr id="831" name="直線コネクタ 830"/>
        <xdr:cNvCxnSpPr/>
      </xdr:nvCxnSpPr>
      <xdr:spPr>
        <a:xfrm flipV="1">
          <a:off x="18656300" y="141296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72770</xdr:rowOff>
    </xdr:from>
    <xdr:ext cx="469744" cy="259045"/>
    <xdr:sp macro="" textlink="">
      <xdr:nvSpPr>
        <xdr:cNvPr id="832" name="n_1aveValue【消防施設】&#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833" name="n_2aveValue【消防施設】&#10;一人当たり面積"/>
        <xdr:cNvSpPr txBox="1"/>
      </xdr:nvSpPr>
      <xdr:spPr>
        <a:xfrm>
          <a:off x="20199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34" name="n_3aveValue【消防施設】&#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110870</xdr:rowOff>
    </xdr:from>
    <xdr:ext cx="469744" cy="259045"/>
    <xdr:sp macro="" textlink="">
      <xdr:nvSpPr>
        <xdr:cNvPr id="835" name="n_4aveValue【消防施設】&#10;一人当たり面積"/>
        <xdr:cNvSpPr txBox="1"/>
      </xdr:nvSpPr>
      <xdr:spPr>
        <a:xfrm>
          <a:off x="18421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69141</xdr:rowOff>
    </xdr:from>
    <xdr:ext cx="469744" cy="259045"/>
    <xdr:sp macro="" textlink="">
      <xdr:nvSpPr>
        <xdr:cNvPr id="836" name="n_1mainValue【消防施設】&#10;一人当たり面積"/>
        <xdr:cNvSpPr txBox="1"/>
      </xdr:nvSpPr>
      <xdr:spPr>
        <a:xfrm>
          <a:off x="21075727" y="1412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90913</xdr:rowOff>
    </xdr:from>
    <xdr:ext cx="469744" cy="259045"/>
    <xdr:sp macro="" textlink="">
      <xdr:nvSpPr>
        <xdr:cNvPr id="837" name="n_2mainValue【消防施設】&#10;一人当たり面積"/>
        <xdr:cNvSpPr txBox="1"/>
      </xdr:nvSpPr>
      <xdr:spPr>
        <a:xfrm>
          <a:off x="20199427" y="14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112684</xdr:rowOff>
    </xdr:from>
    <xdr:ext cx="469744" cy="259045"/>
    <xdr:sp macro="" textlink="">
      <xdr:nvSpPr>
        <xdr:cNvPr id="838" name="n_3mainValue【消防施設】&#10;一人当たり面積"/>
        <xdr:cNvSpPr txBox="1"/>
      </xdr:nvSpPr>
      <xdr:spPr>
        <a:xfrm>
          <a:off x="193104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839" name="n_4mainValue【消防施設】&#10;一人当たり面積"/>
        <xdr:cNvSpPr txBox="1"/>
      </xdr:nvSpPr>
      <xdr:spPr>
        <a:xfrm>
          <a:off x="18421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2" name="テキスト ボックス 8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106</xdr:row>
      <xdr:rowOff>45720</xdr:rowOff>
    </xdr:from>
    <xdr:to>
      <xdr:col>85</xdr:col>
      <xdr:colOff>126364</xdr:colOff>
      <xdr:row>108</xdr:row>
      <xdr:rowOff>114300</xdr:rowOff>
    </xdr:to>
    <xdr:cxnSp macro="">
      <xdr:nvCxnSpPr>
        <xdr:cNvPr id="864" name="直線コネクタ 863"/>
        <xdr:cNvCxnSpPr/>
      </xdr:nvCxnSpPr>
      <xdr:spPr>
        <a:xfrm flipV="1">
          <a:off x="16318864" y="18219420"/>
          <a:ext cx="0" cy="41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5" name="【庁舎】&#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66" name="直線コネクタ 865"/>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163847</xdr:rowOff>
    </xdr:from>
    <xdr:ext cx="405111" cy="259045"/>
    <xdr:sp macro="" textlink="">
      <xdr:nvSpPr>
        <xdr:cNvPr id="867" name="【庁舎】&#10;有形固定資産減価償却率最大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45720</xdr:rowOff>
    </xdr:from>
    <xdr:to>
      <xdr:col>86</xdr:col>
      <xdr:colOff>25400</xdr:colOff>
      <xdr:row>106</xdr:row>
      <xdr:rowOff>45720</xdr:rowOff>
    </xdr:to>
    <xdr:cxnSp macro="">
      <xdr:nvCxnSpPr>
        <xdr:cNvPr id="868" name="直線コネクタ 867"/>
        <xdr:cNvCxnSpPr/>
      </xdr:nvCxnSpPr>
      <xdr:spPr>
        <a:xfrm>
          <a:off x="16230600" y="1821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38116</xdr:rowOff>
    </xdr:from>
    <xdr:ext cx="405111" cy="259045"/>
    <xdr:sp macro="" textlink="">
      <xdr:nvSpPr>
        <xdr:cNvPr id="869" name="【庁舎】&#10;有形固定資産減価償却率平均値テキスト"/>
        <xdr:cNvSpPr txBox="1"/>
      </xdr:nvSpPr>
      <xdr:spPr>
        <a:xfrm>
          <a:off x="16357600" y="18383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870" name="フローチャート: 判断 869"/>
        <xdr:cNvSpPr/>
      </xdr:nvSpPr>
      <xdr:spPr>
        <a:xfrm>
          <a:off x="16268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109</xdr:row>
      <xdr:rowOff>21589</xdr:rowOff>
    </xdr:from>
    <xdr:to>
      <xdr:col>81</xdr:col>
      <xdr:colOff>101600</xdr:colOff>
      <xdr:row>109</xdr:row>
      <xdr:rowOff>123189</xdr:rowOff>
    </xdr:to>
    <xdr:sp macro="" textlink="">
      <xdr:nvSpPr>
        <xdr:cNvPr id="871" name="フローチャート: 判断 870"/>
        <xdr:cNvSpPr/>
      </xdr:nvSpPr>
      <xdr:spPr>
        <a:xfrm>
          <a:off x="15430500" y="1870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2" name="フローチャート: 判断 871"/>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873" name="フローチャート: 判断 872"/>
        <xdr:cNvSpPr/>
      </xdr:nvSpPr>
      <xdr:spPr>
        <a:xfrm>
          <a:off x="13652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52070</xdr:rowOff>
    </xdr:from>
    <xdr:to>
      <xdr:col>67</xdr:col>
      <xdr:colOff>101600</xdr:colOff>
      <xdr:row>103</xdr:row>
      <xdr:rowOff>153670</xdr:rowOff>
    </xdr:to>
    <xdr:sp macro="" textlink="">
      <xdr:nvSpPr>
        <xdr:cNvPr id="874" name="フローチャート: 判断 873"/>
        <xdr:cNvSpPr/>
      </xdr:nvSpPr>
      <xdr:spPr>
        <a:xfrm>
          <a:off x="12763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29211</xdr:rowOff>
    </xdr:from>
    <xdr:to>
      <xdr:col>85</xdr:col>
      <xdr:colOff>177800</xdr:colOff>
      <xdr:row>107</xdr:row>
      <xdr:rowOff>130811</xdr:rowOff>
    </xdr:to>
    <xdr:sp macro="" textlink="">
      <xdr:nvSpPr>
        <xdr:cNvPr id="880" name="楕円 879"/>
        <xdr:cNvSpPr/>
      </xdr:nvSpPr>
      <xdr:spPr>
        <a:xfrm>
          <a:off x="16268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52088</xdr:rowOff>
    </xdr:from>
    <xdr:ext cx="405111" cy="259045"/>
    <xdr:sp macro="" textlink="">
      <xdr:nvSpPr>
        <xdr:cNvPr id="881" name="【庁舎】&#10;有形固定資産減価償却率該当値テキスト"/>
        <xdr:cNvSpPr txBox="1"/>
      </xdr:nvSpPr>
      <xdr:spPr>
        <a:xfrm>
          <a:off x="16357600"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82" name="楕円 881"/>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107</xdr:row>
      <xdr:rowOff>80011</xdr:rowOff>
    </xdr:to>
    <xdr:cxnSp macro="">
      <xdr:nvCxnSpPr>
        <xdr:cNvPr id="883" name="直線コネクタ 882"/>
        <xdr:cNvCxnSpPr/>
      </xdr:nvCxnSpPr>
      <xdr:spPr>
        <a:xfrm>
          <a:off x="15481300" y="18158461"/>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84" name="楕円 883"/>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105</xdr:row>
      <xdr:rowOff>156211</xdr:rowOff>
    </xdr:to>
    <xdr:cxnSp macro="">
      <xdr:nvCxnSpPr>
        <xdr:cNvPr id="885" name="直線コネクタ 884"/>
        <xdr:cNvCxnSpPr/>
      </xdr:nvCxnSpPr>
      <xdr:spPr>
        <a:xfrm>
          <a:off x="14592300" y="178841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86361</xdr:rowOff>
    </xdr:from>
    <xdr:to>
      <xdr:col>72</xdr:col>
      <xdr:colOff>38100</xdr:colOff>
      <xdr:row>103</xdr:row>
      <xdr:rowOff>16511</xdr:rowOff>
    </xdr:to>
    <xdr:sp macro="" textlink="">
      <xdr:nvSpPr>
        <xdr:cNvPr id="886" name="楕円 885"/>
        <xdr:cNvSpPr/>
      </xdr:nvSpPr>
      <xdr:spPr>
        <a:xfrm>
          <a:off x="1365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137161</xdr:rowOff>
    </xdr:from>
    <xdr:to>
      <xdr:col>76</xdr:col>
      <xdr:colOff>114300</xdr:colOff>
      <xdr:row>104</xdr:row>
      <xdr:rowOff>53339</xdr:rowOff>
    </xdr:to>
    <xdr:cxnSp macro="">
      <xdr:nvCxnSpPr>
        <xdr:cNvPr id="887" name="直線コネクタ 886"/>
        <xdr:cNvCxnSpPr/>
      </xdr:nvCxnSpPr>
      <xdr:spPr>
        <a:xfrm>
          <a:off x="13703300" y="1762506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154939</xdr:rowOff>
    </xdr:from>
    <xdr:to>
      <xdr:col>67</xdr:col>
      <xdr:colOff>101600</xdr:colOff>
      <xdr:row>101</xdr:row>
      <xdr:rowOff>85089</xdr:rowOff>
    </xdr:to>
    <xdr:sp macro="" textlink="">
      <xdr:nvSpPr>
        <xdr:cNvPr id="888" name="楕円 887"/>
        <xdr:cNvSpPr/>
      </xdr:nvSpPr>
      <xdr:spPr>
        <a:xfrm>
          <a:off x="12763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34289</xdr:rowOff>
    </xdr:from>
    <xdr:to>
      <xdr:col>71</xdr:col>
      <xdr:colOff>177800</xdr:colOff>
      <xdr:row>102</xdr:row>
      <xdr:rowOff>137161</xdr:rowOff>
    </xdr:to>
    <xdr:cxnSp macro="">
      <xdr:nvCxnSpPr>
        <xdr:cNvPr id="889" name="直線コネクタ 888"/>
        <xdr:cNvCxnSpPr/>
      </xdr:nvCxnSpPr>
      <xdr:spPr>
        <a:xfrm>
          <a:off x="12814300" y="173507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109</xdr:row>
      <xdr:rowOff>114316</xdr:rowOff>
    </xdr:from>
    <xdr:ext cx="405111" cy="259045"/>
    <xdr:sp macro="" textlink="">
      <xdr:nvSpPr>
        <xdr:cNvPr id="890" name="n_1aveValue【庁舎】&#10;有形固定資産減価償却率"/>
        <xdr:cNvSpPr txBox="1"/>
      </xdr:nvSpPr>
      <xdr:spPr>
        <a:xfrm>
          <a:off x="15266044" y="1880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91"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892" name="n_3aveValue【庁舎】&#10;有形固定資産減価償却率"/>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144797</xdr:rowOff>
    </xdr:from>
    <xdr:ext cx="405111" cy="259045"/>
    <xdr:sp macro="" textlink="">
      <xdr:nvSpPr>
        <xdr:cNvPr id="893" name="n_4aveValue【庁舎】&#10;有形固定資産減価償却率"/>
        <xdr:cNvSpPr txBox="1"/>
      </xdr:nvSpPr>
      <xdr:spPr>
        <a:xfrm>
          <a:off x="12611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52088</xdr:rowOff>
    </xdr:from>
    <xdr:ext cx="405111" cy="259045"/>
    <xdr:sp macro="" textlink="">
      <xdr:nvSpPr>
        <xdr:cNvPr id="894" name="n_1mainValue【庁舎】&#10;有形固定資産減価償却率"/>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95" name="n_2main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33038</xdr:rowOff>
    </xdr:from>
    <xdr:ext cx="405111" cy="259045"/>
    <xdr:sp macro="" textlink="">
      <xdr:nvSpPr>
        <xdr:cNvPr id="896" name="n_3mainValue【庁舎】&#10;有形固定資産減価償却率"/>
        <xdr:cNvSpPr txBox="1"/>
      </xdr:nvSpPr>
      <xdr:spPr>
        <a:xfrm>
          <a:off x="13500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101616</xdr:rowOff>
    </xdr:from>
    <xdr:ext cx="405111" cy="259045"/>
    <xdr:sp macro="" textlink="">
      <xdr:nvSpPr>
        <xdr:cNvPr id="897" name="n_4mainValue【庁舎】&#10;有形固定資産減価償却率"/>
        <xdr:cNvSpPr txBox="1"/>
      </xdr:nvSpPr>
      <xdr:spPr>
        <a:xfrm>
          <a:off x="12611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10886</xdr:rowOff>
    </xdr:to>
    <xdr:cxnSp macro="">
      <xdr:nvCxnSpPr>
        <xdr:cNvPr id="924" name="直線コネクタ 923"/>
        <xdr:cNvCxnSpPr/>
      </xdr:nvCxnSpPr>
      <xdr:spPr>
        <a:xfrm flipV="1">
          <a:off x="22160864" y="171450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14713</xdr:rowOff>
    </xdr:from>
    <xdr:ext cx="469744" cy="259045"/>
    <xdr:sp macro="" textlink="">
      <xdr:nvSpPr>
        <xdr:cNvPr id="925" name="【庁舎】&#10;一人当たり面積最小値テキスト"/>
        <xdr:cNvSpPr txBox="1"/>
      </xdr:nvSpPr>
      <xdr:spPr>
        <a:xfrm>
          <a:off x="22199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10886</xdr:rowOff>
    </xdr:from>
    <xdr:to>
      <xdr:col>116</xdr:col>
      <xdr:colOff>152400</xdr:colOff>
      <xdr:row>108</xdr:row>
      <xdr:rowOff>10886</xdr:rowOff>
    </xdr:to>
    <xdr:cxnSp macro="">
      <xdr:nvCxnSpPr>
        <xdr:cNvPr id="926" name="直線コネクタ 92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27"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28" name="直線コネクタ 92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26506</xdr:rowOff>
    </xdr:from>
    <xdr:ext cx="469744" cy="259045"/>
    <xdr:sp macro="" textlink="">
      <xdr:nvSpPr>
        <xdr:cNvPr id="929" name="【庁舎】&#10;一人当たり面積平均値テキスト"/>
        <xdr:cNvSpPr txBox="1"/>
      </xdr:nvSpPr>
      <xdr:spPr>
        <a:xfrm>
          <a:off x="22199600" y="1768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930" name="フローチャート: 判断 929"/>
        <xdr:cNvSpPr/>
      </xdr:nvSpPr>
      <xdr:spPr>
        <a:xfrm>
          <a:off x="22110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30843</xdr:rowOff>
    </xdr:from>
    <xdr:to>
      <xdr:col>112</xdr:col>
      <xdr:colOff>38100</xdr:colOff>
      <xdr:row>106</xdr:row>
      <xdr:rowOff>132443</xdr:rowOff>
    </xdr:to>
    <xdr:sp macro="" textlink="">
      <xdr:nvSpPr>
        <xdr:cNvPr id="931" name="フローチャート: 判断 930"/>
        <xdr:cNvSpPr/>
      </xdr:nvSpPr>
      <xdr:spPr>
        <a:xfrm>
          <a:off x="212725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58057</xdr:rowOff>
    </xdr:from>
    <xdr:to>
      <xdr:col>107</xdr:col>
      <xdr:colOff>101600</xdr:colOff>
      <xdr:row>104</xdr:row>
      <xdr:rowOff>159657</xdr:rowOff>
    </xdr:to>
    <xdr:sp macro="" textlink="">
      <xdr:nvSpPr>
        <xdr:cNvPr id="932" name="フローチャート: 判断 931"/>
        <xdr:cNvSpPr/>
      </xdr:nvSpPr>
      <xdr:spPr>
        <a:xfrm>
          <a:off x="20383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933" name="フローチャート: 判断 932"/>
        <xdr:cNvSpPr/>
      </xdr:nvSpPr>
      <xdr:spPr>
        <a:xfrm>
          <a:off x="19494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934" name="フローチャート: 判断 933"/>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40" name="楕円 939"/>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46463</xdr:rowOff>
    </xdr:from>
    <xdr:ext cx="469744" cy="259045"/>
    <xdr:sp macro="" textlink="">
      <xdr:nvSpPr>
        <xdr:cNvPr id="941" name="【庁舎】&#10;一人当たり面積該当値テキスト"/>
        <xdr:cNvSpPr txBox="1"/>
      </xdr:nvSpPr>
      <xdr:spPr>
        <a:xfrm>
          <a:off x="221996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3629</xdr:rowOff>
    </xdr:from>
    <xdr:to>
      <xdr:col>112</xdr:col>
      <xdr:colOff>38100</xdr:colOff>
      <xdr:row>108</xdr:row>
      <xdr:rowOff>105229</xdr:rowOff>
    </xdr:to>
    <xdr:sp macro="" textlink="">
      <xdr:nvSpPr>
        <xdr:cNvPr id="942" name="楕円 941"/>
        <xdr:cNvSpPr/>
      </xdr:nvSpPr>
      <xdr:spPr>
        <a:xfrm>
          <a:off x="21272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54429</xdr:rowOff>
    </xdr:to>
    <xdr:cxnSp macro="">
      <xdr:nvCxnSpPr>
        <xdr:cNvPr id="943" name="直線コネクタ 942"/>
        <xdr:cNvCxnSpPr/>
      </xdr:nvCxnSpPr>
      <xdr:spPr>
        <a:xfrm flipV="1">
          <a:off x="21323300" y="185274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47171</xdr:rowOff>
    </xdr:from>
    <xdr:to>
      <xdr:col>107</xdr:col>
      <xdr:colOff>101600</xdr:colOff>
      <xdr:row>108</xdr:row>
      <xdr:rowOff>148771</xdr:rowOff>
    </xdr:to>
    <xdr:sp macro="" textlink="">
      <xdr:nvSpPr>
        <xdr:cNvPr id="944" name="楕円 943"/>
        <xdr:cNvSpPr/>
      </xdr:nvSpPr>
      <xdr:spPr>
        <a:xfrm>
          <a:off x="20383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54429</xdr:rowOff>
    </xdr:from>
    <xdr:to>
      <xdr:col>111</xdr:col>
      <xdr:colOff>177800</xdr:colOff>
      <xdr:row>108</xdr:row>
      <xdr:rowOff>97971</xdr:rowOff>
    </xdr:to>
    <xdr:cxnSp macro="">
      <xdr:nvCxnSpPr>
        <xdr:cNvPr id="945" name="直線コネクタ 944"/>
        <xdr:cNvCxnSpPr/>
      </xdr:nvCxnSpPr>
      <xdr:spPr>
        <a:xfrm flipV="1">
          <a:off x="20434300" y="185710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112486</xdr:rowOff>
    </xdr:from>
    <xdr:to>
      <xdr:col>102</xdr:col>
      <xdr:colOff>165100</xdr:colOff>
      <xdr:row>109</xdr:row>
      <xdr:rowOff>42636</xdr:rowOff>
    </xdr:to>
    <xdr:sp macro="" textlink="">
      <xdr:nvSpPr>
        <xdr:cNvPr id="946" name="楕円 945"/>
        <xdr:cNvSpPr/>
      </xdr:nvSpPr>
      <xdr:spPr>
        <a:xfrm>
          <a:off x="19494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97971</xdr:rowOff>
    </xdr:from>
    <xdr:to>
      <xdr:col>107</xdr:col>
      <xdr:colOff>50800</xdr:colOff>
      <xdr:row>108</xdr:row>
      <xdr:rowOff>163286</xdr:rowOff>
    </xdr:to>
    <xdr:cxnSp macro="">
      <xdr:nvCxnSpPr>
        <xdr:cNvPr id="947" name="直線コネクタ 946"/>
        <xdr:cNvCxnSpPr/>
      </xdr:nvCxnSpPr>
      <xdr:spPr>
        <a:xfrm flipV="1">
          <a:off x="19545300" y="18614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156029</xdr:rowOff>
    </xdr:from>
    <xdr:to>
      <xdr:col>98</xdr:col>
      <xdr:colOff>38100</xdr:colOff>
      <xdr:row>109</xdr:row>
      <xdr:rowOff>86179</xdr:rowOff>
    </xdr:to>
    <xdr:sp macro="" textlink="">
      <xdr:nvSpPr>
        <xdr:cNvPr id="948" name="楕円 947"/>
        <xdr:cNvSpPr/>
      </xdr:nvSpPr>
      <xdr:spPr>
        <a:xfrm>
          <a:off x="18605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163286</xdr:rowOff>
    </xdr:from>
    <xdr:to>
      <xdr:col>102</xdr:col>
      <xdr:colOff>114300</xdr:colOff>
      <xdr:row>109</xdr:row>
      <xdr:rowOff>35379</xdr:rowOff>
    </xdr:to>
    <xdr:cxnSp macro="">
      <xdr:nvCxnSpPr>
        <xdr:cNvPr id="949" name="直線コネクタ 948"/>
        <xdr:cNvCxnSpPr/>
      </xdr:nvCxnSpPr>
      <xdr:spPr>
        <a:xfrm flipV="1">
          <a:off x="18656300" y="186798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148970</xdr:rowOff>
    </xdr:from>
    <xdr:ext cx="469744" cy="259045"/>
    <xdr:sp macro="" textlink="">
      <xdr:nvSpPr>
        <xdr:cNvPr id="950" name="n_1aveValue【庁舎】&#10;一人当たり面積"/>
        <xdr:cNvSpPr txBox="1"/>
      </xdr:nvSpPr>
      <xdr:spPr>
        <a:xfrm>
          <a:off x="21075727" y="179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951" name="n_2aveValue【庁舎】&#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23784</xdr:rowOff>
    </xdr:from>
    <xdr:ext cx="469744" cy="259045"/>
    <xdr:sp macro="" textlink="">
      <xdr:nvSpPr>
        <xdr:cNvPr id="952" name="n_3aveValue【庁舎】&#10;一人当たり面積"/>
        <xdr:cNvSpPr txBox="1"/>
      </xdr:nvSpPr>
      <xdr:spPr>
        <a:xfrm>
          <a:off x="19310427"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953" name="n_4aveValue【庁舎】&#10;一人当たり面積"/>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96356</xdr:rowOff>
    </xdr:from>
    <xdr:ext cx="469744" cy="259045"/>
    <xdr:sp macro="" textlink="">
      <xdr:nvSpPr>
        <xdr:cNvPr id="954" name="n_1mainValue【庁舎】&#10;一人当たり面積"/>
        <xdr:cNvSpPr txBox="1"/>
      </xdr:nvSpPr>
      <xdr:spPr>
        <a:xfrm>
          <a:off x="210757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139898</xdr:rowOff>
    </xdr:from>
    <xdr:ext cx="469744" cy="259045"/>
    <xdr:sp macro="" textlink="">
      <xdr:nvSpPr>
        <xdr:cNvPr id="955" name="n_2mainValue【庁舎】&#10;一人当たり面積"/>
        <xdr:cNvSpPr txBox="1"/>
      </xdr:nvSpPr>
      <xdr:spPr>
        <a:xfrm>
          <a:off x="20199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33763</xdr:rowOff>
    </xdr:from>
    <xdr:ext cx="469744" cy="259045"/>
    <xdr:sp macro="" textlink="">
      <xdr:nvSpPr>
        <xdr:cNvPr id="956" name="n_3mainValue【庁舎】&#10;一人当たり面積"/>
        <xdr:cNvSpPr txBox="1"/>
      </xdr:nvSpPr>
      <xdr:spPr>
        <a:xfrm>
          <a:off x="19310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77306</xdr:rowOff>
    </xdr:from>
    <xdr:ext cx="469744" cy="259045"/>
    <xdr:sp macro="" textlink="">
      <xdr:nvSpPr>
        <xdr:cNvPr id="957" name="n_4mainValue【庁舎】&#10;一人当たり面積"/>
        <xdr:cNvSpPr txBox="1"/>
      </xdr:nvSpPr>
      <xdr:spPr>
        <a:xfrm>
          <a:off x="18421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主な項目のうち、体育館・プールについては、有形固定資産減価償却率</a:t>
          </a:r>
          <a:r>
            <a:rPr kumimoji="1" lang="ja-JP" altLang="en-US" sz="1000">
              <a:solidFill>
                <a:schemeClr val="dk1"/>
              </a:solidFill>
              <a:effectLst/>
              <a:latin typeface="+mn-ea"/>
              <a:ea typeface="+mn-ea"/>
              <a:cs typeface="+mn-cs"/>
            </a:rPr>
            <a:t>が</a:t>
          </a:r>
          <a:r>
            <a:rPr kumimoji="1" lang="en-US" altLang="ja-JP" sz="1000">
              <a:solidFill>
                <a:schemeClr val="dk1"/>
              </a:solidFill>
              <a:effectLst/>
              <a:latin typeface="+mn-ea"/>
              <a:ea typeface="+mn-ea"/>
              <a:cs typeface="+mn-cs"/>
            </a:rPr>
            <a:t>84.5</a:t>
          </a:r>
          <a:r>
            <a:rPr kumimoji="1" lang="ja-JP" altLang="en-US" sz="1000">
              <a:solidFill>
                <a:schemeClr val="dk1"/>
              </a:solidFill>
              <a:effectLst/>
              <a:latin typeface="+mn-ea"/>
              <a:ea typeface="+mn-ea"/>
              <a:cs typeface="+mn-cs"/>
            </a:rPr>
            <a:t>％と</a:t>
          </a:r>
          <a:r>
            <a:rPr kumimoji="1" lang="ja-JP" altLang="ja-JP" sz="1000">
              <a:solidFill>
                <a:schemeClr val="dk1"/>
              </a:solidFill>
              <a:effectLst/>
              <a:latin typeface="+mn-ea"/>
              <a:ea typeface="+mn-ea"/>
              <a:cs typeface="+mn-cs"/>
            </a:rPr>
            <a:t>類似団体内平均より</a:t>
          </a:r>
          <a:r>
            <a:rPr kumimoji="1" lang="en-US" altLang="ja-JP" sz="1000">
              <a:solidFill>
                <a:schemeClr val="dk1"/>
              </a:solidFill>
              <a:effectLst/>
              <a:latin typeface="+mn-ea"/>
              <a:ea typeface="+mn-ea"/>
              <a:cs typeface="+mn-cs"/>
            </a:rPr>
            <a:t>4.5</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高い</a:t>
          </a:r>
          <a:r>
            <a:rPr kumimoji="1" lang="ja-JP" altLang="en-US" sz="1000">
              <a:solidFill>
                <a:schemeClr val="dk1"/>
              </a:solidFill>
              <a:effectLst/>
              <a:latin typeface="+mn-ea"/>
              <a:ea typeface="+mn-ea"/>
              <a:cs typeface="+mn-cs"/>
            </a:rPr>
            <a:t>状態に</a:t>
          </a:r>
          <a:r>
            <a:rPr kumimoji="1" lang="ja-JP" altLang="ja-JP" sz="1000">
              <a:solidFill>
                <a:schemeClr val="dk1"/>
              </a:solidFill>
              <a:effectLst/>
              <a:latin typeface="+mn-ea"/>
              <a:ea typeface="+mn-ea"/>
              <a:cs typeface="+mn-cs"/>
            </a:rPr>
            <a:t>あり、施設の老朽化が進んでいる。また、学校施設の補完の役割もあるため修繕による維持を図っているが、小・中学校の統合再編</a:t>
          </a:r>
          <a:r>
            <a:rPr kumimoji="1" lang="ja-JP" altLang="en-US" sz="1000">
              <a:solidFill>
                <a:schemeClr val="dk1"/>
              </a:solidFill>
              <a:effectLst/>
              <a:latin typeface="+mn-ea"/>
              <a:ea typeface="+mn-ea"/>
              <a:cs typeface="+mn-cs"/>
            </a:rPr>
            <a:t>、公共施設の再編を踏まえ</a:t>
          </a:r>
          <a:r>
            <a:rPr kumimoji="1" lang="ja-JP" altLang="ja-JP" sz="1000">
              <a:solidFill>
                <a:schemeClr val="dk1"/>
              </a:solidFill>
              <a:effectLst/>
              <a:latin typeface="+mn-ea"/>
              <a:ea typeface="+mn-ea"/>
              <a:cs typeface="+mn-cs"/>
            </a:rPr>
            <a:t>、両施設のあり方も検討する必要がある。</a:t>
          </a:r>
          <a:endParaRPr lang="ja-JP" altLang="ja-JP" sz="1000">
            <a:effectLst/>
            <a:latin typeface="+mn-ea"/>
            <a:ea typeface="+mn-ea"/>
          </a:endParaRPr>
        </a:p>
        <a:p>
          <a:r>
            <a:rPr kumimoji="1" lang="ja-JP" altLang="ja-JP" sz="1000">
              <a:solidFill>
                <a:schemeClr val="dk1"/>
              </a:solidFill>
              <a:effectLst/>
              <a:latin typeface="+mn-ea"/>
              <a:ea typeface="+mn-ea"/>
              <a:cs typeface="+mn-cs"/>
            </a:rPr>
            <a:t>市民会館については、合併前の旧</a:t>
          </a:r>
          <a:r>
            <a:rPr kumimoji="1" lang="en-US" altLang="ja-JP" sz="1000">
              <a:solidFill>
                <a:schemeClr val="dk1"/>
              </a:solidFill>
              <a:effectLst/>
              <a:latin typeface="+mn-ea"/>
              <a:ea typeface="+mn-ea"/>
              <a:cs typeface="+mn-cs"/>
            </a:rPr>
            <a:t>3</a:t>
          </a:r>
          <a:r>
            <a:rPr kumimoji="1" lang="ja-JP" altLang="ja-JP" sz="1000">
              <a:solidFill>
                <a:schemeClr val="dk1"/>
              </a:solidFill>
              <a:effectLst/>
              <a:latin typeface="+mn-ea"/>
              <a:ea typeface="+mn-ea"/>
              <a:cs typeface="+mn-cs"/>
            </a:rPr>
            <a:t>町それぞれに設置されていたため、一人</a:t>
          </a:r>
          <a:r>
            <a:rPr kumimoji="1" lang="ja-JP" altLang="en-US" sz="1000">
              <a:solidFill>
                <a:schemeClr val="dk1"/>
              </a:solidFill>
              <a:effectLst/>
              <a:latin typeface="+mn-ea"/>
              <a:ea typeface="+mn-ea"/>
              <a:cs typeface="+mn-cs"/>
            </a:rPr>
            <a:t>当</a:t>
          </a:r>
          <a:r>
            <a:rPr kumimoji="1" lang="ja-JP" altLang="ja-JP" sz="1000">
              <a:solidFill>
                <a:schemeClr val="dk1"/>
              </a:solidFill>
              <a:effectLst/>
              <a:latin typeface="+mn-ea"/>
              <a:ea typeface="+mn-ea"/>
              <a:cs typeface="+mn-cs"/>
            </a:rPr>
            <a:t>たり面積は</a:t>
          </a:r>
          <a:r>
            <a:rPr kumimoji="1" lang="en-US" altLang="ja-JP" sz="1000">
              <a:solidFill>
                <a:schemeClr val="dk1"/>
              </a:solidFill>
              <a:effectLst/>
              <a:latin typeface="+mn-ea"/>
              <a:ea typeface="+mn-ea"/>
              <a:cs typeface="+mn-cs"/>
            </a:rPr>
            <a:t>0.340</a:t>
          </a:r>
          <a:r>
            <a:rPr kumimoji="1" lang="ja-JP" altLang="ja-JP" sz="1000">
              <a:solidFill>
                <a:schemeClr val="dk1"/>
              </a:solidFill>
              <a:effectLst/>
              <a:latin typeface="+mn-ea"/>
              <a:ea typeface="+mn-ea"/>
              <a:cs typeface="+mn-cs"/>
            </a:rPr>
            <a:t>㎡と類似団体内平均を上回っており、有形固定資産減価償却率は</a:t>
          </a:r>
          <a:r>
            <a:rPr kumimoji="1" lang="en-US" altLang="ja-JP" sz="1000">
              <a:solidFill>
                <a:schemeClr val="dk1"/>
              </a:solidFill>
              <a:effectLst/>
              <a:latin typeface="+mn-ea"/>
              <a:ea typeface="+mn-ea"/>
              <a:cs typeface="+mn-cs"/>
            </a:rPr>
            <a:t>49.0%</a:t>
          </a:r>
          <a:r>
            <a:rPr kumimoji="1" lang="ja-JP" altLang="ja-JP" sz="1000">
              <a:solidFill>
                <a:schemeClr val="dk1"/>
              </a:solidFill>
              <a:effectLst/>
              <a:latin typeface="+mn-ea"/>
              <a:ea typeface="+mn-ea"/>
              <a:cs typeface="+mn-cs"/>
            </a:rPr>
            <a:t>と類似団体平均よりも高い</a:t>
          </a:r>
          <a:r>
            <a:rPr kumimoji="1" lang="ja-JP" altLang="en-US" sz="1000">
              <a:solidFill>
                <a:schemeClr val="dk1"/>
              </a:solidFill>
              <a:effectLst/>
              <a:latin typeface="+mn-ea"/>
              <a:ea typeface="+mn-ea"/>
              <a:cs typeface="+mn-cs"/>
            </a:rPr>
            <a:t>状態に</a:t>
          </a:r>
          <a:r>
            <a:rPr kumimoji="1" lang="ja-JP" altLang="ja-JP" sz="1000">
              <a:solidFill>
                <a:schemeClr val="dk1"/>
              </a:solidFill>
              <a:effectLst/>
              <a:latin typeface="+mn-ea"/>
              <a:ea typeface="+mn-ea"/>
              <a:cs typeface="+mn-cs"/>
            </a:rPr>
            <a:t>ある。施設の規模が大</a:t>
          </a:r>
          <a:r>
            <a:rPr kumimoji="1" lang="ja-JP" altLang="en-US" sz="1000">
              <a:solidFill>
                <a:schemeClr val="dk1"/>
              </a:solidFill>
              <a:effectLst/>
              <a:latin typeface="+mn-ea"/>
              <a:ea typeface="+mn-ea"/>
              <a:cs typeface="+mn-cs"/>
            </a:rPr>
            <a:t>きく</a:t>
          </a:r>
          <a:r>
            <a:rPr kumimoji="1" lang="ja-JP" altLang="ja-JP" sz="1000">
              <a:solidFill>
                <a:schemeClr val="dk1"/>
              </a:solidFill>
              <a:effectLst/>
              <a:latin typeface="+mn-ea"/>
              <a:ea typeface="+mn-ea"/>
              <a:cs typeface="+mn-cs"/>
            </a:rPr>
            <a:t>経年と共に修繕費の増大も予想され、点検・診断の確実な実施とそれを</a:t>
          </a:r>
          <a:r>
            <a:rPr kumimoji="1" lang="ja-JP" altLang="en-US" sz="1000">
              <a:solidFill>
                <a:schemeClr val="dk1"/>
              </a:solidFill>
              <a:effectLst/>
              <a:latin typeface="+mn-ea"/>
              <a:ea typeface="+mn-ea"/>
              <a:cs typeface="+mn-cs"/>
            </a:rPr>
            <a:t>踏まえた</a:t>
          </a:r>
          <a:r>
            <a:rPr kumimoji="1" lang="ja-JP" altLang="ja-JP" sz="1000">
              <a:solidFill>
                <a:schemeClr val="dk1"/>
              </a:solidFill>
              <a:effectLst/>
              <a:latin typeface="+mn-ea"/>
              <a:ea typeface="+mn-ea"/>
              <a:cs typeface="+mn-cs"/>
            </a:rPr>
            <a:t>予防保全型維持管理が必要である。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福祉施設については、施設の老朽化が進み有形固定資産減価償却率は</a:t>
          </a:r>
          <a:r>
            <a:rPr kumimoji="1" lang="en-US" altLang="ja-JP" sz="1000">
              <a:solidFill>
                <a:schemeClr val="dk1"/>
              </a:solidFill>
              <a:effectLst/>
              <a:latin typeface="+mn-ea"/>
              <a:ea typeface="+mn-ea"/>
              <a:cs typeface="+mn-cs"/>
            </a:rPr>
            <a:t>99.5</a:t>
          </a:r>
          <a:r>
            <a:rPr kumimoji="1" lang="ja-JP" altLang="en-US" sz="1000">
              <a:solidFill>
                <a:schemeClr val="dk1"/>
              </a:solidFill>
              <a:effectLst/>
              <a:latin typeface="+mn-ea"/>
              <a:ea typeface="+mn-ea"/>
              <a:cs typeface="+mn-cs"/>
            </a:rPr>
            <a:t>％と全国・佐賀県平均、類似団体内平均を大きく上回っている。今後は公共施設施設再編による施設の集約・複合化や除却を検討していく必要がある。</a:t>
          </a:r>
          <a:endParaRPr lang="ja-JP" altLang="ja-JP" sz="1000">
            <a:effectLst/>
            <a:latin typeface="+mn-ea"/>
            <a:ea typeface="+mn-ea"/>
          </a:endParaRPr>
        </a:p>
        <a:p>
          <a:r>
            <a:rPr kumimoji="1" lang="ja-JP" altLang="ja-JP" sz="1000">
              <a:solidFill>
                <a:schemeClr val="dk1"/>
              </a:solidFill>
              <a:effectLst/>
              <a:latin typeface="+mn-ea"/>
              <a:ea typeface="+mn-ea"/>
              <a:cs typeface="+mn-cs"/>
            </a:rPr>
            <a:t>庁舎については、合併</a:t>
          </a:r>
          <a:r>
            <a:rPr kumimoji="1" lang="ja-JP" altLang="en-US" sz="1000">
              <a:solidFill>
                <a:schemeClr val="dk1"/>
              </a:solidFill>
              <a:effectLst/>
              <a:latin typeface="+mn-ea"/>
              <a:ea typeface="+mn-ea"/>
              <a:cs typeface="+mn-cs"/>
            </a:rPr>
            <a:t>後の旧庁舎の</a:t>
          </a:r>
          <a:r>
            <a:rPr kumimoji="1" lang="ja-JP" altLang="ja-JP" sz="1000">
              <a:solidFill>
                <a:schemeClr val="dk1"/>
              </a:solidFill>
              <a:effectLst/>
              <a:latin typeface="+mn-ea"/>
              <a:ea typeface="+mn-ea"/>
              <a:cs typeface="+mn-cs"/>
            </a:rPr>
            <a:t>除却</a:t>
          </a:r>
          <a:r>
            <a:rPr kumimoji="1" lang="ja-JP" altLang="en-US" sz="1000">
              <a:solidFill>
                <a:schemeClr val="dk1"/>
              </a:solidFill>
              <a:effectLst/>
              <a:latin typeface="+mn-ea"/>
              <a:ea typeface="+mn-ea"/>
              <a:cs typeface="+mn-cs"/>
            </a:rPr>
            <a:t>や新</a:t>
          </a:r>
          <a:r>
            <a:rPr kumimoji="1" lang="ja-JP" altLang="ja-JP" sz="1000">
              <a:solidFill>
                <a:schemeClr val="dk1"/>
              </a:solidFill>
              <a:effectLst/>
              <a:latin typeface="+mn-ea"/>
              <a:ea typeface="+mn-ea"/>
              <a:cs typeface="+mn-cs"/>
            </a:rPr>
            <a:t>庁舎</a:t>
          </a:r>
          <a:r>
            <a:rPr kumimoji="1" lang="ja-JP" altLang="en-US" sz="1000">
              <a:solidFill>
                <a:schemeClr val="dk1"/>
              </a:solidFill>
              <a:effectLst/>
              <a:latin typeface="+mn-ea"/>
              <a:ea typeface="+mn-ea"/>
              <a:cs typeface="+mn-cs"/>
            </a:rPr>
            <a:t>の</a:t>
          </a:r>
          <a:r>
            <a:rPr kumimoji="1" lang="ja-JP" altLang="ja-JP" sz="1000">
              <a:solidFill>
                <a:schemeClr val="dk1"/>
              </a:solidFill>
              <a:effectLst/>
              <a:latin typeface="+mn-ea"/>
              <a:ea typeface="+mn-ea"/>
              <a:cs typeface="+mn-cs"/>
            </a:rPr>
            <a:t>建設</a:t>
          </a:r>
          <a:r>
            <a:rPr kumimoji="1" lang="ja-JP" altLang="en-US" sz="1000">
              <a:solidFill>
                <a:schemeClr val="dk1"/>
              </a:solidFill>
              <a:effectLst/>
              <a:latin typeface="+mn-ea"/>
              <a:ea typeface="+mn-ea"/>
              <a:cs typeface="+mn-cs"/>
            </a:rPr>
            <a:t>により、</a:t>
          </a:r>
          <a:r>
            <a:rPr kumimoji="1" lang="ja-JP" altLang="ja-JP" sz="1000">
              <a:solidFill>
                <a:schemeClr val="dk1"/>
              </a:solidFill>
              <a:effectLst/>
              <a:latin typeface="+mn-ea"/>
              <a:ea typeface="+mn-ea"/>
              <a:cs typeface="+mn-cs"/>
            </a:rPr>
            <a:t>有形固定資産減価償却率は</a:t>
          </a:r>
          <a:r>
            <a:rPr kumimoji="1" lang="en-US" altLang="ja-JP" sz="1000">
              <a:solidFill>
                <a:schemeClr val="dk1"/>
              </a:solidFill>
              <a:effectLst/>
              <a:latin typeface="+mn-ea"/>
              <a:ea typeface="+mn-ea"/>
              <a:cs typeface="+mn-cs"/>
            </a:rPr>
            <a:t>41.8</a:t>
          </a:r>
          <a:r>
            <a:rPr kumimoji="1" lang="ja-JP" altLang="en-US" sz="1000">
              <a:solidFill>
                <a:schemeClr val="dk1"/>
              </a:solidFill>
              <a:effectLst/>
              <a:latin typeface="+mn-ea"/>
              <a:ea typeface="+mn-ea"/>
              <a:cs typeface="+mn-cs"/>
            </a:rPr>
            <a:t>％と全国・佐賀県平均よりも低い状況にある。しかし、経年と共に償却率は増加しており、今後は</a:t>
          </a:r>
          <a:r>
            <a:rPr kumimoji="1" lang="ja-JP" altLang="ja-JP" sz="1000">
              <a:solidFill>
                <a:schemeClr val="dk1"/>
              </a:solidFill>
              <a:effectLst/>
              <a:latin typeface="+mn-ea"/>
              <a:ea typeface="+mn-ea"/>
              <a:cs typeface="+mn-cs"/>
            </a:rPr>
            <a:t>修繕費の増大も予想され、点検・診断の確実な実施とそれを</a:t>
          </a:r>
          <a:r>
            <a:rPr kumimoji="1" lang="ja-JP" altLang="en-US" sz="1000">
              <a:solidFill>
                <a:schemeClr val="dk1"/>
              </a:solidFill>
              <a:effectLst/>
              <a:latin typeface="+mn-ea"/>
              <a:ea typeface="+mn-ea"/>
              <a:cs typeface="+mn-cs"/>
            </a:rPr>
            <a:t>踏まえ</a:t>
          </a:r>
          <a:r>
            <a:rPr kumimoji="1" lang="ja-JP" altLang="ja-JP" sz="1000">
              <a:solidFill>
                <a:schemeClr val="dk1"/>
              </a:solidFill>
              <a:effectLst/>
              <a:latin typeface="+mn-ea"/>
              <a:ea typeface="+mn-ea"/>
              <a:cs typeface="+mn-cs"/>
            </a:rPr>
            <a:t>た予防保全型維持管理が必要である。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一般廃棄物処理施設については、建て替えを行っている汚泥再生処理センターの処理棟が完成したことにより、有形固定資産減価償却率は</a:t>
          </a:r>
          <a:r>
            <a:rPr kumimoji="1" lang="en-US" altLang="ja-JP" sz="1000">
              <a:solidFill>
                <a:schemeClr val="dk1"/>
              </a:solidFill>
              <a:effectLst/>
              <a:latin typeface="+mn-ea"/>
              <a:ea typeface="+mn-ea"/>
              <a:cs typeface="+mn-cs"/>
            </a:rPr>
            <a:t>30.4</a:t>
          </a:r>
          <a:r>
            <a:rPr kumimoji="1" lang="ja-JP" altLang="en-US" sz="1000">
              <a:solidFill>
                <a:schemeClr val="dk1"/>
              </a:solidFill>
              <a:effectLst/>
              <a:latin typeface="+mn-ea"/>
              <a:ea typeface="+mn-ea"/>
              <a:cs typeface="+mn-cs"/>
            </a:rPr>
            <a:t>％と類似団体内平均より</a:t>
          </a:r>
          <a:r>
            <a:rPr kumimoji="1" lang="en-US" altLang="ja-JP" sz="1000">
              <a:solidFill>
                <a:schemeClr val="dk1"/>
              </a:solidFill>
              <a:effectLst/>
              <a:latin typeface="+mn-ea"/>
              <a:ea typeface="+mn-ea"/>
              <a:cs typeface="+mn-cs"/>
            </a:rPr>
            <a:t>5.0</a:t>
          </a:r>
          <a:r>
            <a:rPr kumimoji="1" lang="ja-JP" altLang="en-US" sz="1000">
              <a:solidFill>
                <a:schemeClr val="dk1"/>
              </a:solidFill>
              <a:effectLst/>
              <a:latin typeface="+mn-ea"/>
              <a:ea typeface="+mn-ea"/>
              <a:cs typeface="+mn-cs"/>
            </a:rPr>
            <a:t>％低い状態にある。一人当たり有形固定資産額は</a:t>
          </a:r>
          <a:r>
            <a:rPr kumimoji="1" lang="en-US" altLang="ja-JP" sz="1000">
              <a:solidFill>
                <a:schemeClr val="dk1"/>
              </a:solidFill>
              <a:effectLst/>
              <a:latin typeface="+mn-ea"/>
              <a:ea typeface="+mn-ea"/>
              <a:cs typeface="+mn-cs"/>
            </a:rPr>
            <a:t>133,340</a:t>
          </a:r>
          <a:r>
            <a:rPr kumimoji="1" lang="ja-JP" altLang="en-US" sz="1000">
              <a:solidFill>
                <a:schemeClr val="dk1"/>
              </a:solidFill>
              <a:effectLst/>
              <a:latin typeface="+mn-ea"/>
              <a:ea typeface="+mn-ea"/>
              <a:cs typeface="+mn-cs"/>
            </a:rPr>
            <a:t>円と類似団体内平均を大きく上回っている。</a:t>
          </a:r>
          <a:endParaRPr lang="ja-JP" altLang="ja-JP" sz="10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次産業主体の農村地帯であり、法人数が少ないため法人町民税が少ないこと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などの要因により、財政基盤が弱く、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今後も、企業進出などを見込むことが難しく、数値の改善は容易ではない。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収納率の向上の強化や人口流出を食い止めることなどにより自主財源の確保に努めながら、事業の取捨選択、事務事業の見直し、公共施設の再編等の行財政改革により財政健全化を図る。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20320</xdr:rowOff>
    </xdr:to>
    <xdr:cxnSp macro="">
      <xdr:nvCxnSpPr>
        <xdr:cNvPr id="62" name="直線コネクタ 61"/>
        <xdr:cNvCxnSpPr/>
      </xdr:nvCxnSpPr>
      <xdr:spPr>
        <a:xfrm flipV="1">
          <a:off x="4953000" y="611632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163847</xdr:rowOff>
    </xdr:from>
    <xdr:ext cx="762000" cy="259045"/>
    <xdr:sp macro="" textlink="">
      <xdr:nvSpPr>
        <xdr:cNvPr id="63"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20320</xdr:rowOff>
    </xdr:from>
    <xdr:to>
      <xdr:col>24</xdr:col>
      <xdr:colOff>12700</xdr:colOff>
      <xdr:row>44</xdr:row>
      <xdr:rowOff>20320</xdr:rowOff>
    </xdr:to>
    <xdr:cxnSp macro="">
      <xdr:nvCxnSpPr>
        <xdr:cNvPr id="64" name="直線コネクタ 63"/>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114317</xdr:rowOff>
    </xdr:from>
    <xdr:ext cx="762000" cy="259045"/>
    <xdr:sp macro="" textlink="">
      <xdr:nvSpPr>
        <xdr:cNvPr id="68"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69" name="フローチャート: 判断 68"/>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44</xdr:row>
      <xdr:rowOff>20320</xdr:rowOff>
    </xdr:to>
    <xdr:cxnSp macro="">
      <xdr:nvCxnSpPr>
        <xdr:cNvPr id="70" name="直線コネクタ 69"/>
        <xdr:cNvCxnSpPr/>
      </xdr:nvCxnSpPr>
      <xdr:spPr>
        <a:xfrm flipV="1">
          <a:off x="3225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119380</xdr:rowOff>
    </xdr:from>
    <xdr:to>
      <xdr:col>15</xdr:col>
      <xdr:colOff>133350</xdr:colOff>
      <xdr:row>43</xdr:row>
      <xdr:rowOff>49530</xdr:rowOff>
    </xdr:to>
    <xdr:sp macro="" textlink="">
      <xdr:nvSpPr>
        <xdr:cNvPr id="74" name="フローチャート: 判断 73"/>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75" name="テキスト ボックス 74"/>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119380</xdr:rowOff>
    </xdr:from>
    <xdr:to>
      <xdr:col>11</xdr:col>
      <xdr:colOff>82550</xdr:colOff>
      <xdr:row>43</xdr:row>
      <xdr:rowOff>49530</xdr:rowOff>
    </xdr:to>
    <xdr:sp macro="" textlink="">
      <xdr:nvSpPr>
        <xdr:cNvPr id="77" name="フローチャート: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79" name="フローチャート: 判断 78"/>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0" name="テキスト ボックス 79"/>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7"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％となり、類似団体平均、全国平均及び県平均を下回っている。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が予想され、人口減少に伴う普通交付税の減少など、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経常一般財源の減少も予想されることから上昇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に転じると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35983</xdr:rowOff>
    </xdr:from>
    <xdr:to>
      <xdr:col>23</xdr:col>
      <xdr:colOff>133350</xdr:colOff>
      <xdr:row>62</xdr:row>
      <xdr:rowOff>61685</xdr:rowOff>
    </xdr:to>
    <xdr:cxnSp macro="">
      <xdr:nvCxnSpPr>
        <xdr:cNvPr id="127" name="直線コネクタ 126"/>
        <xdr:cNvCxnSpPr/>
      </xdr:nvCxnSpPr>
      <xdr:spPr>
        <a:xfrm flipV="1">
          <a:off x="4953000" y="10151533"/>
          <a:ext cx="0" cy="540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33762</xdr:rowOff>
    </xdr:from>
    <xdr:ext cx="762000" cy="259045"/>
    <xdr:sp macro="" textlink="">
      <xdr:nvSpPr>
        <xdr:cNvPr id="128" name="財政構造の弾力性最小値テキスト"/>
        <xdr:cNvSpPr txBox="1"/>
      </xdr:nvSpPr>
      <xdr:spPr>
        <a:xfrm>
          <a:off x="5041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61685</xdr:rowOff>
    </xdr:from>
    <xdr:to>
      <xdr:col>24</xdr:col>
      <xdr:colOff>12700</xdr:colOff>
      <xdr:row>62</xdr:row>
      <xdr:rowOff>61685</xdr:rowOff>
    </xdr:to>
    <xdr:cxnSp macro="">
      <xdr:nvCxnSpPr>
        <xdr:cNvPr id="129" name="直線コネクタ 128"/>
        <xdr:cNvCxnSpPr/>
      </xdr:nvCxnSpPr>
      <xdr:spPr>
        <a:xfrm>
          <a:off x="4864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122360</xdr:rowOff>
    </xdr:from>
    <xdr:ext cx="762000" cy="259045"/>
    <xdr:sp macro="" textlink="">
      <xdr:nvSpPr>
        <xdr:cNvPr id="130" name="財政構造の弾力性最大値テキスト"/>
        <xdr:cNvSpPr txBox="1"/>
      </xdr:nvSpPr>
      <xdr:spPr>
        <a:xfrm>
          <a:off x="5041900" y="9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35983</xdr:rowOff>
    </xdr:from>
    <xdr:to>
      <xdr:col>24</xdr:col>
      <xdr:colOff>12700</xdr:colOff>
      <xdr:row>59</xdr:row>
      <xdr:rowOff>35983</xdr:rowOff>
    </xdr:to>
    <xdr:cxnSp macro="">
      <xdr:nvCxnSpPr>
        <xdr:cNvPr id="131" name="直線コネクタ 130"/>
        <xdr:cNvCxnSpPr/>
      </xdr:nvCxnSpPr>
      <xdr:spPr>
        <a:xfrm>
          <a:off x="4864100" y="10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65</xdr:row>
      <xdr:rowOff>121859</xdr:rowOff>
    </xdr:to>
    <xdr:cxnSp macro="">
      <xdr:nvCxnSpPr>
        <xdr:cNvPr id="132" name="直線コネクタ 131"/>
        <xdr:cNvCxnSpPr/>
      </xdr:nvCxnSpPr>
      <xdr:spPr>
        <a:xfrm flipV="1">
          <a:off x="4114800" y="10312400"/>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38601</xdr:rowOff>
    </xdr:from>
    <xdr:ext cx="762000" cy="259045"/>
    <xdr:sp macro="" textlink="">
      <xdr:nvSpPr>
        <xdr:cNvPr id="133" name="財政構造の弾力性平均値テキスト"/>
        <xdr:cNvSpPr txBox="1"/>
      </xdr:nvSpPr>
      <xdr:spPr>
        <a:xfrm>
          <a:off x="5041900" y="10325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66524</xdr:rowOff>
    </xdr:from>
    <xdr:to>
      <xdr:col>23</xdr:col>
      <xdr:colOff>184150</xdr:colOff>
      <xdr:row>60</xdr:row>
      <xdr:rowOff>168124</xdr:rowOff>
    </xdr:to>
    <xdr:sp macro="" textlink="">
      <xdr:nvSpPr>
        <xdr:cNvPr id="134" name="フローチャート: 判断 133"/>
        <xdr:cNvSpPr/>
      </xdr:nvSpPr>
      <xdr:spPr>
        <a:xfrm>
          <a:off x="49022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121859</xdr:rowOff>
    </xdr:from>
    <xdr:to>
      <xdr:col>19</xdr:col>
      <xdr:colOff>133350</xdr:colOff>
      <xdr:row>68</xdr:row>
      <xdr:rowOff>67128</xdr:rowOff>
    </xdr:to>
    <xdr:cxnSp macro="">
      <xdr:nvCxnSpPr>
        <xdr:cNvPr id="135" name="直線コネクタ 134"/>
        <xdr:cNvCxnSpPr/>
      </xdr:nvCxnSpPr>
      <xdr:spPr>
        <a:xfrm flipV="1">
          <a:off x="3225800" y="11266109"/>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149678</xdr:rowOff>
    </xdr:from>
    <xdr:to>
      <xdr:col>19</xdr:col>
      <xdr:colOff>184150</xdr:colOff>
      <xdr:row>64</xdr:row>
      <xdr:rowOff>79828</xdr:rowOff>
    </xdr:to>
    <xdr:sp macro="" textlink="">
      <xdr:nvSpPr>
        <xdr:cNvPr id="136" name="フローチャート: 判断 135"/>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90005</xdr:rowOff>
    </xdr:from>
    <xdr:ext cx="736600" cy="259045"/>
    <xdr:sp macro="" textlink="">
      <xdr:nvSpPr>
        <xdr:cNvPr id="137" name="テキスト ボックス 136"/>
        <xdr:cNvSpPr txBox="1"/>
      </xdr:nvSpPr>
      <xdr:spPr>
        <a:xfrm>
          <a:off x="3733800" y="107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20259</xdr:rowOff>
    </xdr:from>
    <xdr:to>
      <xdr:col>15</xdr:col>
      <xdr:colOff>82550</xdr:colOff>
      <xdr:row>68</xdr:row>
      <xdr:rowOff>67128</xdr:rowOff>
    </xdr:to>
    <xdr:cxnSp macro="">
      <xdr:nvCxnSpPr>
        <xdr:cNvPr id="138" name="直線コネクタ 137"/>
        <xdr:cNvCxnSpPr/>
      </xdr:nvCxnSpPr>
      <xdr:spPr>
        <a:xfrm>
          <a:off x="2336800" y="1150740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15422</xdr:rowOff>
    </xdr:from>
    <xdr:to>
      <xdr:col>15</xdr:col>
      <xdr:colOff>133350</xdr:colOff>
      <xdr:row>67</xdr:row>
      <xdr:rowOff>117022</xdr:rowOff>
    </xdr:to>
    <xdr:sp macro="" textlink="">
      <xdr:nvSpPr>
        <xdr:cNvPr id="139" name="フローチャート: 判断 138"/>
        <xdr:cNvSpPr/>
      </xdr:nvSpPr>
      <xdr:spPr>
        <a:xfrm>
          <a:off x="3175000" y="11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127199</xdr:rowOff>
    </xdr:from>
    <xdr:ext cx="762000" cy="259045"/>
    <xdr:sp macro="" textlink="">
      <xdr:nvSpPr>
        <xdr:cNvPr id="140" name="テキスト ボックス 139"/>
        <xdr:cNvSpPr txBox="1"/>
      </xdr:nvSpPr>
      <xdr:spPr>
        <a:xfrm>
          <a:off x="2844800" y="1127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19352</xdr:rowOff>
    </xdr:from>
    <xdr:to>
      <xdr:col>11</xdr:col>
      <xdr:colOff>31750</xdr:colOff>
      <xdr:row>67</xdr:row>
      <xdr:rowOff>20259</xdr:rowOff>
    </xdr:to>
    <xdr:cxnSp macro="">
      <xdr:nvCxnSpPr>
        <xdr:cNvPr id="141" name="直線コネクタ 140"/>
        <xdr:cNvCxnSpPr/>
      </xdr:nvCxnSpPr>
      <xdr:spPr>
        <a:xfrm>
          <a:off x="1447800" y="1133505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3024</xdr:rowOff>
    </xdr:from>
    <xdr:to>
      <xdr:col>11</xdr:col>
      <xdr:colOff>82550</xdr:colOff>
      <xdr:row>66</xdr:row>
      <xdr:rowOff>104624</xdr:rowOff>
    </xdr:to>
    <xdr:sp macro="" textlink="">
      <xdr:nvSpPr>
        <xdr:cNvPr id="142" name="フローチャート: 判断 141"/>
        <xdr:cNvSpPr/>
      </xdr:nvSpPr>
      <xdr:spPr>
        <a:xfrm>
          <a:off x="2286000" y="113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114801</xdr:rowOff>
    </xdr:from>
    <xdr:ext cx="762000" cy="259045"/>
    <xdr:sp macro="" textlink="">
      <xdr:nvSpPr>
        <xdr:cNvPr id="143" name="テキスト ボックス 142"/>
        <xdr:cNvSpPr txBox="1"/>
      </xdr:nvSpPr>
      <xdr:spPr>
        <a:xfrm>
          <a:off x="1955800" y="110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xdr:cNvSpPr/>
      </xdr:nvSpPr>
      <xdr:spPr>
        <a:xfrm>
          <a:off x="1397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148365</xdr:rowOff>
    </xdr:from>
    <xdr:ext cx="762000" cy="259045"/>
    <xdr:sp macro="" textlink="">
      <xdr:nvSpPr>
        <xdr:cNvPr id="145" name="テキスト ボックス 144"/>
        <xdr:cNvSpPr txBox="1"/>
      </xdr:nvSpPr>
      <xdr:spPr>
        <a:xfrm>
          <a:off x="1066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71059</xdr:rowOff>
    </xdr:from>
    <xdr:to>
      <xdr:col>19</xdr:col>
      <xdr:colOff>184150</xdr:colOff>
      <xdr:row>66</xdr:row>
      <xdr:rowOff>1209</xdr:rowOff>
    </xdr:to>
    <xdr:sp macro="" textlink="">
      <xdr:nvSpPr>
        <xdr:cNvPr id="153" name="楕円 152"/>
        <xdr:cNvSpPr/>
      </xdr:nvSpPr>
      <xdr:spPr>
        <a:xfrm>
          <a:off x="40640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157436</xdr:rowOff>
    </xdr:from>
    <xdr:ext cx="736600" cy="259045"/>
    <xdr:sp macro="" textlink="">
      <xdr:nvSpPr>
        <xdr:cNvPr id="154" name="テキスト ボックス 153"/>
        <xdr:cNvSpPr txBox="1"/>
      </xdr:nvSpPr>
      <xdr:spPr>
        <a:xfrm>
          <a:off x="3733800" y="113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macro="" textlink="">
      <xdr:nvSpPr>
        <xdr:cNvPr id="155" name="楕円 154"/>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macro="" textlink="">
      <xdr:nvSpPr>
        <xdr:cNvPr id="156" name="テキスト ボックス 155"/>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140909</xdr:rowOff>
    </xdr:from>
    <xdr:to>
      <xdr:col>11</xdr:col>
      <xdr:colOff>82550</xdr:colOff>
      <xdr:row>67</xdr:row>
      <xdr:rowOff>71059</xdr:rowOff>
    </xdr:to>
    <xdr:sp macro="" textlink="">
      <xdr:nvSpPr>
        <xdr:cNvPr id="157" name="楕円 156"/>
        <xdr:cNvSpPr/>
      </xdr:nvSpPr>
      <xdr:spPr>
        <a:xfrm>
          <a:off x="2286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55836</xdr:rowOff>
    </xdr:from>
    <xdr:ext cx="762000" cy="259045"/>
    <xdr:sp macro="" textlink="">
      <xdr:nvSpPr>
        <xdr:cNvPr id="158" name="テキスト ボックス 157"/>
        <xdr:cNvSpPr txBox="1"/>
      </xdr:nvSpPr>
      <xdr:spPr>
        <a:xfrm>
          <a:off x="1955800" y="1154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140002</xdr:rowOff>
    </xdr:from>
    <xdr:to>
      <xdr:col>7</xdr:col>
      <xdr:colOff>31750</xdr:colOff>
      <xdr:row>66</xdr:row>
      <xdr:rowOff>70152</xdr:rowOff>
    </xdr:to>
    <xdr:sp macro="" textlink="">
      <xdr:nvSpPr>
        <xdr:cNvPr id="159" name="楕円 158"/>
        <xdr:cNvSpPr/>
      </xdr:nvSpPr>
      <xdr:spPr>
        <a:xfrm>
          <a:off x="13970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54929</xdr:rowOff>
    </xdr:from>
    <xdr:ext cx="762000" cy="259045"/>
    <xdr:sp macro="" textlink="">
      <xdr:nvSpPr>
        <xdr:cNvPr id="160" name="テキスト ボックス 159"/>
        <xdr:cNvSpPr txBox="1"/>
      </xdr:nvSpPr>
      <xdr:spPr>
        <a:xfrm>
          <a:off x="1066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職員数の減により人件費は減少したが、新型コロナウイルスワクチン接種関連の物件費の増加、分母となる人口が減少したことにより、前年度より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9,468</a:t>
          </a:r>
          <a:r>
            <a:rPr kumimoji="1" lang="ja-JP" altLang="en-US" sz="1300">
              <a:latin typeface="ＭＳ Ｐゴシック" panose="020B0600070205080204" pitchFamily="50" charset="-128"/>
              <a:ea typeface="ＭＳ Ｐゴシック" panose="020B0600070205080204" pitchFamily="50" charset="-128"/>
            </a:rPr>
            <a:t>円増加した。類似団体平均、全国平均及び県平均と比較すると高い状況にある。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45892</xdr:rowOff>
    </xdr:from>
    <xdr:to>
      <xdr:col>23</xdr:col>
      <xdr:colOff>133350</xdr:colOff>
      <xdr:row>89</xdr:row>
      <xdr:rowOff>113164</xdr:rowOff>
    </xdr:to>
    <xdr:cxnSp macro="">
      <xdr:nvCxnSpPr>
        <xdr:cNvPr id="192" name="直線コネクタ 191"/>
        <xdr:cNvCxnSpPr/>
      </xdr:nvCxnSpPr>
      <xdr:spPr>
        <a:xfrm flipV="1">
          <a:off x="4953000" y="13933342"/>
          <a:ext cx="0" cy="1438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85241</xdr:rowOff>
    </xdr:from>
    <xdr:ext cx="762000" cy="259045"/>
    <xdr:sp macro="" textlink="">
      <xdr:nvSpPr>
        <xdr:cNvPr id="193" name="人件費・物件費等の状況最小値テキスト"/>
        <xdr:cNvSpPr txBox="1"/>
      </xdr:nvSpPr>
      <xdr:spPr>
        <a:xfrm>
          <a:off x="5041900" y="1534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113164</xdr:rowOff>
    </xdr:from>
    <xdr:to>
      <xdr:col>24</xdr:col>
      <xdr:colOff>12700</xdr:colOff>
      <xdr:row>89</xdr:row>
      <xdr:rowOff>113164</xdr:rowOff>
    </xdr:to>
    <xdr:cxnSp macro="">
      <xdr:nvCxnSpPr>
        <xdr:cNvPr id="194" name="直線コネクタ 193"/>
        <xdr:cNvCxnSpPr/>
      </xdr:nvCxnSpPr>
      <xdr:spPr>
        <a:xfrm>
          <a:off x="4864100" y="153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132269</xdr:rowOff>
    </xdr:from>
    <xdr:ext cx="762000" cy="259045"/>
    <xdr:sp macro="" textlink="">
      <xdr:nvSpPr>
        <xdr:cNvPr id="195" name="人件費・物件費等の状況最大値テキスト"/>
        <xdr:cNvSpPr txBox="1"/>
      </xdr:nvSpPr>
      <xdr:spPr>
        <a:xfrm>
          <a:off x="5041900" y="1367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45892</xdr:rowOff>
    </xdr:from>
    <xdr:to>
      <xdr:col>24</xdr:col>
      <xdr:colOff>12700</xdr:colOff>
      <xdr:row>81</xdr:row>
      <xdr:rowOff>45892</xdr:rowOff>
    </xdr:to>
    <xdr:cxnSp macro="">
      <xdr:nvCxnSpPr>
        <xdr:cNvPr id="196" name="直線コネクタ 195"/>
        <xdr:cNvCxnSpPr/>
      </xdr:nvCxnSpPr>
      <xdr:spPr>
        <a:xfrm>
          <a:off x="4864100" y="13933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79763</xdr:rowOff>
    </xdr:from>
    <xdr:to>
      <xdr:col>23</xdr:col>
      <xdr:colOff>133350</xdr:colOff>
      <xdr:row>87</xdr:row>
      <xdr:rowOff>71500</xdr:rowOff>
    </xdr:to>
    <xdr:cxnSp macro="">
      <xdr:nvCxnSpPr>
        <xdr:cNvPr id="197" name="直線コネクタ 196"/>
        <xdr:cNvCxnSpPr/>
      </xdr:nvCxnSpPr>
      <xdr:spPr>
        <a:xfrm>
          <a:off x="4114800" y="14824463"/>
          <a:ext cx="838200" cy="16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131219</xdr:rowOff>
    </xdr:from>
    <xdr:ext cx="762000" cy="259045"/>
    <xdr:sp macro="" textlink="">
      <xdr:nvSpPr>
        <xdr:cNvPr id="198" name="人件費・物件費等の状況平均値テキスト"/>
        <xdr:cNvSpPr txBox="1"/>
      </xdr:nvSpPr>
      <xdr:spPr>
        <a:xfrm>
          <a:off x="5041900" y="147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114692</xdr:rowOff>
    </xdr:from>
    <xdr:to>
      <xdr:col>23</xdr:col>
      <xdr:colOff>184150</xdr:colOff>
      <xdr:row>87</xdr:row>
      <xdr:rowOff>44842</xdr:rowOff>
    </xdr:to>
    <xdr:sp macro="" textlink="">
      <xdr:nvSpPr>
        <xdr:cNvPr id="199" name="フローチャート: 判断 198"/>
        <xdr:cNvSpPr/>
      </xdr:nvSpPr>
      <xdr:spPr>
        <a:xfrm>
          <a:off x="4902200" y="148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150941</xdr:rowOff>
    </xdr:from>
    <xdr:to>
      <xdr:col>19</xdr:col>
      <xdr:colOff>133350</xdr:colOff>
      <xdr:row>86</xdr:row>
      <xdr:rowOff>79763</xdr:rowOff>
    </xdr:to>
    <xdr:cxnSp macro="">
      <xdr:nvCxnSpPr>
        <xdr:cNvPr id="200" name="直線コネクタ 199"/>
        <xdr:cNvCxnSpPr/>
      </xdr:nvCxnSpPr>
      <xdr:spPr>
        <a:xfrm>
          <a:off x="3225800" y="14552741"/>
          <a:ext cx="889000" cy="2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168647</xdr:rowOff>
    </xdr:from>
    <xdr:to>
      <xdr:col>19</xdr:col>
      <xdr:colOff>184150</xdr:colOff>
      <xdr:row>86</xdr:row>
      <xdr:rowOff>98797</xdr:rowOff>
    </xdr:to>
    <xdr:sp macro="" textlink="">
      <xdr:nvSpPr>
        <xdr:cNvPr id="201" name="フローチャート: 判断 200"/>
        <xdr:cNvSpPr/>
      </xdr:nvSpPr>
      <xdr:spPr>
        <a:xfrm>
          <a:off x="4064000" y="147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108974</xdr:rowOff>
    </xdr:from>
    <xdr:ext cx="736600" cy="259045"/>
    <xdr:sp macro="" textlink="">
      <xdr:nvSpPr>
        <xdr:cNvPr id="202" name="テキスト ボックス 201"/>
        <xdr:cNvSpPr txBox="1"/>
      </xdr:nvSpPr>
      <xdr:spPr>
        <a:xfrm>
          <a:off x="3733800" y="145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150941</xdr:rowOff>
    </xdr:from>
    <xdr:to>
      <xdr:col>15</xdr:col>
      <xdr:colOff>82550</xdr:colOff>
      <xdr:row>84</xdr:row>
      <xdr:rowOff>163126</xdr:rowOff>
    </xdr:to>
    <xdr:cxnSp macro="">
      <xdr:nvCxnSpPr>
        <xdr:cNvPr id="203" name="直線コネクタ 202"/>
        <xdr:cNvCxnSpPr/>
      </xdr:nvCxnSpPr>
      <xdr:spPr>
        <a:xfrm flipV="1">
          <a:off x="2336800" y="14552741"/>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163666</xdr:rowOff>
    </xdr:from>
    <xdr:to>
      <xdr:col>15</xdr:col>
      <xdr:colOff>133350</xdr:colOff>
      <xdr:row>86</xdr:row>
      <xdr:rowOff>93816</xdr:rowOff>
    </xdr:to>
    <xdr:sp macro="" textlink="">
      <xdr:nvSpPr>
        <xdr:cNvPr id="204" name="フローチャート: 判断 203"/>
        <xdr:cNvSpPr/>
      </xdr:nvSpPr>
      <xdr:spPr>
        <a:xfrm>
          <a:off x="3175000" y="1473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78593</xdr:rowOff>
    </xdr:from>
    <xdr:ext cx="762000" cy="259045"/>
    <xdr:sp macro="" textlink="">
      <xdr:nvSpPr>
        <xdr:cNvPr id="205" name="テキスト ボックス 204"/>
        <xdr:cNvSpPr txBox="1"/>
      </xdr:nvSpPr>
      <xdr:spPr>
        <a:xfrm>
          <a:off x="2844800" y="1482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79138</xdr:rowOff>
    </xdr:from>
    <xdr:to>
      <xdr:col>11</xdr:col>
      <xdr:colOff>31750</xdr:colOff>
      <xdr:row>84</xdr:row>
      <xdr:rowOff>163126</xdr:rowOff>
    </xdr:to>
    <xdr:cxnSp macro="">
      <xdr:nvCxnSpPr>
        <xdr:cNvPr id="206" name="直線コネクタ 205"/>
        <xdr:cNvCxnSpPr/>
      </xdr:nvCxnSpPr>
      <xdr:spPr>
        <a:xfrm>
          <a:off x="1447800" y="14480938"/>
          <a:ext cx="889000" cy="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103772</xdr:rowOff>
    </xdr:from>
    <xdr:to>
      <xdr:col>11</xdr:col>
      <xdr:colOff>82550</xdr:colOff>
      <xdr:row>86</xdr:row>
      <xdr:rowOff>33922</xdr:rowOff>
    </xdr:to>
    <xdr:sp macro="" textlink="">
      <xdr:nvSpPr>
        <xdr:cNvPr id="207" name="フローチャート: 判断 206"/>
        <xdr:cNvSpPr/>
      </xdr:nvSpPr>
      <xdr:spPr>
        <a:xfrm>
          <a:off x="2286000" y="146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18699</xdr:rowOff>
    </xdr:from>
    <xdr:ext cx="762000" cy="259045"/>
    <xdr:sp macro="" textlink="">
      <xdr:nvSpPr>
        <xdr:cNvPr id="208" name="テキスト ボックス 207"/>
        <xdr:cNvSpPr txBox="1"/>
      </xdr:nvSpPr>
      <xdr:spPr>
        <a:xfrm>
          <a:off x="1955800" y="147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35328</xdr:rowOff>
    </xdr:from>
    <xdr:to>
      <xdr:col>7</xdr:col>
      <xdr:colOff>31750</xdr:colOff>
      <xdr:row>85</xdr:row>
      <xdr:rowOff>136928</xdr:rowOff>
    </xdr:to>
    <xdr:sp macro="" textlink="">
      <xdr:nvSpPr>
        <xdr:cNvPr id="209" name="フローチャート: 判断 208"/>
        <xdr:cNvSpPr/>
      </xdr:nvSpPr>
      <xdr:spPr>
        <a:xfrm>
          <a:off x="1397000" y="14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121705</xdr:rowOff>
    </xdr:from>
    <xdr:ext cx="762000" cy="259045"/>
    <xdr:sp macro="" textlink="">
      <xdr:nvSpPr>
        <xdr:cNvPr id="210" name="テキスト ボックス 209"/>
        <xdr:cNvSpPr txBox="1"/>
      </xdr:nvSpPr>
      <xdr:spPr>
        <a:xfrm>
          <a:off x="1066800" y="1469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20700</xdr:rowOff>
    </xdr:from>
    <xdr:to>
      <xdr:col>23</xdr:col>
      <xdr:colOff>184150</xdr:colOff>
      <xdr:row>87</xdr:row>
      <xdr:rowOff>122300</xdr:rowOff>
    </xdr:to>
    <xdr:sp macro="" textlink="">
      <xdr:nvSpPr>
        <xdr:cNvPr id="216" name="楕円 215"/>
        <xdr:cNvSpPr/>
      </xdr:nvSpPr>
      <xdr:spPr>
        <a:xfrm>
          <a:off x="4902200" y="149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164227</xdr:rowOff>
    </xdr:from>
    <xdr:ext cx="762000" cy="259045"/>
    <xdr:sp macro="" textlink="">
      <xdr:nvSpPr>
        <xdr:cNvPr id="217" name="人件費・物件費等の状況該当値テキスト"/>
        <xdr:cNvSpPr txBox="1"/>
      </xdr:nvSpPr>
      <xdr:spPr>
        <a:xfrm>
          <a:off x="5041900" y="149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28963</xdr:rowOff>
    </xdr:from>
    <xdr:to>
      <xdr:col>19</xdr:col>
      <xdr:colOff>184150</xdr:colOff>
      <xdr:row>86</xdr:row>
      <xdr:rowOff>130563</xdr:rowOff>
    </xdr:to>
    <xdr:sp macro="" textlink="">
      <xdr:nvSpPr>
        <xdr:cNvPr id="218" name="楕円 217"/>
        <xdr:cNvSpPr/>
      </xdr:nvSpPr>
      <xdr:spPr>
        <a:xfrm>
          <a:off x="4064000" y="147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115340</xdr:rowOff>
    </xdr:from>
    <xdr:ext cx="736600" cy="259045"/>
    <xdr:sp macro="" textlink="">
      <xdr:nvSpPr>
        <xdr:cNvPr id="219" name="テキスト ボックス 218"/>
        <xdr:cNvSpPr txBox="1"/>
      </xdr:nvSpPr>
      <xdr:spPr>
        <a:xfrm>
          <a:off x="3733800" y="1486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100141</xdr:rowOff>
    </xdr:from>
    <xdr:to>
      <xdr:col>15</xdr:col>
      <xdr:colOff>133350</xdr:colOff>
      <xdr:row>85</xdr:row>
      <xdr:rowOff>30291</xdr:rowOff>
    </xdr:to>
    <xdr:sp macro="" textlink="">
      <xdr:nvSpPr>
        <xdr:cNvPr id="220" name="楕円 219"/>
        <xdr:cNvSpPr/>
      </xdr:nvSpPr>
      <xdr:spPr>
        <a:xfrm>
          <a:off x="3175000" y="145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40468</xdr:rowOff>
    </xdr:from>
    <xdr:ext cx="762000" cy="259045"/>
    <xdr:sp macro="" textlink="">
      <xdr:nvSpPr>
        <xdr:cNvPr id="221" name="テキスト ボックス 220"/>
        <xdr:cNvSpPr txBox="1"/>
      </xdr:nvSpPr>
      <xdr:spPr>
        <a:xfrm>
          <a:off x="2844800" y="142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112326</xdr:rowOff>
    </xdr:from>
    <xdr:to>
      <xdr:col>11</xdr:col>
      <xdr:colOff>82550</xdr:colOff>
      <xdr:row>85</xdr:row>
      <xdr:rowOff>42476</xdr:rowOff>
    </xdr:to>
    <xdr:sp macro="" textlink="">
      <xdr:nvSpPr>
        <xdr:cNvPr id="222" name="楕円 221"/>
        <xdr:cNvSpPr/>
      </xdr:nvSpPr>
      <xdr:spPr>
        <a:xfrm>
          <a:off x="2286000" y="145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52653</xdr:rowOff>
    </xdr:from>
    <xdr:ext cx="762000" cy="259045"/>
    <xdr:sp macro="" textlink="">
      <xdr:nvSpPr>
        <xdr:cNvPr id="223" name="テキスト ボックス 222"/>
        <xdr:cNvSpPr txBox="1"/>
      </xdr:nvSpPr>
      <xdr:spPr>
        <a:xfrm>
          <a:off x="1955800" y="1428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28338</xdr:rowOff>
    </xdr:from>
    <xdr:to>
      <xdr:col>7</xdr:col>
      <xdr:colOff>31750</xdr:colOff>
      <xdr:row>84</xdr:row>
      <xdr:rowOff>129938</xdr:rowOff>
    </xdr:to>
    <xdr:sp macro="" textlink="">
      <xdr:nvSpPr>
        <xdr:cNvPr id="224" name="楕円 223"/>
        <xdr:cNvSpPr/>
      </xdr:nvSpPr>
      <xdr:spPr>
        <a:xfrm>
          <a:off x="1397000" y="144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140115</xdr:rowOff>
    </xdr:from>
    <xdr:ext cx="762000" cy="259045"/>
    <xdr:sp macro="" textlink="">
      <xdr:nvSpPr>
        <xdr:cNvPr id="225" name="テキスト ボックス 224"/>
        <xdr:cNvSpPr txBox="1"/>
      </xdr:nvSpPr>
      <xdr:spPr>
        <a:xfrm>
          <a:off x="1066800" y="141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類似団体平均と比較すると低い状況にあるが、全国町村平均より上回る状況であるため、一層の給与の適正化に努める。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6" name="直線コネクタ 255"/>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1" name="直線コネクタ 260"/>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3" name="フローチャート: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83</xdr:row>
      <xdr:rowOff>98879</xdr:rowOff>
    </xdr:to>
    <xdr:cxnSp macro="">
      <xdr:nvCxnSpPr>
        <xdr:cNvPr id="264" name="直線コネクタ 263"/>
        <xdr:cNvCxnSpPr/>
      </xdr:nvCxnSpPr>
      <xdr:spPr>
        <a:xfrm>
          <a:off x="15290800" y="140534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5" name="フローチャート: 判断 264"/>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66" name="テキスト ボックス 265"/>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97971</xdr:rowOff>
    </xdr:to>
    <xdr:cxnSp macro="">
      <xdr:nvCxnSpPr>
        <xdr:cNvPr id="267" name="直線コネクタ 266"/>
        <xdr:cNvCxnSpPr/>
      </xdr:nvCxnSpPr>
      <xdr:spPr>
        <a:xfrm flipV="1">
          <a:off x="14401800" y="140534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8" name="フローチャート: 判断 267"/>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9" name="テキスト ボックス 268"/>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134257</xdr:rowOff>
    </xdr:to>
    <xdr:cxnSp macro="">
      <xdr:nvCxnSpPr>
        <xdr:cNvPr id="270" name="直線コネクタ 269"/>
        <xdr:cNvCxnSpPr/>
      </xdr:nvCxnSpPr>
      <xdr:spPr>
        <a:xfrm flipV="1">
          <a:off x="13512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71" name="フローチャート: 判断 270"/>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2" name="テキスト ボックス 271"/>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3" name="フローチャート: 判断 272"/>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4" name="テキスト ボックス 273"/>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4" name="楕円 283"/>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30134</xdr:rowOff>
    </xdr:from>
    <xdr:ext cx="762000" cy="259045"/>
    <xdr:sp macro="" textlink="">
      <xdr:nvSpPr>
        <xdr:cNvPr id="285" name="テキスト ボックス 284"/>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133548</xdr:rowOff>
    </xdr:from>
    <xdr:ext cx="762000" cy="259045"/>
    <xdr:sp macro="" textlink="">
      <xdr:nvSpPr>
        <xdr:cNvPr id="287" name="テキスト ボックス 286"/>
        <xdr:cNvSpPr txBox="1"/>
      </xdr:nvSpPr>
      <xdr:spPr>
        <a:xfrm>
          <a:off x="140208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9" name="テキスト ボックス 288"/>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定員適正化計画に基づき、職員数の削減に取り組んでいるが、町の人口減少率が大きく、前年度より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ポイント増加した。類似団体平均、全国平均及び県平均と比較すると高い状況にある。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68</xdr:row>
      <xdr:rowOff>25763</xdr:rowOff>
    </xdr:to>
    <xdr:cxnSp macro="">
      <xdr:nvCxnSpPr>
        <xdr:cNvPr id="321" name="直線コネクタ 320"/>
        <xdr:cNvCxnSpPr/>
      </xdr:nvCxnSpPr>
      <xdr:spPr>
        <a:xfrm flipV="1">
          <a:off x="17018000" y="1006420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169290</xdr:rowOff>
    </xdr:from>
    <xdr:ext cx="762000" cy="259045"/>
    <xdr:sp macro="" textlink="">
      <xdr:nvSpPr>
        <xdr:cNvPr id="32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25763</xdr:rowOff>
    </xdr:from>
    <xdr:to>
      <xdr:col>81</xdr:col>
      <xdr:colOff>133350</xdr:colOff>
      <xdr:row>68</xdr:row>
      <xdr:rowOff>25763</xdr:rowOff>
    </xdr:to>
    <xdr:cxnSp macro="">
      <xdr:nvCxnSpPr>
        <xdr:cNvPr id="323" name="直線コネクタ 32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122101</xdr:rowOff>
    </xdr:from>
    <xdr:to>
      <xdr:col>81</xdr:col>
      <xdr:colOff>44450</xdr:colOff>
      <xdr:row>65</xdr:row>
      <xdr:rowOff>5806</xdr:rowOff>
    </xdr:to>
    <xdr:cxnSp macro="">
      <xdr:nvCxnSpPr>
        <xdr:cNvPr id="326" name="直線コネクタ 325"/>
        <xdr:cNvCxnSpPr/>
      </xdr:nvCxnSpPr>
      <xdr:spPr>
        <a:xfrm>
          <a:off x="16179800" y="1109490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53357</xdr:rowOff>
    </xdr:from>
    <xdr:ext cx="762000" cy="259045"/>
    <xdr:sp macro="" textlink="">
      <xdr:nvSpPr>
        <xdr:cNvPr id="327" name="定員管理の状況平均値テキスト"/>
        <xdr:cNvSpPr txBox="1"/>
      </xdr:nvSpPr>
      <xdr:spPr>
        <a:xfrm>
          <a:off x="17106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28" name="フローチャート: 判断 327"/>
        <xdr:cNvSpPr/>
      </xdr:nvSpPr>
      <xdr:spPr>
        <a:xfrm>
          <a:off x="16967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122101</xdr:rowOff>
    </xdr:from>
    <xdr:to>
      <xdr:col>77</xdr:col>
      <xdr:colOff>44450</xdr:colOff>
      <xdr:row>64</xdr:row>
      <xdr:rowOff>132443</xdr:rowOff>
    </xdr:to>
    <xdr:cxnSp macro="">
      <xdr:nvCxnSpPr>
        <xdr:cNvPr id="329" name="直線コネクタ 328"/>
        <xdr:cNvCxnSpPr/>
      </xdr:nvCxnSpPr>
      <xdr:spPr>
        <a:xfrm flipV="1">
          <a:off x="15290800" y="110949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153126</xdr:rowOff>
    </xdr:from>
    <xdr:to>
      <xdr:col>77</xdr:col>
      <xdr:colOff>95250</xdr:colOff>
      <xdr:row>64</xdr:row>
      <xdr:rowOff>83276</xdr:rowOff>
    </xdr:to>
    <xdr:sp macro="" textlink="">
      <xdr:nvSpPr>
        <xdr:cNvPr id="330" name="フローチャート: 判断 329"/>
        <xdr:cNvSpPr/>
      </xdr:nvSpPr>
      <xdr:spPr>
        <a:xfrm>
          <a:off x="16129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93453</xdr:rowOff>
    </xdr:from>
    <xdr:ext cx="736600" cy="259045"/>
    <xdr:sp macro="" textlink="">
      <xdr:nvSpPr>
        <xdr:cNvPr id="331" name="テキスト ボックス 330"/>
        <xdr:cNvSpPr txBox="1"/>
      </xdr:nvSpPr>
      <xdr:spPr>
        <a:xfrm>
          <a:off x="15798800" y="1072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77288</xdr:rowOff>
    </xdr:from>
    <xdr:to>
      <xdr:col>72</xdr:col>
      <xdr:colOff>203200</xdr:colOff>
      <xdr:row>64</xdr:row>
      <xdr:rowOff>132443</xdr:rowOff>
    </xdr:to>
    <xdr:cxnSp macro="">
      <xdr:nvCxnSpPr>
        <xdr:cNvPr id="332" name="直線コネクタ 331"/>
        <xdr:cNvCxnSpPr/>
      </xdr:nvCxnSpPr>
      <xdr:spPr>
        <a:xfrm>
          <a:off x="14401800" y="110500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45538</xdr:rowOff>
    </xdr:from>
    <xdr:to>
      <xdr:col>73</xdr:col>
      <xdr:colOff>44450</xdr:colOff>
      <xdr:row>66</xdr:row>
      <xdr:rowOff>147138</xdr:rowOff>
    </xdr:to>
    <xdr:sp macro="" textlink="">
      <xdr:nvSpPr>
        <xdr:cNvPr id="333" name="フローチャート: 判断 332"/>
        <xdr:cNvSpPr/>
      </xdr:nvSpPr>
      <xdr:spPr>
        <a:xfrm>
          <a:off x="15240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131915</xdr:rowOff>
    </xdr:from>
    <xdr:ext cx="762000" cy="259045"/>
    <xdr:sp macro="" textlink="">
      <xdr:nvSpPr>
        <xdr:cNvPr id="334" name="テキスト ボックス 333"/>
        <xdr:cNvSpPr txBox="1"/>
      </xdr:nvSpPr>
      <xdr:spPr>
        <a:xfrm>
          <a:off x="14909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77288</xdr:rowOff>
    </xdr:from>
    <xdr:to>
      <xdr:col>68</xdr:col>
      <xdr:colOff>152400</xdr:colOff>
      <xdr:row>65</xdr:row>
      <xdr:rowOff>26488</xdr:rowOff>
    </xdr:to>
    <xdr:cxnSp macro="">
      <xdr:nvCxnSpPr>
        <xdr:cNvPr id="335" name="直線コネクタ 334"/>
        <xdr:cNvCxnSpPr/>
      </xdr:nvCxnSpPr>
      <xdr:spPr>
        <a:xfrm flipV="1">
          <a:off x="13512800" y="11050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7620</xdr:rowOff>
    </xdr:from>
    <xdr:to>
      <xdr:col>68</xdr:col>
      <xdr:colOff>203200</xdr:colOff>
      <xdr:row>66</xdr:row>
      <xdr:rowOff>109220</xdr:rowOff>
    </xdr:to>
    <xdr:sp macro="" textlink="">
      <xdr:nvSpPr>
        <xdr:cNvPr id="336" name="フローチャート: 判断 335"/>
        <xdr:cNvSpPr/>
      </xdr:nvSpPr>
      <xdr:spPr>
        <a:xfrm>
          <a:off x="14351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93997</xdr:rowOff>
    </xdr:from>
    <xdr:ext cx="762000" cy="259045"/>
    <xdr:sp macro="" textlink="">
      <xdr:nvSpPr>
        <xdr:cNvPr id="337" name="テキスト ボックス 336"/>
        <xdr:cNvSpPr txBox="1"/>
      </xdr:nvSpPr>
      <xdr:spPr>
        <a:xfrm>
          <a:off x="14020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17962</xdr:rowOff>
    </xdr:from>
    <xdr:to>
      <xdr:col>64</xdr:col>
      <xdr:colOff>152400</xdr:colOff>
      <xdr:row>66</xdr:row>
      <xdr:rowOff>119562</xdr:rowOff>
    </xdr:to>
    <xdr:sp macro="" textlink="">
      <xdr:nvSpPr>
        <xdr:cNvPr id="338" name="フローチャート: 判断 337"/>
        <xdr:cNvSpPr/>
      </xdr:nvSpPr>
      <xdr:spPr>
        <a:xfrm>
          <a:off x="13462000" y="113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104339</xdr:rowOff>
    </xdr:from>
    <xdr:ext cx="762000" cy="259045"/>
    <xdr:sp macro="" textlink="">
      <xdr:nvSpPr>
        <xdr:cNvPr id="339" name="テキスト ボックス 338"/>
        <xdr:cNvSpPr txBox="1"/>
      </xdr:nvSpPr>
      <xdr:spPr>
        <a:xfrm>
          <a:off x="13131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126456</xdr:rowOff>
    </xdr:from>
    <xdr:to>
      <xdr:col>81</xdr:col>
      <xdr:colOff>95250</xdr:colOff>
      <xdr:row>65</xdr:row>
      <xdr:rowOff>56606</xdr:rowOff>
    </xdr:to>
    <xdr:sp macro="" textlink="">
      <xdr:nvSpPr>
        <xdr:cNvPr id="345" name="楕円 344"/>
        <xdr:cNvSpPr/>
      </xdr:nvSpPr>
      <xdr:spPr>
        <a:xfrm>
          <a:off x="169672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98533</xdr:rowOff>
    </xdr:from>
    <xdr:ext cx="762000" cy="259045"/>
    <xdr:sp macro="" textlink="">
      <xdr:nvSpPr>
        <xdr:cNvPr id="346" name="定員管理の状況該当値テキスト"/>
        <xdr:cNvSpPr txBox="1"/>
      </xdr:nvSpPr>
      <xdr:spPr>
        <a:xfrm>
          <a:off x="17106900" y="1107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71301</xdr:rowOff>
    </xdr:from>
    <xdr:to>
      <xdr:col>77</xdr:col>
      <xdr:colOff>95250</xdr:colOff>
      <xdr:row>65</xdr:row>
      <xdr:rowOff>1451</xdr:rowOff>
    </xdr:to>
    <xdr:sp macro="" textlink="">
      <xdr:nvSpPr>
        <xdr:cNvPr id="347" name="楕円 346"/>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157678</xdr:rowOff>
    </xdr:from>
    <xdr:ext cx="736600" cy="259045"/>
    <xdr:sp macro="" textlink="">
      <xdr:nvSpPr>
        <xdr:cNvPr id="348" name="テキスト ボックス 347"/>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81643</xdr:rowOff>
    </xdr:from>
    <xdr:to>
      <xdr:col>73</xdr:col>
      <xdr:colOff>44450</xdr:colOff>
      <xdr:row>65</xdr:row>
      <xdr:rowOff>11793</xdr:rowOff>
    </xdr:to>
    <xdr:sp macro="" textlink="">
      <xdr:nvSpPr>
        <xdr:cNvPr id="349" name="楕円 348"/>
        <xdr:cNvSpPr/>
      </xdr:nvSpPr>
      <xdr:spPr>
        <a:xfrm>
          <a:off x="15240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21970</xdr:rowOff>
    </xdr:from>
    <xdr:ext cx="762000" cy="259045"/>
    <xdr:sp macro="" textlink="">
      <xdr:nvSpPr>
        <xdr:cNvPr id="350" name="テキスト ボックス 349"/>
        <xdr:cNvSpPr txBox="1"/>
      </xdr:nvSpPr>
      <xdr:spPr>
        <a:xfrm>
          <a:off x="14909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26488</xdr:rowOff>
    </xdr:from>
    <xdr:to>
      <xdr:col>68</xdr:col>
      <xdr:colOff>203200</xdr:colOff>
      <xdr:row>64</xdr:row>
      <xdr:rowOff>128088</xdr:rowOff>
    </xdr:to>
    <xdr:sp macro="" textlink="">
      <xdr:nvSpPr>
        <xdr:cNvPr id="351" name="楕円 350"/>
        <xdr:cNvSpPr/>
      </xdr:nvSpPr>
      <xdr:spPr>
        <a:xfrm>
          <a:off x="14351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138265</xdr:rowOff>
    </xdr:from>
    <xdr:ext cx="762000" cy="259045"/>
    <xdr:sp macro="" textlink="">
      <xdr:nvSpPr>
        <xdr:cNvPr id="352" name="テキスト ボックス 351"/>
        <xdr:cNvSpPr txBox="1"/>
      </xdr:nvSpPr>
      <xdr:spPr>
        <a:xfrm>
          <a:off x="14020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147138</xdr:rowOff>
    </xdr:from>
    <xdr:to>
      <xdr:col>64</xdr:col>
      <xdr:colOff>152400</xdr:colOff>
      <xdr:row>65</xdr:row>
      <xdr:rowOff>77288</xdr:rowOff>
    </xdr:to>
    <xdr:sp macro="" textlink="">
      <xdr:nvSpPr>
        <xdr:cNvPr id="353" name="楕円 352"/>
        <xdr:cNvSpPr/>
      </xdr:nvSpPr>
      <xdr:spPr>
        <a:xfrm>
          <a:off x="13462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87465</xdr:rowOff>
    </xdr:from>
    <xdr:ext cx="762000" cy="259045"/>
    <xdr:sp macro="" textlink="">
      <xdr:nvSpPr>
        <xdr:cNvPr id="354" name="テキスト ボックス 353"/>
        <xdr:cNvSpPr txBox="1"/>
      </xdr:nvSpPr>
      <xdr:spPr>
        <a:xfrm>
          <a:off x="13131800" y="1088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下水道事業で減価償却費の減、過疎対策事業債の償還費増に伴う算入公債費の増により分子が増加したのに対し、分母となる普通交付税がそれ以上に増加したことにより、単年度の比率では減少し、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か年平均では前年と同率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％となった。類似団体平均を下回っているものの、全国平均、県平均と比較すると高い状況にある。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今後は毎年の起債事業に加えて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小中学校再編に伴う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大規模な建設事業が控えており、比率は上昇する見込みである。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43</xdr:row>
      <xdr:rowOff>155575</xdr:rowOff>
    </xdr:to>
    <xdr:cxnSp macro="">
      <xdr:nvCxnSpPr>
        <xdr:cNvPr id="384" name="直線コネクタ 383"/>
        <xdr:cNvCxnSpPr/>
      </xdr:nvCxnSpPr>
      <xdr:spPr>
        <a:xfrm flipV="1">
          <a:off x="17018000" y="6341533"/>
          <a:ext cx="0" cy="1186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8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6" name="直線コネクタ 38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7"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8" name="直線コネクタ 387"/>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9" name="直線コネクタ 388"/>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90"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1" name="フローチャート: 判断 390"/>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127000</xdr:rowOff>
    </xdr:to>
    <xdr:cxnSp macro="">
      <xdr:nvCxnSpPr>
        <xdr:cNvPr id="392" name="直線コネクタ 391"/>
        <xdr:cNvCxnSpPr/>
      </xdr:nvCxnSpPr>
      <xdr:spPr>
        <a:xfrm>
          <a:off x="15290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93" name="フローチャート: 判断 39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4" name="テキスト ボックス 39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168275</xdr:rowOff>
    </xdr:from>
    <xdr:to>
      <xdr:col>72</xdr:col>
      <xdr:colOff>203200</xdr:colOff>
      <xdr:row>39</xdr:row>
      <xdr:rowOff>137583</xdr:rowOff>
    </xdr:to>
    <xdr:cxnSp macro="">
      <xdr:nvCxnSpPr>
        <xdr:cNvPr id="395" name="直線コネクタ 394"/>
        <xdr:cNvCxnSpPr/>
      </xdr:nvCxnSpPr>
      <xdr:spPr>
        <a:xfrm>
          <a:off x="14401800" y="66833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6" name="フローチャート: 判断 395"/>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7" name="テキスト ボックス 396"/>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38</xdr:row>
      <xdr:rowOff>168275</xdr:rowOff>
    </xdr:to>
    <xdr:cxnSp macro="">
      <xdr:nvCxnSpPr>
        <xdr:cNvPr id="398" name="直線コネクタ 397"/>
        <xdr:cNvCxnSpPr/>
      </xdr:nvCxnSpPr>
      <xdr:spPr>
        <a:xfrm>
          <a:off x="13512800" y="64822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99" name="フローチャート: 判断 398"/>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00" name="テキスト ボックス 399"/>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401" name="フローチャート: 判断 400"/>
        <xdr:cNvSpPr/>
      </xdr:nvSpPr>
      <xdr:spPr>
        <a:xfrm>
          <a:off x="13462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21819</xdr:rowOff>
    </xdr:from>
    <xdr:ext cx="762000" cy="259045"/>
    <xdr:sp macro="" textlink="">
      <xdr:nvSpPr>
        <xdr:cNvPr id="402" name="テキスト ボックス 401"/>
        <xdr:cNvSpPr txBox="1"/>
      </xdr:nvSpPr>
      <xdr:spPr>
        <a:xfrm>
          <a:off x="13131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8" name="楕円 407"/>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9"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10" name="楕円 40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11" name="テキスト ボックス 41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12" name="楕円 411"/>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13" name="テキスト ボックス 412"/>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14" name="楕円 413"/>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15" name="テキスト ボックス 414"/>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6" name="楕円 415"/>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17" name="テキスト ボックス 416"/>
        <xdr:cNvSpPr txBox="1"/>
      </xdr:nvSpPr>
      <xdr:spPr>
        <a:xfrm>
          <a:off x="13131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は、下水道事業の公営企業債の償還に充てるための一般会計からの繰入見込額の減少、充当可能財源等では、基金の増、過疎対策事業債等の公債費の基準財政需要額算入見込額の増加により、分子がマイナスとなり、将来負担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今後は毎年の起債事業に加えて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小中学校再編に伴う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が控えており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、起債や基金取崩しを行うこととしている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135043</xdr:rowOff>
    </xdr:to>
    <xdr:cxnSp macro="">
      <xdr:nvCxnSpPr>
        <xdr:cNvPr id="446" name="直線コネクタ 445"/>
        <xdr:cNvCxnSpPr/>
      </xdr:nvCxnSpPr>
      <xdr:spPr>
        <a:xfrm flipV="1">
          <a:off x="17018000" y="2370667"/>
          <a:ext cx="0" cy="1536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107120</xdr:rowOff>
    </xdr:from>
    <xdr:ext cx="762000" cy="259045"/>
    <xdr:sp macro="" textlink="">
      <xdr:nvSpPr>
        <xdr:cNvPr id="447" name="将来負担の状況最小値テキスト"/>
        <xdr:cNvSpPr txBox="1"/>
      </xdr:nvSpPr>
      <xdr:spPr>
        <a:xfrm>
          <a:off x="17106900" y="38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135043</xdr:rowOff>
    </xdr:from>
    <xdr:to>
      <xdr:col>81</xdr:col>
      <xdr:colOff>133350</xdr:colOff>
      <xdr:row>22</xdr:row>
      <xdr:rowOff>135043</xdr:rowOff>
    </xdr:to>
    <xdr:cxnSp macro="">
      <xdr:nvCxnSpPr>
        <xdr:cNvPr id="448" name="直線コネクタ 447"/>
        <xdr:cNvCxnSpPr/>
      </xdr:nvCxnSpPr>
      <xdr:spPr>
        <a:xfrm>
          <a:off x="16929100" y="390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143298</xdr:rowOff>
    </xdr:from>
    <xdr:to>
      <xdr:col>77</xdr:col>
      <xdr:colOff>44450</xdr:colOff>
      <xdr:row>17</xdr:row>
      <xdr:rowOff>91440</xdr:rowOff>
    </xdr:to>
    <xdr:cxnSp macro="">
      <xdr:nvCxnSpPr>
        <xdr:cNvPr id="451" name="直線コネクタ 450"/>
        <xdr:cNvCxnSpPr/>
      </xdr:nvCxnSpPr>
      <xdr:spPr>
        <a:xfrm flipV="1">
          <a:off x="15290800" y="2543598"/>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110295</xdr:rowOff>
    </xdr:from>
    <xdr:ext cx="762000" cy="259045"/>
    <xdr:sp macro="" textlink="">
      <xdr:nvSpPr>
        <xdr:cNvPr id="452" name="将来負担の状況平均値テキスト"/>
        <xdr:cNvSpPr txBox="1"/>
      </xdr:nvSpPr>
      <xdr:spPr>
        <a:xfrm>
          <a:off x="17106900" y="268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138218</xdr:rowOff>
    </xdr:from>
    <xdr:to>
      <xdr:col>81</xdr:col>
      <xdr:colOff>95250</xdr:colOff>
      <xdr:row>16</xdr:row>
      <xdr:rowOff>68368</xdr:rowOff>
    </xdr:to>
    <xdr:sp macro="" textlink="">
      <xdr:nvSpPr>
        <xdr:cNvPr id="453" name="フローチャート: 判断 452"/>
        <xdr:cNvSpPr/>
      </xdr:nvSpPr>
      <xdr:spPr>
        <a:xfrm>
          <a:off x="16967200" y="270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91440</xdr:rowOff>
    </xdr:from>
    <xdr:to>
      <xdr:col>72</xdr:col>
      <xdr:colOff>203200</xdr:colOff>
      <xdr:row>17</xdr:row>
      <xdr:rowOff>143722</xdr:rowOff>
    </xdr:to>
    <xdr:cxnSp macro="">
      <xdr:nvCxnSpPr>
        <xdr:cNvPr id="454" name="直線コネクタ 453"/>
        <xdr:cNvCxnSpPr/>
      </xdr:nvCxnSpPr>
      <xdr:spPr>
        <a:xfrm flipV="1">
          <a:off x="14401800" y="300609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71755</xdr:rowOff>
    </xdr:from>
    <xdr:to>
      <xdr:col>77</xdr:col>
      <xdr:colOff>95250</xdr:colOff>
      <xdr:row>20</xdr:row>
      <xdr:rowOff>1905</xdr:rowOff>
    </xdr:to>
    <xdr:sp macro="" textlink="">
      <xdr:nvSpPr>
        <xdr:cNvPr id="455" name="フローチャート: 判断 454"/>
        <xdr:cNvSpPr/>
      </xdr:nvSpPr>
      <xdr:spPr>
        <a:xfrm>
          <a:off x="16129000" y="33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56" name="テキスト ボックス 455"/>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143722</xdr:rowOff>
    </xdr:to>
    <xdr:cxnSp macro="">
      <xdr:nvCxnSpPr>
        <xdr:cNvPr id="457" name="直線コネクタ 456"/>
        <xdr:cNvCxnSpPr/>
      </xdr:nvCxnSpPr>
      <xdr:spPr>
        <a:xfrm>
          <a:off x="13512800" y="300609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166793</xdr:rowOff>
    </xdr:from>
    <xdr:to>
      <xdr:col>73</xdr:col>
      <xdr:colOff>44450</xdr:colOff>
      <xdr:row>19</xdr:row>
      <xdr:rowOff>96943</xdr:rowOff>
    </xdr:to>
    <xdr:sp macro="" textlink="">
      <xdr:nvSpPr>
        <xdr:cNvPr id="458" name="フローチャート: 判断 457"/>
        <xdr:cNvSpPr/>
      </xdr:nvSpPr>
      <xdr:spPr>
        <a:xfrm>
          <a:off x="15240000" y="32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81720</xdr:rowOff>
    </xdr:from>
    <xdr:ext cx="762000" cy="259045"/>
    <xdr:sp macro="" textlink="">
      <xdr:nvSpPr>
        <xdr:cNvPr id="459" name="テキスト ボックス 458"/>
        <xdr:cNvSpPr txBox="1"/>
      </xdr:nvSpPr>
      <xdr:spPr>
        <a:xfrm>
          <a:off x="14909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85302</xdr:rowOff>
    </xdr:from>
    <xdr:to>
      <xdr:col>68</xdr:col>
      <xdr:colOff>203200</xdr:colOff>
      <xdr:row>21</xdr:row>
      <xdr:rowOff>15452</xdr:rowOff>
    </xdr:to>
    <xdr:sp macro="" textlink="">
      <xdr:nvSpPr>
        <xdr:cNvPr id="460" name="フローチャート: 判断 459"/>
        <xdr:cNvSpPr/>
      </xdr:nvSpPr>
      <xdr:spPr>
        <a:xfrm>
          <a:off x="14351000" y="35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229</xdr:rowOff>
    </xdr:from>
    <xdr:ext cx="762000" cy="259045"/>
    <xdr:sp macro="" textlink="">
      <xdr:nvSpPr>
        <xdr:cNvPr id="461" name="テキスト ボックス 460"/>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84243</xdr:rowOff>
    </xdr:from>
    <xdr:to>
      <xdr:col>64</xdr:col>
      <xdr:colOff>152400</xdr:colOff>
      <xdr:row>23</xdr:row>
      <xdr:rowOff>14393</xdr:rowOff>
    </xdr:to>
    <xdr:sp macro="" textlink="">
      <xdr:nvSpPr>
        <xdr:cNvPr id="462" name="フローチャート: 判断 461"/>
        <xdr:cNvSpPr/>
      </xdr:nvSpPr>
      <xdr:spPr>
        <a:xfrm>
          <a:off x="13462000" y="385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170620</xdr:rowOff>
    </xdr:from>
    <xdr:ext cx="762000" cy="259045"/>
    <xdr:sp macro="" textlink="">
      <xdr:nvSpPr>
        <xdr:cNvPr id="463" name="テキスト ボックス 462"/>
        <xdr:cNvSpPr txBox="1"/>
      </xdr:nvSpPr>
      <xdr:spPr>
        <a:xfrm>
          <a:off x="13131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92498</xdr:rowOff>
    </xdr:from>
    <xdr:to>
      <xdr:col>77</xdr:col>
      <xdr:colOff>95250</xdr:colOff>
      <xdr:row>15</xdr:row>
      <xdr:rowOff>22648</xdr:rowOff>
    </xdr:to>
    <xdr:sp macro="" textlink="">
      <xdr:nvSpPr>
        <xdr:cNvPr id="469" name="楕円 468"/>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32825</xdr:rowOff>
    </xdr:from>
    <xdr:ext cx="736600" cy="259045"/>
    <xdr:sp macro="" textlink="">
      <xdr:nvSpPr>
        <xdr:cNvPr id="470" name="テキスト ボックス 469"/>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71" name="楕円 470"/>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152417</xdr:rowOff>
    </xdr:from>
    <xdr:ext cx="762000" cy="259045"/>
    <xdr:sp macro="" textlink="">
      <xdr:nvSpPr>
        <xdr:cNvPr id="472" name="テキスト ボックス 471"/>
        <xdr:cNvSpPr txBox="1"/>
      </xdr:nvSpPr>
      <xdr:spPr>
        <a:xfrm>
          <a:off x="14909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92922</xdr:rowOff>
    </xdr:from>
    <xdr:to>
      <xdr:col>68</xdr:col>
      <xdr:colOff>203200</xdr:colOff>
      <xdr:row>18</xdr:row>
      <xdr:rowOff>23072</xdr:rowOff>
    </xdr:to>
    <xdr:sp macro="" textlink="">
      <xdr:nvSpPr>
        <xdr:cNvPr id="473" name="楕円 472"/>
        <xdr:cNvSpPr/>
      </xdr:nvSpPr>
      <xdr:spPr>
        <a:xfrm>
          <a:off x="14351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33249</xdr:rowOff>
    </xdr:from>
    <xdr:ext cx="762000" cy="259045"/>
    <xdr:sp macro="" textlink="">
      <xdr:nvSpPr>
        <xdr:cNvPr id="474" name="テキスト ボックス 473"/>
        <xdr:cNvSpPr txBox="1"/>
      </xdr:nvSpPr>
      <xdr:spPr>
        <a:xfrm>
          <a:off x="14020800" y="277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75" name="楕円 474"/>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152417</xdr:rowOff>
    </xdr:from>
    <xdr:ext cx="762000" cy="259045"/>
    <xdr:sp macro="" textlink="">
      <xdr:nvSpPr>
        <xdr:cNvPr id="476" name="テキスト ボックス 475"/>
        <xdr:cNvSpPr txBox="1"/>
      </xdr:nvSpPr>
      <xdr:spPr>
        <a:xfrm>
          <a:off x="13131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123824</xdr:colOff>
      <xdr:row>26</xdr:row>
      <xdr:rowOff>57150</xdr:rowOff>
    </xdr:from>
    <xdr:ext cx="10067925" cy="425758"/>
    <xdr:sp macro="" textlink="">
      <xdr:nvSpPr>
        <xdr:cNvPr id="479" name="テキスト ボックス 478">
          <a:extLst>
            <a:ext uri="{FF2B5EF4-FFF2-40B4-BE49-F238E27FC236}">
              <a16:creationId xmlns:a16="http://schemas.microsoft.com/office/drawing/2014/main" id="{B7833EC5-7802-49C9-93AF-5F55205E114C}"/>
            </a:ext>
          </a:extLst>
        </xdr:cNvPr>
        <xdr:cNvSpPr txBox="1"/>
      </xdr:nvSpPr>
      <xdr:spPr>
        <a:xfrm>
          <a:off x="752474" y="4514850"/>
          <a:ext cx="100679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定員適正化計画に基づき職員数の削減に取り組み、前年度より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ポイント減少したものの、類似団体平均、全国平均及び県平均と比較して高い状況が続いている。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39</xdr:row>
      <xdr:rowOff>42635</xdr:rowOff>
    </xdr:to>
    <xdr:cxnSp macro="">
      <xdr:nvCxnSpPr>
        <xdr:cNvPr id="63" name="直線コネクタ 62"/>
        <xdr:cNvCxnSpPr/>
      </xdr:nvCxnSpPr>
      <xdr:spPr>
        <a:xfrm flipV="1">
          <a:off x="4826000" y="5793014"/>
          <a:ext cx="0" cy="936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14712</xdr:rowOff>
    </xdr:from>
    <xdr:ext cx="762000" cy="259045"/>
    <xdr:sp macro="" textlink="">
      <xdr:nvSpPr>
        <xdr:cNvPr id="64" name="人件費最小値テキスト"/>
        <xdr:cNvSpPr txBox="1"/>
      </xdr:nvSpPr>
      <xdr:spPr>
        <a:xfrm>
          <a:off x="4914900" y="67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42635</xdr:rowOff>
    </xdr:from>
    <xdr:to>
      <xdr:col>24</xdr:col>
      <xdr:colOff>114300</xdr:colOff>
      <xdr:row>39</xdr:row>
      <xdr:rowOff>42635</xdr:rowOff>
    </xdr:to>
    <xdr:cxnSp macro="">
      <xdr:nvCxnSpPr>
        <xdr:cNvPr id="65" name="直線コネクタ 64"/>
        <xdr:cNvCxnSpPr/>
      </xdr:nvCxnSpPr>
      <xdr:spPr>
        <a:xfrm>
          <a:off x="4737100" y="672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41</xdr:row>
      <xdr:rowOff>15422</xdr:rowOff>
    </xdr:to>
    <xdr:cxnSp macro="">
      <xdr:nvCxnSpPr>
        <xdr:cNvPr id="68" name="直線コネクタ 67"/>
        <xdr:cNvCxnSpPr/>
      </xdr:nvCxnSpPr>
      <xdr:spPr>
        <a:xfrm flipV="1">
          <a:off x="3987800" y="6729185"/>
          <a:ext cx="8382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15422</xdr:rowOff>
    </xdr:to>
    <xdr:cxnSp macro="">
      <xdr:nvCxnSpPr>
        <xdr:cNvPr id="71" name="直線コネクタ 70"/>
        <xdr:cNvCxnSpPr/>
      </xdr:nvCxnSpPr>
      <xdr:spPr>
        <a:xfrm>
          <a:off x="3098800" y="6946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32657</xdr:rowOff>
    </xdr:from>
    <xdr:to>
      <xdr:col>20</xdr:col>
      <xdr:colOff>38100</xdr:colOff>
      <xdr:row>38</xdr:row>
      <xdr:rowOff>134257</xdr:rowOff>
    </xdr:to>
    <xdr:sp macro="" textlink="">
      <xdr:nvSpPr>
        <xdr:cNvPr id="72" name="フローチャート: 判断 71"/>
        <xdr:cNvSpPr/>
      </xdr:nvSpPr>
      <xdr:spPr>
        <a:xfrm>
          <a:off x="3937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144434</xdr:rowOff>
    </xdr:from>
    <xdr:ext cx="736600" cy="259045"/>
    <xdr:sp macro="" textlink="">
      <xdr:nvSpPr>
        <xdr:cNvPr id="73" name="テキスト ボックス 72"/>
        <xdr:cNvSpPr txBox="1"/>
      </xdr:nvSpPr>
      <xdr:spPr>
        <a:xfrm>
          <a:off x="3606800" y="631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26307</xdr:rowOff>
    </xdr:to>
    <xdr:cxnSp macro="">
      <xdr:nvCxnSpPr>
        <xdr:cNvPr id="74" name="直線コネクタ 73"/>
        <xdr:cNvCxnSpPr/>
      </xdr:nvCxnSpPr>
      <xdr:spPr>
        <a:xfrm flipV="1">
          <a:off x="2209800" y="6946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5" name="フローチャート: 判断 74"/>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6" name="テキスト ボックス 75"/>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23585</xdr:rowOff>
    </xdr:from>
    <xdr:to>
      <xdr:col>11</xdr:col>
      <xdr:colOff>9525</xdr:colOff>
      <xdr:row>41</xdr:row>
      <xdr:rowOff>26307</xdr:rowOff>
    </xdr:to>
    <xdr:cxnSp macro="">
      <xdr:nvCxnSpPr>
        <xdr:cNvPr id="77" name="直線コネクタ 76"/>
        <xdr:cNvCxnSpPr/>
      </xdr:nvCxnSpPr>
      <xdr:spPr>
        <a:xfrm>
          <a:off x="1320800" y="68815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141515</xdr:rowOff>
    </xdr:from>
    <xdr:to>
      <xdr:col>11</xdr:col>
      <xdr:colOff>60325</xdr:colOff>
      <xdr:row>39</xdr:row>
      <xdr:rowOff>71665</xdr:rowOff>
    </xdr:to>
    <xdr:sp macro="" textlink="">
      <xdr:nvSpPr>
        <xdr:cNvPr id="78" name="フローチャート: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80" name="フローチャート: 判断 79"/>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5641</xdr:rowOff>
    </xdr:from>
    <xdr:ext cx="762000" cy="259045"/>
    <xdr:sp macro="" textlink="">
      <xdr:nvSpPr>
        <xdr:cNvPr id="81" name="テキスト ボックス 80"/>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71862</xdr:rowOff>
    </xdr:from>
    <xdr:ext cx="762000" cy="259045"/>
    <xdr:sp macro="" textlink="">
      <xdr:nvSpPr>
        <xdr:cNvPr id="88" name="人件費該当値テキスト"/>
        <xdr:cNvSpPr txBox="1"/>
      </xdr:nvSpPr>
      <xdr:spPr>
        <a:xfrm>
          <a:off x="4914900" y="658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146957</xdr:rowOff>
    </xdr:from>
    <xdr:to>
      <xdr:col>11</xdr:col>
      <xdr:colOff>60325</xdr:colOff>
      <xdr:row>41</xdr:row>
      <xdr:rowOff>77107</xdr:rowOff>
    </xdr:to>
    <xdr:sp macro="" textlink="">
      <xdr:nvSpPr>
        <xdr:cNvPr id="93" name="楕円 92"/>
        <xdr:cNvSpPr/>
      </xdr:nvSpPr>
      <xdr:spPr>
        <a:xfrm>
          <a:off x="2159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61884</xdr:rowOff>
    </xdr:from>
    <xdr:ext cx="762000" cy="259045"/>
    <xdr:sp macro="" textlink="">
      <xdr:nvSpPr>
        <xdr:cNvPr id="94" name="テキスト ボックス 93"/>
        <xdr:cNvSpPr txBox="1"/>
      </xdr:nvSpPr>
      <xdr:spPr>
        <a:xfrm>
          <a:off x="1828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144235</xdr:rowOff>
    </xdr:from>
    <xdr:to>
      <xdr:col>6</xdr:col>
      <xdr:colOff>171450</xdr:colOff>
      <xdr:row>40</xdr:row>
      <xdr:rowOff>74385</xdr:rowOff>
    </xdr:to>
    <xdr:sp macro="" textlink="">
      <xdr:nvSpPr>
        <xdr:cNvPr id="95" name="楕円 94"/>
        <xdr:cNvSpPr/>
      </xdr:nvSpPr>
      <xdr:spPr>
        <a:xfrm>
          <a:off x="127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59162</xdr:rowOff>
    </xdr:from>
    <xdr:ext cx="762000" cy="259045"/>
    <xdr:sp macro="" textlink="">
      <xdr:nvSpPr>
        <xdr:cNvPr id="96" name="テキスト ボックス 95"/>
        <xdr:cNvSpPr txBox="1"/>
      </xdr:nvSpPr>
      <xdr:spPr>
        <a:xfrm>
          <a:off x="93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ポイント減少し、類似団体平均、全国平均及び県平均を下回っている。令和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年度は給食費の小中学校全学年の無償化を実施したが、令和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年度は小</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学年を除き徴収したことにより経常特定財源が増加したことが主な要因である。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今後も引き続き経費節減により、健全な財政運営に努める。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18</xdr:row>
      <xdr:rowOff>127000</xdr:rowOff>
    </xdr:to>
    <xdr:cxnSp macro="">
      <xdr:nvCxnSpPr>
        <xdr:cNvPr id="124" name="直線コネクタ 123"/>
        <xdr:cNvCxnSpPr/>
      </xdr:nvCxnSpPr>
      <xdr:spPr>
        <a:xfrm flipV="1">
          <a:off x="16510000" y="23749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99077</xdr:rowOff>
    </xdr:from>
    <xdr:ext cx="762000" cy="259045"/>
    <xdr:sp macro="" textlink="">
      <xdr:nvSpPr>
        <xdr:cNvPr id="125" name="物件費最小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127000</xdr:rowOff>
    </xdr:from>
    <xdr:to>
      <xdr:col>82</xdr:col>
      <xdr:colOff>196850</xdr:colOff>
      <xdr:row>18</xdr:row>
      <xdr:rowOff>127000</xdr:rowOff>
    </xdr:to>
    <xdr:cxnSp macro="">
      <xdr:nvCxnSpPr>
        <xdr:cNvPr id="126" name="直線コネクタ 125"/>
        <xdr:cNvCxnSpPr/>
      </xdr:nvCxnSpPr>
      <xdr:spPr>
        <a:xfrm>
          <a:off x="16421100" y="321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16</xdr:row>
      <xdr:rowOff>127000</xdr:rowOff>
    </xdr:to>
    <xdr:cxnSp macro="">
      <xdr:nvCxnSpPr>
        <xdr:cNvPr id="129" name="直線コネクタ 128"/>
        <xdr:cNvCxnSpPr/>
      </xdr:nvCxnSpPr>
      <xdr:spPr>
        <a:xfrm flipV="1">
          <a:off x="15671800" y="23749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30"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18</xdr:row>
      <xdr:rowOff>50800</xdr:rowOff>
    </xdr:to>
    <xdr:cxnSp macro="">
      <xdr:nvCxnSpPr>
        <xdr:cNvPr id="132" name="直線コネクタ 131"/>
        <xdr:cNvCxnSpPr/>
      </xdr:nvCxnSpPr>
      <xdr:spPr>
        <a:xfrm flipV="1">
          <a:off x="14782800" y="2870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33" name="フローチャート: 判断 132"/>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34" name="テキスト ボックス 13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50800</xdr:rowOff>
    </xdr:to>
    <xdr:cxnSp macro="">
      <xdr:nvCxnSpPr>
        <xdr:cNvPr id="135" name="直線コネクタ 134"/>
        <xdr:cNvCxnSpPr/>
      </xdr:nvCxnSpPr>
      <xdr:spPr>
        <a:xfrm>
          <a:off x="13893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22</xdr:row>
      <xdr:rowOff>0</xdr:rowOff>
    </xdr:from>
    <xdr:to>
      <xdr:col>74</xdr:col>
      <xdr:colOff>31750</xdr:colOff>
      <xdr:row>22</xdr:row>
      <xdr:rowOff>101600</xdr:rowOff>
    </xdr:to>
    <xdr:sp macro="" textlink="">
      <xdr:nvSpPr>
        <xdr:cNvPr id="136" name="フローチャート: 判断 135"/>
        <xdr:cNvSpPr/>
      </xdr:nvSpPr>
      <xdr:spPr>
        <a:xfrm>
          <a:off x="14732000" y="37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86377</xdr:rowOff>
    </xdr:from>
    <xdr:ext cx="762000" cy="259045"/>
    <xdr:sp macro="" textlink="">
      <xdr:nvSpPr>
        <xdr:cNvPr id="137" name="テキスト ボックス 136"/>
        <xdr:cNvSpPr txBox="1"/>
      </xdr:nvSpPr>
      <xdr:spPr>
        <a:xfrm>
          <a:off x="14401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19</xdr:row>
      <xdr:rowOff>146050</xdr:rowOff>
    </xdr:to>
    <xdr:cxnSp macro="">
      <xdr:nvCxnSpPr>
        <xdr:cNvPr id="138" name="直線コネクタ 137"/>
        <xdr:cNvCxnSpPr/>
      </xdr:nvCxnSpPr>
      <xdr:spPr>
        <a:xfrm flipV="1">
          <a:off x="13004800" y="3060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21</xdr:row>
      <xdr:rowOff>95250</xdr:rowOff>
    </xdr:from>
    <xdr:to>
      <xdr:col>69</xdr:col>
      <xdr:colOff>142875</xdr:colOff>
      <xdr:row>22</xdr:row>
      <xdr:rowOff>25400</xdr:rowOff>
    </xdr:to>
    <xdr:sp macro="" textlink="">
      <xdr:nvSpPr>
        <xdr:cNvPr id="139" name="フローチャート: 判断 138"/>
        <xdr:cNvSpPr/>
      </xdr:nvSpPr>
      <xdr:spPr>
        <a:xfrm>
          <a:off x="13843000" y="36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10177</xdr:rowOff>
    </xdr:from>
    <xdr:ext cx="762000" cy="259045"/>
    <xdr:sp macro="" textlink="">
      <xdr:nvSpPr>
        <xdr:cNvPr id="140" name="テキスト ボックス 139"/>
        <xdr:cNvSpPr txBox="1"/>
      </xdr:nvSpPr>
      <xdr:spPr>
        <a:xfrm>
          <a:off x="13512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41" name="フローチャート: 判断 140"/>
        <xdr:cNvSpPr/>
      </xdr:nvSpPr>
      <xdr:spPr>
        <a:xfrm>
          <a:off x="12954000" y="36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42" name="テキスト ボックス 141"/>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1" name="テキスト ボックス 15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3" name="テキスト ボックス 152"/>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5" name="テキスト ボックス 154"/>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6" name="楕円 155"/>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57" name="テキスト ボックス 156"/>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年度から保育園運営が私立保育園に移行したことに伴い大幅に減少している。令和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年度は、障害者福祉費や老人福祉費の増により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今後も障害者福祉費や老人福祉費の増に加え、子育て施策の推進による増加が予想される。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46990</xdr:rowOff>
    </xdr:from>
    <xdr:to>
      <xdr:col>24</xdr:col>
      <xdr:colOff>25400</xdr:colOff>
      <xdr:row>61</xdr:row>
      <xdr:rowOff>161290</xdr:rowOff>
    </xdr:to>
    <xdr:cxnSp macro="">
      <xdr:nvCxnSpPr>
        <xdr:cNvPr id="183" name="直線コネクタ 182"/>
        <xdr:cNvCxnSpPr/>
      </xdr:nvCxnSpPr>
      <xdr:spPr>
        <a:xfrm flipV="1">
          <a:off x="4826000" y="913384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133367</xdr:rowOff>
    </xdr:from>
    <xdr:ext cx="762000" cy="259045"/>
    <xdr:sp macro="" textlink="">
      <xdr:nvSpPr>
        <xdr:cNvPr id="186" name="扶助費最大値テキスト"/>
        <xdr:cNvSpPr txBox="1"/>
      </xdr:nvSpPr>
      <xdr:spPr>
        <a:xfrm>
          <a:off x="4914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46990</xdr:rowOff>
    </xdr:from>
    <xdr:to>
      <xdr:col>24</xdr:col>
      <xdr:colOff>114300</xdr:colOff>
      <xdr:row>53</xdr:row>
      <xdr:rowOff>46990</xdr:rowOff>
    </xdr:to>
    <xdr:cxnSp macro="">
      <xdr:nvCxnSpPr>
        <xdr:cNvPr id="187" name="直線コネクタ 186"/>
        <xdr:cNvCxnSpPr/>
      </xdr:nvCxnSpPr>
      <xdr:spPr>
        <a:xfrm>
          <a:off x="4737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xdr:rowOff>
    </xdr:from>
    <xdr:to>
      <xdr:col>24</xdr:col>
      <xdr:colOff>25400</xdr:colOff>
      <xdr:row>53</xdr:row>
      <xdr:rowOff>46990</xdr:rowOff>
    </xdr:to>
    <xdr:cxnSp macro="">
      <xdr:nvCxnSpPr>
        <xdr:cNvPr id="188" name="直線コネクタ 187"/>
        <xdr:cNvCxnSpPr/>
      </xdr:nvCxnSpPr>
      <xdr:spPr>
        <a:xfrm>
          <a:off x="3987800" y="908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xdr:rowOff>
    </xdr:from>
    <xdr:to>
      <xdr:col>19</xdr:col>
      <xdr:colOff>187325</xdr:colOff>
      <xdr:row>59</xdr:row>
      <xdr:rowOff>24130</xdr:rowOff>
    </xdr:to>
    <xdr:cxnSp macro="">
      <xdr:nvCxnSpPr>
        <xdr:cNvPr id="191" name="直線コネクタ 190"/>
        <xdr:cNvCxnSpPr/>
      </xdr:nvCxnSpPr>
      <xdr:spPr>
        <a:xfrm flipV="1">
          <a:off x="3098800" y="908812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61</xdr:row>
      <xdr:rowOff>1270</xdr:rowOff>
    </xdr:to>
    <xdr:cxnSp macro="">
      <xdr:nvCxnSpPr>
        <xdr:cNvPr id="194" name="直線コネクタ 193"/>
        <xdr:cNvCxnSpPr/>
      </xdr:nvCxnSpPr>
      <xdr:spPr>
        <a:xfrm flipV="1">
          <a:off x="2209800" y="101396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144780</xdr:rowOff>
    </xdr:from>
    <xdr:to>
      <xdr:col>15</xdr:col>
      <xdr:colOff>149225</xdr:colOff>
      <xdr:row>59</xdr:row>
      <xdr:rowOff>74930</xdr:rowOff>
    </xdr:to>
    <xdr:sp macro="" textlink="">
      <xdr:nvSpPr>
        <xdr:cNvPr id="195" name="フローチャート: 判断 194"/>
        <xdr:cNvSpPr/>
      </xdr:nvSpPr>
      <xdr:spPr>
        <a:xfrm>
          <a:off x="3048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85107</xdr:rowOff>
    </xdr:from>
    <xdr:ext cx="762000" cy="259045"/>
    <xdr:sp macro="" textlink="">
      <xdr:nvSpPr>
        <xdr:cNvPr id="196" name="テキスト ボックス 195"/>
        <xdr:cNvSpPr txBox="1"/>
      </xdr:nvSpPr>
      <xdr:spPr>
        <a:xfrm>
          <a:off x="2717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61</xdr:row>
      <xdr:rowOff>1270</xdr:rowOff>
    </xdr:to>
    <xdr:cxnSp macro="">
      <xdr:nvCxnSpPr>
        <xdr:cNvPr id="197" name="直線コネクタ 196"/>
        <xdr:cNvCxnSpPr/>
      </xdr:nvCxnSpPr>
      <xdr:spPr>
        <a:xfrm>
          <a:off x="1320800" y="10253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9" name="テキスト ボックス 198"/>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01" name="テキスト ボックス 200"/>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167640</xdr:rowOff>
    </xdr:from>
    <xdr:to>
      <xdr:col>24</xdr:col>
      <xdr:colOff>76200</xdr:colOff>
      <xdr:row>53</xdr:row>
      <xdr:rowOff>97790</xdr:rowOff>
    </xdr:to>
    <xdr:sp macro="" textlink="">
      <xdr:nvSpPr>
        <xdr:cNvPr id="207" name="楕円 206"/>
        <xdr:cNvSpPr/>
      </xdr:nvSpPr>
      <xdr:spPr>
        <a:xfrm>
          <a:off x="4775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76217</xdr:rowOff>
    </xdr:from>
    <xdr:ext cx="762000" cy="259045"/>
    <xdr:sp macro="" textlink="">
      <xdr:nvSpPr>
        <xdr:cNvPr id="208" name="扶助費該当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121920</xdr:rowOff>
    </xdr:from>
    <xdr:to>
      <xdr:col>20</xdr:col>
      <xdr:colOff>38100</xdr:colOff>
      <xdr:row>53</xdr:row>
      <xdr:rowOff>52070</xdr:rowOff>
    </xdr:to>
    <xdr:sp macro="" textlink="">
      <xdr:nvSpPr>
        <xdr:cNvPr id="209" name="楕円 208"/>
        <xdr:cNvSpPr/>
      </xdr:nvSpPr>
      <xdr:spPr>
        <a:xfrm>
          <a:off x="3937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62247</xdr:rowOff>
    </xdr:from>
    <xdr:ext cx="736600" cy="259045"/>
    <xdr:sp macro="" textlink="">
      <xdr:nvSpPr>
        <xdr:cNvPr id="210" name="テキスト ボックス 209"/>
        <xdr:cNvSpPr txBox="1"/>
      </xdr:nvSpPr>
      <xdr:spPr>
        <a:xfrm>
          <a:off x="3606800" y="880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11" name="楕円 210"/>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212" name="テキスト ボックス 211"/>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13" name="楕円 212"/>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36847</xdr:rowOff>
    </xdr:from>
    <xdr:ext cx="762000" cy="259045"/>
    <xdr:sp macro="" textlink="">
      <xdr:nvSpPr>
        <xdr:cNvPr id="214" name="テキスト ボックス 213"/>
        <xdr:cNvSpPr txBox="1"/>
      </xdr:nvSpPr>
      <xdr:spPr>
        <a:xfrm>
          <a:off x="1828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15" name="楕円 214"/>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16" name="テキスト ボックス 215"/>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その他に係る経常経費充当一般財源の合計額は増加しているが、分母となる地方交付税が大幅に増加しているため、比率は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類似団体平均は下回っているが、全国平均及び県平均を上回っている。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後期高齢者医療や介護保険給付への繰出金は、高齢化の進展に伴い、医療費や給付費がますます増加していくことが予想され、今後は増加する見込みである。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29028</xdr:rowOff>
    </xdr:to>
    <xdr:cxnSp macro="">
      <xdr:nvCxnSpPr>
        <xdr:cNvPr id="246" name="直線コネクタ 245"/>
        <xdr:cNvCxnSpPr/>
      </xdr:nvCxnSpPr>
      <xdr:spPr>
        <a:xfrm flipV="1">
          <a:off x="16510000" y="91567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7"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8" name="直線コネクタ 247"/>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167822</xdr:rowOff>
    </xdr:from>
    <xdr:to>
      <xdr:col>82</xdr:col>
      <xdr:colOff>107950</xdr:colOff>
      <xdr:row>56</xdr:row>
      <xdr:rowOff>94343</xdr:rowOff>
    </xdr:to>
    <xdr:cxnSp macro="">
      <xdr:nvCxnSpPr>
        <xdr:cNvPr id="251" name="直線コネクタ 250"/>
        <xdr:cNvCxnSpPr/>
      </xdr:nvCxnSpPr>
      <xdr:spPr>
        <a:xfrm flipV="1">
          <a:off x="15671800" y="95975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89099</xdr:rowOff>
    </xdr:from>
    <xdr:ext cx="762000" cy="259045"/>
    <xdr:sp macro="" textlink="">
      <xdr:nvSpPr>
        <xdr:cNvPr id="252"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3" name="フローチャート: 判断 252"/>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94343</xdr:rowOff>
    </xdr:from>
    <xdr:to>
      <xdr:col>78</xdr:col>
      <xdr:colOff>69850</xdr:colOff>
      <xdr:row>56</xdr:row>
      <xdr:rowOff>110672</xdr:rowOff>
    </xdr:to>
    <xdr:cxnSp macro="">
      <xdr:nvCxnSpPr>
        <xdr:cNvPr id="254" name="直線コネクタ 253"/>
        <xdr:cNvCxnSpPr/>
      </xdr:nvCxnSpPr>
      <xdr:spPr>
        <a:xfrm flipV="1">
          <a:off x="14782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43543</xdr:rowOff>
    </xdr:from>
    <xdr:to>
      <xdr:col>78</xdr:col>
      <xdr:colOff>120650</xdr:colOff>
      <xdr:row>58</xdr:row>
      <xdr:rowOff>145143</xdr:rowOff>
    </xdr:to>
    <xdr:sp macro="" textlink="">
      <xdr:nvSpPr>
        <xdr:cNvPr id="255" name="フローチャート: 判断 254"/>
        <xdr:cNvSpPr/>
      </xdr:nvSpPr>
      <xdr:spPr>
        <a:xfrm>
          <a:off x="15621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129920</xdr:rowOff>
    </xdr:from>
    <xdr:ext cx="736600" cy="259045"/>
    <xdr:sp macro="" textlink="">
      <xdr:nvSpPr>
        <xdr:cNvPr id="256" name="テキスト ボックス 255"/>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59</xdr:row>
      <xdr:rowOff>102507</xdr:rowOff>
    </xdr:to>
    <xdr:cxnSp macro="">
      <xdr:nvCxnSpPr>
        <xdr:cNvPr id="257" name="直線コネクタ 256"/>
        <xdr:cNvCxnSpPr/>
      </xdr:nvCxnSpPr>
      <xdr:spPr>
        <a:xfrm flipV="1">
          <a:off x="13893800" y="9711872"/>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84365</xdr:rowOff>
    </xdr:from>
    <xdr:to>
      <xdr:col>74</xdr:col>
      <xdr:colOff>31750</xdr:colOff>
      <xdr:row>58</xdr:row>
      <xdr:rowOff>14515</xdr:rowOff>
    </xdr:to>
    <xdr:sp macro="" textlink="">
      <xdr:nvSpPr>
        <xdr:cNvPr id="258" name="フローチャート: 判断 257"/>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59" name="テキスト ボックス 258"/>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102507</xdr:rowOff>
    </xdr:to>
    <xdr:cxnSp macro="">
      <xdr:nvCxnSpPr>
        <xdr:cNvPr id="260" name="直線コネクタ 259"/>
        <xdr:cNvCxnSpPr/>
      </xdr:nvCxnSpPr>
      <xdr:spPr>
        <a:xfrm>
          <a:off x="13004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63" name="フローチャート: 判断 262"/>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64" name="テキスト ボックス 263"/>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117022</xdr:rowOff>
    </xdr:from>
    <xdr:to>
      <xdr:col>82</xdr:col>
      <xdr:colOff>158750</xdr:colOff>
      <xdr:row>56</xdr:row>
      <xdr:rowOff>47172</xdr:rowOff>
    </xdr:to>
    <xdr:sp macro="" textlink="">
      <xdr:nvSpPr>
        <xdr:cNvPr id="270" name="楕円 269"/>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133549</xdr:rowOff>
    </xdr:from>
    <xdr:ext cx="762000" cy="259045"/>
    <xdr:sp macro="" textlink="">
      <xdr:nvSpPr>
        <xdr:cNvPr id="271" name="その他該当値テキスト"/>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43543</xdr:rowOff>
    </xdr:from>
    <xdr:to>
      <xdr:col>78</xdr:col>
      <xdr:colOff>120650</xdr:colOff>
      <xdr:row>56</xdr:row>
      <xdr:rowOff>145143</xdr:rowOff>
    </xdr:to>
    <xdr:sp macro="" textlink="">
      <xdr:nvSpPr>
        <xdr:cNvPr id="272" name="楕円 271"/>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155320</xdr:rowOff>
    </xdr:from>
    <xdr:ext cx="736600" cy="259045"/>
    <xdr:sp macro="" textlink="">
      <xdr:nvSpPr>
        <xdr:cNvPr id="273" name="テキスト ボックス 272"/>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5" name="テキスト ボックス 274"/>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6" name="楕円 275"/>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7" name="テキスト ボックス 276"/>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8" name="楕円 277"/>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9" name="テキスト ボックス 278"/>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下水道事業会計や一部事務組合への負担金が減少したことにより、前年度に比べ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ポイント減少したが、類似団体平均、全国平均及び県平均を上回っている。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下水道事業や一部事務組合への補助金、負担金は今後も同水準で推移する見込みであり、数値は高止まり傾向になると思われる。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26307</xdr:rowOff>
    </xdr:to>
    <xdr:cxnSp macro="">
      <xdr:nvCxnSpPr>
        <xdr:cNvPr id="309" name="直線コネクタ 308"/>
        <xdr:cNvCxnSpPr/>
      </xdr:nvCxnSpPr>
      <xdr:spPr>
        <a:xfrm flipV="1">
          <a:off x="16510000" y="5586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169834</xdr:rowOff>
    </xdr:from>
    <xdr:ext cx="762000" cy="259045"/>
    <xdr:sp macro="" textlink="">
      <xdr:nvSpPr>
        <xdr:cNvPr id="310" name="補助費等最小値テキスト"/>
        <xdr:cNvSpPr txBox="1"/>
      </xdr:nvSpPr>
      <xdr:spPr>
        <a:xfrm>
          <a:off x="16598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26307</xdr:rowOff>
    </xdr:from>
    <xdr:to>
      <xdr:col>82</xdr:col>
      <xdr:colOff>196850</xdr:colOff>
      <xdr:row>41</xdr:row>
      <xdr:rowOff>26307</xdr:rowOff>
    </xdr:to>
    <xdr:cxnSp macro="">
      <xdr:nvCxnSpPr>
        <xdr:cNvPr id="311" name="直線コネクタ 310"/>
        <xdr:cNvCxnSpPr/>
      </xdr:nvCxnSpPr>
      <xdr:spPr>
        <a:xfrm>
          <a:off x="16421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91622</xdr:rowOff>
    </xdr:from>
    <xdr:to>
      <xdr:col>82</xdr:col>
      <xdr:colOff>107950</xdr:colOff>
      <xdr:row>38</xdr:row>
      <xdr:rowOff>137885</xdr:rowOff>
    </xdr:to>
    <xdr:cxnSp macro="">
      <xdr:nvCxnSpPr>
        <xdr:cNvPr id="314" name="直線コネクタ 313"/>
        <xdr:cNvCxnSpPr/>
      </xdr:nvCxnSpPr>
      <xdr:spPr>
        <a:xfrm flipV="1">
          <a:off x="15671800" y="64352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5"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6" name="フローチャート: 判断 315"/>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75293</xdr:rowOff>
    </xdr:to>
    <xdr:cxnSp macro="">
      <xdr:nvCxnSpPr>
        <xdr:cNvPr id="317" name="直線コネクタ 316"/>
        <xdr:cNvCxnSpPr/>
      </xdr:nvCxnSpPr>
      <xdr:spPr>
        <a:xfrm flipV="1">
          <a:off x="14782800" y="6652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9" name="テキスト ボックス 318"/>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39</xdr:row>
      <xdr:rowOff>75293</xdr:rowOff>
    </xdr:to>
    <xdr:cxnSp macro="">
      <xdr:nvCxnSpPr>
        <xdr:cNvPr id="320" name="直線コネクタ 319"/>
        <xdr:cNvCxnSpPr/>
      </xdr:nvCxnSpPr>
      <xdr:spPr>
        <a:xfrm>
          <a:off x="13893800" y="6054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21" name="フローチャート: 判断 320"/>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141713</xdr:rowOff>
    </xdr:from>
    <xdr:ext cx="762000" cy="259045"/>
    <xdr:sp macro="" textlink="">
      <xdr:nvSpPr>
        <xdr:cNvPr id="322" name="テキスト ボックス 321"/>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86178</xdr:rowOff>
    </xdr:to>
    <xdr:cxnSp macro="">
      <xdr:nvCxnSpPr>
        <xdr:cNvPr id="323" name="直線コネクタ 322"/>
        <xdr:cNvCxnSpPr/>
      </xdr:nvCxnSpPr>
      <xdr:spPr>
        <a:xfrm flipV="1">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4" name="フローチャート: 判断 323"/>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5" name="テキスト ボックス 324"/>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6" name="フローチャート: 判断 325"/>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27" name="テキスト ボックス 326"/>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33" name="楕円 332"/>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12899</xdr:rowOff>
    </xdr:from>
    <xdr:ext cx="762000" cy="259045"/>
    <xdr:sp macro="" textlink="">
      <xdr:nvSpPr>
        <xdr:cNvPr id="334"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5" name="楕円 334"/>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6" name="テキスト ボックス 335"/>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24493</xdr:rowOff>
    </xdr:from>
    <xdr:to>
      <xdr:col>74</xdr:col>
      <xdr:colOff>31750</xdr:colOff>
      <xdr:row>39</xdr:row>
      <xdr:rowOff>126093</xdr:rowOff>
    </xdr:to>
    <xdr:sp macro="" textlink="">
      <xdr:nvSpPr>
        <xdr:cNvPr id="337" name="楕円 336"/>
        <xdr:cNvSpPr/>
      </xdr:nvSpPr>
      <xdr:spPr>
        <a:xfrm>
          <a:off x="14732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110870</xdr:rowOff>
    </xdr:from>
    <xdr:ext cx="762000" cy="259045"/>
    <xdr:sp macro="" textlink="">
      <xdr:nvSpPr>
        <xdr:cNvPr id="338" name="テキスト ボックス 337"/>
        <xdr:cNvSpPr txBox="1"/>
      </xdr:nvSpPr>
      <xdr:spPr>
        <a:xfrm>
          <a:off x="14401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9" name="楕円 338"/>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40" name="テキスト ボックス 339"/>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1" name="楕円 340"/>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2" name="テキスト ボックス 341"/>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公債費は新規借入れに伴う償還により増額となったが、経常収支比率は分母となる地方交付税が大幅に増加しており、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ポイントの減少となった。類似団体平均、全国平均及び県平均を上回っている。今後は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小中学校再編に伴う大規模な建設事業が控えており、上昇する見込みである。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102507</xdr:rowOff>
    </xdr:to>
    <xdr:cxnSp macro="">
      <xdr:nvCxnSpPr>
        <xdr:cNvPr id="372" name="直線コネクタ 371"/>
        <xdr:cNvCxnSpPr/>
      </xdr:nvCxnSpPr>
      <xdr:spPr>
        <a:xfrm flipV="1">
          <a:off x="4826000" y="12585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3"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4" name="直線コネクタ 373"/>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5"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6" name="直線コネクタ 375"/>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151493</xdr:rowOff>
    </xdr:from>
    <xdr:to>
      <xdr:col>24</xdr:col>
      <xdr:colOff>25400</xdr:colOff>
      <xdr:row>80</xdr:row>
      <xdr:rowOff>165100</xdr:rowOff>
    </xdr:to>
    <xdr:cxnSp macro="">
      <xdr:nvCxnSpPr>
        <xdr:cNvPr id="377" name="直線コネクタ 376"/>
        <xdr:cNvCxnSpPr/>
      </xdr:nvCxnSpPr>
      <xdr:spPr>
        <a:xfrm flipV="1">
          <a:off x="3987800" y="136960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125384</xdr:rowOff>
    </xdr:from>
    <xdr:ext cx="762000" cy="259045"/>
    <xdr:sp macro="" textlink="">
      <xdr:nvSpPr>
        <xdr:cNvPr id="378" name="公債費平均値テキスト"/>
        <xdr:cNvSpPr txBox="1"/>
      </xdr:nvSpPr>
      <xdr:spPr>
        <a:xfrm>
          <a:off x="4914900" y="1332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79" name="フローチャート: 判断 378"/>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1814</xdr:rowOff>
    </xdr:from>
    <xdr:to>
      <xdr:col>19</xdr:col>
      <xdr:colOff>187325</xdr:colOff>
      <xdr:row>80</xdr:row>
      <xdr:rowOff>165100</xdr:rowOff>
    </xdr:to>
    <xdr:cxnSp macro="">
      <xdr:nvCxnSpPr>
        <xdr:cNvPr id="380" name="直線コネクタ 379"/>
        <xdr:cNvCxnSpPr/>
      </xdr:nvCxnSpPr>
      <xdr:spPr>
        <a:xfrm>
          <a:off x="3098800" y="13717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81" name="フローチャート: 判断 380"/>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82" name="テキスト ボックス 381"/>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80</xdr:row>
      <xdr:rowOff>1814</xdr:rowOff>
    </xdr:to>
    <xdr:cxnSp macro="">
      <xdr:nvCxnSpPr>
        <xdr:cNvPr id="383" name="直線コネクタ 382"/>
        <xdr:cNvCxnSpPr/>
      </xdr:nvCxnSpPr>
      <xdr:spPr>
        <a:xfrm>
          <a:off x="2209800" y="1364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27214</xdr:rowOff>
    </xdr:from>
    <xdr:to>
      <xdr:col>15</xdr:col>
      <xdr:colOff>149225</xdr:colOff>
      <xdr:row>80</xdr:row>
      <xdr:rowOff>128814</xdr:rowOff>
    </xdr:to>
    <xdr:sp macro="" textlink="">
      <xdr:nvSpPr>
        <xdr:cNvPr id="384" name="フローチャート: 判断 383"/>
        <xdr:cNvSpPr/>
      </xdr:nvSpPr>
      <xdr:spPr>
        <a:xfrm>
          <a:off x="3048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85" name="テキスト ボックス 384"/>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97064</xdr:rowOff>
    </xdr:from>
    <xdr:to>
      <xdr:col>11</xdr:col>
      <xdr:colOff>9525</xdr:colOff>
      <xdr:row>79</xdr:row>
      <xdr:rowOff>107950</xdr:rowOff>
    </xdr:to>
    <xdr:cxnSp macro="">
      <xdr:nvCxnSpPr>
        <xdr:cNvPr id="386" name="直線コネクタ 385"/>
        <xdr:cNvCxnSpPr/>
      </xdr:nvCxnSpPr>
      <xdr:spPr>
        <a:xfrm flipV="1">
          <a:off x="1320800" y="1364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5443</xdr:rowOff>
    </xdr:from>
    <xdr:to>
      <xdr:col>11</xdr:col>
      <xdr:colOff>60325</xdr:colOff>
      <xdr:row>80</xdr:row>
      <xdr:rowOff>107043</xdr:rowOff>
    </xdr:to>
    <xdr:sp macro="" textlink="">
      <xdr:nvSpPr>
        <xdr:cNvPr id="387" name="フローチャート: 判断 386"/>
        <xdr:cNvSpPr/>
      </xdr:nvSpPr>
      <xdr:spPr>
        <a:xfrm>
          <a:off x="2159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8" name="テキスト ボックス 387"/>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389" name="フローチャート: 判断 388"/>
        <xdr:cNvSpPr/>
      </xdr:nvSpPr>
      <xdr:spPr>
        <a:xfrm>
          <a:off x="1270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390" name="テキスト ボックス 389"/>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96" name="楕円 395"/>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97" name="公債費該当値テキスト"/>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98" name="楕円 397"/>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9" name="テキスト ボックス 398"/>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122464</xdr:rowOff>
    </xdr:from>
    <xdr:to>
      <xdr:col>15</xdr:col>
      <xdr:colOff>149225</xdr:colOff>
      <xdr:row>80</xdr:row>
      <xdr:rowOff>52614</xdr:rowOff>
    </xdr:to>
    <xdr:sp macro="" textlink="">
      <xdr:nvSpPr>
        <xdr:cNvPr id="400" name="楕円 399"/>
        <xdr:cNvSpPr/>
      </xdr:nvSpPr>
      <xdr:spPr>
        <a:xfrm>
          <a:off x="3048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62791</xdr:rowOff>
    </xdr:from>
    <xdr:ext cx="762000" cy="259045"/>
    <xdr:sp macro="" textlink="">
      <xdr:nvSpPr>
        <xdr:cNvPr id="401" name="テキスト ボックス 400"/>
        <xdr:cNvSpPr txBox="1"/>
      </xdr:nvSpPr>
      <xdr:spPr>
        <a:xfrm>
          <a:off x="2717800" y="1343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46264</xdr:rowOff>
    </xdr:from>
    <xdr:to>
      <xdr:col>11</xdr:col>
      <xdr:colOff>60325</xdr:colOff>
      <xdr:row>79</xdr:row>
      <xdr:rowOff>147864</xdr:rowOff>
    </xdr:to>
    <xdr:sp macro="" textlink="">
      <xdr:nvSpPr>
        <xdr:cNvPr id="402" name="楕円 401"/>
        <xdr:cNvSpPr/>
      </xdr:nvSpPr>
      <xdr:spPr>
        <a:xfrm>
          <a:off x="2159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158041</xdr:rowOff>
    </xdr:from>
    <xdr:ext cx="762000" cy="259045"/>
    <xdr:sp macro="" textlink="">
      <xdr:nvSpPr>
        <xdr:cNvPr id="403" name="テキスト ボックス 402"/>
        <xdr:cNvSpPr txBox="1"/>
      </xdr:nvSpPr>
      <xdr:spPr>
        <a:xfrm>
          <a:off x="1828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4" name="楕円 403"/>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5" name="テキスト ボックス 404"/>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今後は、介護保険、障害者福祉等の社会保障費をはじめ、下水道事業への補助金等の増加が見込まれるため、人件費や物件費等の固定経費の圧縮に努める。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78</xdr:row>
      <xdr:rowOff>137886</xdr:rowOff>
    </xdr:to>
    <xdr:cxnSp macro="">
      <xdr:nvCxnSpPr>
        <xdr:cNvPr id="435" name="直線コネクタ 434"/>
        <xdr:cNvCxnSpPr/>
      </xdr:nvCxnSpPr>
      <xdr:spPr>
        <a:xfrm flipV="1">
          <a:off x="16510000" y="12553043"/>
          <a:ext cx="0" cy="9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109963</xdr:rowOff>
    </xdr:from>
    <xdr:ext cx="762000" cy="259045"/>
    <xdr:sp macro="" textlink="">
      <xdr:nvSpPr>
        <xdr:cNvPr id="436" name="公債費以外最小値テキスト"/>
        <xdr:cNvSpPr txBox="1"/>
      </xdr:nvSpPr>
      <xdr:spPr>
        <a:xfrm>
          <a:off x="16598900" y="134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137886</xdr:rowOff>
    </xdr:from>
    <xdr:to>
      <xdr:col>82</xdr:col>
      <xdr:colOff>196850</xdr:colOff>
      <xdr:row>78</xdr:row>
      <xdr:rowOff>137886</xdr:rowOff>
    </xdr:to>
    <xdr:cxnSp macro="">
      <xdr:nvCxnSpPr>
        <xdr:cNvPr id="437" name="直線コネクタ 436"/>
        <xdr:cNvCxnSpPr/>
      </xdr:nvCxnSpPr>
      <xdr:spPr>
        <a:xfrm>
          <a:off x="16421100" y="1351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8"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9" name="直線コネクタ 438"/>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37193</xdr:rowOff>
    </xdr:from>
    <xdr:to>
      <xdr:col>82</xdr:col>
      <xdr:colOff>107950</xdr:colOff>
      <xdr:row>77</xdr:row>
      <xdr:rowOff>69850</xdr:rowOff>
    </xdr:to>
    <xdr:cxnSp macro="">
      <xdr:nvCxnSpPr>
        <xdr:cNvPr id="440" name="直線コネクタ 439"/>
        <xdr:cNvCxnSpPr/>
      </xdr:nvCxnSpPr>
      <xdr:spPr>
        <a:xfrm flipV="1">
          <a:off x="15671800" y="12553043"/>
          <a:ext cx="8382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37392</xdr:rowOff>
    </xdr:from>
    <xdr:ext cx="762000" cy="259045"/>
    <xdr:sp macro="" textlink="">
      <xdr:nvSpPr>
        <xdr:cNvPr id="441" name="公債費以外平均値テキスト"/>
        <xdr:cNvSpPr txBox="1"/>
      </xdr:nvSpPr>
      <xdr:spPr>
        <a:xfrm>
          <a:off x="16598900" y="12724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65315</xdr:rowOff>
    </xdr:from>
    <xdr:to>
      <xdr:col>82</xdr:col>
      <xdr:colOff>158750</xdr:colOff>
      <xdr:row>74</xdr:row>
      <xdr:rowOff>166915</xdr:rowOff>
    </xdr:to>
    <xdr:sp macro="" textlink="">
      <xdr:nvSpPr>
        <xdr:cNvPr id="442" name="フローチャート: 判断 441"/>
        <xdr:cNvSpPr/>
      </xdr:nvSpPr>
      <xdr:spPr>
        <a:xfrm>
          <a:off x="16459200" y="1275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80</xdr:row>
      <xdr:rowOff>154214</xdr:rowOff>
    </xdr:to>
    <xdr:cxnSp macro="">
      <xdr:nvCxnSpPr>
        <xdr:cNvPr id="443" name="直線コネクタ 442"/>
        <xdr:cNvCxnSpPr/>
      </xdr:nvCxnSpPr>
      <xdr:spPr>
        <a:xfrm flipV="1">
          <a:off x="14782800" y="13271500"/>
          <a:ext cx="8890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8164</xdr:rowOff>
    </xdr:from>
    <xdr:to>
      <xdr:col>78</xdr:col>
      <xdr:colOff>120650</xdr:colOff>
      <xdr:row>77</xdr:row>
      <xdr:rowOff>109764</xdr:rowOff>
    </xdr:to>
    <xdr:sp macro="" textlink="">
      <xdr:nvSpPr>
        <xdr:cNvPr id="444" name="フローチャート: 判断 443"/>
        <xdr:cNvSpPr/>
      </xdr:nvSpPr>
      <xdr:spPr>
        <a:xfrm>
          <a:off x="15621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119941</xdr:rowOff>
    </xdr:from>
    <xdr:ext cx="736600" cy="259045"/>
    <xdr:sp macro="" textlink="">
      <xdr:nvSpPr>
        <xdr:cNvPr id="445" name="テキスト ボックス 444"/>
        <xdr:cNvSpPr txBox="1"/>
      </xdr:nvSpPr>
      <xdr:spPr>
        <a:xfrm>
          <a:off x="15290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23586</xdr:rowOff>
    </xdr:from>
    <xdr:to>
      <xdr:col>73</xdr:col>
      <xdr:colOff>180975</xdr:colOff>
      <xdr:row>80</xdr:row>
      <xdr:rowOff>154214</xdr:rowOff>
    </xdr:to>
    <xdr:cxnSp macro="">
      <xdr:nvCxnSpPr>
        <xdr:cNvPr id="446" name="直線コネクタ 445"/>
        <xdr:cNvCxnSpPr/>
      </xdr:nvCxnSpPr>
      <xdr:spPr>
        <a:xfrm>
          <a:off x="13893800" y="13739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35379</xdr:rowOff>
    </xdr:from>
    <xdr:to>
      <xdr:col>74</xdr:col>
      <xdr:colOff>31750</xdr:colOff>
      <xdr:row>79</xdr:row>
      <xdr:rowOff>136979</xdr:rowOff>
    </xdr:to>
    <xdr:sp macro="" textlink="">
      <xdr:nvSpPr>
        <xdr:cNvPr id="447" name="フローチャート: 判断 446"/>
        <xdr:cNvSpPr/>
      </xdr:nvSpPr>
      <xdr:spPr>
        <a:xfrm>
          <a:off x="14732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147156</xdr:rowOff>
    </xdr:from>
    <xdr:ext cx="762000" cy="259045"/>
    <xdr:sp macro="" textlink="">
      <xdr:nvSpPr>
        <xdr:cNvPr id="448" name="テキスト ボックス 447"/>
        <xdr:cNvSpPr txBox="1"/>
      </xdr:nvSpPr>
      <xdr:spPr>
        <a:xfrm>
          <a:off x="14401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20864</xdr:rowOff>
    </xdr:from>
    <xdr:to>
      <xdr:col>69</xdr:col>
      <xdr:colOff>92075</xdr:colOff>
      <xdr:row>80</xdr:row>
      <xdr:rowOff>23586</xdr:rowOff>
    </xdr:to>
    <xdr:cxnSp macro="">
      <xdr:nvCxnSpPr>
        <xdr:cNvPr id="449" name="直線コネクタ 448"/>
        <xdr:cNvCxnSpPr/>
      </xdr:nvCxnSpPr>
      <xdr:spPr>
        <a:xfrm>
          <a:off x="13004800" y="13565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54429</xdr:rowOff>
    </xdr:from>
    <xdr:to>
      <xdr:col>69</xdr:col>
      <xdr:colOff>142875</xdr:colOff>
      <xdr:row>78</xdr:row>
      <xdr:rowOff>156029</xdr:rowOff>
    </xdr:to>
    <xdr:sp macro="" textlink="">
      <xdr:nvSpPr>
        <xdr:cNvPr id="450" name="フローチャート: 判断 449"/>
        <xdr:cNvSpPr/>
      </xdr:nvSpPr>
      <xdr:spPr>
        <a:xfrm>
          <a:off x="13843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166206</xdr:rowOff>
    </xdr:from>
    <xdr:ext cx="762000" cy="259045"/>
    <xdr:sp macro="" textlink="">
      <xdr:nvSpPr>
        <xdr:cNvPr id="451" name="テキスト ボックス 450"/>
        <xdr:cNvSpPr txBox="1"/>
      </xdr:nvSpPr>
      <xdr:spPr>
        <a:xfrm>
          <a:off x="13512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62593</xdr:rowOff>
    </xdr:from>
    <xdr:to>
      <xdr:col>65</xdr:col>
      <xdr:colOff>53975</xdr:colOff>
      <xdr:row>77</xdr:row>
      <xdr:rowOff>164193</xdr:rowOff>
    </xdr:to>
    <xdr:sp macro="" textlink="">
      <xdr:nvSpPr>
        <xdr:cNvPr id="452" name="フローチャート: 判断 451"/>
        <xdr:cNvSpPr/>
      </xdr:nvSpPr>
      <xdr:spPr>
        <a:xfrm>
          <a:off x="12954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2920</xdr:rowOff>
    </xdr:from>
    <xdr:ext cx="762000" cy="259045"/>
    <xdr:sp macro="" textlink="">
      <xdr:nvSpPr>
        <xdr:cNvPr id="453" name="テキスト ボックス 452"/>
        <xdr:cNvSpPr txBox="1"/>
      </xdr:nvSpPr>
      <xdr:spPr>
        <a:xfrm>
          <a:off x="12623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157843</xdr:rowOff>
    </xdr:from>
    <xdr:to>
      <xdr:col>82</xdr:col>
      <xdr:colOff>158750</xdr:colOff>
      <xdr:row>73</xdr:row>
      <xdr:rowOff>87993</xdr:rowOff>
    </xdr:to>
    <xdr:sp macro="" textlink="">
      <xdr:nvSpPr>
        <xdr:cNvPr id="459" name="楕円 458"/>
        <xdr:cNvSpPr/>
      </xdr:nvSpPr>
      <xdr:spPr>
        <a:xfrm>
          <a:off x="16459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66420</xdr:rowOff>
    </xdr:from>
    <xdr:ext cx="762000" cy="259045"/>
    <xdr:sp macro="" textlink="">
      <xdr:nvSpPr>
        <xdr:cNvPr id="460" name="公債費以外該当値テキスト"/>
        <xdr:cNvSpPr txBox="1"/>
      </xdr:nvSpPr>
      <xdr:spPr>
        <a:xfrm>
          <a:off x="16598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61" name="楕円 46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62" name="テキスト ボックス 461"/>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103414</xdr:rowOff>
    </xdr:from>
    <xdr:to>
      <xdr:col>74</xdr:col>
      <xdr:colOff>31750</xdr:colOff>
      <xdr:row>81</xdr:row>
      <xdr:rowOff>33564</xdr:rowOff>
    </xdr:to>
    <xdr:sp macro="" textlink="">
      <xdr:nvSpPr>
        <xdr:cNvPr id="463" name="楕円 462"/>
        <xdr:cNvSpPr/>
      </xdr:nvSpPr>
      <xdr:spPr>
        <a:xfrm>
          <a:off x="14732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18341</xdr:rowOff>
    </xdr:from>
    <xdr:ext cx="762000" cy="259045"/>
    <xdr:sp macro="" textlink="">
      <xdr:nvSpPr>
        <xdr:cNvPr id="464" name="テキスト ボックス 463"/>
        <xdr:cNvSpPr txBox="1"/>
      </xdr:nvSpPr>
      <xdr:spPr>
        <a:xfrm>
          <a:off x="14401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144236</xdr:rowOff>
    </xdr:from>
    <xdr:to>
      <xdr:col>69</xdr:col>
      <xdr:colOff>142875</xdr:colOff>
      <xdr:row>80</xdr:row>
      <xdr:rowOff>74386</xdr:rowOff>
    </xdr:to>
    <xdr:sp macro="" textlink="">
      <xdr:nvSpPr>
        <xdr:cNvPr id="465" name="楕円 464"/>
        <xdr:cNvSpPr/>
      </xdr:nvSpPr>
      <xdr:spPr>
        <a:xfrm>
          <a:off x="13843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59163</xdr:rowOff>
    </xdr:from>
    <xdr:ext cx="762000" cy="259045"/>
    <xdr:sp macro="" textlink="">
      <xdr:nvSpPr>
        <xdr:cNvPr id="466" name="テキスト ボックス 465"/>
        <xdr:cNvSpPr txBox="1"/>
      </xdr:nvSpPr>
      <xdr:spPr>
        <a:xfrm>
          <a:off x="13512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67" name="楕円 466"/>
        <xdr:cNvSpPr/>
      </xdr:nvSpPr>
      <xdr:spPr>
        <a:xfrm>
          <a:off x="12954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68" name="テキスト ボックス 467"/>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98882</xdr:rowOff>
    </xdr:from>
    <xdr:to>
      <xdr:col>29</xdr:col>
      <xdr:colOff>127000</xdr:colOff>
      <xdr:row>19</xdr:row>
      <xdr:rowOff>127191</xdr:rowOff>
    </xdr:to>
    <xdr:cxnSp macro="">
      <xdr:nvCxnSpPr>
        <xdr:cNvPr id="45" name="直線コネクタ 44"/>
        <xdr:cNvCxnSpPr/>
      </xdr:nvCxnSpPr>
      <xdr:spPr bwMode="auto">
        <a:xfrm flipV="1">
          <a:off x="5651500" y="2032457"/>
          <a:ext cx="0" cy="13999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99268</xdr:rowOff>
    </xdr:from>
    <xdr:ext cx="762000" cy="259045"/>
    <xdr:sp macro="" textlink="">
      <xdr:nvSpPr>
        <xdr:cNvPr id="46" name="人口1人当たり決算額の推移最小値テキスト130"/>
        <xdr:cNvSpPr txBox="1"/>
      </xdr:nvSpPr>
      <xdr:spPr>
        <a:xfrm>
          <a:off x="5740400" y="34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127191</xdr:rowOff>
    </xdr:from>
    <xdr:to>
      <xdr:col>30</xdr:col>
      <xdr:colOff>25400</xdr:colOff>
      <xdr:row>19</xdr:row>
      <xdr:rowOff>127191</xdr:rowOff>
    </xdr:to>
    <xdr:cxnSp macro="">
      <xdr:nvCxnSpPr>
        <xdr:cNvPr id="47" name="直線コネクタ 46"/>
        <xdr:cNvCxnSpPr/>
      </xdr:nvCxnSpPr>
      <xdr:spPr bwMode="auto">
        <a:xfrm>
          <a:off x="5562600" y="3432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13809</xdr:rowOff>
    </xdr:from>
    <xdr:ext cx="762000" cy="259045"/>
    <xdr:sp macro="" textlink="">
      <xdr:nvSpPr>
        <xdr:cNvPr id="48" name="人口1人当たり決算額の推移最大値テキスト130"/>
        <xdr:cNvSpPr txBox="1"/>
      </xdr:nvSpPr>
      <xdr:spPr>
        <a:xfrm>
          <a:off x="5740400" y="177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98882</xdr:rowOff>
    </xdr:from>
    <xdr:to>
      <xdr:col>30</xdr:col>
      <xdr:colOff>25400</xdr:colOff>
      <xdr:row>11</xdr:row>
      <xdr:rowOff>98882</xdr:rowOff>
    </xdr:to>
    <xdr:cxnSp macro="">
      <xdr:nvCxnSpPr>
        <xdr:cNvPr id="49" name="直線コネクタ 48"/>
        <xdr:cNvCxnSpPr/>
      </xdr:nvCxnSpPr>
      <xdr:spPr bwMode="auto">
        <a:xfrm>
          <a:off x="5562600" y="2032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77813</xdr:rowOff>
    </xdr:from>
    <xdr:to>
      <xdr:col>29</xdr:col>
      <xdr:colOff>127000</xdr:colOff>
      <xdr:row>12</xdr:row>
      <xdr:rowOff>40323</xdr:rowOff>
    </xdr:to>
    <xdr:cxnSp macro="">
      <xdr:nvCxnSpPr>
        <xdr:cNvPr id="50" name="直線コネクタ 49"/>
        <xdr:cNvCxnSpPr/>
      </xdr:nvCxnSpPr>
      <xdr:spPr bwMode="auto">
        <a:xfrm>
          <a:off x="5003800" y="2011388"/>
          <a:ext cx="6477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56850</xdr:rowOff>
    </xdr:from>
    <xdr:ext cx="762000" cy="259045"/>
    <xdr:sp macro="" textlink="">
      <xdr:nvSpPr>
        <xdr:cNvPr id="51" name="人口1人当たり決算額の推移平均値テキスト130"/>
        <xdr:cNvSpPr txBox="1"/>
      </xdr:nvSpPr>
      <xdr:spPr>
        <a:xfrm>
          <a:off x="5740400" y="2333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84773</xdr:rowOff>
    </xdr:from>
    <xdr:to>
      <xdr:col>29</xdr:col>
      <xdr:colOff>177800</xdr:colOff>
      <xdr:row>14</xdr:row>
      <xdr:rowOff>14923</xdr:rowOff>
    </xdr:to>
    <xdr:sp macro="" textlink="">
      <xdr:nvSpPr>
        <xdr:cNvPr id="52" name="フローチャート: 判断 51"/>
        <xdr:cNvSpPr/>
      </xdr:nvSpPr>
      <xdr:spPr bwMode="auto">
        <a:xfrm>
          <a:off x="5600700" y="2361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77813</xdr:rowOff>
    </xdr:from>
    <xdr:to>
      <xdr:col>26</xdr:col>
      <xdr:colOff>50800</xdr:colOff>
      <xdr:row>11</xdr:row>
      <xdr:rowOff>139573</xdr:rowOff>
    </xdr:to>
    <xdr:cxnSp macro="">
      <xdr:nvCxnSpPr>
        <xdr:cNvPr id="53" name="直線コネクタ 52"/>
        <xdr:cNvCxnSpPr/>
      </xdr:nvCxnSpPr>
      <xdr:spPr bwMode="auto">
        <a:xfrm flipV="1">
          <a:off x="4305300" y="2011388"/>
          <a:ext cx="698500" cy="6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143827</xdr:rowOff>
    </xdr:from>
    <xdr:to>
      <xdr:col>26</xdr:col>
      <xdr:colOff>101600</xdr:colOff>
      <xdr:row>14</xdr:row>
      <xdr:rowOff>73977</xdr:rowOff>
    </xdr:to>
    <xdr:sp macro="" textlink="">
      <xdr:nvSpPr>
        <xdr:cNvPr id="54" name="フローチャート: 判断 53"/>
        <xdr:cNvSpPr/>
      </xdr:nvSpPr>
      <xdr:spPr bwMode="auto">
        <a:xfrm>
          <a:off x="49530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58754</xdr:rowOff>
    </xdr:from>
    <xdr:ext cx="736600" cy="259045"/>
    <xdr:sp macro="" textlink="">
      <xdr:nvSpPr>
        <xdr:cNvPr id="55" name="テキスト ボックス 54"/>
        <xdr:cNvSpPr txBox="1"/>
      </xdr:nvSpPr>
      <xdr:spPr>
        <a:xfrm>
          <a:off x="4622800" y="250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139573</xdr:rowOff>
    </xdr:from>
    <xdr:to>
      <xdr:col>22</xdr:col>
      <xdr:colOff>114300</xdr:colOff>
      <xdr:row>13</xdr:row>
      <xdr:rowOff>29655</xdr:rowOff>
    </xdr:to>
    <xdr:cxnSp macro="">
      <xdr:nvCxnSpPr>
        <xdr:cNvPr id="56" name="直線コネクタ 55"/>
        <xdr:cNvCxnSpPr/>
      </xdr:nvCxnSpPr>
      <xdr:spPr bwMode="auto">
        <a:xfrm flipV="1">
          <a:off x="3606800" y="2073148"/>
          <a:ext cx="698500" cy="23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11</xdr:row>
      <xdr:rowOff>129845</xdr:rowOff>
    </xdr:from>
    <xdr:to>
      <xdr:col>22</xdr:col>
      <xdr:colOff>165100</xdr:colOff>
      <xdr:row>12</xdr:row>
      <xdr:rowOff>59995</xdr:rowOff>
    </xdr:to>
    <xdr:sp macro="" textlink="">
      <xdr:nvSpPr>
        <xdr:cNvPr id="57" name="フローチャート: 判断 56"/>
        <xdr:cNvSpPr/>
      </xdr:nvSpPr>
      <xdr:spPr bwMode="auto">
        <a:xfrm>
          <a:off x="42545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44772</xdr:rowOff>
    </xdr:from>
    <xdr:ext cx="762000" cy="259045"/>
    <xdr:sp macro="" textlink="">
      <xdr:nvSpPr>
        <xdr:cNvPr id="58" name="テキスト ボックス 57"/>
        <xdr:cNvSpPr txBox="1"/>
      </xdr:nvSpPr>
      <xdr:spPr>
        <a:xfrm>
          <a:off x="3924300" y="21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29655</xdr:rowOff>
    </xdr:from>
    <xdr:to>
      <xdr:col>18</xdr:col>
      <xdr:colOff>177800</xdr:colOff>
      <xdr:row>14</xdr:row>
      <xdr:rowOff>12129</xdr:rowOff>
    </xdr:to>
    <xdr:cxnSp macro="">
      <xdr:nvCxnSpPr>
        <xdr:cNvPr id="59" name="直線コネクタ 58"/>
        <xdr:cNvCxnSpPr/>
      </xdr:nvCxnSpPr>
      <xdr:spPr bwMode="auto">
        <a:xfrm flipV="1">
          <a:off x="2908300" y="2306130"/>
          <a:ext cx="698500" cy="15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44386</xdr:rowOff>
    </xdr:from>
    <xdr:to>
      <xdr:col>19</xdr:col>
      <xdr:colOff>38100</xdr:colOff>
      <xdr:row>12</xdr:row>
      <xdr:rowOff>145986</xdr:rowOff>
    </xdr:to>
    <xdr:sp macro="" textlink="">
      <xdr:nvSpPr>
        <xdr:cNvPr id="60" name="フローチャート: 判断 59"/>
        <xdr:cNvSpPr/>
      </xdr:nvSpPr>
      <xdr:spPr bwMode="auto">
        <a:xfrm>
          <a:off x="35560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156163</xdr:rowOff>
    </xdr:from>
    <xdr:ext cx="762000" cy="259045"/>
    <xdr:sp macro="" textlink="">
      <xdr:nvSpPr>
        <xdr:cNvPr id="61" name="テキスト ボックス 60"/>
        <xdr:cNvSpPr txBox="1"/>
      </xdr:nvSpPr>
      <xdr:spPr>
        <a:xfrm>
          <a:off x="3225800" y="19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136970</xdr:rowOff>
    </xdr:from>
    <xdr:to>
      <xdr:col>15</xdr:col>
      <xdr:colOff>101600</xdr:colOff>
      <xdr:row>13</xdr:row>
      <xdr:rowOff>67120</xdr:rowOff>
    </xdr:to>
    <xdr:sp macro="" textlink="">
      <xdr:nvSpPr>
        <xdr:cNvPr id="62" name="フローチャート: 判断 61"/>
        <xdr:cNvSpPr/>
      </xdr:nvSpPr>
      <xdr:spPr bwMode="auto">
        <a:xfrm>
          <a:off x="2857500" y="224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77297</xdr:rowOff>
    </xdr:from>
    <xdr:ext cx="762000" cy="259045"/>
    <xdr:sp macro="" textlink="">
      <xdr:nvSpPr>
        <xdr:cNvPr id="63" name="テキスト ボックス 62"/>
        <xdr:cNvSpPr txBox="1"/>
      </xdr:nvSpPr>
      <xdr:spPr>
        <a:xfrm>
          <a:off x="2527300" y="201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160973</xdr:rowOff>
    </xdr:from>
    <xdr:to>
      <xdr:col>29</xdr:col>
      <xdr:colOff>177800</xdr:colOff>
      <xdr:row>12</xdr:row>
      <xdr:rowOff>91123</xdr:rowOff>
    </xdr:to>
    <xdr:sp macro="" textlink="">
      <xdr:nvSpPr>
        <xdr:cNvPr id="69" name="楕円 68"/>
        <xdr:cNvSpPr/>
      </xdr:nvSpPr>
      <xdr:spPr bwMode="auto">
        <a:xfrm>
          <a:off x="5600700" y="209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69550</xdr:rowOff>
    </xdr:from>
    <xdr:ext cx="762000" cy="259045"/>
    <xdr:sp macro="" textlink="">
      <xdr:nvSpPr>
        <xdr:cNvPr id="70" name="人口1人当たり決算額の推移該当値テキスト130"/>
        <xdr:cNvSpPr txBox="1"/>
      </xdr:nvSpPr>
      <xdr:spPr>
        <a:xfrm>
          <a:off x="5740400" y="200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27013</xdr:rowOff>
    </xdr:from>
    <xdr:to>
      <xdr:col>26</xdr:col>
      <xdr:colOff>101600</xdr:colOff>
      <xdr:row>11</xdr:row>
      <xdr:rowOff>128613</xdr:rowOff>
    </xdr:to>
    <xdr:sp macro="" textlink="">
      <xdr:nvSpPr>
        <xdr:cNvPr id="71" name="楕円 70"/>
        <xdr:cNvSpPr/>
      </xdr:nvSpPr>
      <xdr:spPr bwMode="auto">
        <a:xfrm>
          <a:off x="4953000" y="196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138790</xdr:rowOff>
    </xdr:from>
    <xdr:ext cx="736600" cy="259045"/>
    <xdr:sp macro="" textlink="">
      <xdr:nvSpPr>
        <xdr:cNvPr id="72" name="テキスト ボックス 71"/>
        <xdr:cNvSpPr txBox="1"/>
      </xdr:nvSpPr>
      <xdr:spPr>
        <a:xfrm>
          <a:off x="4622800" y="172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88773</xdr:rowOff>
    </xdr:from>
    <xdr:to>
      <xdr:col>22</xdr:col>
      <xdr:colOff>165100</xdr:colOff>
      <xdr:row>12</xdr:row>
      <xdr:rowOff>18923</xdr:rowOff>
    </xdr:to>
    <xdr:sp macro="" textlink="">
      <xdr:nvSpPr>
        <xdr:cNvPr id="73" name="楕円 72"/>
        <xdr:cNvSpPr/>
      </xdr:nvSpPr>
      <xdr:spPr bwMode="auto">
        <a:xfrm>
          <a:off x="4254500" y="202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29100</xdr:rowOff>
    </xdr:from>
    <xdr:ext cx="762000" cy="259045"/>
    <xdr:sp macro="" textlink="">
      <xdr:nvSpPr>
        <xdr:cNvPr id="74" name="テキスト ボックス 73"/>
        <xdr:cNvSpPr txBox="1"/>
      </xdr:nvSpPr>
      <xdr:spPr>
        <a:xfrm>
          <a:off x="3924300" y="179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150305</xdr:rowOff>
    </xdr:from>
    <xdr:to>
      <xdr:col>19</xdr:col>
      <xdr:colOff>38100</xdr:colOff>
      <xdr:row>13</xdr:row>
      <xdr:rowOff>80455</xdr:rowOff>
    </xdr:to>
    <xdr:sp macro="" textlink="">
      <xdr:nvSpPr>
        <xdr:cNvPr id="75" name="楕円 74"/>
        <xdr:cNvSpPr/>
      </xdr:nvSpPr>
      <xdr:spPr bwMode="auto">
        <a:xfrm>
          <a:off x="3556000" y="225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65232</xdr:rowOff>
    </xdr:from>
    <xdr:ext cx="762000" cy="259045"/>
    <xdr:sp macro="" textlink="">
      <xdr:nvSpPr>
        <xdr:cNvPr id="76" name="テキスト ボックス 75"/>
        <xdr:cNvSpPr txBox="1"/>
      </xdr:nvSpPr>
      <xdr:spPr>
        <a:xfrm>
          <a:off x="3225800" y="2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132779</xdr:rowOff>
    </xdr:from>
    <xdr:to>
      <xdr:col>15</xdr:col>
      <xdr:colOff>101600</xdr:colOff>
      <xdr:row>14</xdr:row>
      <xdr:rowOff>62929</xdr:rowOff>
    </xdr:to>
    <xdr:sp macro="" textlink="">
      <xdr:nvSpPr>
        <xdr:cNvPr id="77" name="楕円 76"/>
        <xdr:cNvSpPr/>
      </xdr:nvSpPr>
      <xdr:spPr bwMode="auto">
        <a:xfrm>
          <a:off x="28575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47706</xdr:rowOff>
    </xdr:from>
    <xdr:ext cx="762000" cy="259045"/>
    <xdr:sp macro="" textlink="">
      <xdr:nvSpPr>
        <xdr:cNvPr id="78" name="テキスト ボックス 77"/>
        <xdr:cNvSpPr txBox="1"/>
      </xdr:nvSpPr>
      <xdr:spPr>
        <a:xfrm>
          <a:off x="2527300" y="249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129698</xdr:rowOff>
    </xdr:from>
    <xdr:to>
      <xdr:col>29</xdr:col>
      <xdr:colOff>127000</xdr:colOff>
      <xdr:row>37</xdr:row>
      <xdr:rowOff>110403</xdr:rowOff>
    </xdr:to>
    <xdr:cxnSp macro="">
      <xdr:nvCxnSpPr>
        <xdr:cNvPr id="106" name="直線コネクタ 105"/>
        <xdr:cNvCxnSpPr/>
      </xdr:nvCxnSpPr>
      <xdr:spPr bwMode="auto">
        <a:xfrm flipV="1">
          <a:off x="5651500" y="6054248"/>
          <a:ext cx="0" cy="1180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82480</xdr:rowOff>
    </xdr:from>
    <xdr:ext cx="762000" cy="259045"/>
    <xdr:sp macro="" textlink="">
      <xdr:nvSpPr>
        <xdr:cNvPr id="107" name="人口1人当たり決算額の推移最小値テキスト445"/>
        <xdr:cNvSpPr txBox="1"/>
      </xdr:nvSpPr>
      <xdr:spPr>
        <a:xfrm>
          <a:off x="5740400" y="72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110403</xdr:rowOff>
    </xdr:from>
    <xdr:to>
      <xdr:col>30</xdr:col>
      <xdr:colOff>25400</xdr:colOff>
      <xdr:row>37</xdr:row>
      <xdr:rowOff>110403</xdr:rowOff>
    </xdr:to>
    <xdr:cxnSp macro="">
      <xdr:nvCxnSpPr>
        <xdr:cNvPr id="108" name="直線コネクタ 107"/>
        <xdr:cNvCxnSpPr/>
      </xdr:nvCxnSpPr>
      <xdr:spPr bwMode="auto">
        <a:xfrm>
          <a:off x="5562600" y="7235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44625</xdr:rowOff>
    </xdr:from>
    <xdr:ext cx="762000" cy="259045"/>
    <xdr:sp macro="" textlink="">
      <xdr:nvSpPr>
        <xdr:cNvPr id="109" name="人口1人当たり決算額の推移最大値テキスト445"/>
        <xdr:cNvSpPr txBox="1"/>
      </xdr:nvSpPr>
      <xdr:spPr>
        <a:xfrm>
          <a:off x="5740400" y="57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129698</xdr:rowOff>
    </xdr:from>
    <xdr:to>
      <xdr:col>30</xdr:col>
      <xdr:colOff>25400</xdr:colOff>
      <xdr:row>33</xdr:row>
      <xdr:rowOff>129698</xdr:rowOff>
    </xdr:to>
    <xdr:cxnSp macro="">
      <xdr:nvCxnSpPr>
        <xdr:cNvPr id="110" name="直線コネクタ 109"/>
        <xdr:cNvCxnSpPr/>
      </xdr:nvCxnSpPr>
      <xdr:spPr bwMode="auto">
        <a:xfrm>
          <a:off x="5562600" y="6054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289443</xdr:rowOff>
    </xdr:from>
    <xdr:to>
      <xdr:col>29</xdr:col>
      <xdr:colOff>127000</xdr:colOff>
      <xdr:row>35</xdr:row>
      <xdr:rowOff>74147</xdr:rowOff>
    </xdr:to>
    <xdr:cxnSp macro="">
      <xdr:nvCxnSpPr>
        <xdr:cNvPr id="111" name="直線コネクタ 110"/>
        <xdr:cNvCxnSpPr/>
      </xdr:nvCxnSpPr>
      <xdr:spPr bwMode="auto">
        <a:xfrm>
          <a:off x="5003800" y="6556893"/>
          <a:ext cx="647700" cy="12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20444</xdr:rowOff>
    </xdr:from>
    <xdr:ext cx="762000" cy="259045"/>
    <xdr:sp macro="" textlink="">
      <xdr:nvSpPr>
        <xdr:cNvPr id="112" name="人口1人当たり決算額の推移平均値テキスト445"/>
        <xdr:cNvSpPr txBox="1"/>
      </xdr:nvSpPr>
      <xdr:spPr>
        <a:xfrm>
          <a:off x="5740400" y="6287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175367</xdr:rowOff>
    </xdr:from>
    <xdr:to>
      <xdr:col>29</xdr:col>
      <xdr:colOff>177800</xdr:colOff>
      <xdr:row>34</xdr:row>
      <xdr:rowOff>276967</xdr:rowOff>
    </xdr:to>
    <xdr:sp macro="" textlink="">
      <xdr:nvSpPr>
        <xdr:cNvPr id="113" name="フローチャート: 判断 112"/>
        <xdr:cNvSpPr/>
      </xdr:nvSpPr>
      <xdr:spPr bwMode="auto">
        <a:xfrm>
          <a:off x="5600700" y="6442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289443</xdr:rowOff>
    </xdr:from>
    <xdr:to>
      <xdr:col>26</xdr:col>
      <xdr:colOff>50800</xdr:colOff>
      <xdr:row>35</xdr:row>
      <xdr:rowOff>135184</xdr:rowOff>
    </xdr:to>
    <xdr:cxnSp macro="">
      <xdr:nvCxnSpPr>
        <xdr:cNvPr id="114" name="直線コネクタ 113"/>
        <xdr:cNvCxnSpPr/>
      </xdr:nvCxnSpPr>
      <xdr:spPr bwMode="auto">
        <a:xfrm flipV="1">
          <a:off x="4305300" y="6556893"/>
          <a:ext cx="698500" cy="18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330769</xdr:rowOff>
    </xdr:from>
    <xdr:to>
      <xdr:col>26</xdr:col>
      <xdr:colOff>101600</xdr:colOff>
      <xdr:row>35</xdr:row>
      <xdr:rowOff>89469</xdr:rowOff>
    </xdr:to>
    <xdr:sp macro="" textlink="">
      <xdr:nvSpPr>
        <xdr:cNvPr id="115" name="フローチャート: 判断 114"/>
        <xdr:cNvSpPr/>
      </xdr:nvSpPr>
      <xdr:spPr bwMode="auto">
        <a:xfrm>
          <a:off x="49530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74246</xdr:rowOff>
    </xdr:from>
    <xdr:ext cx="736600" cy="259045"/>
    <xdr:sp macro="" textlink="">
      <xdr:nvSpPr>
        <xdr:cNvPr id="116" name="テキスト ボックス 115"/>
        <xdr:cNvSpPr txBox="1"/>
      </xdr:nvSpPr>
      <xdr:spPr>
        <a:xfrm>
          <a:off x="4622800" y="6684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135184</xdr:rowOff>
    </xdr:from>
    <xdr:to>
      <xdr:col>22</xdr:col>
      <xdr:colOff>114300</xdr:colOff>
      <xdr:row>35</xdr:row>
      <xdr:rowOff>191739</xdr:rowOff>
    </xdr:to>
    <xdr:cxnSp macro="">
      <xdr:nvCxnSpPr>
        <xdr:cNvPr id="117" name="直線コネクタ 116"/>
        <xdr:cNvCxnSpPr/>
      </xdr:nvCxnSpPr>
      <xdr:spPr bwMode="auto">
        <a:xfrm flipV="1">
          <a:off x="3606800" y="6745534"/>
          <a:ext cx="698500" cy="5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302560</xdr:rowOff>
    </xdr:from>
    <xdr:to>
      <xdr:col>22</xdr:col>
      <xdr:colOff>165100</xdr:colOff>
      <xdr:row>35</xdr:row>
      <xdr:rowOff>61260</xdr:rowOff>
    </xdr:to>
    <xdr:sp macro="" textlink="">
      <xdr:nvSpPr>
        <xdr:cNvPr id="118" name="フローチャート: 判断 117"/>
        <xdr:cNvSpPr/>
      </xdr:nvSpPr>
      <xdr:spPr bwMode="auto">
        <a:xfrm>
          <a:off x="42545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71437</xdr:rowOff>
    </xdr:from>
    <xdr:ext cx="762000" cy="259045"/>
    <xdr:sp macro="" textlink="">
      <xdr:nvSpPr>
        <xdr:cNvPr id="119" name="テキスト ボックス 118"/>
        <xdr:cNvSpPr txBox="1"/>
      </xdr:nvSpPr>
      <xdr:spPr>
        <a:xfrm>
          <a:off x="3924300" y="633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191739</xdr:rowOff>
    </xdr:from>
    <xdr:to>
      <xdr:col>18</xdr:col>
      <xdr:colOff>177800</xdr:colOff>
      <xdr:row>35</xdr:row>
      <xdr:rowOff>250992</xdr:rowOff>
    </xdr:to>
    <xdr:cxnSp macro="">
      <xdr:nvCxnSpPr>
        <xdr:cNvPr id="120" name="直線コネクタ 119"/>
        <xdr:cNvCxnSpPr/>
      </xdr:nvCxnSpPr>
      <xdr:spPr bwMode="auto">
        <a:xfrm flipV="1">
          <a:off x="2908300" y="6802089"/>
          <a:ext cx="6985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46573</xdr:rowOff>
    </xdr:from>
    <xdr:to>
      <xdr:col>19</xdr:col>
      <xdr:colOff>38100</xdr:colOff>
      <xdr:row>35</xdr:row>
      <xdr:rowOff>148173</xdr:rowOff>
    </xdr:to>
    <xdr:sp macro="" textlink="">
      <xdr:nvSpPr>
        <xdr:cNvPr id="121" name="フローチャート: 判断 120"/>
        <xdr:cNvSpPr/>
      </xdr:nvSpPr>
      <xdr:spPr bwMode="auto">
        <a:xfrm>
          <a:off x="3556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158351</xdr:rowOff>
    </xdr:from>
    <xdr:ext cx="762000" cy="259045"/>
    <xdr:sp macro="" textlink="">
      <xdr:nvSpPr>
        <xdr:cNvPr id="122" name="テキスト ボックス 121"/>
        <xdr:cNvSpPr txBox="1"/>
      </xdr:nvSpPr>
      <xdr:spPr>
        <a:xfrm>
          <a:off x="32258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329443</xdr:rowOff>
    </xdr:from>
    <xdr:to>
      <xdr:col>15</xdr:col>
      <xdr:colOff>101600</xdr:colOff>
      <xdr:row>35</xdr:row>
      <xdr:rowOff>88143</xdr:rowOff>
    </xdr:to>
    <xdr:sp macro="" textlink="">
      <xdr:nvSpPr>
        <xdr:cNvPr id="123" name="フローチャート: 判断 122"/>
        <xdr:cNvSpPr/>
      </xdr:nvSpPr>
      <xdr:spPr bwMode="auto">
        <a:xfrm>
          <a:off x="2857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98320</xdr:rowOff>
    </xdr:from>
    <xdr:ext cx="762000" cy="259045"/>
    <xdr:sp macro="" textlink="">
      <xdr:nvSpPr>
        <xdr:cNvPr id="124" name="テキスト ボックス 123"/>
        <xdr:cNvSpPr txBox="1"/>
      </xdr:nvSpPr>
      <xdr:spPr>
        <a:xfrm>
          <a:off x="2527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23347</xdr:rowOff>
    </xdr:from>
    <xdr:to>
      <xdr:col>29</xdr:col>
      <xdr:colOff>177800</xdr:colOff>
      <xdr:row>35</xdr:row>
      <xdr:rowOff>124947</xdr:rowOff>
    </xdr:to>
    <xdr:sp macro="" textlink="">
      <xdr:nvSpPr>
        <xdr:cNvPr id="130" name="楕円 129"/>
        <xdr:cNvSpPr/>
      </xdr:nvSpPr>
      <xdr:spPr bwMode="auto">
        <a:xfrm>
          <a:off x="5600700" y="663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338324</xdr:rowOff>
    </xdr:from>
    <xdr:ext cx="762000" cy="259045"/>
    <xdr:sp macro="" textlink="">
      <xdr:nvSpPr>
        <xdr:cNvPr id="131" name="人口1人当たり決算額の推移該当値テキスト445"/>
        <xdr:cNvSpPr txBox="1"/>
      </xdr:nvSpPr>
      <xdr:spPr>
        <a:xfrm>
          <a:off x="5740400" y="660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238643</xdr:rowOff>
    </xdr:from>
    <xdr:to>
      <xdr:col>26</xdr:col>
      <xdr:colOff>101600</xdr:colOff>
      <xdr:row>34</xdr:row>
      <xdr:rowOff>340243</xdr:rowOff>
    </xdr:to>
    <xdr:sp macro="" textlink="">
      <xdr:nvSpPr>
        <xdr:cNvPr id="132" name="楕円 131"/>
        <xdr:cNvSpPr/>
      </xdr:nvSpPr>
      <xdr:spPr bwMode="auto">
        <a:xfrm>
          <a:off x="4953000" y="650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7520</xdr:rowOff>
    </xdr:from>
    <xdr:ext cx="736600" cy="259045"/>
    <xdr:sp macro="" textlink="">
      <xdr:nvSpPr>
        <xdr:cNvPr id="133" name="テキスト ボックス 132"/>
        <xdr:cNvSpPr txBox="1"/>
      </xdr:nvSpPr>
      <xdr:spPr>
        <a:xfrm>
          <a:off x="4622800" y="627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84384</xdr:rowOff>
    </xdr:from>
    <xdr:to>
      <xdr:col>22</xdr:col>
      <xdr:colOff>165100</xdr:colOff>
      <xdr:row>35</xdr:row>
      <xdr:rowOff>185984</xdr:rowOff>
    </xdr:to>
    <xdr:sp macro="" textlink="">
      <xdr:nvSpPr>
        <xdr:cNvPr id="134" name="楕円 133"/>
        <xdr:cNvSpPr/>
      </xdr:nvSpPr>
      <xdr:spPr bwMode="auto">
        <a:xfrm>
          <a:off x="4254500" y="66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170761</xdr:rowOff>
    </xdr:from>
    <xdr:ext cx="762000" cy="259045"/>
    <xdr:sp macro="" textlink="">
      <xdr:nvSpPr>
        <xdr:cNvPr id="135" name="テキスト ボックス 134"/>
        <xdr:cNvSpPr txBox="1"/>
      </xdr:nvSpPr>
      <xdr:spPr>
        <a:xfrm>
          <a:off x="3924300" y="678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140939</xdr:rowOff>
    </xdr:from>
    <xdr:to>
      <xdr:col>19</xdr:col>
      <xdr:colOff>38100</xdr:colOff>
      <xdr:row>35</xdr:row>
      <xdr:rowOff>242539</xdr:rowOff>
    </xdr:to>
    <xdr:sp macro="" textlink="">
      <xdr:nvSpPr>
        <xdr:cNvPr id="136" name="楕円 135"/>
        <xdr:cNvSpPr/>
      </xdr:nvSpPr>
      <xdr:spPr bwMode="auto">
        <a:xfrm>
          <a:off x="3556000" y="675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227316</xdr:rowOff>
    </xdr:from>
    <xdr:ext cx="762000" cy="259045"/>
    <xdr:sp macro="" textlink="">
      <xdr:nvSpPr>
        <xdr:cNvPr id="137" name="テキスト ボックス 136"/>
        <xdr:cNvSpPr txBox="1"/>
      </xdr:nvSpPr>
      <xdr:spPr>
        <a:xfrm>
          <a:off x="3225800" y="68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200192</xdr:rowOff>
    </xdr:from>
    <xdr:to>
      <xdr:col>15</xdr:col>
      <xdr:colOff>101600</xdr:colOff>
      <xdr:row>35</xdr:row>
      <xdr:rowOff>301792</xdr:rowOff>
    </xdr:to>
    <xdr:sp macro="" textlink="">
      <xdr:nvSpPr>
        <xdr:cNvPr id="138" name="楕円 137"/>
        <xdr:cNvSpPr/>
      </xdr:nvSpPr>
      <xdr:spPr bwMode="auto">
        <a:xfrm>
          <a:off x="2857500" y="681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286569</xdr:rowOff>
    </xdr:from>
    <xdr:ext cx="762000" cy="259045"/>
    <xdr:sp macro="" textlink="">
      <xdr:nvSpPr>
        <xdr:cNvPr id="139" name="テキスト ボックス 138"/>
        <xdr:cNvSpPr txBox="1"/>
      </xdr:nvSpPr>
      <xdr:spPr>
        <a:xfrm>
          <a:off x="2527300" y="68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6557</xdr:rowOff>
    </xdr:from>
    <xdr:to>
      <xdr:col>24</xdr:col>
      <xdr:colOff>62865</xdr:colOff>
      <xdr:row>39</xdr:row>
      <xdr:rowOff>129348</xdr:rowOff>
    </xdr:to>
    <xdr:cxnSp macro="">
      <xdr:nvCxnSpPr>
        <xdr:cNvPr id="58" name="直線コネクタ 57"/>
        <xdr:cNvCxnSpPr/>
      </xdr:nvCxnSpPr>
      <xdr:spPr>
        <a:xfrm flipV="1">
          <a:off x="4633595" y="5321507"/>
          <a:ext cx="127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133175</xdr:rowOff>
    </xdr:from>
    <xdr:ext cx="534377" cy="259045"/>
    <xdr:sp macro="" textlink="">
      <xdr:nvSpPr>
        <xdr:cNvPr id="59" name="人件費最小値テキスト"/>
        <xdr:cNvSpPr txBox="1"/>
      </xdr:nvSpPr>
      <xdr:spPr>
        <a:xfrm>
          <a:off x="4686300" y="68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129348</xdr:rowOff>
    </xdr:from>
    <xdr:to>
      <xdr:col>24</xdr:col>
      <xdr:colOff>152400</xdr:colOff>
      <xdr:row>39</xdr:row>
      <xdr:rowOff>129348</xdr:rowOff>
    </xdr:to>
    <xdr:cxnSp macro="">
      <xdr:nvCxnSpPr>
        <xdr:cNvPr id="60" name="直線コネクタ 59"/>
        <xdr:cNvCxnSpPr/>
      </xdr:nvCxnSpPr>
      <xdr:spPr>
        <a:xfrm>
          <a:off x="4546600" y="681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124684</xdr:rowOff>
    </xdr:from>
    <xdr:ext cx="599010" cy="259045"/>
    <xdr:sp macro="" textlink="">
      <xdr:nvSpPr>
        <xdr:cNvPr id="61" name="人件費最大値テキスト"/>
        <xdr:cNvSpPr txBox="1"/>
      </xdr:nvSpPr>
      <xdr:spPr>
        <a:xfrm>
          <a:off x="4686300" y="509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6557</xdr:rowOff>
    </xdr:from>
    <xdr:to>
      <xdr:col>24</xdr:col>
      <xdr:colOff>152400</xdr:colOff>
      <xdr:row>31</xdr:row>
      <xdr:rowOff>6557</xdr:rowOff>
    </xdr:to>
    <xdr:cxnSp macro="">
      <xdr:nvCxnSpPr>
        <xdr:cNvPr id="62" name="直線コネクタ 61"/>
        <xdr:cNvCxnSpPr/>
      </xdr:nvCxnSpPr>
      <xdr:spPr>
        <a:xfrm>
          <a:off x="4546600" y="532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18869</xdr:rowOff>
    </xdr:from>
    <xdr:to>
      <xdr:col>24</xdr:col>
      <xdr:colOff>63500</xdr:colOff>
      <xdr:row>32</xdr:row>
      <xdr:rowOff>43851</xdr:rowOff>
    </xdr:to>
    <xdr:cxnSp macro="">
      <xdr:nvCxnSpPr>
        <xdr:cNvPr id="63" name="直線コネクタ 62"/>
        <xdr:cNvCxnSpPr/>
      </xdr:nvCxnSpPr>
      <xdr:spPr>
        <a:xfrm>
          <a:off x="3797300" y="5505269"/>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132217</xdr:rowOff>
    </xdr:from>
    <xdr:ext cx="534377" cy="259045"/>
    <xdr:sp macro="" textlink="">
      <xdr:nvSpPr>
        <xdr:cNvPr id="64" name="人件費平均値テキスト"/>
        <xdr:cNvSpPr txBox="1"/>
      </xdr:nvSpPr>
      <xdr:spPr>
        <a:xfrm>
          <a:off x="4686300" y="579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153790</xdr:rowOff>
    </xdr:from>
    <xdr:to>
      <xdr:col>24</xdr:col>
      <xdr:colOff>114300</xdr:colOff>
      <xdr:row>34</xdr:row>
      <xdr:rowOff>83940</xdr:rowOff>
    </xdr:to>
    <xdr:sp macro="" textlink="">
      <xdr:nvSpPr>
        <xdr:cNvPr id="65" name="フローチャート: 判断 64"/>
        <xdr:cNvSpPr/>
      </xdr:nvSpPr>
      <xdr:spPr>
        <a:xfrm>
          <a:off x="4584700" y="58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18869</xdr:rowOff>
    </xdr:from>
    <xdr:to>
      <xdr:col>19</xdr:col>
      <xdr:colOff>177800</xdr:colOff>
      <xdr:row>33</xdr:row>
      <xdr:rowOff>169189</xdr:rowOff>
    </xdr:to>
    <xdr:cxnSp macro="">
      <xdr:nvCxnSpPr>
        <xdr:cNvPr id="66" name="直線コネクタ 65"/>
        <xdr:cNvCxnSpPr/>
      </xdr:nvCxnSpPr>
      <xdr:spPr>
        <a:xfrm flipV="1">
          <a:off x="2908300" y="5505269"/>
          <a:ext cx="889000" cy="3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52128</xdr:rowOff>
    </xdr:from>
    <xdr:to>
      <xdr:col>20</xdr:col>
      <xdr:colOff>38100</xdr:colOff>
      <xdr:row>34</xdr:row>
      <xdr:rowOff>153728</xdr:rowOff>
    </xdr:to>
    <xdr:sp macro="" textlink="">
      <xdr:nvSpPr>
        <xdr:cNvPr id="67" name="フローチャート: 判断 66"/>
        <xdr:cNvSpPr/>
      </xdr:nvSpPr>
      <xdr:spPr>
        <a:xfrm>
          <a:off x="3746500" y="58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144855</xdr:rowOff>
    </xdr:from>
    <xdr:ext cx="534377" cy="259045"/>
    <xdr:sp macro="" textlink="">
      <xdr:nvSpPr>
        <xdr:cNvPr id="68" name="テキスト ボックス 67"/>
        <xdr:cNvSpPr txBox="1"/>
      </xdr:nvSpPr>
      <xdr:spPr>
        <a:xfrm>
          <a:off x="3530111" y="59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68050</xdr:rowOff>
    </xdr:from>
    <xdr:to>
      <xdr:col>15</xdr:col>
      <xdr:colOff>50800</xdr:colOff>
      <xdr:row>33</xdr:row>
      <xdr:rowOff>169189</xdr:rowOff>
    </xdr:to>
    <xdr:cxnSp macro="">
      <xdr:nvCxnSpPr>
        <xdr:cNvPr id="69" name="直線コネクタ 68"/>
        <xdr:cNvCxnSpPr/>
      </xdr:nvCxnSpPr>
      <xdr:spPr>
        <a:xfrm>
          <a:off x="2019300" y="5725900"/>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103008</xdr:rowOff>
    </xdr:from>
    <xdr:to>
      <xdr:col>15</xdr:col>
      <xdr:colOff>101600</xdr:colOff>
      <xdr:row>34</xdr:row>
      <xdr:rowOff>33158</xdr:rowOff>
    </xdr:to>
    <xdr:sp macro="" textlink="">
      <xdr:nvSpPr>
        <xdr:cNvPr id="70" name="フローチャート: 判断 69"/>
        <xdr:cNvSpPr/>
      </xdr:nvSpPr>
      <xdr:spPr>
        <a:xfrm>
          <a:off x="2857500" y="576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49685</xdr:rowOff>
    </xdr:from>
    <xdr:ext cx="534377" cy="259045"/>
    <xdr:sp macro="" textlink="">
      <xdr:nvSpPr>
        <xdr:cNvPr id="71" name="テキスト ボックス 70"/>
        <xdr:cNvSpPr txBox="1"/>
      </xdr:nvSpPr>
      <xdr:spPr>
        <a:xfrm>
          <a:off x="2641111" y="55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68050</xdr:rowOff>
    </xdr:from>
    <xdr:to>
      <xdr:col>10</xdr:col>
      <xdr:colOff>114300</xdr:colOff>
      <xdr:row>34</xdr:row>
      <xdr:rowOff>69912</xdr:rowOff>
    </xdr:to>
    <xdr:cxnSp macro="">
      <xdr:nvCxnSpPr>
        <xdr:cNvPr id="72" name="直線コネクタ 71"/>
        <xdr:cNvCxnSpPr/>
      </xdr:nvCxnSpPr>
      <xdr:spPr>
        <a:xfrm flipV="1">
          <a:off x="1130300" y="5725900"/>
          <a:ext cx="889000" cy="1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121100</xdr:rowOff>
    </xdr:from>
    <xdr:to>
      <xdr:col>10</xdr:col>
      <xdr:colOff>165100</xdr:colOff>
      <xdr:row>34</xdr:row>
      <xdr:rowOff>51250</xdr:rowOff>
    </xdr:to>
    <xdr:sp macro="" textlink="">
      <xdr:nvSpPr>
        <xdr:cNvPr id="73" name="フローチャート: 判断 72"/>
        <xdr:cNvSpPr/>
      </xdr:nvSpPr>
      <xdr:spPr>
        <a:xfrm>
          <a:off x="1968500" y="57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42377</xdr:rowOff>
    </xdr:from>
    <xdr:ext cx="534377" cy="259045"/>
    <xdr:sp macro="" textlink="">
      <xdr:nvSpPr>
        <xdr:cNvPr id="74" name="テキスト ボックス 73"/>
        <xdr:cNvSpPr txBox="1"/>
      </xdr:nvSpPr>
      <xdr:spPr>
        <a:xfrm>
          <a:off x="1752111" y="58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7780</xdr:rowOff>
    </xdr:from>
    <xdr:to>
      <xdr:col>6</xdr:col>
      <xdr:colOff>38100</xdr:colOff>
      <xdr:row>34</xdr:row>
      <xdr:rowOff>109380</xdr:rowOff>
    </xdr:to>
    <xdr:sp macro="" textlink="">
      <xdr:nvSpPr>
        <xdr:cNvPr id="75" name="フローチャート: 判断 74"/>
        <xdr:cNvSpPr/>
      </xdr:nvSpPr>
      <xdr:spPr>
        <a:xfrm>
          <a:off x="1079500" y="583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125907</xdr:rowOff>
    </xdr:from>
    <xdr:ext cx="534377" cy="259045"/>
    <xdr:sp macro="" textlink="">
      <xdr:nvSpPr>
        <xdr:cNvPr id="76" name="テキスト ボックス 75"/>
        <xdr:cNvSpPr txBox="1"/>
      </xdr:nvSpPr>
      <xdr:spPr>
        <a:xfrm>
          <a:off x="863111" y="56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164501</xdr:rowOff>
    </xdr:from>
    <xdr:to>
      <xdr:col>24</xdr:col>
      <xdr:colOff>114300</xdr:colOff>
      <xdr:row>32</xdr:row>
      <xdr:rowOff>94651</xdr:rowOff>
    </xdr:to>
    <xdr:sp macro="" textlink="">
      <xdr:nvSpPr>
        <xdr:cNvPr id="82" name="楕円 81"/>
        <xdr:cNvSpPr/>
      </xdr:nvSpPr>
      <xdr:spPr>
        <a:xfrm>
          <a:off x="4584700" y="54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15928</xdr:rowOff>
    </xdr:from>
    <xdr:ext cx="599010" cy="259045"/>
    <xdr:sp macro="" textlink="">
      <xdr:nvSpPr>
        <xdr:cNvPr id="83" name="人件費該当値テキスト"/>
        <xdr:cNvSpPr txBox="1"/>
      </xdr:nvSpPr>
      <xdr:spPr>
        <a:xfrm>
          <a:off x="4686300" y="53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139519</xdr:rowOff>
    </xdr:from>
    <xdr:to>
      <xdr:col>20</xdr:col>
      <xdr:colOff>38100</xdr:colOff>
      <xdr:row>32</xdr:row>
      <xdr:rowOff>69669</xdr:rowOff>
    </xdr:to>
    <xdr:sp macro="" textlink="">
      <xdr:nvSpPr>
        <xdr:cNvPr id="84" name="楕円 83"/>
        <xdr:cNvSpPr/>
      </xdr:nvSpPr>
      <xdr:spPr>
        <a:xfrm>
          <a:off x="37465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86196</xdr:rowOff>
    </xdr:from>
    <xdr:ext cx="599010" cy="259045"/>
    <xdr:sp macro="" textlink="">
      <xdr:nvSpPr>
        <xdr:cNvPr id="85" name="テキスト ボックス 84"/>
        <xdr:cNvSpPr txBox="1"/>
      </xdr:nvSpPr>
      <xdr:spPr>
        <a:xfrm>
          <a:off x="3497795" y="52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118389</xdr:rowOff>
    </xdr:from>
    <xdr:to>
      <xdr:col>15</xdr:col>
      <xdr:colOff>101600</xdr:colOff>
      <xdr:row>34</xdr:row>
      <xdr:rowOff>48539</xdr:rowOff>
    </xdr:to>
    <xdr:sp macro="" textlink="">
      <xdr:nvSpPr>
        <xdr:cNvPr id="86" name="楕円 85"/>
        <xdr:cNvSpPr/>
      </xdr:nvSpPr>
      <xdr:spPr>
        <a:xfrm>
          <a:off x="2857500" y="57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39666</xdr:rowOff>
    </xdr:from>
    <xdr:ext cx="534377" cy="259045"/>
    <xdr:sp macro="" textlink="">
      <xdr:nvSpPr>
        <xdr:cNvPr id="87" name="テキスト ボックス 86"/>
        <xdr:cNvSpPr txBox="1"/>
      </xdr:nvSpPr>
      <xdr:spPr>
        <a:xfrm>
          <a:off x="2641111" y="58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17250</xdr:rowOff>
    </xdr:from>
    <xdr:to>
      <xdr:col>10</xdr:col>
      <xdr:colOff>165100</xdr:colOff>
      <xdr:row>33</xdr:row>
      <xdr:rowOff>118850</xdr:rowOff>
    </xdr:to>
    <xdr:sp macro="" textlink="">
      <xdr:nvSpPr>
        <xdr:cNvPr id="88" name="楕円 87"/>
        <xdr:cNvSpPr/>
      </xdr:nvSpPr>
      <xdr:spPr>
        <a:xfrm>
          <a:off x="1968500" y="5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135377</xdr:rowOff>
    </xdr:from>
    <xdr:ext cx="599010" cy="259045"/>
    <xdr:sp macro="" textlink="">
      <xdr:nvSpPr>
        <xdr:cNvPr id="89" name="テキスト ボックス 88"/>
        <xdr:cNvSpPr txBox="1"/>
      </xdr:nvSpPr>
      <xdr:spPr>
        <a:xfrm>
          <a:off x="1719795" y="545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19112</xdr:rowOff>
    </xdr:from>
    <xdr:to>
      <xdr:col>6</xdr:col>
      <xdr:colOff>38100</xdr:colOff>
      <xdr:row>34</xdr:row>
      <xdr:rowOff>120712</xdr:rowOff>
    </xdr:to>
    <xdr:sp macro="" textlink="">
      <xdr:nvSpPr>
        <xdr:cNvPr id="90" name="楕円 89"/>
        <xdr:cNvSpPr/>
      </xdr:nvSpPr>
      <xdr:spPr>
        <a:xfrm>
          <a:off x="1079500" y="58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111839</xdr:rowOff>
    </xdr:from>
    <xdr:ext cx="534377" cy="259045"/>
    <xdr:sp macro="" textlink="">
      <xdr:nvSpPr>
        <xdr:cNvPr id="91" name="テキスト ボックス 90"/>
        <xdr:cNvSpPr txBox="1"/>
      </xdr:nvSpPr>
      <xdr:spPr>
        <a:xfrm>
          <a:off x="863111" y="59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153553</xdr:rowOff>
    </xdr:from>
    <xdr:to>
      <xdr:col>24</xdr:col>
      <xdr:colOff>62865</xdr:colOff>
      <xdr:row>58</xdr:row>
      <xdr:rowOff>137940</xdr:rowOff>
    </xdr:to>
    <xdr:cxnSp macro="">
      <xdr:nvCxnSpPr>
        <xdr:cNvPr id="114" name="直線コネクタ 113"/>
        <xdr:cNvCxnSpPr/>
      </xdr:nvCxnSpPr>
      <xdr:spPr>
        <a:xfrm flipV="1">
          <a:off x="4633595" y="8897503"/>
          <a:ext cx="1270" cy="118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141767</xdr:rowOff>
    </xdr:from>
    <xdr:ext cx="534377" cy="259045"/>
    <xdr:sp macro="" textlink="">
      <xdr:nvSpPr>
        <xdr:cNvPr id="115" name="物件費最小値テキスト"/>
        <xdr:cNvSpPr txBox="1"/>
      </xdr:nvSpPr>
      <xdr:spPr>
        <a:xfrm>
          <a:off x="4686300" y="100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137940</xdr:rowOff>
    </xdr:from>
    <xdr:to>
      <xdr:col>24</xdr:col>
      <xdr:colOff>152400</xdr:colOff>
      <xdr:row>58</xdr:row>
      <xdr:rowOff>137940</xdr:rowOff>
    </xdr:to>
    <xdr:cxnSp macro="">
      <xdr:nvCxnSpPr>
        <xdr:cNvPr id="116" name="直線コネクタ 115"/>
        <xdr:cNvCxnSpPr/>
      </xdr:nvCxnSpPr>
      <xdr:spPr>
        <a:xfrm>
          <a:off x="4546600" y="100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100230</xdr:rowOff>
    </xdr:from>
    <xdr:ext cx="599010" cy="259045"/>
    <xdr:sp macro="" textlink="">
      <xdr:nvSpPr>
        <xdr:cNvPr id="117" name="物件費最大値テキスト"/>
        <xdr:cNvSpPr txBox="1"/>
      </xdr:nvSpPr>
      <xdr:spPr>
        <a:xfrm>
          <a:off x="4686300" y="867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153553</xdr:rowOff>
    </xdr:from>
    <xdr:to>
      <xdr:col>24</xdr:col>
      <xdr:colOff>152400</xdr:colOff>
      <xdr:row>51</xdr:row>
      <xdr:rowOff>153553</xdr:rowOff>
    </xdr:to>
    <xdr:cxnSp macro="">
      <xdr:nvCxnSpPr>
        <xdr:cNvPr id="118" name="直線コネクタ 117"/>
        <xdr:cNvCxnSpPr/>
      </xdr:nvCxnSpPr>
      <xdr:spPr>
        <a:xfrm>
          <a:off x="4546600" y="889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15845</xdr:rowOff>
    </xdr:from>
    <xdr:to>
      <xdr:col>24</xdr:col>
      <xdr:colOff>63500</xdr:colOff>
      <xdr:row>56</xdr:row>
      <xdr:rowOff>71348</xdr:rowOff>
    </xdr:to>
    <xdr:cxnSp macro="">
      <xdr:nvCxnSpPr>
        <xdr:cNvPr id="119" name="直線コネクタ 118"/>
        <xdr:cNvCxnSpPr/>
      </xdr:nvCxnSpPr>
      <xdr:spPr>
        <a:xfrm flipV="1">
          <a:off x="3797300" y="9445595"/>
          <a:ext cx="838200" cy="2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150090</xdr:rowOff>
    </xdr:from>
    <xdr:ext cx="534377" cy="259045"/>
    <xdr:sp macro="" textlink="">
      <xdr:nvSpPr>
        <xdr:cNvPr id="120" name="物件費平均値テキスト"/>
        <xdr:cNvSpPr txBox="1"/>
      </xdr:nvSpPr>
      <xdr:spPr>
        <a:xfrm>
          <a:off x="4686300" y="923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127213</xdr:rowOff>
    </xdr:from>
    <xdr:to>
      <xdr:col>24</xdr:col>
      <xdr:colOff>114300</xdr:colOff>
      <xdr:row>55</xdr:row>
      <xdr:rowOff>57363</xdr:rowOff>
    </xdr:to>
    <xdr:sp macro="" textlink="">
      <xdr:nvSpPr>
        <xdr:cNvPr id="121" name="フローチャート: 判断 120"/>
        <xdr:cNvSpPr/>
      </xdr:nvSpPr>
      <xdr:spPr>
        <a:xfrm>
          <a:off x="4584700" y="938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71348</xdr:rowOff>
    </xdr:from>
    <xdr:to>
      <xdr:col>19</xdr:col>
      <xdr:colOff>177800</xdr:colOff>
      <xdr:row>56</xdr:row>
      <xdr:rowOff>149644</xdr:rowOff>
    </xdr:to>
    <xdr:cxnSp macro="">
      <xdr:nvCxnSpPr>
        <xdr:cNvPr id="122" name="直線コネクタ 121"/>
        <xdr:cNvCxnSpPr/>
      </xdr:nvCxnSpPr>
      <xdr:spPr>
        <a:xfrm flipV="1">
          <a:off x="2908300" y="9672548"/>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63640</xdr:rowOff>
    </xdr:from>
    <xdr:to>
      <xdr:col>20</xdr:col>
      <xdr:colOff>38100</xdr:colOff>
      <xdr:row>55</xdr:row>
      <xdr:rowOff>165240</xdr:rowOff>
    </xdr:to>
    <xdr:sp macro="" textlink="">
      <xdr:nvSpPr>
        <xdr:cNvPr id="123" name="フローチャート: 判断 122"/>
        <xdr:cNvSpPr/>
      </xdr:nvSpPr>
      <xdr:spPr>
        <a:xfrm>
          <a:off x="3746500" y="949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10317</xdr:rowOff>
    </xdr:from>
    <xdr:ext cx="534377" cy="259045"/>
    <xdr:sp macro="" textlink="">
      <xdr:nvSpPr>
        <xdr:cNvPr id="124" name="テキスト ボックス 123"/>
        <xdr:cNvSpPr txBox="1"/>
      </xdr:nvSpPr>
      <xdr:spPr>
        <a:xfrm>
          <a:off x="3530111" y="92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149644</xdr:rowOff>
    </xdr:from>
    <xdr:to>
      <xdr:col>15</xdr:col>
      <xdr:colOff>50800</xdr:colOff>
      <xdr:row>57</xdr:row>
      <xdr:rowOff>9901</xdr:rowOff>
    </xdr:to>
    <xdr:cxnSp macro="">
      <xdr:nvCxnSpPr>
        <xdr:cNvPr id="125" name="直線コネクタ 124"/>
        <xdr:cNvCxnSpPr/>
      </xdr:nvCxnSpPr>
      <xdr:spPr>
        <a:xfrm flipV="1">
          <a:off x="2019300" y="9750844"/>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88077</xdr:rowOff>
    </xdr:from>
    <xdr:to>
      <xdr:col>15</xdr:col>
      <xdr:colOff>101600</xdr:colOff>
      <xdr:row>56</xdr:row>
      <xdr:rowOff>18227</xdr:rowOff>
    </xdr:to>
    <xdr:sp macro="" textlink="">
      <xdr:nvSpPr>
        <xdr:cNvPr id="126" name="フローチャート: 判断 125"/>
        <xdr:cNvSpPr/>
      </xdr:nvSpPr>
      <xdr:spPr>
        <a:xfrm>
          <a:off x="2857500" y="951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34754</xdr:rowOff>
    </xdr:from>
    <xdr:ext cx="534377" cy="259045"/>
    <xdr:sp macro="" textlink="">
      <xdr:nvSpPr>
        <xdr:cNvPr id="127" name="テキスト ボックス 126"/>
        <xdr:cNvSpPr txBox="1"/>
      </xdr:nvSpPr>
      <xdr:spPr>
        <a:xfrm>
          <a:off x="2641111" y="92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9901</xdr:rowOff>
    </xdr:from>
    <xdr:to>
      <xdr:col>10</xdr:col>
      <xdr:colOff>114300</xdr:colOff>
      <xdr:row>57</xdr:row>
      <xdr:rowOff>16599</xdr:rowOff>
    </xdr:to>
    <xdr:cxnSp macro="">
      <xdr:nvCxnSpPr>
        <xdr:cNvPr id="128" name="直線コネクタ 127"/>
        <xdr:cNvCxnSpPr/>
      </xdr:nvCxnSpPr>
      <xdr:spPr>
        <a:xfrm flipV="1">
          <a:off x="1130300" y="9782551"/>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167058</xdr:rowOff>
    </xdr:from>
    <xdr:to>
      <xdr:col>10</xdr:col>
      <xdr:colOff>165100</xdr:colOff>
      <xdr:row>56</xdr:row>
      <xdr:rowOff>97208</xdr:rowOff>
    </xdr:to>
    <xdr:sp macro="" textlink="">
      <xdr:nvSpPr>
        <xdr:cNvPr id="129" name="フローチャート: 判断 128"/>
        <xdr:cNvSpPr/>
      </xdr:nvSpPr>
      <xdr:spPr>
        <a:xfrm>
          <a:off x="1968500" y="95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113735</xdr:rowOff>
    </xdr:from>
    <xdr:ext cx="534377" cy="259045"/>
    <xdr:sp macro="" textlink="">
      <xdr:nvSpPr>
        <xdr:cNvPr id="130" name="テキスト ボックス 129"/>
        <xdr:cNvSpPr txBox="1"/>
      </xdr:nvSpPr>
      <xdr:spPr>
        <a:xfrm>
          <a:off x="1752111" y="937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31933</xdr:rowOff>
    </xdr:from>
    <xdr:to>
      <xdr:col>6</xdr:col>
      <xdr:colOff>38100</xdr:colOff>
      <xdr:row>56</xdr:row>
      <xdr:rowOff>133533</xdr:rowOff>
    </xdr:to>
    <xdr:sp macro="" textlink="">
      <xdr:nvSpPr>
        <xdr:cNvPr id="131" name="フローチャート: 判断 130"/>
        <xdr:cNvSpPr/>
      </xdr:nvSpPr>
      <xdr:spPr>
        <a:xfrm>
          <a:off x="1079500" y="96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150060</xdr:rowOff>
    </xdr:from>
    <xdr:ext cx="534377" cy="259045"/>
    <xdr:sp macro="" textlink="">
      <xdr:nvSpPr>
        <xdr:cNvPr id="132" name="テキスト ボックス 131"/>
        <xdr:cNvSpPr txBox="1"/>
      </xdr:nvSpPr>
      <xdr:spPr>
        <a:xfrm>
          <a:off x="863111" y="94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136495</xdr:rowOff>
    </xdr:from>
    <xdr:to>
      <xdr:col>24</xdr:col>
      <xdr:colOff>114300</xdr:colOff>
      <xdr:row>55</xdr:row>
      <xdr:rowOff>66645</xdr:rowOff>
    </xdr:to>
    <xdr:sp macro="" textlink="">
      <xdr:nvSpPr>
        <xdr:cNvPr id="138" name="楕円 137"/>
        <xdr:cNvSpPr/>
      </xdr:nvSpPr>
      <xdr:spPr>
        <a:xfrm>
          <a:off x="4584700" y="93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114922</xdr:rowOff>
    </xdr:from>
    <xdr:ext cx="534377" cy="259045"/>
    <xdr:sp macro="" textlink="">
      <xdr:nvSpPr>
        <xdr:cNvPr id="139" name="物件費該当値テキスト"/>
        <xdr:cNvSpPr txBox="1"/>
      </xdr:nvSpPr>
      <xdr:spPr>
        <a:xfrm>
          <a:off x="4686300" y="93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20548</xdr:rowOff>
    </xdr:from>
    <xdr:to>
      <xdr:col>20</xdr:col>
      <xdr:colOff>38100</xdr:colOff>
      <xdr:row>56</xdr:row>
      <xdr:rowOff>122148</xdr:rowOff>
    </xdr:to>
    <xdr:sp macro="" textlink="">
      <xdr:nvSpPr>
        <xdr:cNvPr id="140" name="楕円 139"/>
        <xdr:cNvSpPr/>
      </xdr:nvSpPr>
      <xdr:spPr>
        <a:xfrm>
          <a:off x="3746500" y="96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113275</xdr:rowOff>
    </xdr:from>
    <xdr:ext cx="534377" cy="259045"/>
    <xdr:sp macro="" textlink="">
      <xdr:nvSpPr>
        <xdr:cNvPr id="141" name="テキスト ボックス 140"/>
        <xdr:cNvSpPr txBox="1"/>
      </xdr:nvSpPr>
      <xdr:spPr>
        <a:xfrm>
          <a:off x="3530111" y="97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98844</xdr:rowOff>
    </xdr:from>
    <xdr:to>
      <xdr:col>15</xdr:col>
      <xdr:colOff>101600</xdr:colOff>
      <xdr:row>57</xdr:row>
      <xdr:rowOff>28994</xdr:rowOff>
    </xdr:to>
    <xdr:sp macro="" textlink="">
      <xdr:nvSpPr>
        <xdr:cNvPr id="142" name="楕円 141"/>
        <xdr:cNvSpPr/>
      </xdr:nvSpPr>
      <xdr:spPr>
        <a:xfrm>
          <a:off x="2857500" y="97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20121</xdr:rowOff>
    </xdr:from>
    <xdr:ext cx="534377" cy="259045"/>
    <xdr:sp macro="" textlink="">
      <xdr:nvSpPr>
        <xdr:cNvPr id="143" name="テキスト ボックス 142"/>
        <xdr:cNvSpPr txBox="1"/>
      </xdr:nvSpPr>
      <xdr:spPr>
        <a:xfrm>
          <a:off x="2641111" y="97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130551</xdr:rowOff>
    </xdr:from>
    <xdr:to>
      <xdr:col>10</xdr:col>
      <xdr:colOff>165100</xdr:colOff>
      <xdr:row>57</xdr:row>
      <xdr:rowOff>60701</xdr:rowOff>
    </xdr:to>
    <xdr:sp macro="" textlink="">
      <xdr:nvSpPr>
        <xdr:cNvPr id="144" name="楕円 143"/>
        <xdr:cNvSpPr/>
      </xdr:nvSpPr>
      <xdr:spPr>
        <a:xfrm>
          <a:off x="1968500" y="9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51828</xdr:rowOff>
    </xdr:from>
    <xdr:ext cx="534377" cy="259045"/>
    <xdr:sp macro="" textlink="">
      <xdr:nvSpPr>
        <xdr:cNvPr id="145" name="テキスト ボックス 144"/>
        <xdr:cNvSpPr txBox="1"/>
      </xdr:nvSpPr>
      <xdr:spPr>
        <a:xfrm>
          <a:off x="1752111" y="98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137249</xdr:rowOff>
    </xdr:from>
    <xdr:to>
      <xdr:col>6</xdr:col>
      <xdr:colOff>38100</xdr:colOff>
      <xdr:row>57</xdr:row>
      <xdr:rowOff>67399</xdr:rowOff>
    </xdr:to>
    <xdr:sp macro="" textlink="">
      <xdr:nvSpPr>
        <xdr:cNvPr id="146" name="楕円 145"/>
        <xdr:cNvSpPr/>
      </xdr:nvSpPr>
      <xdr:spPr>
        <a:xfrm>
          <a:off x="1079500" y="97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58526</xdr:rowOff>
    </xdr:from>
    <xdr:ext cx="534377" cy="259045"/>
    <xdr:sp macro="" textlink="">
      <xdr:nvSpPr>
        <xdr:cNvPr id="147" name="テキスト ボックス 146"/>
        <xdr:cNvSpPr txBox="1"/>
      </xdr:nvSpPr>
      <xdr:spPr>
        <a:xfrm>
          <a:off x="863111" y="98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50927</xdr:rowOff>
    </xdr:from>
    <xdr:to>
      <xdr:col>24</xdr:col>
      <xdr:colOff>62865</xdr:colOff>
      <xdr:row>76</xdr:row>
      <xdr:rowOff>87503</xdr:rowOff>
    </xdr:to>
    <xdr:cxnSp macro="">
      <xdr:nvCxnSpPr>
        <xdr:cNvPr id="171" name="直線コネクタ 170"/>
        <xdr:cNvCxnSpPr/>
      </xdr:nvCxnSpPr>
      <xdr:spPr>
        <a:xfrm flipV="1">
          <a:off x="4633595" y="12052427"/>
          <a:ext cx="127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91330</xdr:rowOff>
    </xdr:from>
    <xdr:ext cx="469744" cy="259045"/>
    <xdr:sp macro="" textlink="">
      <xdr:nvSpPr>
        <xdr:cNvPr id="172" name="維持補修費最小値テキスト"/>
        <xdr:cNvSpPr txBox="1"/>
      </xdr:nvSpPr>
      <xdr:spPr>
        <a:xfrm>
          <a:off x="4686300" y="1312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87503</xdr:rowOff>
    </xdr:from>
    <xdr:to>
      <xdr:col>24</xdr:col>
      <xdr:colOff>152400</xdr:colOff>
      <xdr:row>76</xdr:row>
      <xdr:rowOff>87503</xdr:rowOff>
    </xdr:to>
    <xdr:cxnSp macro="">
      <xdr:nvCxnSpPr>
        <xdr:cNvPr id="173" name="直線コネクタ 172"/>
        <xdr:cNvCxnSpPr/>
      </xdr:nvCxnSpPr>
      <xdr:spPr>
        <a:xfrm>
          <a:off x="4546600" y="1311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169054</xdr:rowOff>
    </xdr:from>
    <xdr:ext cx="534377" cy="259045"/>
    <xdr:sp macro="" textlink="">
      <xdr:nvSpPr>
        <xdr:cNvPr id="174" name="維持補修費最大値テキスト"/>
        <xdr:cNvSpPr txBox="1"/>
      </xdr:nvSpPr>
      <xdr:spPr>
        <a:xfrm>
          <a:off x="4686300" y="118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50927</xdr:rowOff>
    </xdr:from>
    <xdr:to>
      <xdr:col>24</xdr:col>
      <xdr:colOff>152400</xdr:colOff>
      <xdr:row>70</xdr:row>
      <xdr:rowOff>50927</xdr:rowOff>
    </xdr:to>
    <xdr:cxnSp macro="">
      <xdr:nvCxnSpPr>
        <xdr:cNvPr id="175" name="直線コネクタ 174"/>
        <xdr:cNvCxnSpPr/>
      </xdr:nvCxnSpPr>
      <xdr:spPr>
        <a:xfrm>
          <a:off x="4546600" y="1205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87503</xdr:rowOff>
    </xdr:from>
    <xdr:to>
      <xdr:col>24</xdr:col>
      <xdr:colOff>63500</xdr:colOff>
      <xdr:row>76</xdr:row>
      <xdr:rowOff>138812</xdr:rowOff>
    </xdr:to>
    <xdr:cxnSp macro="">
      <xdr:nvCxnSpPr>
        <xdr:cNvPr id="176" name="直線コネクタ 175"/>
        <xdr:cNvCxnSpPr/>
      </xdr:nvCxnSpPr>
      <xdr:spPr>
        <a:xfrm flipV="1">
          <a:off x="3797300" y="13117703"/>
          <a:ext cx="838200" cy="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147845</xdr:rowOff>
    </xdr:from>
    <xdr:ext cx="469744" cy="259045"/>
    <xdr:sp macro="" textlink="">
      <xdr:nvSpPr>
        <xdr:cNvPr id="177" name="維持補修費平均値テキスト"/>
        <xdr:cNvSpPr txBox="1"/>
      </xdr:nvSpPr>
      <xdr:spPr>
        <a:xfrm>
          <a:off x="4686300" y="12492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124968</xdr:rowOff>
    </xdr:from>
    <xdr:to>
      <xdr:col>24</xdr:col>
      <xdr:colOff>114300</xdr:colOff>
      <xdr:row>74</xdr:row>
      <xdr:rowOff>55118</xdr:rowOff>
    </xdr:to>
    <xdr:sp macro="" textlink="">
      <xdr:nvSpPr>
        <xdr:cNvPr id="178" name="フローチャート: 判断 177"/>
        <xdr:cNvSpPr/>
      </xdr:nvSpPr>
      <xdr:spPr>
        <a:xfrm>
          <a:off x="4584700" y="126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138812</xdr:rowOff>
    </xdr:from>
    <xdr:to>
      <xdr:col>19</xdr:col>
      <xdr:colOff>177800</xdr:colOff>
      <xdr:row>77</xdr:row>
      <xdr:rowOff>87122</xdr:rowOff>
    </xdr:to>
    <xdr:cxnSp macro="">
      <xdr:nvCxnSpPr>
        <xdr:cNvPr id="179" name="直線コネクタ 178"/>
        <xdr:cNvCxnSpPr/>
      </xdr:nvCxnSpPr>
      <xdr:spPr>
        <a:xfrm flipV="1">
          <a:off x="2908300" y="13169012"/>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254</xdr:rowOff>
    </xdr:from>
    <xdr:to>
      <xdr:col>20</xdr:col>
      <xdr:colOff>38100</xdr:colOff>
      <xdr:row>74</xdr:row>
      <xdr:rowOff>101854</xdr:rowOff>
    </xdr:to>
    <xdr:sp macro="" textlink="">
      <xdr:nvSpPr>
        <xdr:cNvPr id="180" name="フローチャート: 判断 179"/>
        <xdr:cNvSpPr/>
      </xdr:nvSpPr>
      <xdr:spPr>
        <a:xfrm>
          <a:off x="3746500" y="12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118381</xdr:rowOff>
    </xdr:from>
    <xdr:ext cx="469744" cy="259045"/>
    <xdr:sp macro="" textlink="">
      <xdr:nvSpPr>
        <xdr:cNvPr id="181" name="テキスト ボックス 180"/>
        <xdr:cNvSpPr txBox="1"/>
      </xdr:nvSpPr>
      <xdr:spPr>
        <a:xfrm>
          <a:off x="3562428" y="124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32258</xdr:rowOff>
    </xdr:from>
    <xdr:to>
      <xdr:col>15</xdr:col>
      <xdr:colOff>50800</xdr:colOff>
      <xdr:row>77</xdr:row>
      <xdr:rowOff>87122</xdr:rowOff>
    </xdr:to>
    <xdr:cxnSp macro="">
      <xdr:nvCxnSpPr>
        <xdr:cNvPr id="182" name="直線コネクタ 181"/>
        <xdr:cNvCxnSpPr/>
      </xdr:nvCxnSpPr>
      <xdr:spPr>
        <a:xfrm>
          <a:off x="2019300" y="13233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84963</xdr:rowOff>
    </xdr:from>
    <xdr:to>
      <xdr:col>15</xdr:col>
      <xdr:colOff>101600</xdr:colOff>
      <xdr:row>75</xdr:row>
      <xdr:rowOff>15113</xdr:rowOff>
    </xdr:to>
    <xdr:sp macro="" textlink="">
      <xdr:nvSpPr>
        <xdr:cNvPr id="183" name="フローチャート: 判断 182"/>
        <xdr:cNvSpPr/>
      </xdr:nvSpPr>
      <xdr:spPr>
        <a:xfrm>
          <a:off x="2857500" y="127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31640</xdr:rowOff>
    </xdr:from>
    <xdr:ext cx="469744" cy="259045"/>
    <xdr:sp macro="" textlink="">
      <xdr:nvSpPr>
        <xdr:cNvPr id="184" name="テキスト ボックス 183"/>
        <xdr:cNvSpPr txBox="1"/>
      </xdr:nvSpPr>
      <xdr:spPr>
        <a:xfrm>
          <a:off x="2673428" y="125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32258</xdr:rowOff>
    </xdr:from>
    <xdr:to>
      <xdr:col>10</xdr:col>
      <xdr:colOff>114300</xdr:colOff>
      <xdr:row>77</xdr:row>
      <xdr:rowOff>139954</xdr:rowOff>
    </xdr:to>
    <xdr:cxnSp macro="">
      <xdr:nvCxnSpPr>
        <xdr:cNvPr id="185" name="直線コネクタ 184"/>
        <xdr:cNvCxnSpPr/>
      </xdr:nvCxnSpPr>
      <xdr:spPr>
        <a:xfrm flipV="1">
          <a:off x="1130300" y="13233908"/>
          <a:ext cx="889000" cy="1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69088</xdr:rowOff>
    </xdr:from>
    <xdr:to>
      <xdr:col>10</xdr:col>
      <xdr:colOff>165100</xdr:colOff>
      <xdr:row>74</xdr:row>
      <xdr:rowOff>170688</xdr:rowOff>
    </xdr:to>
    <xdr:sp macro="" textlink="">
      <xdr:nvSpPr>
        <xdr:cNvPr id="186" name="フローチャート: 判断 185"/>
        <xdr:cNvSpPr/>
      </xdr:nvSpPr>
      <xdr:spPr>
        <a:xfrm>
          <a:off x="1968500" y="1275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15765</xdr:rowOff>
    </xdr:from>
    <xdr:ext cx="469744" cy="259045"/>
    <xdr:sp macro="" textlink="">
      <xdr:nvSpPr>
        <xdr:cNvPr id="187" name="テキスト ボックス 186"/>
        <xdr:cNvSpPr txBox="1"/>
      </xdr:nvSpPr>
      <xdr:spPr>
        <a:xfrm>
          <a:off x="1784428" y="1253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98171</xdr:rowOff>
    </xdr:from>
    <xdr:to>
      <xdr:col>6</xdr:col>
      <xdr:colOff>38100</xdr:colOff>
      <xdr:row>75</xdr:row>
      <xdr:rowOff>28321</xdr:rowOff>
    </xdr:to>
    <xdr:sp macro="" textlink="">
      <xdr:nvSpPr>
        <xdr:cNvPr id="188" name="フローチャート: 判断 187"/>
        <xdr:cNvSpPr/>
      </xdr:nvSpPr>
      <xdr:spPr>
        <a:xfrm>
          <a:off x="1079500" y="127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44848</xdr:rowOff>
    </xdr:from>
    <xdr:ext cx="469744" cy="259045"/>
    <xdr:sp macro="" textlink="">
      <xdr:nvSpPr>
        <xdr:cNvPr id="189" name="テキスト ボックス 188"/>
        <xdr:cNvSpPr txBox="1"/>
      </xdr:nvSpPr>
      <xdr:spPr>
        <a:xfrm>
          <a:off x="895428" y="125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36703</xdr:rowOff>
    </xdr:from>
    <xdr:to>
      <xdr:col>24</xdr:col>
      <xdr:colOff>114300</xdr:colOff>
      <xdr:row>76</xdr:row>
      <xdr:rowOff>138303</xdr:rowOff>
    </xdr:to>
    <xdr:sp macro="" textlink="">
      <xdr:nvSpPr>
        <xdr:cNvPr id="195" name="楕円 194"/>
        <xdr:cNvSpPr/>
      </xdr:nvSpPr>
      <xdr:spPr>
        <a:xfrm>
          <a:off x="4584700" y="130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123080</xdr:rowOff>
    </xdr:from>
    <xdr:ext cx="469744" cy="259045"/>
    <xdr:sp macro="" textlink="">
      <xdr:nvSpPr>
        <xdr:cNvPr id="196" name="維持補修費該当値テキスト"/>
        <xdr:cNvSpPr txBox="1"/>
      </xdr:nvSpPr>
      <xdr:spPr>
        <a:xfrm>
          <a:off x="4686300" y="1298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88012</xdr:rowOff>
    </xdr:from>
    <xdr:to>
      <xdr:col>20</xdr:col>
      <xdr:colOff>38100</xdr:colOff>
      <xdr:row>77</xdr:row>
      <xdr:rowOff>18162</xdr:rowOff>
    </xdr:to>
    <xdr:sp macro="" textlink="">
      <xdr:nvSpPr>
        <xdr:cNvPr id="197" name="楕円 196"/>
        <xdr:cNvSpPr/>
      </xdr:nvSpPr>
      <xdr:spPr>
        <a:xfrm>
          <a:off x="3746500" y="131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9289</xdr:rowOff>
    </xdr:from>
    <xdr:ext cx="469744" cy="259045"/>
    <xdr:sp macro="" textlink="">
      <xdr:nvSpPr>
        <xdr:cNvPr id="198" name="テキスト ボックス 197"/>
        <xdr:cNvSpPr txBox="1"/>
      </xdr:nvSpPr>
      <xdr:spPr>
        <a:xfrm>
          <a:off x="3562428" y="132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36322</xdr:rowOff>
    </xdr:from>
    <xdr:to>
      <xdr:col>15</xdr:col>
      <xdr:colOff>101600</xdr:colOff>
      <xdr:row>77</xdr:row>
      <xdr:rowOff>137922</xdr:rowOff>
    </xdr:to>
    <xdr:sp macro="" textlink="">
      <xdr:nvSpPr>
        <xdr:cNvPr id="199" name="楕円 198"/>
        <xdr:cNvSpPr/>
      </xdr:nvSpPr>
      <xdr:spPr>
        <a:xfrm>
          <a:off x="2857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129049</xdr:rowOff>
    </xdr:from>
    <xdr:ext cx="469744" cy="259045"/>
    <xdr:sp macro="" textlink="">
      <xdr:nvSpPr>
        <xdr:cNvPr id="200" name="テキスト ボックス 199"/>
        <xdr:cNvSpPr txBox="1"/>
      </xdr:nvSpPr>
      <xdr:spPr>
        <a:xfrm>
          <a:off x="2673428"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152908</xdr:rowOff>
    </xdr:from>
    <xdr:to>
      <xdr:col>10</xdr:col>
      <xdr:colOff>165100</xdr:colOff>
      <xdr:row>77</xdr:row>
      <xdr:rowOff>83058</xdr:rowOff>
    </xdr:to>
    <xdr:sp macro="" textlink="">
      <xdr:nvSpPr>
        <xdr:cNvPr id="201" name="楕円 200"/>
        <xdr:cNvSpPr/>
      </xdr:nvSpPr>
      <xdr:spPr>
        <a:xfrm>
          <a:off x="1968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74185</xdr:rowOff>
    </xdr:from>
    <xdr:ext cx="469744" cy="259045"/>
    <xdr:sp macro="" textlink="">
      <xdr:nvSpPr>
        <xdr:cNvPr id="202" name="テキスト ボックス 201"/>
        <xdr:cNvSpPr txBox="1"/>
      </xdr:nvSpPr>
      <xdr:spPr>
        <a:xfrm>
          <a:off x="1784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89154</xdr:rowOff>
    </xdr:from>
    <xdr:to>
      <xdr:col>6</xdr:col>
      <xdr:colOff>38100</xdr:colOff>
      <xdr:row>78</xdr:row>
      <xdr:rowOff>19304</xdr:rowOff>
    </xdr:to>
    <xdr:sp macro="" textlink="">
      <xdr:nvSpPr>
        <xdr:cNvPr id="203" name="楕円 202"/>
        <xdr:cNvSpPr/>
      </xdr:nvSpPr>
      <xdr:spPr>
        <a:xfrm>
          <a:off x="1079500" y="132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10431</xdr:rowOff>
    </xdr:from>
    <xdr:ext cx="469744" cy="259045"/>
    <xdr:sp macro="" textlink="">
      <xdr:nvSpPr>
        <xdr:cNvPr id="204" name="テキスト ボックス 203"/>
        <xdr:cNvSpPr txBox="1"/>
      </xdr:nvSpPr>
      <xdr:spPr>
        <a:xfrm>
          <a:off x="895428" y="1338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123568</xdr:rowOff>
    </xdr:from>
    <xdr:to>
      <xdr:col>24</xdr:col>
      <xdr:colOff>62865</xdr:colOff>
      <xdr:row>98</xdr:row>
      <xdr:rowOff>64474</xdr:rowOff>
    </xdr:to>
    <xdr:cxnSp macro="">
      <xdr:nvCxnSpPr>
        <xdr:cNvPr id="231" name="直線コネクタ 230"/>
        <xdr:cNvCxnSpPr/>
      </xdr:nvCxnSpPr>
      <xdr:spPr>
        <a:xfrm flipV="1">
          <a:off x="4633595" y="15554068"/>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68301</xdr:rowOff>
    </xdr:from>
    <xdr:ext cx="534377" cy="259045"/>
    <xdr:sp macro="" textlink="">
      <xdr:nvSpPr>
        <xdr:cNvPr id="232" name="扶助費最小値テキスト"/>
        <xdr:cNvSpPr txBox="1"/>
      </xdr:nvSpPr>
      <xdr:spPr>
        <a:xfrm>
          <a:off x="4686300" y="168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64474</xdr:rowOff>
    </xdr:from>
    <xdr:to>
      <xdr:col>24</xdr:col>
      <xdr:colOff>152400</xdr:colOff>
      <xdr:row>98</xdr:row>
      <xdr:rowOff>64474</xdr:rowOff>
    </xdr:to>
    <xdr:cxnSp macro="">
      <xdr:nvCxnSpPr>
        <xdr:cNvPr id="233" name="直線コネクタ 232"/>
        <xdr:cNvCxnSpPr/>
      </xdr:nvCxnSpPr>
      <xdr:spPr>
        <a:xfrm>
          <a:off x="4546600" y="1686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70245</xdr:rowOff>
    </xdr:from>
    <xdr:ext cx="599010" cy="259045"/>
    <xdr:sp macro="" textlink="">
      <xdr:nvSpPr>
        <xdr:cNvPr id="234" name="扶助費最大値テキスト"/>
        <xdr:cNvSpPr txBox="1"/>
      </xdr:nvSpPr>
      <xdr:spPr>
        <a:xfrm>
          <a:off x="4686300" y="153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123568</xdr:rowOff>
    </xdr:from>
    <xdr:to>
      <xdr:col>24</xdr:col>
      <xdr:colOff>152400</xdr:colOff>
      <xdr:row>90</xdr:row>
      <xdr:rowOff>123568</xdr:rowOff>
    </xdr:to>
    <xdr:cxnSp macro="">
      <xdr:nvCxnSpPr>
        <xdr:cNvPr id="235" name="直線コネクタ 234"/>
        <xdr:cNvCxnSpPr/>
      </xdr:nvCxnSpPr>
      <xdr:spPr>
        <a:xfrm>
          <a:off x="4546600" y="1555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161956</xdr:rowOff>
    </xdr:from>
    <xdr:to>
      <xdr:col>24</xdr:col>
      <xdr:colOff>63500</xdr:colOff>
      <xdr:row>95</xdr:row>
      <xdr:rowOff>26870</xdr:rowOff>
    </xdr:to>
    <xdr:cxnSp macro="">
      <xdr:nvCxnSpPr>
        <xdr:cNvPr id="236" name="直線コネクタ 235"/>
        <xdr:cNvCxnSpPr/>
      </xdr:nvCxnSpPr>
      <xdr:spPr>
        <a:xfrm flipV="1">
          <a:off x="3797300" y="15935356"/>
          <a:ext cx="838200" cy="37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137637</xdr:rowOff>
    </xdr:from>
    <xdr:ext cx="534377" cy="259045"/>
    <xdr:sp macro="" textlink="">
      <xdr:nvSpPr>
        <xdr:cNvPr id="237" name="扶助費平均値テキスト"/>
        <xdr:cNvSpPr txBox="1"/>
      </xdr:nvSpPr>
      <xdr:spPr>
        <a:xfrm>
          <a:off x="4686300" y="1608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159210</xdr:rowOff>
    </xdr:from>
    <xdr:to>
      <xdr:col>24</xdr:col>
      <xdr:colOff>114300</xdr:colOff>
      <xdr:row>94</xdr:row>
      <xdr:rowOff>89360</xdr:rowOff>
    </xdr:to>
    <xdr:sp macro="" textlink="">
      <xdr:nvSpPr>
        <xdr:cNvPr id="238" name="フローチャート: 判断 237"/>
        <xdr:cNvSpPr/>
      </xdr:nvSpPr>
      <xdr:spPr>
        <a:xfrm>
          <a:off x="4584700" y="161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26870</xdr:rowOff>
    </xdr:from>
    <xdr:to>
      <xdr:col>19</xdr:col>
      <xdr:colOff>177800</xdr:colOff>
      <xdr:row>95</xdr:row>
      <xdr:rowOff>117134</xdr:rowOff>
    </xdr:to>
    <xdr:cxnSp macro="">
      <xdr:nvCxnSpPr>
        <xdr:cNvPr id="239" name="直線コネクタ 238"/>
        <xdr:cNvCxnSpPr/>
      </xdr:nvCxnSpPr>
      <xdr:spPr>
        <a:xfrm flipV="1">
          <a:off x="2908300" y="16314620"/>
          <a:ext cx="8890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121394</xdr:rowOff>
    </xdr:from>
    <xdr:to>
      <xdr:col>20</xdr:col>
      <xdr:colOff>38100</xdr:colOff>
      <xdr:row>96</xdr:row>
      <xdr:rowOff>51544</xdr:rowOff>
    </xdr:to>
    <xdr:sp macro="" textlink="">
      <xdr:nvSpPr>
        <xdr:cNvPr id="240" name="フローチャート: 判断 239"/>
        <xdr:cNvSpPr/>
      </xdr:nvSpPr>
      <xdr:spPr>
        <a:xfrm>
          <a:off x="3746500" y="164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42671</xdr:rowOff>
    </xdr:from>
    <xdr:ext cx="534377" cy="259045"/>
    <xdr:sp macro="" textlink="">
      <xdr:nvSpPr>
        <xdr:cNvPr id="241" name="テキスト ボックス 240"/>
        <xdr:cNvSpPr txBox="1"/>
      </xdr:nvSpPr>
      <xdr:spPr>
        <a:xfrm>
          <a:off x="3530111" y="1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117134</xdr:rowOff>
    </xdr:from>
    <xdr:to>
      <xdr:col>15</xdr:col>
      <xdr:colOff>50800</xdr:colOff>
      <xdr:row>95</xdr:row>
      <xdr:rowOff>162429</xdr:rowOff>
    </xdr:to>
    <xdr:cxnSp macro="">
      <xdr:nvCxnSpPr>
        <xdr:cNvPr id="242" name="直線コネクタ 241"/>
        <xdr:cNvCxnSpPr/>
      </xdr:nvCxnSpPr>
      <xdr:spPr>
        <a:xfrm flipV="1">
          <a:off x="2019300" y="16404884"/>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168566</xdr:rowOff>
    </xdr:from>
    <xdr:to>
      <xdr:col>15</xdr:col>
      <xdr:colOff>101600</xdr:colOff>
      <xdr:row>96</xdr:row>
      <xdr:rowOff>98716</xdr:rowOff>
    </xdr:to>
    <xdr:sp macro="" textlink="">
      <xdr:nvSpPr>
        <xdr:cNvPr id="243" name="フローチャート: 判断 242"/>
        <xdr:cNvSpPr/>
      </xdr:nvSpPr>
      <xdr:spPr>
        <a:xfrm>
          <a:off x="2857500" y="1645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89843</xdr:rowOff>
    </xdr:from>
    <xdr:ext cx="534377" cy="259045"/>
    <xdr:sp macro="" textlink="">
      <xdr:nvSpPr>
        <xdr:cNvPr id="244" name="テキスト ボックス 243"/>
        <xdr:cNvSpPr txBox="1"/>
      </xdr:nvSpPr>
      <xdr:spPr>
        <a:xfrm>
          <a:off x="2641111" y="165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147701</xdr:rowOff>
    </xdr:from>
    <xdr:to>
      <xdr:col>10</xdr:col>
      <xdr:colOff>114300</xdr:colOff>
      <xdr:row>95</xdr:row>
      <xdr:rowOff>162429</xdr:rowOff>
    </xdr:to>
    <xdr:cxnSp macro="">
      <xdr:nvCxnSpPr>
        <xdr:cNvPr id="245" name="直線コネクタ 244"/>
        <xdr:cNvCxnSpPr/>
      </xdr:nvCxnSpPr>
      <xdr:spPr>
        <a:xfrm>
          <a:off x="1130300" y="1643545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54871</xdr:rowOff>
    </xdr:from>
    <xdr:to>
      <xdr:col>10</xdr:col>
      <xdr:colOff>165100</xdr:colOff>
      <xdr:row>96</xdr:row>
      <xdr:rowOff>156471</xdr:rowOff>
    </xdr:to>
    <xdr:sp macro="" textlink="">
      <xdr:nvSpPr>
        <xdr:cNvPr id="246" name="フローチャート: 判断 245"/>
        <xdr:cNvSpPr/>
      </xdr:nvSpPr>
      <xdr:spPr>
        <a:xfrm>
          <a:off x="1968500" y="165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147598</xdr:rowOff>
    </xdr:from>
    <xdr:ext cx="534377" cy="259045"/>
    <xdr:sp macro="" textlink="">
      <xdr:nvSpPr>
        <xdr:cNvPr id="247" name="テキスト ボックス 246"/>
        <xdr:cNvSpPr txBox="1"/>
      </xdr:nvSpPr>
      <xdr:spPr>
        <a:xfrm>
          <a:off x="1752111" y="166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133412</xdr:rowOff>
    </xdr:from>
    <xdr:to>
      <xdr:col>6</xdr:col>
      <xdr:colOff>38100</xdr:colOff>
      <xdr:row>97</xdr:row>
      <xdr:rowOff>63562</xdr:rowOff>
    </xdr:to>
    <xdr:sp macro="" textlink="">
      <xdr:nvSpPr>
        <xdr:cNvPr id="248" name="フローチャート: 判断 247"/>
        <xdr:cNvSpPr/>
      </xdr:nvSpPr>
      <xdr:spPr>
        <a:xfrm>
          <a:off x="1079500" y="1659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54689</xdr:rowOff>
    </xdr:from>
    <xdr:ext cx="534377" cy="259045"/>
    <xdr:sp macro="" textlink="">
      <xdr:nvSpPr>
        <xdr:cNvPr id="249" name="テキスト ボックス 248"/>
        <xdr:cNvSpPr txBox="1"/>
      </xdr:nvSpPr>
      <xdr:spPr>
        <a:xfrm>
          <a:off x="863111" y="166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111156</xdr:rowOff>
    </xdr:from>
    <xdr:to>
      <xdr:col>24</xdr:col>
      <xdr:colOff>114300</xdr:colOff>
      <xdr:row>93</xdr:row>
      <xdr:rowOff>41306</xdr:rowOff>
    </xdr:to>
    <xdr:sp macro="" textlink="">
      <xdr:nvSpPr>
        <xdr:cNvPr id="255" name="楕円 254"/>
        <xdr:cNvSpPr/>
      </xdr:nvSpPr>
      <xdr:spPr>
        <a:xfrm>
          <a:off x="4584700" y="158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134033</xdr:rowOff>
    </xdr:from>
    <xdr:ext cx="599010" cy="259045"/>
    <xdr:sp macro="" textlink="">
      <xdr:nvSpPr>
        <xdr:cNvPr id="256" name="扶助費該当値テキスト"/>
        <xdr:cNvSpPr txBox="1"/>
      </xdr:nvSpPr>
      <xdr:spPr>
        <a:xfrm>
          <a:off x="4686300" y="157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147520</xdr:rowOff>
    </xdr:from>
    <xdr:to>
      <xdr:col>20</xdr:col>
      <xdr:colOff>38100</xdr:colOff>
      <xdr:row>95</xdr:row>
      <xdr:rowOff>77670</xdr:rowOff>
    </xdr:to>
    <xdr:sp macro="" textlink="">
      <xdr:nvSpPr>
        <xdr:cNvPr id="257" name="楕円 256"/>
        <xdr:cNvSpPr/>
      </xdr:nvSpPr>
      <xdr:spPr>
        <a:xfrm>
          <a:off x="3746500" y="162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94197</xdr:rowOff>
    </xdr:from>
    <xdr:ext cx="534377" cy="259045"/>
    <xdr:sp macro="" textlink="">
      <xdr:nvSpPr>
        <xdr:cNvPr id="258" name="テキスト ボックス 257"/>
        <xdr:cNvSpPr txBox="1"/>
      </xdr:nvSpPr>
      <xdr:spPr>
        <a:xfrm>
          <a:off x="3530111" y="16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66334</xdr:rowOff>
    </xdr:from>
    <xdr:to>
      <xdr:col>15</xdr:col>
      <xdr:colOff>101600</xdr:colOff>
      <xdr:row>95</xdr:row>
      <xdr:rowOff>167934</xdr:rowOff>
    </xdr:to>
    <xdr:sp macro="" textlink="">
      <xdr:nvSpPr>
        <xdr:cNvPr id="259" name="楕円 258"/>
        <xdr:cNvSpPr/>
      </xdr:nvSpPr>
      <xdr:spPr>
        <a:xfrm>
          <a:off x="2857500" y="163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13011</xdr:rowOff>
    </xdr:from>
    <xdr:ext cx="534377" cy="259045"/>
    <xdr:sp macro="" textlink="">
      <xdr:nvSpPr>
        <xdr:cNvPr id="260" name="テキスト ボックス 259"/>
        <xdr:cNvSpPr txBox="1"/>
      </xdr:nvSpPr>
      <xdr:spPr>
        <a:xfrm>
          <a:off x="2641111" y="16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111629</xdr:rowOff>
    </xdr:from>
    <xdr:to>
      <xdr:col>10</xdr:col>
      <xdr:colOff>165100</xdr:colOff>
      <xdr:row>96</xdr:row>
      <xdr:rowOff>41779</xdr:rowOff>
    </xdr:to>
    <xdr:sp macro="" textlink="">
      <xdr:nvSpPr>
        <xdr:cNvPr id="261" name="楕円 260"/>
        <xdr:cNvSpPr/>
      </xdr:nvSpPr>
      <xdr:spPr>
        <a:xfrm>
          <a:off x="1968500" y="163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58306</xdr:rowOff>
    </xdr:from>
    <xdr:ext cx="534377" cy="259045"/>
    <xdr:sp macro="" textlink="">
      <xdr:nvSpPr>
        <xdr:cNvPr id="262" name="テキスト ボックス 261"/>
        <xdr:cNvSpPr txBox="1"/>
      </xdr:nvSpPr>
      <xdr:spPr>
        <a:xfrm>
          <a:off x="1752111" y="161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96901</xdr:rowOff>
    </xdr:from>
    <xdr:to>
      <xdr:col>6</xdr:col>
      <xdr:colOff>38100</xdr:colOff>
      <xdr:row>96</xdr:row>
      <xdr:rowOff>27051</xdr:rowOff>
    </xdr:to>
    <xdr:sp macro="" textlink="">
      <xdr:nvSpPr>
        <xdr:cNvPr id="263" name="楕円 262"/>
        <xdr:cNvSpPr/>
      </xdr:nvSpPr>
      <xdr:spPr>
        <a:xfrm>
          <a:off x="10795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43578</xdr:rowOff>
    </xdr:from>
    <xdr:ext cx="534377" cy="259045"/>
    <xdr:sp macro="" textlink="">
      <xdr:nvSpPr>
        <xdr:cNvPr id="264" name="テキスト ボックス 263"/>
        <xdr:cNvSpPr txBox="1"/>
      </xdr:nvSpPr>
      <xdr:spPr>
        <a:xfrm>
          <a:off x="863111" y="16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158240</xdr:rowOff>
    </xdr:from>
    <xdr:to>
      <xdr:col>54</xdr:col>
      <xdr:colOff>189865</xdr:colOff>
      <xdr:row>39</xdr:row>
      <xdr:rowOff>31869</xdr:rowOff>
    </xdr:to>
    <xdr:cxnSp macro="">
      <xdr:nvCxnSpPr>
        <xdr:cNvPr id="289" name="直線コネクタ 288"/>
        <xdr:cNvCxnSpPr/>
      </xdr:nvCxnSpPr>
      <xdr:spPr>
        <a:xfrm flipV="1">
          <a:off x="10475595" y="5987540"/>
          <a:ext cx="1270" cy="73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35696</xdr:rowOff>
    </xdr:from>
    <xdr:ext cx="534377" cy="259045"/>
    <xdr:sp macro="" textlink="">
      <xdr:nvSpPr>
        <xdr:cNvPr id="290" name="補助費等最小値テキスト"/>
        <xdr:cNvSpPr txBox="1"/>
      </xdr:nvSpPr>
      <xdr:spPr>
        <a:xfrm>
          <a:off x="10528300" y="672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31869</xdr:rowOff>
    </xdr:from>
    <xdr:to>
      <xdr:col>55</xdr:col>
      <xdr:colOff>88900</xdr:colOff>
      <xdr:row>39</xdr:row>
      <xdr:rowOff>31869</xdr:rowOff>
    </xdr:to>
    <xdr:cxnSp macro="">
      <xdr:nvCxnSpPr>
        <xdr:cNvPr id="291" name="直線コネクタ 290"/>
        <xdr:cNvCxnSpPr/>
      </xdr:nvCxnSpPr>
      <xdr:spPr>
        <a:xfrm>
          <a:off x="10388600" y="671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104917</xdr:rowOff>
    </xdr:from>
    <xdr:ext cx="599010" cy="259045"/>
    <xdr:sp macro="" textlink="">
      <xdr:nvSpPr>
        <xdr:cNvPr id="292" name="補助費等最大値テキスト"/>
        <xdr:cNvSpPr txBox="1"/>
      </xdr:nvSpPr>
      <xdr:spPr>
        <a:xfrm>
          <a:off x="10528300" y="576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158240</xdr:rowOff>
    </xdr:from>
    <xdr:to>
      <xdr:col>55</xdr:col>
      <xdr:colOff>88900</xdr:colOff>
      <xdr:row>34</xdr:row>
      <xdr:rowOff>158240</xdr:rowOff>
    </xdr:to>
    <xdr:cxnSp macro="">
      <xdr:nvCxnSpPr>
        <xdr:cNvPr id="293" name="直線コネクタ 292"/>
        <xdr:cNvCxnSpPr/>
      </xdr:nvCxnSpPr>
      <xdr:spPr>
        <a:xfrm>
          <a:off x="10388600" y="5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116429</xdr:rowOff>
    </xdr:from>
    <xdr:to>
      <xdr:col>55</xdr:col>
      <xdr:colOff>0</xdr:colOff>
      <xdr:row>35</xdr:row>
      <xdr:rowOff>71387</xdr:rowOff>
    </xdr:to>
    <xdr:cxnSp macro="">
      <xdr:nvCxnSpPr>
        <xdr:cNvPr id="294" name="直線コネクタ 293"/>
        <xdr:cNvCxnSpPr/>
      </xdr:nvCxnSpPr>
      <xdr:spPr>
        <a:xfrm>
          <a:off x="9639300" y="5431379"/>
          <a:ext cx="838200" cy="6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56575</xdr:rowOff>
    </xdr:from>
    <xdr:ext cx="599010" cy="259045"/>
    <xdr:sp macro="" textlink="">
      <xdr:nvSpPr>
        <xdr:cNvPr id="295" name="補助費等平均値テキスト"/>
        <xdr:cNvSpPr txBox="1"/>
      </xdr:nvSpPr>
      <xdr:spPr>
        <a:xfrm>
          <a:off x="10528300" y="6228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78148</xdr:rowOff>
    </xdr:from>
    <xdr:to>
      <xdr:col>55</xdr:col>
      <xdr:colOff>50800</xdr:colOff>
      <xdr:row>37</xdr:row>
      <xdr:rowOff>8298</xdr:rowOff>
    </xdr:to>
    <xdr:sp macro="" textlink="">
      <xdr:nvSpPr>
        <xdr:cNvPr id="296" name="フローチャート: 判断 295"/>
        <xdr:cNvSpPr/>
      </xdr:nvSpPr>
      <xdr:spPr>
        <a:xfrm>
          <a:off x="10426700" y="62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116429</xdr:rowOff>
    </xdr:from>
    <xdr:to>
      <xdr:col>50</xdr:col>
      <xdr:colOff>114300</xdr:colOff>
      <xdr:row>35</xdr:row>
      <xdr:rowOff>77216</xdr:rowOff>
    </xdr:to>
    <xdr:cxnSp macro="">
      <xdr:nvCxnSpPr>
        <xdr:cNvPr id="297" name="直線コネクタ 296"/>
        <xdr:cNvCxnSpPr/>
      </xdr:nvCxnSpPr>
      <xdr:spPr>
        <a:xfrm flipV="1">
          <a:off x="8750300" y="5431379"/>
          <a:ext cx="889000" cy="6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107607</xdr:rowOff>
    </xdr:from>
    <xdr:to>
      <xdr:col>50</xdr:col>
      <xdr:colOff>165100</xdr:colOff>
      <xdr:row>33</xdr:row>
      <xdr:rowOff>37757</xdr:rowOff>
    </xdr:to>
    <xdr:sp macro="" textlink="">
      <xdr:nvSpPr>
        <xdr:cNvPr id="298" name="フローチャート: 判断 297"/>
        <xdr:cNvSpPr/>
      </xdr:nvSpPr>
      <xdr:spPr>
        <a:xfrm>
          <a:off x="95885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28884</xdr:rowOff>
    </xdr:from>
    <xdr:ext cx="599010" cy="259045"/>
    <xdr:sp macro="" textlink="">
      <xdr:nvSpPr>
        <xdr:cNvPr id="299" name="テキスト ボックス 298"/>
        <xdr:cNvSpPr txBox="1"/>
      </xdr:nvSpPr>
      <xdr:spPr>
        <a:xfrm>
          <a:off x="9339795" y="56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77216</xdr:rowOff>
    </xdr:from>
    <xdr:to>
      <xdr:col>45</xdr:col>
      <xdr:colOff>177800</xdr:colOff>
      <xdr:row>38</xdr:row>
      <xdr:rowOff>107132</xdr:rowOff>
    </xdr:to>
    <xdr:cxnSp macro="">
      <xdr:nvCxnSpPr>
        <xdr:cNvPr id="300" name="直線コネクタ 299"/>
        <xdr:cNvCxnSpPr/>
      </xdr:nvCxnSpPr>
      <xdr:spPr>
        <a:xfrm flipV="1">
          <a:off x="7861300" y="6077966"/>
          <a:ext cx="889000" cy="5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48544</xdr:rowOff>
    </xdr:from>
    <xdr:to>
      <xdr:col>46</xdr:col>
      <xdr:colOff>38100</xdr:colOff>
      <xdr:row>37</xdr:row>
      <xdr:rowOff>150144</xdr:rowOff>
    </xdr:to>
    <xdr:sp macro="" textlink="">
      <xdr:nvSpPr>
        <xdr:cNvPr id="301" name="フローチャート: 判断 300"/>
        <xdr:cNvSpPr/>
      </xdr:nvSpPr>
      <xdr:spPr>
        <a:xfrm>
          <a:off x="8699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141271</xdr:rowOff>
    </xdr:from>
    <xdr:ext cx="534377" cy="259045"/>
    <xdr:sp macro="" textlink="">
      <xdr:nvSpPr>
        <xdr:cNvPr id="302" name="テキスト ボックス 301"/>
        <xdr:cNvSpPr txBox="1"/>
      </xdr:nvSpPr>
      <xdr:spPr>
        <a:xfrm>
          <a:off x="8483111" y="6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107132</xdr:rowOff>
    </xdr:from>
    <xdr:to>
      <xdr:col>41</xdr:col>
      <xdr:colOff>50800</xdr:colOff>
      <xdr:row>38</xdr:row>
      <xdr:rowOff>136591</xdr:rowOff>
    </xdr:to>
    <xdr:cxnSp macro="">
      <xdr:nvCxnSpPr>
        <xdr:cNvPr id="303" name="直線コネクタ 302"/>
        <xdr:cNvCxnSpPr/>
      </xdr:nvCxnSpPr>
      <xdr:spPr>
        <a:xfrm flipV="1">
          <a:off x="6972300" y="6622232"/>
          <a:ext cx="8890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23101</xdr:rowOff>
    </xdr:from>
    <xdr:to>
      <xdr:col>41</xdr:col>
      <xdr:colOff>101600</xdr:colOff>
      <xdr:row>38</xdr:row>
      <xdr:rowOff>124701</xdr:rowOff>
    </xdr:to>
    <xdr:sp macro="" textlink="">
      <xdr:nvSpPr>
        <xdr:cNvPr id="304" name="フローチャート: 判断 303"/>
        <xdr:cNvSpPr/>
      </xdr:nvSpPr>
      <xdr:spPr>
        <a:xfrm>
          <a:off x="7810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141228</xdr:rowOff>
    </xdr:from>
    <xdr:ext cx="534377" cy="259045"/>
    <xdr:sp macro="" textlink="">
      <xdr:nvSpPr>
        <xdr:cNvPr id="305" name="テキスト ボックス 304"/>
        <xdr:cNvSpPr txBox="1"/>
      </xdr:nvSpPr>
      <xdr:spPr>
        <a:xfrm>
          <a:off x="7594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101381</xdr:rowOff>
    </xdr:from>
    <xdr:to>
      <xdr:col>36</xdr:col>
      <xdr:colOff>165100</xdr:colOff>
      <xdr:row>38</xdr:row>
      <xdr:rowOff>31531</xdr:rowOff>
    </xdr:to>
    <xdr:sp macro="" textlink="">
      <xdr:nvSpPr>
        <xdr:cNvPr id="306" name="フローチャート: 判断 305"/>
        <xdr:cNvSpPr/>
      </xdr:nvSpPr>
      <xdr:spPr>
        <a:xfrm>
          <a:off x="6921500" y="644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48058</xdr:rowOff>
    </xdr:from>
    <xdr:ext cx="534377" cy="259045"/>
    <xdr:sp macro="" textlink="">
      <xdr:nvSpPr>
        <xdr:cNvPr id="307" name="テキスト ボックス 306"/>
        <xdr:cNvSpPr txBox="1"/>
      </xdr:nvSpPr>
      <xdr:spPr>
        <a:xfrm>
          <a:off x="6705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20587</xdr:rowOff>
    </xdr:from>
    <xdr:to>
      <xdr:col>55</xdr:col>
      <xdr:colOff>50800</xdr:colOff>
      <xdr:row>35</xdr:row>
      <xdr:rowOff>122187</xdr:rowOff>
    </xdr:to>
    <xdr:sp macro="" textlink="">
      <xdr:nvSpPr>
        <xdr:cNvPr id="313" name="楕円 312"/>
        <xdr:cNvSpPr/>
      </xdr:nvSpPr>
      <xdr:spPr>
        <a:xfrm>
          <a:off x="10426700" y="60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106964</xdr:rowOff>
    </xdr:from>
    <xdr:ext cx="599010" cy="259045"/>
    <xdr:sp macro="" textlink="">
      <xdr:nvSpPr>
        <xdr:cNvPr id="314" name="補助費等該当値テキスト"/>
        <xdr:cNvSpPr txBox="1"/>
      </xdr:nvSpPr>
      <xdr:spPr>
        <a:xfrm>
          <a:off x="10528300" y="59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65629</xdr:rowOff>
    </xdr:from>
    <xdr:to>
      <xdr:col>50</xdr:col>
      <xdr:colOff>165100</xdr:colOff>
      <xdr:row>31</xdr:row>
      <xdr:rowOff>167229</xdr:rowOff>
    </xdr:to>
    <xdr:sp macro="" textlink="">
      <xdr:nvSpPr>
        <xdr:cNvPr id="315" name="楕円 314"/>
        <xdr:cNvSpPr/>
      </xdr:nvSpPr>
      <xdr:spPr>
        <a:xfrm>
          <a:off x="9588500" y="53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12306</xdr:rowOff>
    </xdr:from>
    <xdr:ext cx="599010" cy="259045"/>
    <xdr:sp macro="" textlink="">
      <xdr:nvSpPr>
        <xdr:cNvPr id="316" name="テキスト ボックス 315"/>
        <xdr:cNvSpPr txBox="1"/>
      </xdr:nvSpPr>
      <xdr:spPr>
        <a:xfrm>
          <a:off x="9339795" y="515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26416</xdr:rowOff>
    </xdr:from>
    <xdr:to>
      <xdr:col>46</xdr:col>
      <xdr:colOff>38100</xdr:colOff>
      <xdr:row>35</xdr:row>
      <xdr:rowOff>128016</xdr:rowOff>
    </xdr:to>
    <xdr:sp macro="" textlink="">
      <xdr:nvSpPr>
        <xdr:cNvPr id="317" name="楕円 316"/>
        <xdr:cNvSpPr/>
      </xdr:nvSpPr>
      <xdr:spPr>
        <a:xfrm>
          <a:off x="8699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144543</xdr:rowOff>
    </xdr:from>
    <xdr:ext cx="599010" cy="259045"/>
    <xdr:sp macro="" textlink="">
      <xdr:nvSpPr>
        <xdr:cNvPr id="318" name="テキスト ボックス 317"/>
        <xdr:cNvSpPr txBox="1"/>
      </xdr:nvSpPr>
      <xdr:spPr>
        <a:xfrm>
          <a:off x="8450795" y="580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56332</xdr:rowOff>
    </xdr:from>
    <xdr:to>
      <xdr:col>41</xdr:col>
      <xdr:colOff>101600</xdr:colOff>
      <xdr:row>38</xdr:row>
      <xdr:rowOff>157932</xdr:rowOff>
    </xdr:to>
    <xdr:sp macro="" textlink="">
      <xdr:nvSpPr>
        <xdr:cNvPr id="319" name="楕円 318"/>
        <xdr:cNvSpPr/>
      </xdr:nvSpPr>
      <xdr:spPr>
        <a:xfrm>
          <a:off x="7810500" y="65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149059</xdr:rowOff>
    </xdr:from>
    <xdr:ext cx="534377" cy="259045"/>
    <xdr:sp macro="" textlink="">
      <xdr:nvSpPr>
        <xdr:cNvPr id="320" name="テキスト ボックス 319"/>
        <xdr:cNvSpPr txBox="1"/>
      </xdr:nvSpPr>
      <xdr:spPr>
        <a:xfrm>
          <a:off x="7594111" y="66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85791</xdr:rowOff>
    </xdr:from>
    <xdr:to>
      <xdr:col>36</xdr:col>
      <xdr:colOff>165100</xdr:colOff>
      <xdr:row>39</xdr:row>
      <xdr:rowOff>15941</xdr:rowOff>
    </xdr:to>
    <xdr:sp macro="" textlink="">
      <xdr:nvSpPr>
        <xdr:cNvPr id="321" name="楕円 320"/>
        <xdr:cNvSpPr/>
      </xdr:nvSpPr>
      <xdr:spPr>
        <a:xfrm>
          <a:off x="6921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7068</xdr:rowOff>
    </xdr:from>
    <xdr:ext cx="534377" cy="259045"/>
    <xdr:sp macro="" textlink="">
      <xdr:nvSpPr>
        <xdr:cNvPr id="322" name="テキスト ボックス 321"/>
        <xdr:cNvSpPr txBox="1"/>
      </xdr:nvSpPr>
      <xdr:spPr>
        <a:xfrm>
          <a:off x="6705111" y="66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34136</xdr:rowOff>
    </xdr:from>
    <xdr:to>
      <xdr:col>54</xdr:col>
      <xdr:colOff>189865</xdr:colOff>
      <xdr:row>59</xdr:row>
      <xdr:rowOff>146052</xdr:rowOff>
    </xdr:to>
    <xdr:cxnSp macro="">
      <xdr:nvCxnSpPr>
        <xdr:cNvPr id="349" name="直線コネクタ 348"/>
        <xdr:cNvCxnSpPr/>
      </xdr:nvCxnSpPr>
      <xdr:spPr>
        <a:xfrm flipV="1">
          <a:off x="10475595" y="9120986"/>
          <a:ext cx="1270" cy="114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149879</xdr:rowOff>
    </xdr:from>
    <xdr:ext cx="534377" cy="259045"/>
    <xdr:sp macro="" textlink="">
      <xdr:nvSpPr>
        <xdr:cNvPr id="350" name="普通建設事業費最小値テキスト"/>
        <xdr:cNvSpPr txBox="1"/>
      </xdr:nvSpPr>
      <xdr:spPr>
        <a:xfrm>
          <a:off x="10528300" y="102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146052</xdr:rowOff>
    </xdr:from>
    <xdr:to>
      <xdr:col>55</xdr:col>
      <xdr:colOff>88900</xdr:colOff>
      <xdr:row>59</xdr:row>
      <xdr:rowOff>146052</xdr:rowOff>
    </xdr:to>
    <xdr:cxnSp macro="">
      <xdr:nvCxnSpPr>
        <xdr:cNvPr id="351" name="直線コネクタ 350"/>
        <xdr:cNvCxnSpPr/>
      </xdr:nvCxnSpPr>
      <xdr:spPr>
        <a:xfrm>
          <a:off x="10388600" y="1026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152263</xdr:rowOff>
    </xdr:from>
    <xdr:ext cx="534377" cy="259045"/>
    <xdr:sp macro="" textlink="">
      <xdr:nvSpPr>
        <xdr:cNvPr id="352" name="普通建設事業費最大値テキスト"/>
        <xdr:cNvSpPr txBox="1"/>
      </xdr:nvSpPr>
      <xdr:spPr>
        <a:xfrm>
          <a:off x="10528300" y="88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34136</xdr:rowOff>
    </xdr:from>
    <xdr:to>
      <xdr:col>55</xdr:col>
      <xdr:colOff>88900</xdr:colOff>
      <xdr:row>53</xdr:row>
      <xdr:rowOff>34136</xdr:rowOff>
    </xdr:to>
    <xdr:cxnSp macro="">
      <xdr:nvCxnSpPr>
        <xdr:cNvPr id="353" name="直線コネクタ 352"/>
        <xdr:cNvCxnSpPr/>
      </xdr:nvCxnSpPr>
      <xdr:spPr>
        <a:xfrm>
          <a:off x="10388600" y="912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18003</xdr:rowOff>
    </xdr:from>
    <xdr:to>
      <xdr:col>55</xdr:col>
      <xdr:colOff>0</xdr:colOff>
      <xdr:row>54</xdr:row>
      <xdr:rowOff>142852</xdr:rowOff>
    </xdr:to>
    <xdr:cxnSp macro="">
      <xdr:nvCxnSpPr>
        <xdr:cNvPr id="354" name="直線コネクタ 353"/>
        <xdr:cNvCxnSpPr/>
      </xdr:nvCxnSpPr>
      <xdr:spPr>
        <a:xfrm>
          <a:off x="9639300" y="8933403"/>
          <a:ext cx="838200" cy="4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32547</xdr:rowOff>
    </xdr:from>
    <xdr:ext cx="534377" cy="259045"/>
    <xdr:sp macro="" textlink="">
      <xdr:nvSpPr>
        <xdr:cNvPr id="355" name="普通建設事業費平均値テキスト"/>
        <xdr:cNvSpPr txBox="1"/>
      </xdr:nvSpPr>
      <xdr:spPr>
        <a:xfrm>
          <a:off x="10528300" y="946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54120</xdr:rowOff>
    </xdr:from>
    <xdr:to>
      <xdr:col>55</xdr:col>
      <xdr:colOff>50800</xdr:colOff>
      <xdr:row>55</xdr:row>
      <xdr:rowOff>155720</xdr:rowOff>
    </xdr:to>
    <xdr:sp macro="" textlink="">
      <xdr:nvSpPr>
        <xdr:cNvPr id="356" name="フローチャート: 判断 355"/>
        <xdr:cNvSpPr/>
      </xdr:nvSpPr>
      <xdr:spPr>
        <a:xfrm>
          <a:off x="10426700" y="94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18003</xdr:rowOff>
    </xdr:from>
    <xdr:to>
      <xdr:col>50</xdr:col>
      <xdr:colOff>114300</xdr:colOff>
      <xdr:row>52</xdr:row>
      <xdr:rowOff>169500</xdr:rowOff>
    </xdr:to>
    <xdr:cxnSp macro="">
      <xdr:nvCxnSpPr>
        <xdr:cNvPr id="357" name="直線コネクタ 356"/>
        <xdr:cNvCxnSpPr/>
      </xdr:nvCxnSpPr>
      <xdr:spPr>
        <a:xfrm flipV="1">
          <a:off x="8750300" y="8933403"/>
          <a:ext cx="889000" cy="15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120332</xdr:rowOff>
    </xdr:from>
    <xdr:to>
      <xdr:col>50</xdr:col>
      <xdr:colOff>165100</xdr:colOff>
      <xdr:row>54</xdr:row>
      <xdr:rowOff>50482</xdr:rowOff>
    </xdr:to>
    <xdr:sp macro="" textlink="">
      <xdr:nvSpPr>
        <xdr:cNvPr id="358" name="フローチャート: 判断 357"/>
        <xdr:cNvSpPr/>
      </xdr:nvSpPr>
      <xdr:spPr>
        <a:xfrm>
          <a:off x="95885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41609</xdr:rowOff>
    </xdr:from>
    <xdr:ext cx="534377" cy="259045"/>
    <xdr:sp macro="" textlink="">
      <xdr:nvSpPr>
        <xdr:cNvPr id="359" name="テキスト ボックス 358"/>
        <xdr:cNvSpPr txBox="1"/>
      </xdr:nvSpPr>
      <xdr:spPr>
        <a:xfrm>
          <a:off x="9372111" y="92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120400</xdr:rowOff>
    </xdr:from>
    <xdr:to>
      <xdr:col>45</xdr:col>
      <xdr:colOff>177800</xdr:colOff>
      <xdr:row>52</xdr:row>
      <xdr:rowOff>169500</xdr:rowOff>
    </xdr:to>
    <xdr:cxnSp macro="">
      <xdr:nvCxnSpPr>
        <xdr:cNvPr id="360" name="直線コネクタ 359"/>
        <xdr:cNvCxnSpPr/>
      </xdr:nvCxnSpPr>
      <xdr:spPr>
        <a:xfrm>
          <a:off x="7861300" y="8692900"/>
          <a:ext cx="889000" cy="39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112609</xdr:rowOff>
    </xdr:from>
    <xdr:to>
      <xdr:col>46</xdr:col>
      <xdr:colOff>38100</xdr:colOff>
      <xdr:row>55</xdr:row>
      <xdr:rowOff>42759</xdr:rowOff>
    </xdr:to>
    <xdr:sp macro="" textlink="">
      <xdr:nvSpPr>
        <xdr:cNvPr id="361" name="フローチャート: 判断 360"/>
        <xdr:cNvSpPr/>
      </xdr:nvSpPr>
      <xdr:spPr>
        <a:xfrm>
          <a:off x="8699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33886</xdr:rowOff>
    </xdr:from>
    <xdr:ext cx="534377" cy="259045"/>
    <xdr:sp macro="" textlink="">
      <xdr:nvSpPr>
        <xdr:cNvPr id="362" name="テキスト ボックス 361"/>
        <xdr:cNvSpPr txBox="1"/>
      </xdr:nvSpPr>
      <xdr:spPr>
        <a:xfrm>
          <a:off x="8483111" y="94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120400</xdr:rowOff>
    </xdr:from>
    <xdr:to>
      <xdr:col>41</xdr:col>
      <xdr:colOff>50800</xdr:colOff>
      <xdr:row>54</xdr:row>
      <xdr:rowOff>2638</xdr:rowOff>
    </xdr:to>
    <xdr:cxnSp macro="">
      <xdr:nvCxnSpPr>
        <xdr:cNvPr id="363" name="直線コネクタ 362"/>
        <xdr:cNvCxnSpPr/>
      </xdr:nvCxnSpPr>
      <xdr:spPr>
        <a:xfrm flipV="1">
          <a:off x="6972300" y="8692900"/>
          <a:ext cx="889000" cy="5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148271</xdr:rowOff>
    </xdr:from>
    <xdr:to>
      <xdr:col>41</xdr:col>
      <xdr:colOff>101600</xdr:colOff>
      <xdr:row>55</xdr:row>
      <xdr:rowOff>78421</xdr:rowOff>
    </xdr:to>
    <xdr:sp macro="" textlink="">
      <xdr:nvSpPr>
        <xdr:cNvPr id="364" name="フローチャート: 判断 363"/>
        <xdr:cNvSpPr/>
      </xdr:nvSpPr>
      <xdr:spPr>
        <a:xfrm>
          <a:off x="7810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69548</xdr:rowOff>
    </xdr:from>
    <xdr:ext cx="534377" cy="259045"/>
    <xdr:sp macro="" textlink="">
      <xdr:nvSpPr>
        <xdr:cNvPr id="365" name="テキスト ボックス 364"/>
        <xdr:cNvSpPr txBox="1"/>
      </xdr:nvSpPr>
      <xdr:spPr>
        <a:xfrm>
          <a:off x="7594111" y="94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169694</xdr:rowOff>
    </xdr:from>
    <xdr:to>
      <xdr:col>36</xdr:col>
      <xdr:colOff>165100</xdr:colOff>
      <xdr:row>55</xdr:row>
      <xdr:rowOff>99844</xdr:rowOff>
    </xdr:to>
    <xdr:sp macro="" textlink="">
      <xdr:nvSpPr>
        <xdr:cNvPr id="366" name="フローチャート: 判断 365"/>
        <xdr:cNvSpPr/>
      </xdr:nvSpPr>
      <xdr:spPr>
        <a:xfrm>
          <a:off x="6921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90971</xdr:rowOff>
    </xdr:from>
    <xdr:ext cx="534377" cy="259045"/>
    <xdr:sp macro="" textlink="">
      <xdr:nvSpPr>
        <xdr:cNvPr id="367" name="テキスト ボックス 366"/>
        <xdr:cNvSpPr txBox="1"/>
      </xdr:nvSpPr>
      <xdr:spPr>
        <a:xfrm>
          <a:off x="6705111" y="95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92052</xdr:rowOff>
    </xdr:from>
    <xdr:to>
      <xdr:col>55</xdr:col>
      <xdr:colOff>50800</xdr:colOff>
      <xdr:row>55</xdr:row>
      <xdr:rowOff>22202</xdr:rowOff>
    </xdr:to>
    <xdr:sp macro="" textlink="">
      <xdr:nvSpPr>
        <xdr:cNvPr id="373" name="楕円 372"/>
        <xdr:cNvSpPr/>
      </xdr:nvSpPr>
      <xdr:spPr>
        <a:xfrm>
          <a:off x="10426700" y="93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114929</xdr:rowOff>
    </xdr:from>
    <xdr:ext cx="534377" cy="259045"/>
    <xdr:sp macro="" textlink="">
      <xdr:nvSpPr>
        <xdr:cNvPr id="374" name="普通建設事業費該当値テキスト"/>
        <xdr:cNvSpPr txBox="1"/>
      </xdr:nvSpPr>
      <xdr:spPr>
        <a:xfrm>
          <a:off x="10528300" y="92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138653</xdr:rowOff>
    </xdr:from>
    <xdr:to>
      <xdr:col>50</xdr:col>
      <xdr:colOff>165100</xdr:colOff>
      <xdr:row>52</xdr:row>
      <xdr:rowOff>68803</xdr:rowOff>
    </xdr:to>
    <xdr:sp macro="" textlink="">
      <xdr:nvSpPr>
        <xdr:cNvPr id="375" name="楕円 374"/>
        <xdr:cNvSpPr/>
      </xdr:nvSpPr>
      <xdr:spPr>
        <a:xfrm>
          <a:off x="9588500" y="88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85330</xdr:rowOff>
    </xdr:from>
    <xdr:ext cx="534377" cy="259045"/>
    <xdr:sp macro="" textlink="">
      <xdr:nvSpPr>
        <xdr:cNvPr id="376" name="テキスト ボックス 375"/>
        <xdr:cNvSpPr txBox="1"/>
      </xdr:nvSpPr>
      <xdr:spPr>
        <a:xfrm>
          <a:off x="9372111" y="86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118700</xdr:rowOff>
    </xdr:from>
    <xdr:to>
      <xdr:col>46</xdr:col>
      <xdr:colOff>38100</xdr:colOff>
      <xdr:row>53</xdr:row>
      <xdr:rowOff>48850</xdr:rowOff>
    </xdr:to>
    <xdr:sp macro="" textlink="">
      <xdr:nvSpPr>
        <xdr:cNvPr id="377" name="楕円 376"/>
        <xdr:cNvSpPr/>
      </xdr:nvSpPr>
      <xdr:spPr>
        <a:xfrm>
          <a:off x="8699500" y="9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65377</xdr:rowOff>
    </xdr:from>
    <xdr:ext cx="534377" cy="259045"/>
    <xdr:sp macro="" textlink="">
      <xdr:nvSpPr>
        <xdr:cNvPr id="378" name="テキスト ボックス 377"/>
        <xdr:cNvSpPr txBox="1"/>
      </xdr:nvSpPr>
      <xdr:spPr>
        <a:xfrm>
          <a:off x="8483111" y="88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69600</xdr:rowOff>
    </xdr:from>
    <xdr:to>
      <xdr:col>41</xdr:col>
      <xdr:colOff>101600</xdr:colOff>
      <xdr:row>50</xdr:row>
      <xdr:rowOff>171200</xdr:rowOff>
    </xdr:to>
    <xdr:sp macro="" textlink="">
      <xdr:nvSpPr>
        <xdr:cNvPr id="379" name="楕円 378"/>
        <xdr:cNvSpPr/>
      </xdr:nvSpPr>
      <xdr:spPr>
        <a:xfrm>
          <a:off x="7810500" y="8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16277</xdr:rowOff>
    </xdr:from>
    <xdr:ext cx="599010" cy="259045"/>
    <xdr:sp macro="" textlink="">
      <xdr:nvSpPr>
        <xdr:cNvPr id="380" name="テキスト ボックス 379"/>
        <xdr:cNvSpPr txBox="1"/>
      </xdr:nvSpPr>
      <xdr:spPr>
        <a:xfrm>
          <a:off x="7561795" y="841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123288</xdr:rowOff>
    </xdr:from>
    <xdr:to>
      <xdr:col>36</xdr:col>
      <xdr:colOff>165100</xdr:colOff>
      <xdr:row>54</xdr:row>
      <xdr:rowOff>53438</xdr:rowOff>
    </xdr:to>
    <xdr:sp macro="" textlink="">
      <xdr:nvSpPr>
        <xdr:cNvPr id="381" name="楕円 380"/>
        <xdr:cNvSpPr/>
      </xdr:nvSpPr>
      <xdr:spPr>
        <a:xfrm>
          <a:off x="6921500" y="92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69965</xdr:rowOff>
    </xdr:from>
    <xdr:ext cx="534377" cy="259045"/>
    <xdr:sp macro="" textlink="">
      <xdr:nvSpPr>
        <xdr:cNvPr id="382" name="テキスト ボックス 381"/>
        <xdr:cNvSpPr txBox="1"/>
      </xdr:nvSpPr>
      <xdr:spPr>
        <a:xfrm>
          <a:off x="6705111" y="89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6" name="テキスト ボックス 395"/>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8" name="テキスト ボックス 397"/>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400" name="テキスト ボックス 399"/>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36612</xdr:rowOff>
    </xdr:from>
    <xdr:to>
      <xdr:col>54</xdr:col>
      <xdr:colOff>189865</xdr:colOff>
      <xdr:row>78</xdr:row>
      <xdr:rowOff>2866</xdr:rowOff>
    </xdr:to>
    <xdr:cxnSp macro="">
      <xdr:nvCxnSpPr>
        <xdr:cNvPr id="408" name="直線コネクタ 407"/>
        <xdr:cNvCxnSpPr/>
      </xdr:nvCxnSpPr>
      <xdr:spPr>
        <a:xfrm flipV="1">
          <a:off x="10475595" y="12209562"/>
          <a:ext cx="1270" cy="116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6693</xdr:rowOff>
    </xdr:from>
    <xdr:ext cx="469744" cy="259045"/>
    <xdr:sp macro="" textlink="">
      <xdr:nvSpPr>
        <xdr:cNvPr id="409" name="普通建設事業費 （ うち新規整備　）最小値テキスト"/>
        <xdr:cNvSpPr txBox="1"/>
      </xdr:nvSpPr>
      <xdr:spPr>
        <a:xfrm>
          <a:off x="10528300" y="1337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2866</xdr:rowOff>
    </xdr:from>
    <xdr:to>
      <xdr:col>55</xdr:col>
      <xdr:colOff>88900</xdr:colOff>
      <xdr:row>78</xdr:row>
      <xdr:rowOff>2866</xdr:rowOff>
    </xdr:to>
    <xdr:cxnSp macro="">
      <xdr:nvCxnSpPr>
        <xdr:cNvPr id="410" name="直線コネクタ 409"/>
        <xdr:cNvCxnSpPr/>
      </xdr:nvCxnSpPr>
      <xdr:spPr>
        <a:xfrm>
          <a:off x="10388600" y="1337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154739</xdr:rowOff>
    </xdr:from>
    <xdr:ext cx="534377" cy="259045"/>
    <xdr:sp macro="" textlink="">
      <xdr:nvSpPr>
        <xdr:cNvPr id="411" name="普通建設事業費 （ うち新規整備　）最大値テキスト"/>
        <xdr:cNvSpPr txBox="1"/>
      </xdr:nvSpPr>
      <xdr:spPr>
        <a:xfrm>
          <a:off x="10528300" y="1198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36612</xdr:rowOff>
    </xdr:from>
    <xdr:to>
      <xdr:col>55</xdr:col>
      <xdr:colOff>88900</xdr:colOff>
      <xdr:row>71</xdr:row>
      <xdr:rowOff>36612</xdr:rowOff>
    </xdr:to>
    <xdr:cxnSp macro="">
      <xdr:nvCxnSpPr>
        <xdr:cNvPr id="412" name="直線コネクタ 411"/>
        <xdr:cNvCxnSpPr/>
      </xdr:nvCxnSpPr>
      <xdr:spPr>
        <a:xfrm>
          <a:off x="10388600" y="12209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2866</xdr:rowOff>
    </xdr:from>
    <xdr:to>
      <xdr:col>55</xdr:col>
      <xdr:colOff>0</xdr:colOff>
      <xdr:row>79</xdr:row>
      <xdr:rowOff>81787</xdr:rowOff>
    </xdr:to>
    <xdr:cxnSp macro="">
      <xdr:nvCxnSpPr>
        <xdr:cNvPr id="413" name="直線コネクタ 412"/>
        <xdr:cNvCxnSpPr/>
      </xdr:nvCxnSpPr>
      <xdr:spPr>
        <a:xfrm flipV="1">
          <a:off x="9639300" y="1337596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42326</xdr:rowOff>
    </xdr:from>
    <xdr:ext cx="469744" cy="259045"/>
    <xdr:sp macro="" textlink="">
      <xdr:nvSpPr>
        <xdr:cNvPr id="414" name="普通建設事業費 （ うち新規整備　）平均値テキスト"/>
        <xdr:cNvSpPr txBox="1"/>
      </xdr:nvSpPr>
      <xdr:spPr>
        <a:xfrm>
          <a:off x="10528300" y="12729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19449</xdr:rowOff>
    </xdr:from>
    <xdr:to>
      <xdr:col>55</xdr:col>
      <xdr:colOff>50800</xdr:colOff>
      <xdr:row>75</xdr:row>
      <xdr:rowOff>121049</xdr:rowOff>
    </xdr:to>
    <xdr:sp macro="" textlink="">
      <xdr:nvSpPr>
        <xdr:cNvPr id="415" name="フローチャート: 判断 414"/>
        <xdr:cNvSpPr/>
      </xdr:nvSpPr>
      <xdr:spPr>
        <a:xfrm>
          <a:off x="10426700" y="1287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28121</xdr:rowOff>
    </xdr:from>
    <xdr:to>
      <xdr:col>50</xdr:col>
      <xdr:colOff>114300</xdr:colOff>
      <xdr:row>79</xdr:row>
      <xdr:rowOff>81787</xdr:rowOff>
    </xdr:to>
    <xdr:cxnSp macro="">
      <xdr:nvCxnSpPr>
        <xdr:cNvPr id="416" name="直線コネクタ 415"/>
        <xdr:cNvCxnSpPr/>
      </xdr:nvCxnSpPr>
      <xdr:spPr>
        <a:xfrm>
          <a:off x="8750300" y="13058321"/>
          <a:ext cx="889000" cy="56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163140</xdr:rowOff>
    </xdr:from>
    <xdr:to>
      <xdr:col>50</xdr:col>
      <xdr:colOff>165100</xdr:colOff>
      <xdr:row>74</xdr:row>
      <xdr:rowOff>93290</xdr:rowOff>
    </xdr:to>
    <xdr:sp macro="" textlink="">
      <xdr:nvSpPr>
        <xdr:cNvPr id="417" name="フローチャート: 判断 416"/>
        <xdr:cNvSpPr/>
      </xdr:nvSpPr>
      <xdr:spPr>
        <a:xfrm>
          <a:off x="9588500" y="126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72</xdr:row>
      <xdr:rowOff>109817</xdr:rowOff>
    </xdr:from>
    <xdr:ext cx="469744" cy="259045"/>
    <xdr:sp macro="" textlink="">
      <xdr:nvSpPr>
        <xdr:cNvPr id="418" name="テキスト ボックス 417"/>
        <xdr:cNvSpPr txBox="1"/>
      </xdr:nvSpPr>
      <xdr:spPr>
        <a:xfrm>
          <a:off x="9404428" y="124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28121</xdr:rowOff>
    </xdr:from>
    <xdr:to>
      <xdr:col>45</xdr:col>
      <xdr:colOff>177800</xdr:colOff>
      <xdr:row>78</xdr:row>
      <xdr:rowOff>105955</xdr:rowOff>
    </xdr:to>
    <xdr:cxnSp macro="">
      <xdr:nvCxnSpPr>
        <xdr:cNvPr id="419" name="直線コネクタ 418"/>
        <xdr:cNvCxnSpPr/>
      </xdr:nvCxnSpPr>
      <xdr:spPr>
        <a:xfrm flipV="1">
          <a:off x="7861300" y="13058321"/>
          <a:ext cx="889000" cy="4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162270</xdr:rowOff>
    </xdr:from>
    <xdr:to>
      <xdr:col>46</xdr:col>
      <xdr:colOff>38100</xdr:colOff>
      <xdr:row>74</xdr:row>
      <xdr:rowOff>92420</xdr:rowOff>
    </xdr:to>
    <xdr:sp macro="" textlink="">
      <xdr:nvSpPr>
        <xdr:cNvPr id="420" name="フローチャート: 判断 419"/>
        <xdr:cNvSpPr/>
      </xdr:nvSpPr>
      <xdr:spPr>
        <a:xfrm>
          <a:off x="8699500" y="126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108947</xdr:rowOff>
    </xdr:from>
    <xdr:ext cx="469744" cy="259045"/>
    <xdr:sp macro="" textlink="">
      <xdr:nvSpPr>
        <xdr:cNvPr id="421" name="テキスト ボックス 420"/>
        <xdr:cNvSpPr txBox="1"/>
      </xdr:nvSpPr>
      <xdr:spPr>
        <a:xfrm>
          <a:off x="8515428" y="124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99314</xdr:rowOff>
    </xdr:from>
    <xdr:to>
      <xdr:col>41</xdr:col>
      <xdr:colOff>50800</xdr:colOff>
      <xdr:row>78</xdr:row>
      <xdr:rowOff>105955</xdr:rowOff>
    </xdr:to>
    <xdr:cxnSp macro="">
      <xdr:nvCxnSpPr>
        <xdr:cNvPr id="422" name="直線コネクタ 421"/>
        <xdr:cNvCxnSpPr/>
      </xdr:nvCxnSpPr>
      <xdr:spPr>
        <a:xfrm>
          <a:off x="6972300" y="12958064"/>
          <a:ext cx="889000" cy="5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27287</xdr:rowOff>
    </xdr:from>
    <xdr:to>
      <xdr:col>41</xdr:col>
      <xdr:colOff>101600</xdr:colOff>
      <xdr:row>76</xdr:row>
      <xdr:rowOff>128887</xdr:rowOff>
    </xdr:to>
    <xdr:sp macro="" textlink="">
      <xdr:nvSpPr>
        <xdr:cNvPr id="423" name="フローチャート: 判断 422"/>
        <xdr:cNvSpPr/>
      </xdr:nvSpPr>
      <xdr:spPr>
        <a:xfrm>
          <a:off x="7810500" y="130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145414</xdr:rowOff>
    </xdr:from>
    <xdr:ext cx="469744" cy="259045"/>
    <xdr:sp macro="" textlink="">
      <xdr:nvSpPr>
        <xdr:cNvPr id="424" name="テキスト ボックス 423"/>
        <xdr:cNvSpPr txBox="1"/>
      </xdr:nvSpPr>
      <xdr:spPr>
        <a:xfrm>
          <a:off x="7626428" y="1283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74966</xdr:rowOff>
    </xdr:from>
    <xdr:to>
      <xdr:col>36</xdr:col>
      <xdr:colOff>165100</xdr:colOff>
      <xdr:row>76</xdr:row>
      <xdr:rowOff>5116</xdr:rowOff>
    </xdr:to>
    <xdr:sp macro="" textlink="">
      <xdr:nvSpPr>
        <xdr:cNvPr id="425" name="フローチャート: 判断 424"/>
        <xdr:cNvSpPr/>
      </xdr:nvSpPr>
      <xdr:spPr>
        <a:xfrm>
          <a:off x="6921500" y="1293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167693</xdr:rowOff>
    </xdr:from>
    <xdr:ext cx="469744" cy="259045"/>
    <xdr:sp macro="" textlink="">
      <xdr:nvSpPr>
        <xdr:cNvPr id="426" name="テキスト ボックス 425"/>
        <xdr:cNvSpPr txBox="1"/>
      </xdr:nvSpPr>
      <xdr:spPr>
        <a:xfrm>
          <a:off x="6737428" y="1302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123516</xdr:rowOff>
    </xdr:from>
    <xdr:to>
      <xdr:col>55</xdr:col>
      <xdr:colOff>50800</xdr:colOff>
      <xdr:row>78</xdr:row>
      <xdr:rowOff>53666</xdr:rowOff>
    </xdr:to>
    <xdr:sp macro="" textlink="">
      <xdr:nvSpPr>
        <xdr:cNvPr id="432" name="楕円 431"/>
        <xdr:cNvSpPr/>
      </xdr:nvSpPr>
      <xdr:spPr>
        <a:xfrm>
          <a:off x="10426700" y="13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38443</xdr:rowOff>
    </xdr:from>
    <xdr:ext cx="469744" cy="259045"/>
    <xdr:sp macro="" textlink="">
      <xdr:nvSpPr>
        <xdr:cNvPr id="433" name="普通建設事業費 （ うち新規整備　）該当値テキスト"/>
        <xdr:cNvSpPr txBox="1"/>
      </xdr:nvSpPr>
      <xdr:spPr>
        <a:xfrm>
          <a:off x="10528300" y="1324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30987</xdr:rowOff>
    </xdr:from>
    <xdr:to>
      <xdr:col>50</xdr:col>
      <xdr:colOff>165100</xdr:colOff>
      <xdr:row>79</xdr:row>
      <xdr:rowOff>132587</xdr:rowOff>
    </xdr:to>
    <xdr:sp macro="" textlink="">
      <xdr:nvSpPr>
        <xdr:cNvPr id="434" name="楕円 433"/>
        <xdr:cNvSpPr/>
      </xdr:nvSpPr>
      <xdr:spPr>
        <a:xfrm>
          <a:off x="9588500" y="135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123714</xdr:rowOff>
    </xdr:from>
    <xdr:ext cx="378565" cy="259045"/>
    <xdr:sp macro="" textlink="">
      <xdr:nvSpPr>
        <xdr:cNvPr id="435" name="テキスト ボックス 434"/>
        <xdr:cNvSpPr txBox="1"/>
      </xdr:nvSpPr>
      <xdr:spPr>
        <a:xfrm>
          <a:off x="9450017" y="1366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148771</xdr:rowOff>
    </xdr:from>
    <xdr:to>
      <xdr:col>46</xdr:col>
      <xdr:colOff>38100</xdr:colOff>
      <xdr:row>76</xdr:row>
      <xdr:rowOff>78921</xdr:rowOff>
    </xdr:to>
    <xdr:sp macro="" textlink="">
      <xdr:nvSpPr>
        <xdr:cNvPr id="436" name="楕円 435"/>
        <xdr:cNvSpPr/>
      </xdr:nvSpPr>
      <xdr:spPr>
        <a:xfrm>
          <a:off x="8699500" y="130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70048</xdr:rowOff>
    </xdr:from>
    <xdr:ext cx="469744" cy="259045"/>
    <xdr:sp macro="" textlink="">
      <xdr:nvSpPr>
        <xdr:cNvPr id="437" name="テキスト ボックス 436"/>
        <xdr:cNvSpPr txBox="1"/>
      </xdr:nvSpPr>
      <xdr:spPr>
        <a:xfrm>
          <a:off x="8515428" y="1310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55155</xdr:rowOff>
    </xdr:from>
    <xdr:to>
      <xdr:col>41</xdr:col>
      <xdr:colOff>101600</xdr:colOff>
      <xdr:row>78</xdr:row>
      <xdr:rowOff>156755</xdr:rowOff>
    </xdr:to>
    <xdr:sp macro="" textlink="">
      <xdr:nvSpPr>
        <xdr:cNvPr id="438" name="楕円 437"/>
        <xdr:cNvSpPr/>
      </xdr:nvSpPr>
      <xdr:spPr>
        <a:xfrm>
          <a:off x="7810500" y="134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147882</xdr:rowOff>
    </xdr:from>
    <xdr:ext cx="469744" cy="259045"/>
    <xdr:sp macro="" textlink="">
      <xdr:nvSpPr>
        <xdr:cNvPr id="439" name="テキスト ボックス 438"/>
        <xdr:cNvSpPr txBox="1"/>
      </xdr:nvSpPr>
      <xdr:spPr>
        <a:xfrm>
          <a:off x="7626428" y="1352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40" name="楕円 439"/>
        <xdr:cNvSpPr/>
      </xdr:nvSpPr>
      <xdr:spPr>
        <a:xfrm>
          <a:off x="6921500" y="12907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166641</xdr:rowOff>
    </xdr:from>
    <xdr:ext cx="469744" cy="259045"/>
    <xdr:sp macro="" textlink="">
      <xdr:nvSpPr>
        <xdr:cNvPr id="441" name="テキスト ボックス 440"/>
        <xdr:cNvSpPr txBox="1"/>
      </xdr:nvSpPr>
      <xdr:spPr>
        <a:xfrm>
          <a:off x="6737428" y="126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157378</xdr:rowOff>
    </xdr:from>
    <xdr:to>
      <xdr:col>54</xdr:col>
      <xdr:colOff>189865</xdr:colOff>
      <xdr:row>97</xdr:row>
      <xdr:rowOff>167703</xdr:rowOff>
    </xdr:to>
    <xdr:cxnSp macro="">
      <xdr:nvCxnSpPr>
        <xdr:cNvPr id="465" name="直線コネクタ 464"/>
        <xdr:cNvCxnSpPr/>
      </xdr:nvCxnSpPr>
      <xdr:spPr>
        <a:xfrm flipV="1">
          <a:off x="10475595" y="15587878"/>
          <a:ext cx="1270" cy="121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xdr:rowOff>
    </xdr:from>
    <xdr:ext cx="534377" cy="259045"/>
    <xdr:sp macro="" textlink="">
      <xdr:nvSpPr>
        <xdr:cNvPr id="466" name="普通建設事業費 （ うち更新整備　）最小値テキスト"/>
        <xdr:cNvSpPr txBox="1"/>
      </xdr:nvSpPr>
      <xdr:spPr>
        <a:xfrm>
          <a:off x="10528300"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167703</xdr:rowOff>
    </xdr:from>
    <xdr:to>
      <xdr:col>55</xdr:col>
      <xdr:colOff>88900</xdr:colOff>
      <xdr:row>97</xdr:row>
      <xdr:rowOff>167703</xdr:rowOff>
    </xdr:to>
    <xdr:cxnSp macro="">
      <xdr:nvCxnSpPr>
        <xdr:cNvPr id="467" name="直線コネクタ 466"/>
        <xdr:cNvCxnSpPr/>
      </xdr:nvCxnSpPr>
      <xdr:spPr>
        <a:xfrm>
          <a:off x="10388600" y="167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104055</xdr:rowOff>
    </xdr:from>
    <xdr:ext cx="534377" cy="259045"/>
    <xdr:sp macro="" textlink="">
      <xdr:nvSpPr>
        <xdr:cNvPr id="468" name="普通建設事業費 （ うち更新整備　）最大値テキスト"/>
        <xdr:cNvSpPr txBox="1"/>
      </xdr:nvSpPr>
      <xdr:spPr>
        <a:xfrm>
          <a:off x="10528300" y="15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157378</xdr:rowOff>
    </xdr:from>
    <xdr:to>
      <xdr:col>55</xdr:col>
      <xdr:colOff>88900</xdr:colOff>
      <xdr:row>90</xdr:row>
      <xdr:rowOff>157378</xdr:rowOff>
    </xdr:to>
    <xdr:cxnSp macro="">
      <xdr:nvCxnSpPr>
        <xdr:cNvPr id="469" name="直線コネクタ 468"/>
        <xdr:cNvCxnSpPr/>
      </xdr:nvCxnSpPr>
      <xdr:spPr>
        <a:xfrm>
          <a:off x="10388600" y="1558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149892</xdr:rowOff>
    </xdr:from>
    <xdr:to>
      <xdr:col>55</xdr:col>
      <xdr:colOff>0</xdr:colOff>
      <xdr:row>93</xdr:row>
      <xdr:rowOff>170542</xdr:rowOff>
    </xdr:to>
    <xdr:cxnSp macro="">
      <xdr:nvCxnSpPr>
        <xdr:cNvPr id="470" name="直線コネクタ 469"/>
        <xdr:cNvCxnSpPr/>
      </xdr:nvCxnSpPr>
      <xdr:spPr>
        <a:xfrm>
          <a:off x="9639300" y="15923292"/>
          <a:ext cx="838200" cy="1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103579</xdr:rowOff>
    </xdr:from>
    <xdr:ext cx="534377" cy="259045"/>
    <xdr:sp macro="" textlink="">
      <xdr:nvSpPr>
        <xdr:cNvPr id="471" name="普通建設事業費 （ うち更新整備　）平均値テキスト"/>
        <xdr:cNvSpPr txBox="1"/>
      </xdr:nvSpPr>
      <xdr:spPr>
        <a:xfrm>
          <a:off x="10528300" y="160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125152</xdr:rowOff>
    </xdr:from>
    <xdr:to>
      <xdr:col>55</xdr:col>
      <xdr:colOff>50800</xdr:colOff>
      <xdr:row>94</xdr:row>
      <xdr:rowOff>55302</xdr:rowOff>
    </xdr:to>
    <xdr:sp macro="" textlink="">
      <xdr:nvSpPr>
        <xdr:cNvPr id="472" name="フローチャート: 判断 471"/>
        <xdr:cNvSpPr/>
      </xdr:nvSpPr>
      <xdr:spPr>
        <a:xfrm>
          <a:off x="10426700" y="1607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149892</xdr:rowOff>
    </xdr:from>
    <xdr:to>
      <xdr:col>50</xdr:col>
      <xdr:colOff>114300</xdr:colOff>
      <xdr:row>93</xdr:row>
      <xdr:rowOff>105753</xdr:rowOff>
    </xdr:to>
    <xdr:cxnSp macro="">
      <xdr:nvCxnSpPr>
        <xdr:cNvPr id="473" name="直線コネクタ 472"/>
        <xdr:cNvCxnSpPr/>
      </xdr:nvCxnSpPr>
      <xdr:spPr>
        <a:xfrm flipV="1">
          <a:off x="8750300" y="15923292"/>
          <a:ext cx="889000" cy="1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117075</xdr:rowOff>
    </xdr:from>
    <xdr:to>
      <xdr:col>50</xdr:col>
      <xdr:colOff>165100</xdr:colOff>
      <xdr:row>93</xdr:row>
      <xdr:rowOff>47225</xdr:rowOff>
    </xdr:to>
    <xdr:sp macro="" textlink="">
      <xdr:nvSpPr>
        <xdr:cNvPr id="474" name="フローチャート: 判断 473"/>
        <xdr:cNvSpPr/>
      </xdr:nvSpPr>
      <xdr:spPr>
        <a:xfrm>
          <a:off x="95885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38352</xdr:rowOff>
    </xdr:from>
    <xdr:ext cx="534377" cy="259045"/>
    <xdr:sp macro="" textlink="">
      <xdr:nvSpPr>
        <xdr:cNvPr id="475" name="テキスト ボックス 474"/>
        <xdr:cNvSpPr txBox="1"/>
      </xdr:nvSpPr>
      <xdr:spPr>
        <a:xfrm>
          <a:off x="9372111" y="159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105753</xdr:rowOff>
    </xdr:from>
    <xdr:to>
      <xdr:col>45</xdr:col>
      <xdr:colOff>177800</xdr:colOff>
      <xdr:row>96</xdr:row>
      <xdr:rowOff>7359</xdr:rowOff>
    </xdr:to>
    <xdr:cxnSp macro="">
      <xdr:nvCxnSpPr>
        <xdr:cNvPr id="476" name="直線コネクタ 475"/>
        <xdr:cNvCxnSpPr/>
      </xdr:nvCxnSpPr>
      <xdr:spPr>
        <a:xfrm flipV="1">
          <a:off x="7861300" y="16050603"/>
          <a:ext cx="889000" cy="4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90615</xdr:rowOff>
    </xdr:from>
    <xdr:to>
      <xdr:col>46</xdr:col>
      <xdr:colOff>38100</xdr:colOff>
      <xdr:row>94</xdr:row>
      <xdr:rowOff>20765</xdr:rowOff>
    </xdr:to>
    <xdr:sp macro="" textlink="">
      <xdr:nvSpPr>
        <xdr:cNvPr id="477" name="フローチャート: 判断 476"/>
        <xdr:cNvSpPr/>
      </xdr:nvSpPr>
      <xdr:spPr>
        <a:xfrm>
          <a:off x="8699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11892</xdr:rowOff>
    </xdr:from>
    <xdr:ext cx="534377" cy="259045"/>
    <xdr:sp macro="" textlink="">
      <xdr:nvSpPr>
        <xdr:cNvPr id="478" name="テキスト ボックス 477"/>
        <xdr:cNvSpPr txBox="1"/>
      </xdr:nvSpPr>
      <xdr:spPr>
        <a:xfrm>
          <a:off x="8483111" y="161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17190</xdr:rowOff>
    </xdr:from>
    <xdr:to>
      <xdr:col>41</xdr:col>
      <xdr:colOff>50800</xdr:colOff>
      <xdr:row>96</xdr:row>
      <xdr:rowOff>7359</xdr:rowOff>
    </xdr:to>
    <xdr:cxnSp macro="">
      <xdr:nvCxnSpPr>
        <xdr:cNvPr id="479" name="直線コネクタ 478"/>
        <xdr:cNvCxnSpPr/>
      </xdr:nvCxnSpPr>
      <xdr:spPr>
        <a:xfrm>
          <a:off x="6972300" y="16133490"/>
          <a:ext cx="889000" cy="3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137725</xdr:rowOff>
    </xdr:from>
    <xdr:to>
      <xdr:col>41</xdr:col>
      <xdr:colOff>101600</xdr:colOff>
      <xdr:row>95</xdr:row>
      <xdr:rowOff>67875</xdr:rowOff>
    </xdr:to>
    <xdr:sp macro="" textlink="">
      <xdr:nvSpPr>
        <xdr:cNvPr id="480" name="フローチャート: 判断 479"/>
        <xdr:cNvSpPr/>
      </xdr:nvSpPr>
      <xdr:spPr>
        <a:xfrm>
          <a:off x="7810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84402</xdr:rowOff>
    </xdr:from>
    <xdr:ext cx="534377" cy="259045"/>
    <xdr:sp macro="" textlink="">
      <xdr:nvSpPr>
        <xdr:cNvPr id="481" name="テキスト ボックス 480"/>
        <xdr:cNvSpPr txBox="1"/>
      </xdr:nvSpPr>
      <xdr:spPr>
        <a:xfrm>
          <a:off x="7594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31522</xdr:rowOff>
    </xdr:from>
    <xdr:to>
      <xdr:col>36</xdr:col>
      <xdr:colOff>165100</xdr:colOff>
      <xdr:row>94</xdr:row>
      <xdr:rowOff>133122</xdr:rowOff>
    </xdr:to>
    <xdr:sp macro="" textlink="">
      <xdr:nvSpPr>
        <xdr:cNvPr id="482" name="フローチャート: 判断 481"/>
        <xdr:cNvSpPr/>
      </xdr:nvSpPr>
      <xdr:spPr>
        <a:xfrm>
          <a:off x="6921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124249</xdr:rowOff>
    </xdr:from>
    <xdr:ext cx="534377" cy="259045"/>
    <xdr:sp macro="" textlink="">
      <xdr:nvSpPr>
        <xdr:cNvPr id="483" name="テキスト ボックス 482"/>
        <xdr:cNvSpPr txBox="1"/>
      </xdr:nvSpPr>
      <xdr:spPr>
        <a:xfrm>
          <a:off x="6705111" y="162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119742</xdr:rowOff>
    </xdr:from>
    <xdr:to>
      <xdr:col>55</xdr:col>
      <xdr:colOff>50800</xdr:colOff>
      <xdr:row>94</xdr:row>
      <xdr:rowOff>49892</xdr:rowOff>
    </xdr:to>
    <xdr:sp macro="" textlink="">
      <xdr:nvSpPr>
        <xdr:cNvPr id="489" name="楕円 488"/>
        <xdr:cNvSpPr/>
      </xdr:nvSpPr>
      <xdr:spPr>
        <a:xfrm>
          <a:off x="10426700" y="160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142619</xdr:rowOff>
    </xdr:from>
    <xdr:ext cx="534377" cy="259045"/>
    <xdr:sp macro="" textlink="">
      <xdr:nvSpPr>
        <xdr:cNvPr id="490" name="普通建設事業費 （ うち更新整備　）該当値テキスト"/>
        <xdr:cNvSpPr txBox="1"/>
      </xdr:nvSpPr>
      <xdr:spPr>
        <a:xfrm>
          <a:off x="10528300" y="159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99092</xdr:rowOff>
    </xdr:from>
    <xdr:to>
      <xdr:col>50</xdr:col>
      <xdr:colOff>165100</xdr:colOff>
      <xdr:row>93</xdr:row>
      <xdr:rowOff>29242</xdr:rowOff>
    </xdr:to>
    <xdr:sp macro="" textlink="">
      <xdr:nvSpPr>
        <xdr:cNvPr id="491" name="楕円 490"/>
        <xdr:cNvSpPr/>
      </xdr:nvSpPr>
      <xdr:spPr>
        <a:xfrm>
          <a:off x="9588500" y="15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45769</xdr:rowOff>
    </xdr:from>
    <xdr:ext cx="534377" cy="259045"/>
    <xdr:sp macro="" textlink="">
      <xdr:nvSpPr>
        <xdr:cNvPr id="492" name="テキスト ボックス 491"/>
        <xdr:cNvSpPr txBox="1"/>
      </xdr:nvSpPr>
      <xdr:spPr>
        <a:xfrm>
          <a:off x="9372111" y="15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54953</xdr:rowOff>
    </xdr:from>
    <xdr:to>
      <xdr:col>46</xdr:col>
      <xdr:colOff>38100</xdr:colOff>
      <xdr:row>93</xdr:row>
      <xdr:rowOff>156553</xdr:rowOff>
    </xdr:to>
    <xdr:sp macro="" textlink="">
      <xdr:nvSpPr>
        <xdr:cNvPr id="493" name="楕円 492"/>
        <xdr:cNvSpPr/>
      </xdr:nvSpPr>
      <xdr:spPr>
        <a:xfrm>
          <a:off x="8699500" y="159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1630</xdr:rowOff>
    </xdr:from>
    <xdr:ext cx="534377" cy="259045"/>
    <xdr:sp macro="" textlink="">
      <xdr:nvSpPr>
        <xdr:cNvPr id="494" name="テキスト ボックス 493"/>
        <xdr:cNvSpPr txBox="1"/>
      </xdr:nvSpPr>
      <xdr:spPr>
        <a:xfrm>
          <a:off x="8483111" y="157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128009</xdr:rowOff>
    </xdr:from>
    <xdr:to>
      <xdr:col>41</xdr:col>
      <xdr:colOff>101600</xdr:colOff>
      <xdr:row>96</xdr:row>
      <xdr:rowOff>58159</xdr:rowOff>
    </xdr:to>
    <xdr:sp macro="" textlink="">
      <xdr:nvSpPr>
        <xdr:cNvPr id="495" name="楕円 494"/>
        <xdr:cNvSpPr/>
      </xdr:nvSpPr>
      <xdr:spPr>
        <a:xfrm>
          <a:off x="7810500" y="16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49286</xdr:rowOff>
    </xdr:from>
    <xdr:ext cx="534377" cy="259045"/>
    <xdr:sp macro="" textlink="">
      <xdr:nvSpPr>
        <xdr:cNvPr id="496" name="テキスト ボックス 495"/>
        <xdr:cNvSpPr txBox="1"/>
      </xdr:nvSpPr>
      <xdr:spPr>
        <a:xfrm>
          <a:off x="7594111" y="165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137840</xdr:rowOff>
    </xdr:from>
    <xdr:to>
      <xdr:col>36</xdr:col>
      <xdr:colOff>165100</xdr:colOff>
      <xdr:row>94</xdr:row>
      <xdr:rowOff>67990</xdr:rowOff>
    </xdr:to>
    <xdr:sp macro="" textlink="">
      <xdr:nvSpPr>
        <xdr:cNvPr id="497" name="楕円 496"/>
        <xdr:cNvSpPr/>
      </xdr:nvSpPr>
      <xdr:spPr>
        <a:xfrm>
          <a:off x="6921500" y="160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84517</xdr:rowOff>
    </xdr:from>
    <xdr:ext cx="534377" cy="259045"/>
    <xdr:sp macro="" textlink="">
      <xdr:nvSpPr>
        <xdr:cNvPr id="498" name="テキスト ボックス 497"/>
        <xdr:cNvSpPr txBox="1"/>
      </xdr:nvSpPr>
      <xdr:spPr>
        <a:xfrm>
          <a:off x="6705111" y="158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8" name="テキスト ボックス 51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148653</xdr:rowOff>
    </xdr:from>
    <xdr:to>
      <xdr:col>85</xdr:col>
      <xdr:colOff>126364</xdr:colOff>
      <xdr:row>39</xdr:row>
      <xdr:rowOff>44450</xdr:rowOff>
    </xdr:to>
    <xdr:cxnSp macro="">
      <xdr:nvCxnSpPr>
        <xdr:cNvPr id="522" name="直線コネクタ 521"/>
        <xdr:cNvCxnSpPr/>
      </xdr:nvCxnSpPr>
      <xdr:spPr>
        <a:xfrm flipV="1">
          <a:off x="16317595" y="5463603"/>
          <a:ext cx="1269" cy="126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95330</xdr:rowOff>
    </xdr:from>
    <xdr:ext cx="469744" cy="259045"/>
    <xdr:sp macro="" textlink="">
      <xdr:nvSpPr>
        <xdr:cNvPr id="525" name="災害復旧事業費最大値テキスト"/>
        <xdr:cNvSpPr txBox="1"/>
      </xdr:nvSpPr>
      <xdr:spPr>
        <a:xfrm>
          <a:off x="16370300" y="52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148653</xdr:rowOff>
    </xdr:from>
    <xdr:to>
      <xdr:col>86</xdr:col>
      <xdr:colOff>25400</xdr:colOff>
      <xdr:row>31</xdr:row>
      <xdr:rowOff>148653</xdr:rowOff>
    </xdr:to>
    <xdr:cxnSp macro="">
      <xdr:nvCxnSpPr>
        <xdr:cNvPr id="526" name="直線コネクタ 525"/>
        <xdr:cNvCxnSpPr/>
      </xdr:nvCxnSpPr>
      <xdr:spPr>
        <a:xfrm>
          <a:off x="16230600" y="546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26734</xdr:rowOff>
    </xdr:from>
    <xdr:to>
      <xdr:col>85</xdr:col>
      <xdr:colOff>127000</xdr:colOff>
      <xdr:row>38</xdr:row>
      <xdr:rowOff>102171</xdr:rowOff>
    </xdr:to>
    <xdr:cxnSp macro="">
      <xdr:nvCxnSpPr>
        <xdr:cNvPr id="527" name="直線コネクタ 526"/>
        <xdr:cNvCxnSpPr/>
      </xdr:nvCxnSpPr>
      <xdr:spPr>
        <a:xfrm>
          <a:off x="15481300" y="5513134"/>
          <a:ext cx="838200" cy="110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88726</xdr:rowOff>
    </xdr:from>
    <xdr:ext cx="469744" cy="259045"/>
    <xdr:sp macro="" textlink="">
      <xdr:nvSpPr>
        <xdr:cNvPr id="528" name="災害復旧事業費平均値テキスト"/>
        <xdr:cNvSpPr txBox="1"/>
      </xdr:nvSpPr>
      <xdr:spPr>
        <a:xfrm>
          <a:off x="16370300" y="5918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65849</xdr:rowOff>
    </xdr:from>
    <xdr:to>
      <xdr:col>85</xdr:col>
      <xdr:colOff>177800</xdr:colOff>
      <xdr:row>35</xdr:row>
      <xdr:rowOff>167449</xdr:rowOff>
    </xdr:to>
    <xdr:sp macro="" textlink="">
      <xdr:nvSpPr>
        <xdr:cNvPr id="529" name="フローチャート: 判断 528"/>
        <xdr:cNvSpPr/>
      </xdr:nvSpPr>
      <xdr:spPr>
        <a:xfrm>
          <a:off x="16268700" y="606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26734</xdr:rowOff>
    </xdr:from>
    <xdr:to>
      <xdr:col>81</xdr:col>
      <xdr:colOff>50800</xdr:colOff>
      <xdr:row>36</xdr:row>
      <xdr:rowOff>101219</xdr:rowOff>
    </xdr:to>
    <xdr:cxnSp macro="">
      <xdr:nvCxnSpPr>
        <xdr:cNvPr id="530" name="直線コネクタ 529"/>
        <xdr:cNvCxnSpPr/>
      </xdr:nvCxnSpPr>
      <xdr:spPr>
        <a:xfrm flipV="1">
          <a:off x="14592300" y="5513134"/>
          <a:ext cx="889000" cy="7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139383</xdr:rowOff>
    </xdr:from>
    <xdr:to>
      <xdr:col>81</xdr:col>
      <xdr:colOff>101600</xdr:colOff>
      <xdr:row>36</xdr:row>
      <xdr:rowOff>69533</xdr:rowOff>
    </xdr:to>
    <xdr:sp macro="" textlink="">
      <xdr:nvSpPr>
        <xdr:cNvPr id="531" name="フローチャート: 判断 530"/>
        <xdr:cNvSpPr/>
      </xdr:nvSpPr>
      <xdr:spPr>
        <a:xfrm>
          <a:off x="15430500" y="614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60660</xdr:rowOff>
    </xdr:from>
    <xdr:ext cx="469744" cy="259045"/>
    <xdr:sp macro="" textlink="">
      <xdr:nvSpPr>
        <xdr:cNvPr id="532" name="テキスト ボックス 531"/>
        <xdr:cNvSpPr txBox="1"/>
      </xdr:nvSpPr>
      <xdr:spPr>
        <a:xfrm>
          <a:off x="15246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101219</xdr:rowOff>
    </xdr:from>
    <xdr:to>
      <xdr:col>76</xdr:col>
      <xdr:colOff>114300</xdr:colOff>
      <xdr:row>38</xdr:row>
      <xdr:rowOff>169228</xdr:rowOff>
    </xdr:to>
    <xdr:cxnSp macro="">
      <xdr:nvCxnSpPr>
        <xdr:cNvPr id="533" name="直線コネクタ 532"/>
        <xdr:cNvCxnSpPr/>
      </xdr:nvCxnSpPr>
      <xdr:spPr>
        <a:xfrm flipV="1">
          <a:off x="13703300" y="6273419"/>
          <a:ext cx="889000" cy="4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143002</xdr:rowOff>
    </xdr:from>
    <xdr:to>
      <xdr:col>76</xdr:col>
      <xdr:colOff>165100</xdr:colOff>
      <xdr:row>33</xdr:row>
      <xdr:rowOff>73152</xdr:rowOff>
    </xdr:to>
    <xdr:sp macro="" textlink="">
      <xdr:nvSpPr>
        <xdr:cNvPr id="534" name="フローチャート: 判断 533"/>
        <xdr:cNvSpPr/>
      </xdr:nvSpPr>
      <xdr:spPr>
        <a:xfrm>
          <a:off x="14541500" y="56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89679</xdr:rowOff>
    </xdr:from>
    <xdr:ext cx="469744" cy="259045"/>
    <xdr:sp macro="" textlink="">
      <xdr:nvSpPr>
        <xdr:cNvPr id="535" name="テキスト ボックス 534"/>
        <xdr:cNvSpPr txBox="1"/>
      </xdr:nvSpPr>
      <xdr:spPr>
        <a:xfrm>
          <a:off x="14357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169228</xdr:rowOff>
    </xdr:from>
    <xdr:to>
      <xdr:col>71</xdr:col>
      <xdr:colOff>177800</xdr:colOff>
      <xdr:row>39</xdr:row>
      <xdr:rowOff>21590</xdr:rowOff>
    </xdr:to>
    <xdr:cxnSp macro="">
      <xdr:nvCxnSpPr>
        <xdr:cNvPr id="536" name="直線コネクタ 535"/>
        <xdr:cNvCxnSpPr/>
      </xdr:nvCxnSpPr>
      <xdr:spPr>
        <a:xfrm flipV="1">
          <a:off x="12814300" y="6684328"/>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46609</xdr:rowOff>
    </xdr:from>
    <xdr:to>
      <xdr:col>72</xdr:col>
      <xdr:colOff>38100</xdr:colOff>
      <xdr:row>32</xdr:row>
      <xdr:rowOff>148209</xdr:rowOff>
    </xdr:to>
    <xdr:sp macro="" textlink="">
      <xdr:nvSpPr>
        <xdr:cNvPr id="537" name="フローチャート: 判断 536"/>
        <xdr:cNvSpPr/>
      </xdr:nvSpPr>
      <xdr:spPr>
        <a:xfrm>
          <a:off x="13652500" y="55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164736</xdr:rowOff>
    </xdr:from>
    <xdr:ext cx="469744" cy="259045"/>
    <xdr:sp macro="" textlink="">
      <xdr:nvSpPr>
        <xdr:cNvPr id="538" name="テキスト ボックス 537"/>
        <xdr:cNvSpPr txBox="1"/>
      </xdr:nvSpPr>
      <xdr:spPr>
        <a:xfrm>
          <a:off x="13468428"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136144</xdr:rowOff>
    </xdr:from>
    <xdr:to>
      <xdr:col>67</xdr:col>
      <xdr:colOff>101600</xdr:colOff>
      <xdr:row>37</xdr:row>
      <xdr:rowOff>66294</xdr:rowOff>
    </xdr:to>
    <xdr:sp macro="" textlink="">
      <xdr:nvSpPr>
        <xdr:cNvPr id="539" name="フローチャート: 判断 538"/>
        <xdr:cNvSpPr/>
      </xdr:nvSpPr>
      <xdr:spPr>
        <a:xfrm>
          <a:off x="12763500" y="630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82821</xdr:rowOff>
    </xdr:from>
    <xdr:ext cx="469744" cy="259045"/>
    <xdr:sp macro="" textlink="">
      <xdr:nvSpPr>
        <xdr:cNvPr id="540" name="テキスト ボックス 539"/>
        <xdr:cNvSpPr txBox="1"/>
      </xdr:nvSpPr>
      <xdr:spPr>
        <a:xfrm>
          <a:off x="12579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51371</xdr:rowOff>
    </xdr:from>
    <xdr:to>
      <xdr:col>85</xdr:col>
      <xdr:colOff>177800</xdr:colOff>
      <xdr:row>38</xdr:row>
      <xdr:rowOff>152971</xdr:rowOff>
    </xdr:to>
    <xdr:sp macro="" textlink="">
      <xdr:nvSpPr>
        <xdr:cNvPr id="546" name="楕円 545"/>
        <xdr:cNvSpPr/>
      </xdr:nvSpPr>
      <xdr:spPr>
        <a:xfrm>
          <a:off x="16268700" y="6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137748</xdr:rowOff>
    </xdr:from>
    <xdr:ext cx="378565" cy="259045"/>
    <xdr:sp macro="" textlink="">
      <xdr:nvSpPr>
        <xdr:cNvPr id="547" name="災害復旧事業費該当値テキスト"/>
        <xdr:cNvSpPr txBox="1"/>
      </xdr:nvSpPr>
      <xdr:spPr>
        <a:xfrm>
          <a:off x="16370300" y="648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147384</xdr:rowOff>
    </xdr:from>
    <xdr:to>
      <xdr:col>81</xdr:col>
      <xdr:colOff>101600</xdr:colOff>
      <xdr:row>32</xdr:row>
      <xdr:rowOff>77534</xdr:rowOff>
    </xdr:to>
    <xdr:sp macro="" textlink="">
      <xdr:nvSpPr>
        <xdr:cNvPr id="548" name="楕円 547"/>
        <xdr:cNvSpPr/>
      </xdr:nvSpPr>
      <xdr:spPr>
        <a:xfrm>
          <a:off x="15430500" y="54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94061</xdr:rowOff>
    </xdr:from>
    <xdr:ext cx="469744" cy="259045"/>
    <xdr:sp macro="" textlink="">
      <xdr:nvSpPr>
        <xdr:cNvPr id="549" name="テキスト ボックス 548"/>
        <xdr:cNvSpPr txBox="1"/>
      </xdr:nvSpPr>
      <xdr:spPr>
        <a:xfrm>
          <a:off x="15246428" y="523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50419</xdr:rowOff>
    </xdr:from>
    <xdr:to>
      <xdr:col>76</xdr:col>
      <xdr:colOff>165100</xdr:colOff>
      <xdr:row>36</xdr:row>
      <xdr:rowOff>152019</xdr:rowOff>
    </xdr:to>
    <xdr:sp macro="" textlink="">
      <xdr:nvSpPr>
        <xdr:cNvPr id="550" name="楕円 549"/>
        <xdr:cNvSpPr/>
      </xdr:nvSpPr>
      <xdr:spPr>
        <a:xfrm>
          <a:off x="14541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143146</xdr:rowOff>
    </xdr:from>
    <xdr:ext cx="469744" cy="259045"/>
    <xdr:sp macro="" textlink="">
      <xdr:nvSpPr>
        <xdr:cNvPr id="551" name="テキスト ボックス 550"/>
        <xdr:cNvSpPr txBox="1"/>
      </xdr:nvSpPr>
      <xdr:spPr>
        <a:xfrm>
          <a:off x="14357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118428</xdr:rowOff>
    </xdr:from>
    <xdr:to>
      <xdr:col>72</xdr:col>
      <xdr:colOff>38100</xdr:colOff>
      <xdr:row>39</xdr:row>
      <xdr:rowOff>48578</xdr:rowOff>
    </xdr:to>
    <xdr:sp macro="" textlink="">
      <xdr:nvSpPr>
        <xdr:cNvPr id="552" name="楕円 551"/>
        <xdr:cNvSpPr/>
      </xdr:nvSpPr>
      <xdr:spPr>
        <a:xfrm>
          <a:off x="13652500" y="66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39705</xdr:rowOff>
    </xdr:from>
    <xdr:ext cx="378565" cy="259045"/>
    <xdr:sp macro="" textlink="">
      <xdr:nvSpPr>
        <xdr:cNvPr id="553" name="テキスト ボックス 552"/>
        <xdr:cNvSpPr txBox="1"/>
      </xdr:nvSpPr>
      <xdr:spPr>
        <a:xfrm>
          <a:off x="13514017" y="67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142240</xdr:rowOff>
    </xdr:from>
    <xdr:to>
      <xdr:col>67</xdr:col>
      <xdr:colOff>101600</xdr:colOff>
      <xdr:row>39</xdr:row>
      <xdr:rowOff>72390</xdr:rowOff>
    </xdr:to>
    <xdr:sp macro="" textlink="">
      <xdr:nvSpPr>
        <xdr:cNvPr id="554" name="楕円 553"/>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63517</xdr:rowOff>
    </xdr:from>
    <xdr:ext cx="378565" cy="259045"/>
    <xdr:sp macro="" textlink="">
      <xdr:nvSpPr>
        <xdr:cNvPr id="555" name="テキスト ボックス 554"/>
        <xdr:cNvSpPr txBox="1"/>
      </xdr:nvSpPr>
      <xdr:spPr>
        <a:xfrm>
          <a:off x="12625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110020</xdr:rowOff>
    </xdr:from>
    <xdr:to>
      <xdr:col>85</xdr:col>
      <xdr:colOff>126364</xdr:colOff>
      <xdr:row>78</xdr:row>
      <xdr:rowOff>52660</xdr:rowOff>
    </xdr:to>
    <xdr:cxnSp macro="">
      <xdr:nvCxnSpPr>
        <xdr:cNvPr id="629" name="直線コネクタ 628"/>
        <xdr:cNvCxnSpPr/>
      </xdr:nvCxnSpPr>
      <xdr:spPr>
        <a:xfrm flipV="1">
          <a:off x="16317595" y="12111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56487</xdr:rowOff>
    </xdr:from>
    <xdr:ext cx="534377" cy="259045"/>
    <xdr:sp macro="" textlink="">
      <xdr:nvSpPr>
        <xdr:cNvPr id="630" name="公債費最小値テキスト"/>
        <xdr:cNvSpPr txBox="1"/>
      </xdr:nvSpPr>
      <xdr:spPr>
        <a:xfrm>
          <a:off x="16370300" y="134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52660</xdr:rowOff>
    </xdr:from>
    <xdr:to>
      <xdr:col>86</xdr:col>
      <xdr:colOff>25400</xdr:colOff>
      <xdr:row>78</xdr:row>
      <xdr:rowOff>52660</xdr:rowOff>
    </xdr:to>
    <xdr:cxnSp macro="">
      <xdr:nvCxnSpPr>
        <xdr:cNvPr id="631" name="直線コネクタ 630"/>
        <xdr:cNvCxnSpPr/>
      </xdr:nvCxnSpPr>
      <xdr:spPr>
        <a:xfrm>
          <a:off x="16230600" y="1342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56697</xdr:rowOff>
    </xdr:from>
    <xdr:ext cx="534377" cy="259045"/>
    <xdr:sp macro="" textlink="">
      <xdr:nvSpPr>
        <xdr:cNvPr id="632" name="公債費最大値テキスト"/>
        <xdr:cNvSpPr txBox="1"/>
      </xdr:nvSpPr>
      <xdr:spPr>
        <a:xfrm>
          <a:off x="16370300" y="118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110020</xdr:rowOff>
    </xdr:from>
    <xdr:to>
      <xdr:col>86</xdr:col>
      <xdr:colOff>25400</xdr:colOff>
      <xdr:row>70</xdr:row>
      <xdr:rowOff>110020</xdr:rowOff>
    </xdr:to>
    <xdr:cxnSp macro="">
      <xdr:nvCxnSpPr>
        <xdr:cNvPr id="633" name="直線コネクタ 632"/>
        <xdr:cNvCxnSpPr/>
      </xdr:nvCxnSpPr>
      <xdr:spPr>
        <a:xfrm>
          <a:off x="16230600" y="121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18923</xdr:rowOff>
    </xdr:from>
    <xdr:to>
      <xdr:col>85</xdr:col>
      <xdr:colOff>127000</xdr:colOff>
      <xdr:row>73</xdr:row>
      <xdr:rowOff>41402</xdr:rowOff>
    </xdr:to>
    <xdr:cxnSp macro="">
      <xdr:nvCxnSpPr>
        <xdr:cNvPr id="634" name="直線コネクタ 633"/>
        <xdr:cNvCxnSpPr/>
      </xdr:nvCxnSpPr>
      <xdr:spPr>
        <a:xfrm flipV="1">
          <a:off x="15481300" y="1253477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159802</xdr:rowOff>
    </xdr:from>
    <xdr:ext cx="534377" cy="259045"/>
    <xdr:sp macro="" textlink="">
      <xdr:nvSpPr>
        <xdr:cNvPr id="635" name="公債費平均値テキスト"/>
        <xdr:cNvSpPr txBox="1"/>
      </xdr:nvSpPr>
      <xdr:spPr>
        <a:xfrm>
          <a:off x="16370300" y="1233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136925</xdr:rowOff>
    </xdr:from>
    <xdr:to>
      <xdr:col>85</xdr:col>
      <xdr:colOff>177800</xdr:colOff>
      <xdr:row>73</xdr:row>
      <xdr:rowOff>67075</xdr:rowOff>
    </xdr:to>
    <xdr:sp macro="" textlink="">
      <xdr:nvSpPr>
        <xdr:cNvPr id="636" name="フローチャート: 判断 635"/>
        <xdr:cNvSpPr/>
      </xdr:nvSpPr>
      <xdr:spPr>
        <a:xfrm>
          <a:off x="16268700" y="1248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41402</xdr:rowOff>
    </xdr:from>
    <xdr:to>
      <xdr:col>81</xdr:col>
      <xdr:colOff>50800</xdr:colOff>
      <xdr:row>73</xdr:row>
      <xdr:rowOff>147053</xdr:rowOff>
    </xdr:to>
    <xdr:cxnSp macro="">
      <xdr:nvCxnSpPr>
        <xdr:cNvPr id="637" name="直線コネクタ 636"/>
        <xdr:cNvCxnSpPr/>
      </xdr:nvCxnSpPr>
      <xdr:spPr>
        <a:xfrm flipV="1">
          <a:off x="14592300" y="12557252"/>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6490</xdr:rowOff>
    </xdr:from>
    <xdr:to>
      <xdr:col>81</xdr:col>
      <xdr:colOff>101600</xdr:colOff>
      <xdr:row>73</xdr:row>
      <xdr:rowOff>108090</xdr:rowOff>
    </xdr:to>
    <xdr:sp macro="" textlink="">
      <xdr:nvSpPr>
        <xdr:cNvPr id="638" name="フローチャート: 判断 637"/>
        <xdr:cNvSpPr/>
      </xdr:nvSpPr>
      <xdr:spPr>
        <a:xfrm>
          <a:off x="154305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99217</xdr:rowOff>
    </xdr:from>
    <xdr:ext cx="534377" cy="259045"/>
    <xdr:sp macro="" textlink="">
      <xdr:nvSpPr>
        <xdr:cNvPr id="639" name="テキスト ボックス 638"/>
        <xdr:cNvSpPr txBox="1"/>
      </xdr:nvSpPr>
      <xdr:spPr>
        <a:xfrm>
          <a:off x="15214111" y="126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147053</xdr:rowOff>
    </xdr:from>
    <xdr:to>
      <xdr:col>76</xdr:col>
      <xdr:colOff>114300</xdr:colOff>
      <xdr:row>74</xdr:row>
      <xdr:rowOff>17875</xdr:rowOff>
    </xdr:to>
    <xdr:cxnSp macro="">
      <xdr:nvCxnSpPr>
        <xdr:cNvPr id="640" name="直線コネクタ 639"/>
        <xdr:cNvCxnSpPr/>
      </xdr:nvCxnSpPr>
      <xdr:spPr>
        <a:xfrm flipV="1">
          <a:off x="13703300" y="12662903"/>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160699</xdr:rowOff>
    </xdr:from>
    <xdr:to>
      <xdr:col>76</xdr:col>
      <xdr:colOff>165100</xdr:colOff>
      <xdr:row>72</xdr:row>
      <xdr:rowOff>90849</xdr:rowOff>
    </xdr:to>
    <xdr:sp macro="" textlink="">
      <xdr:nvSpPr>
        <xdr:cNvPr id="641" name="フローチャート: 判断 640"/>
        <xdr:cNvSpPr/>
      </xdr:nvSpPr>
      <xdr:spPr>
        <a:xfrm>
          <a:off x="14541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107376</xdr:rowOff>
    </xdr:from>
    <xdr:ext cx="534377" cy="259045"/>
    <xdr:sp macro="" textlink="">
      <xdr:nvSpPr>
        <xdr:cNvPr id="642" name="テキスト ボックス 641"/>
        <xdr:cNvSpPr txBox="1"/>
      </xdr:nvSpPr>
      <xdr:spPr>
        <a:xfrm>
          <a:off x="14325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169856</xdr:rowOff>
    </xdr:from>
    <xdr:to>
      <xdr:col>71</xdr:col>
      <xdr:colOff>177800</xdr:colOff>
      <xdr:row>74</xdr:row>
      <xdr:rowOff>17875</xdr:rowOff>
    </xdr:to>
    <xdr:cxnSp macro="">
      <xdr:nvCxnSpPr>
        <xdr:cNvPr id="643" name="直線コネクタ 642"/>
        <xdr:cNvCxnSpPr/>
      </xdr:nvCxnSpPr>
      <xdr:spPr>
        <a:xfrm>
          <a:off x="12814300" y="12685706"/>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142373</xdr:rowOff>
    </xdr:from>
    <xdr:to>
      <xdr:col>72</xdr:col>
      <xdr:colOff>38100</xdr:colOff>
      <xdr:row>72</xdr:row>
      <xdr:rowOff>72523</xdr:rowOff>
    </xdr:to>
    <xdr:sp macro="" textlink="">
      <xdr:nvSpPr>
        <xdr:cNvPr id="644" name="フローチャート: 判断 643"/>
        <xdr:cNvSpPr/>
      </xdr:nvSpPr>
      <xdr:spPr>
        <a:xfrm>
          <a:off x="13652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89050</xdr:rowOff>
    </xdr:from>
    <xdr:ext cx="534377" cy="259045"/>
    <xdr:sp macro="" textlink="">
      <xdr:nvSpPr>
        <xdr:cNvPr id="645" name="テキスト ボックス 644"/>
        <xdr:cNvSpPr txBox="1"/>
      </xdr:nvSpPr>
      <xdr:spPr>
        <a:xfrm>
          <a:off x="13436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2108</xdr:rowOff>
    </xdr:from>
    <xdr:to>
      <xdr:col>67</xdr:col>
      <xdr:colOff>101600</xdr:colOff>
      <xdr:row>72</xdr:row>
      <xdr:rowOff>103708</xdr:rowOff>
    </xdr:to>
    <xdr:sp macro="" textlink="">
      <xdr:nvSpPr>
        <xdr:cNvPr id="646" name="フローチャート: 判断 645"/>
        <xdr:cNvSpPr/>
      </xdr:nvSpPr>
      <xdr:spPr>
        <a:xfrm>
          <a:off x="12763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120235</xdr:rowOff>
    </xdr:from>
    <xdr:ext cx="534377" cy="259045"/>
    <xdr:sp macro="" textlink="">
      <xdr:nvSpPr>
        <xdr:cNvPr id="647" name="テキスト ボックス 646"/>
        <xdr:cNvSpPr txBox="1"/>
      </xdr:nvSpPr>
      <xdr:spPr>
        <a:xfrm>
          <a:off x="12547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139573</xdr:rowOff>
    </xdr:from>
    <xdr:to>
      <xdr:col>85</xdr:col>
      <xdr:colOff>177800</xdr:colOff>
      <xdr:row>73</xdr:row>
      <xdr:rowOff>69723</xdr:rowOff>
    </xdr:to>
    <xdr:sp macro="" textlink="">
      <xdr:nvSpPr>
        <xdr:cNvPr id="653" name="楕円 652"/>
        <xdr:cNvSpPr/>
      </xdr:nvSpPr>
      <xdr:spPr>
        <a:xfrm>
          <a:off x="16268700" y="124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118000</xdr:rowOff>
    </xdr:from>
    <xdr:ext cx="534377" cy="259045"/>
    <xdr:sp macro="" textlink="">
      <xdr:nvSpPr>
        <xdr:cNvPr id="654" name="公債費該当値テキスト"/>
        <xdr:cNvSpPr txBox="1"/>
      </xdr:nvSpPr>
      <xdr:spPr>
        <a:xfrm>
          <a:off x="16370300" y="124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162052</xdr:rowOff>
    </xdr:from>
    <xdr:to>
      <xdr:col>81</xdr:col>
      <xdr:colOff>101600</xdr:colOff>
      <xdr:row>73</xdr:row>
      <xdr:rowOff>92202</xdr:rowOff>
    </xdr:to>
    <xdr:sp macro="" textlink="">
      <xdr:nvSpPr>
        <xdr:cNvPr id="655" name="楕円 654"/>
        <xdr:cNvSpPr/>
      </xdr:nvSpPr>
      <xdr:spPr>
        <a:xfrm>
          <a:off x="15430500" y="125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108729</xdr:rowOff>
    </xdr:from>
    <xdr:ext cx="534377" cy="259045"/>
    <xdr:sp macro="" textlink="">
      <xdr:nvSpPr>
        <xdr:cNvPr id="656" name="テキスト ボックス 655"/>
        <xdr:cNvSpPr txBox="1"/>
      </xdr:nvSpPr>
      <xdr:spPr>
        <a:xfrm>
          <a:off x="15214111" y="122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96253</xdr:rowOff>
    </xdr:from>
    <xdr:to>
      <xdr:col>76</xdr:col>
      <xdr:colOff>165100</xdr:colOff>
      <xdr:row>74</xdr:row>
      <xdr:rowOff>26403</xdr:rowOff>
    </xdr:to>
    <xdr:sp macro="" textlink="">
      <xdr:nvSpPr>
        <xdr:cNvPr id="657" name="楕円 656"/>
        <xdr:cNvSpPr/>
      </xdr:nvSpPr>
      <xdr:spPr>
        <a:xfrm>
          <a:off x="14541500" y="126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17530</xdr:rowOff>
    </xdr:from>
    <xdr:ext cx="534377" cy="259045"/>
    <xdr:sp macro="" textlink="">
      <xdr:nvSpPr>
        <xdr:cNvPr id="658" name="テキスト ボックス 657"/>
        <xdr:cNvSpPr txBox="1"/>
      </xdr:nvSpPr>
      <xdr:spPr>
        <a:xfrm>
          <a:off x="14325111" y="127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138525</xdr:rowOff>
    </xdr:from>
    <xdr:to>
      <xdr:col>72</xdr:col>
      <xdr:colOff>38100</xdr:colOff>
      <xdr:row>74</xdr:row>
      <xdr:rowOff>68675</xdr:rowOff>
    </xdr:to>
    <xdr:sp macro="" textlink="">
      <xdr:nvSpPr>
        <xdr:cNvPr id="659" name="楕円 658"/>
        <xdr:cNvSpPr/>
      </xdr:nvSpPr>
      <xdr:spPr>
        <a:xfrm>
          <a:off x="13652500" y="12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59802</xdr:rowOff>
    </xdr:from>
    <xdr:ext cx="534377" cy="259045"/>
    <xdr:sp macro="" textlink="">
      <xdr:nvSpPr>
        <xdr:cNvPr id="660" name="テキスト ボックス 659"/>
        <xdr:cNvSpPr txBox="1"/>
      </xdr:nvSpPr>
      <xdr:spPr>
        <a:xfrm>
          <a:off x="13436111" y="127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119056</xdr:rowOff>
    </xdr:from>
    <xdr:to>
      <xdr:col>67</xdr:col>
      <xdr:colOff>101600</xdr:colOff>
      <xdr:row>74</xdr:row>
      <xdr:rowOff>49206</xdr:rowOff>
    </xdr:to>
    <xdr:sp macro="" textlink="">
      <xdr:nvSpPr>
        <xdr:cNvPr id="661" name="楕円 660"/>
        <xdr:cNvSpPr/>
      </xdr:nvSpPr>
      <xdr:spPr>
        <a:xfrm>
          <a:off x="12763500" y="126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40333</xdr:rowOff>
    </xdr:from>
    <xdr:ext cx="534377" cy="259045"/>
    <xdr:sp macro="" textlink="">
      <xdr:nvSpPr>
        <xdr:cNvPr id="662" name="テキスト ボックス 661"/>
        <xdr:cNvSpPr txBox="1"/>
      </xdr:nvSpPr>
      <xdr:spPr>
        <a:xfrm>
          <a:off x="12547111" y="127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61633</xdr:rowOff>
    </xdr:from>
    <xdr:to>
      <xdr:col>85</xdr:col>
      <xdr:colOff>126364</xdr:colOff>
      <xdr:row>96</xdr:row>
      <xdr:rowOff>65725</xdr:rowOff>
    </xdr:to>
    <xdr:cxnSp macro="">
      <xdr:nvCxnSpPr>
        <xdr:cNvPr id="685" name="直線コネクタ 684"/>
        <xdr:cNvCxnSpPr/>
      </xdr:nvCxnSpPr>
      <xdr:spPr>
        <a:xfrm flipV="1">
          <a:off x="16317595" y="15663583"/>
          <a:ext cx="1269" cy="8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69552</xdr:rowOff>
    </xdr:from>
    <xdr:ext cx="534377" cy="259045"/>
    <xdr:sp macro="" textlink="">
      <xdr:nvSpPr>
        <xdr:cNvPr id="686" name="積立金最小値テキスト"/>
        <xdr:cNvSpPr txBox="1"/>
      </xdr:nvSpPr>
      <xdr:spPr>
        <a:xfrm>
          <a:off x="16370300" y="1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65725</xdr:rowOff>
    </xdr:from>
    <xdr:to>
      <xdr:col>86</xdr:col>
      <xdr:colOff>25400</xdr:colOff>
      <xdr:row>96</xdr:row>
      <xdr:rowOff>65725</xdr:rowOff>
    </xdr:to>
    <xdr:cxnSp macro="">
      <xdr:nvCxnSpPr>
        <xdr:cNvPr id="687" name="直線コネクタ 686"/>
        <xdr:cNvCxnSpPr/>
      </xdr:nvCxnSpPr>
      <xdr:spPr>
        <a:xfrm>
          <a:off x="16230600" y="1652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8310</xdr:rowOff>
    </xdr:from>
    <xdr:ext cx="534377" cy="259045"/>
    <xdr:sp macro="" textlink="">
      <xdr:nvSpPr>
        <xdr:cNvPr id="688" name="積立金最大値テキスト"/>
        <xdr:cNvSpPr txBox="1"/>
      </xdr:nvSpPr>
      <xdr:spPr>
        <a:xfrm>
          <a:off x="16370300" y="154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61633</xdr:rowOff>
    </xdr:from>
    <xdr:to>
      <xdr:col>86</xdr:col>
      <xdr:colOff>25400</xdr:colOff>
      <xdr:row>91</xdr:row>
      <xdr:rowOff>61633</xdr:rowOff>
    </xdr:to>
    <xdr:cxnSp macro="">
      <xdr:nvCxnSpPr>
        <xdr:cNvPr id="689" name="直線コネクタ 688"/>
        <xdr:cNvCxnSpPr/>
      </xdr:nvCxnSpPr>
      <xdr:spPr>
        <a:xfrm>
          <a:off x="16230600" y="15663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61633</xdr:rowOff>
    </xdr:from>
    <xdr:to>
      <xdr:col>85</xdr:col>
      <xdr:colOff>127000</xdr:colOff>
      <xdr:row>96</xdr:row>
      <xdr:rowOff>22954</xdr:rowOff>
    </xdr:to>
    <xdr:cxnSp macro="">
      <xdr:nvCxnSpPr>
        <xdr:cNvPr id="690" name="直線コネクタ 689"/>
        <xdr:cNvCxnSpPr/>
      </xdr:nvCxnSpPr>
      <xdr:spPr>
        <a:xfrm flipV="1">
          <a:off x="15481300" y="15663583"/>
          <a:ext cx="838200" cy="8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25654</xdr:rowOff>
    </xdr:from>
    <xdr:ext cx="534377" cy="259045"/>
    <xdr:sp macro="" textlink="">
      <xdr:nvSpPr>
        <xdr:cNvPr id="691" name="積立金平均値テキスト"/>
        <xdr:cNvSpPr txBox="1"/>
      </xdr:nvSpPr>
      <xdr:spPr>
        <a:xfrm>
          <a:off x="16370300" y="1597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47227</xdr:rowOff>
    </xdr:from>
    <xdr:to>
      <xdr:col>85</xdr:col>
      <xdr:colOff>177800</xdr:colOff>
      <xdr:row>93</xdr:row>
      <xdr:rowOff>148827</xdr:rowOff>
    </xdr:to>
    <xdr:sp macro="" textlink="">
      <xdr:nvSpPr>
        <xdr:cNvPr id="692" name="フローチャート: 判断 691"/>
        <xdr:cNvSpPr/>
      </xdr:nvSpPr>
      <xdr:spPr>
        <a:xfrm>
          <a:off x="16268700" y="1599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92746</xdr:rowOff>
    </xdr:from>
    <xdr:to>
      <xdr:col>81</xdr:col>
      <xdr:colOff>50800</xdr:colOff>
      <xdr:row>96</xdr:row>
      <xdr:rowOff>22954</xdr:rowOff>
    </xdr:to>
    <xdr:cxnSp macro="">
      <xdr:nvCxnSpPr>
        <xdr:cNvPr id="693" name="直線コネクタ 692"/>
        <xdr:cNvCxnSpPr/>
      </xdr:nvCxnSpPr>
      <xdr:spPr>
        <a:xfrm>
          <a:off x="14592300" y="16209046"/>
          <a:ext cx="889000" cy="2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135054</xdr:rowOff>
    </xdr:from>
    <xdr:to>
      <xdr:col>81</xdr:col>
      <xdr:colOff>101600</xdr:colOff>
      <xdr:row>97</xdr:row>
      <xdr:rowOff>65204</xdr:rowOff>
    </xdr:to>
    <xdr:sp macro="" textlink="">
      <xdr:nvSpPr>
        <xdr:cNvPr id="694" name="フローチャート: 判断 693"/>
        <xdr:cNvSpPr/>
      </xdr:nvSpPr>
      <xdr:spPr>
        <a:xfrm>
          <a:off x="15430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56331</xdr:rowOff>
    </xdr:from>
    <xdr:ext cx="534377" cy="259045"/>
    <xdr:sp macro="" textlink="">
      <xdr:nvSpPr>
        <xdr:cNvPr id="695" name="テキスト ボックス 694"/>
        <xdr:cNvSpPr txBox="1"/>
      </xdr:nvSpPr>
      <xdr:spPr>
        <a:xfrm>
          <a:off x="15214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92746</xdr:rowOff>
    </xdr:from>
    <xdr:to>
      <xdr:col>76</xdr:col>
      <xdr:colOff>114300</xdr:colOff>
      <xdr:row>95</xdr:row>
      <xdr:rowOff>101090</xdr:rowOff>
    </xdr:to>
    <xdr:cxnSp macro="">
      <xdr:nvCxnSpPr>
        <xdr:cNvPr id="696" name="直線コネクタ 695"/>
        <xdr:cNvCxnSpPr/>
      </xdr:nvCxnSpPr>
      <xdr:spPr>
        <a:xfrm flipV="1">
          <a:off x="13703300" y="16209046"/>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124859</xdr:rowOff>
    </xdr:from>
    <xdr:to>
      <xdr:col>76</xdr:col>
      <xdr:colOff>165100</xdr:colOff>
      <xdr:row>98</xdr:row>
      <xdr:rowOff>55009</xdr:rowOff>
    </xdr:to>
    <xdr:sp macro="" textlink="">
      <xdr:nvSpPr>
        <xdr:cNvPr id="697" name="フローチャート: 判断 696"/>
        <xdr:cNvSpPr/>
      </xdr:nvSpPr>
      <xdr:spPr>
        <a:xfrm>
          <a:off x="14541500" y="167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46136</xdr:rowOff>
    </xdr:from>
    <xdr:ext cx="534377" cy="259045"/>
    <xdr:sp macro="" textlink="">
      <xdr:nvSpPr>
        <xdr:cNvPr id="698" name="テキスト ボックス 697"/>
        <xdr:cNvSpPr txBox="1"/>
      </xdr:nvSpPr>
      <xdr:spPr>
        <a:xfrm>
          <a:off x="14325111" y="168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161965</xdr:rowOff>
    </xdr:from>
    <xdr:to>
      <xdr:col>71</xdr:col>
      <xdr:colOff>177800</xdr:colOff>
      <xdr:row>95</xdr:row>
      <xdr:rowOff>101090</xdr:rowOff>
    </xdr:to>
    <xdr:cxnSp macro="">
      <xdr:nvCxnSpPr>
        <xdr:cNvPr id="699" name="直線コネクタ 698"/>
        <xdr:cNvCxnSpPr/>
      </xdr:nvCxnSpPr>
      <xdr:spPr>
        <a:xfrm>
          <a:off x="12814300" y="15592465"/>
          <a:ext cx="889000" cy="79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84830</xdr:rowOff>
    </xdr:from>
    <xdr:to>
      <xdr:col>72</xdr:col>
      <xdr:colOff>38100</xdr:colOff>
      <xdr:row>99</xdr:row>
      <xdr:rowOff>14980</xdr:rowOff>
    </xdr:to>
    <xdr:sp macro="" textlink="">
      <xdr:nvSpPr>
        <xdr:cNvPr id="700" name="フローチャート: 判断 699"/>
        <xdr:cNvSpPr/>
      </xdr:nvSpPr>
      <xdr:spPr>
        <a:xfrm>
          <a:off x="13652500" y="168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6107</xdr:rowOff>
    </xdr:from>
    <xdr:ext cx="534377" cy="259045"/>
    <xdr:sp macro="" textlink="">
      <xdr:nvSpPr>
        <xdr:cNvPr id="701" name="テキスト ボックス 700"/>
        <xdr:cNvSpPr txBox="1"/>
      </xdr:nvSpPr>
      <xdr:spPr>
        <a:xfrm>
          <a:off x="13436111" y="169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54266</xdr:rowOff>
    </xdr:from>
    <xdr:to>
      <xdr:col>67</xdr:col>
      <xdr:colOff>101600</xdr:colOff>
      <xdr:row>95</xdr:row>
      <xdr:rowOff>155866</xdr:rowOff>
    </xdr:to>
    <xdr:sp macro="" textlink="">
      <xdr:nvSpPr>
        <xdr:cNvPr id="702" name="フローチャート: 判断 701"/>
        <xdr:cNvSpPr/>
      </xdr:nvSpPr>
      <xdr:spPr>
        <a:xfrm>
          <a:off x="12763500" y="163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146993</xdr:rowOff>
    </xdr:from>
    <xdr:ext cx="534377" cy="259045"/>
    <xdr:sp macro="" textlink="">
      <xdr:nvSpPr>
        <xdr:cNvPr id="703" name="テキスト ボックス 702"/>
        <xdr:cNvSpPr txBox="1"/>
      </xdr:nvSpPr>
      <xdr:spPr>
        <a:xfrm>
          <a:off x="12547111" y="16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10833</xdr:rowOff>
    </xdr:from>
    <xdr:to>
      <xdr:col>85</xdr:col>
      <xdr:colOff>177800</xdr:colOff>
      <xdr:row>91</xdr:row>
      <xdr:rowOff>112433</xdr:rowOff>
    </xdr:to>
    <xdr:sp macro="" textlink="">
      <xdr:nvSpPr>
        <xdr:cNvPr id="709" name="楕円 708"/>
        <xdr:cNvSpPr/>
      </xdr:nvSpPr>
      <xdr:spPr>
        <a:xfrm>
          <a:off x="16268700" y="156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135310</xdr:rowOff>
    </xdr:from>
    <xdr:ext cx="534377" cy="259045"/>
    <xdr:sp macro="" textlink="">
      <xdr:nvSpPr>
        <xdr:cNvPr id="710" name="積立金該当値テキスト"/>
        <xdr:cNvSpPr txBox="1"/>
      </xdr:nvSpPr>
      <xdr:spPr>
        <a:xfrm>
          <a:off x="16370300" y="155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143604</xdr:rowOff>
    </xdr:from>
    <xdr:to>
      <xdr:col>81</xdr:col>
      <xdr:colOff>101600</xdr:colOff>
      <xdr:row>96</xdr:row>
      <xdr:rowOff>73754</xdr:rowOff>
    </xdr:to>
    <xdr:sp macro="" textlink="">
      <xdr:nvSpPr>
        <xdr:cNvPr id="711" name="楕円 710"/>
        <xdr:cNvSpPr/>
      </xdr:nvSpPr>
      <xdr:spPr>
        <a:xfrm>
          <a:off x="15430500" y="164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90281</xdr:rowOff>
    </xdr:from>
    <xdr:ext cx="534377" cy="259045"/>
    <xdr:sp macro="" textlink="">
      <xdr:nvSpPr>
        <xdr:cNvPr id="712" name="テキスト ボックス 711"/>
        <xdr:cNvSpPr txBox="1"/>
      </xdr:nvSpPr>
      <xdr:spPr>
        <a:xfrm>
          <a:off x="15214111" y="162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41946</xdr:rowOff>
    </xdr:from>
    <xdr:to>
      <xdr:col>76</xdr:col>
      <xdr:colOff>165100</xdr:colOff>
      <xdr:row>94</xdr:row>
      <xdr:rowOff>143546</xdr:rowOff>
    </xdr:to>
    <xdr:sp macro="" textlink="">
      <xdr:nvSpPr>
        <xdr:cNvPr id="713" name="楕円 712"/>
        <xdr:cNvSpPr/>
      </xdr:nvSpPr>
      <xdr:spPr>
        <a:xfrm>
          <a:off x="145415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160073</xdr:rowOff>
    </xdr:from>
    <xdr:ext cx="534377" cy="259045"/>
    <xdr:sp macro="" textlink="">
      <xdr:nvSpPr>
        <xdr:cNvPr id="714" name="テキスト ボックス 713"/>
        <xdr:cNvSpPr txBox="1"/>
      </xdr:nvSpPr>
      <xdr:spPr>
        <a:xfrm>
          <a:off x="14325111" y="15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50290</xdr:rowOff>
    </xdr:from>
    <xdr:to>
      <xdr:col>72</xdr:col>
      <xdr:colOff>38100</xdr:colOff>
      <xdr:row>95</xdr:row>
      <xdr:rowOff>151890</xdr:rowOff>
    </xdr:to>
    <xdr:sp macro="" textlink="">
      <xdr:nvSpPr>
        <xdr:cNvPr id="715" name="楕円 714"/>
        <xdr:cNvSpPr/>
      </xdr:nvSpPr>
      <xdr:spPr>
        <a:xfrm>
          <a:off x="13652500" y="16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168417</xdr:rowOff>
    </xdr:from>
    <xdr:ext cx="534377" cy="259045"/>
    <xdr:sp macro="" textlink="">
      <xdr:nvSpPr>
        <xdr:cNvPr id="716" name="テキスト ボックス 715"/>
        <xdr:cNvSpPr txBox="1"/>
      </xdr:nvSpPr>
      <xdr:spPr>
        <a:xfrm>
          <a:off x="13436111" y="161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111165</xdr:rowOff>
    </xdr:from>
    <xdr:to>
      <xdr:col>67</xdr:col>
      <xdr:colOff>101600</xdr:colOff>
      <xdr:row>91</xdr:row>
      <xdr:rowOff>41315</xdr:rowOff>
    </xdr:to>
    <xdr:sp macro="" textlink="">
      <xdr:nvSpPr>
        <xdr:cNvPr id="717" name="楕円 716"/>
        <xdr:cNvSpPr/>
      </xdr:nvSpPr>
      <xdr:spPr>
        <a:xfrm>
          <a:off x="12763500" y="155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57842</xdr:rowOff>
    </xdr:from>
    <xdr:ext cx="534377" cy="259045"/>
    <xdr:sp macro="" textlink="">
      <xdr:nvSpPr>
        <xdr:cNvPr id="718" name="テキスト ボックス 717"/>
        <xdr:cNvSpPr txBox="1"/>
      </xdr:nvSpPr>
      <xdr:spPr>
        <a:xfrm>
          <a:off x="12547111" y="15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115860</xdr:rowOff>
    </xdr:from>
    <xdr:to>
      <xdr:col>116</xdr:col>
      <xdr:colOff>62864</xdr:colOff>
      <xdr:row>39</xdr:row>
      <xdr:rowOff>98878</xdr:rowOff>
    </xdr:to>
    <xdr:cxnSp macro="">
      <xdr:nvCxnSpPr>
        <xdr:cNvPr id="744" name="直線コネクタ 743"/>
        <xdr:cNvCxnSpPr/>
      </xdr:nvCxnSpPr>
      <xdr:spPr>
        <a:xfrm flipV="1">
          <a:off x="22159595" y="5259360"/>
          <a:ext cx="1269" cy="152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62537</xdr:rowOff>
    </xdr:from>
    <xdr:ext cx="469744" cy="259045"/>
    <xdr:sp macro="" textlink="">
      <xdr:nvSpPr>
        <xdr:cNvPr id="747" name="投資及び出資金最大値テキスト"/>
        <xdr:cNvSpPr txBox="1"/>
      </xdr:nvSpPr>
      <xdr:spPr>
        <a:xfrm>
          <a:off x="22212300" y="5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115860</xdr:rowOff>
    </xdr:from>
    <xdr:to>
      <xdr:col>116</xdr:col>
      <xdr:colOff>152400</xdr:colOff>
      <xdr:row>30</xdr:row>
      <xdr:rowOff>115860</xdr:rowOff>
    </xdr:to>
    <xdr:cxnSp macro="">
      <xdr:nvCxnSpPr>
        <xdr:cNvPr id="748" name="直線コネクタ 747"/>
        <xdr:cNvCxnSpPr/>
      </xdr:nvCxnSpPr>
      <xdr:spPr>
        <a:xfrm>
          <a:off x="22072600" y="525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115860</xdr:rowOff>
    </xdr:from>
    <xdr:to>
      <xdr:col>116</xdr:col>
      <xdr:colOff>63500</xdr:colOff>
      <xdr:row>34</xdr:row>
      <xdr:rowOff>169255</xdr:rowOff>
    </xdr:to>
    <xdr:cxnSp macro="">
      <xdr:nvCxnSpPr>
        <xdr:cNvPr id="749" name="直線コネクタ 748"/>
        <xdr:cNvCxnSpPr/>
      </xdr:nvCxnSpPr>
      <xdr:spPr>
        <a:xfrm flipV="1">
          <a:off x="21323300" y="5259360"/>
          <a:ext cx="838200" cy="73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168238</xdr:rowOff>
    </xdr:from>
    <xdr:ext cx="469744" cy="259045"/>
    <xdr:sp macro="" textlink="">
      <xdr:nvSpPr>
        <xdr:cNvPr id="750" name="投資及び出資金平均値テキスト"/>
        <xdr:cNvSpPr txBox="1"/>
      </xdr:nvSpPr>
      <xdr:spPr>
        <a:xfrm>
          <a:off x="22212300" y="6340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18361</xdr:rowOff>
    </xdr:from>
    <xdr:to>
      <xdr:col>116</xdr:col>
      <xdr:colOff>114300</xdr:colOff>
      <xdr:row>37</xdr:row>
      <xdr:rowOff>119961</xdr:rowOff>
    </xdr:to>
    <xdr:sp macro="" textlink="">
      <xdr:nvSpPr>
        <xdr:cNvPr id="751" name="フローチャート: 判断 750"/>
        <xdr:cNvSpPr/>
      </xdr:nvSpPr>
      <xdr:spPr>
        <a:xfrm>
          <a:off x="221107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169255</xdr:rowOff>
    </xdr:from>
    <xdr:to>
      <xdr:col>111</xdr:col>
      <xdr:colOff>177800</xdr:colOff>
      <xdr:row>35</xdr:row>
      <xdr:rowOff>24583</xdr:rowOff>
    </xdr:to>
    <xdr:cxnSp macro="">
      <xdr:nvCxnSpPr>
        <xdr:cNvPr id="752" name="直線コネクタ 751"/>
        <xdr:cNvCxnSpPr/>
      </xdr:nvCxnSpPr>
      <xdr:spPr>
        <a:xfrm flipV="1">
          <a:off x="20434300" y="5998555"/>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27668</xdr:rowOff>
    </xdr:from>
    <xdr:to>
      <xdr:col>112</xdr:col>
      <xdr:colOff>38100</xdr:colOff>
      <xdr:row>38</xdr:row>
      <xdr:rowOff>129268</xdr:rowOff>
    </xdr:to>
    <xdr:sp macro="" textlink="">
      <xdr:nvSpPr>
        <xdr:cNvPr id="753" name="フローチャート: 判断 752"/>
        <xdr:cNvSpPr/>
      </xdr:nvSpPr>
      <xdr:spPr>
        <a:xfrm>
          <a:off x="21272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120395</xdr:rowOff>
    </xdr:from>
    <xdr:ext cx="469744" cy="259045"/>
    <xdr:sp macro="" textlink="">
      <xdr:nvSpPr>
        <xdr:cNvPr id="754" name="テキスト ボックス 753"/>
        <xdr:cNvSpPr txBox="1"/>
      </xdr:nvSpPr>
      <xdr:spPr>
        <a:xfrm>
          <a:off x="21088428"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24583</xdr:rowOff>
    </xdr:from>
    <xdr:to>
      <xdr:col>107</xdr:col>
      <xdr:colOff>50800</xdr:colOff>
      <xdr:row>39</xdr:row>
      <xdr:rowOff>32911</xdr:rowOff>
    </xdr:to>
    <xdr:cxnSp macro="">
      <xdr:nvCxnSpPr>
        <xdr:cNvPr id="755" name="直線コネクタ 754"/>
        <xdr:cNvCxnSpPr/>
      </xdr:nvCxnSpPr>
      <xdr:spPr>
        <a:xfrm flipV="1">
          <a:off x="19545300" y="6025333"/>
          <a:ext cx="889000" cy="69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143111</xdr:rowOff>
    </xdr:from>
    <xdr:to>
      <xdr:col>107</xdr:col>
      <xdr:colOff>101600</xdr:colOff>
      <xdr:row>38</xdr:row>
      <xdr:rowOff>73261</xdr:rowOff>
    </xdr:to>
    <xdr:sp macro="" textlink="">
      <xdr:nvSpPr>
        <xdr:cNvPr id="756" name="フローチャート: 判断 755"/>
        <xdr:cNvSpPr/>
      </xdr:nvSpPr>
      <xdr:spPr>
        <a:xfrm>
          <a:off x="20383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64388</xdr:rowOff>
    </xdr:from>
    <xdr:ext cx="469744" cy="259045"/>
    <xdr:sp macro="" textlink="">
      <xdr:nvSpPr>
        <xdr:cNvPr id="757" name="テキスト ボックス 756"/>
        <xdr:cNvSpPr txBox="1"/>
      </xdr:nvSpPr>
      <xdr:spPr>
        <a:xfrm>
          <a:off x="20199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11031</xdr:rowOff>
    </xdr:from>
    <xdr:to>
      <xdr:col>102</xdr:col>
      <xdr:colOff>114300</xdr:colOff>
      <xdr:row>39</xdr:row>
      <xdr:rowOff>32911</xdr:rowOff>
    </xdr:to>
    <xdr:cxnSp macro="">
      <xdr:nvCxnSpPr>
        <xdr:cNvPr id="758" name="直線コネクタ 757"/>
        <xdr:cNvCxnSpPr/>
      </xdr:nvCxnSpPr>
      <xdr:spPr>
        <a:xfrm>
          <a:off x="18656300" y="669758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119924</xdr:rowOff>
    </xdr:from>
    <xdr:to>
      <xdr:col>102</xdr:col>
      <xdr:colOff>165100</xdr:colOff>
      <xdr:row>39</xdr:row>
      <xdr:rowOff>50074</xdr:rowOff>
    </xdr:to>
    <xdr:sp macro="" textlink="">
      <xdr:nvSpPr>
        <xdr:cNvPr id="759" name="フローチャート: 判断 758"/>
        <xdr:cNvSpPr/>
      </xdr:nvSpPr>
      <xdr:spPr>
        <a:xfrm>
          <a:off x="19494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66601</xdr:rowOff>
    </xdr:from>
    <xdr:ext cx="378565" cy="259045"/>
    <xdr:sp macro="" textlink="">
      <xdr:nvSpPr>
        <xdr:cNvPr id="760" name="テキスト ボックス 759"/>
        <xdr:cNvSpPr txBox="1"/>
      </xdr:nvSpPr>
      <xdr:spPr>
        <a:xfrm>
          <a:off x="19356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61" name="フローチャート: 判断 760"/>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62029</xdr:rowOff>
    </xdr:from>
    <xdr:ext cx="378565" cy="259045"/>
    <xdr:sp macro="" textlink="">
      <xdr:nvSpPr>
        <xdr:cNvPr id="762" name="テキスト ボックス 761"/>
        <xdr:cNvSpPr txBox="1"/>
      </xdr:nvSpPr>
      <xdr:spPr>
        <a:xfrm>
          <a:off x="18467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65060</xdr:rowOff>
    </xdr:from>
    <xdr:to>
      <xdr:col>116</xdr:col>
      <xdr:colOff>114300</xdr:colOff>
      <xdr:row>30</xdr:row>
      <xdr:rowOff>166660</xdr:rowOff>
    </xdr:to>
    <xdr:sp macro="" textlink="">
      <xdr:nvSpPr>
        <xdr:cNvPr id="768" name="楕円 767"/>
        <xdr:cNvSpPr/>
      </xdr:nvSpPr>
      <xdr:spPr>
        <a:xfrm>
          <a:off x="22110700" y="5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18087</xdr:rowOff>
    </xdr:from>
    <xdr:ext cx="469744" cy="259045"/>
    <xdr:sp macro="" textlink="">
      <xdr:nvSpPr>
        <xdr:cNvPr id="769" name="投資及び出資金該当値テキスト"/>
        <xdr:cNvSpPr txBox="1"/>
      </xdr:nvSpPr>
      <xdr:spPr>
        <a:xfrm>
          <a:off x="22212300" y="516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118455</xdr:rowOff>
    </xdr:from>
    <xdr:to>
      <xdr:col>112</xdr:col>
      <xdr:colOff>38100</xdr:colOff>
      <xdr:row>35</xdr:row>
      <xdr:rowOff>48605</xdr:rowOff>
    </xdr:to>
    <xdr:sp macro="" textlink="">
      <xdr:nvSpPr>
        <xdr:cNvPr id="770" name="楕円 769"/>
        <xdr:cNvSpPr/>
      </xdr:nvSpPr>
      <xdr:spPr>
        <a:xfrm>
          <a:off x="21272500" y="5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65132</xdr:rowOff>
    </xdr:from>
    <xdr:ext cx="469744" cy="259045"/>
    <xdr:sp macro="" textlink="">
      <xdr:nvSpPr>
        <xdr:cNvPr id="771" name="テキスト ボックス 770"/>
        <xdr:cNvSpPr txBox="1"/>
      </xdr:nvSpPr>
      <xdr:spPr>
        <a:xfrm>
          <a:off x="21088428" y="57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145233</xdr:rowOff>
    </xdr:from>
    <xdr:to>
      <xdr:col>107</xdr:col>
      <xdr:colOff>101600</xdr:colOff>
      <xdr:row>35</xdr:row>
      <xdr:rowOff>75383</xdr:rowOff>
    </xdr:to>
    <xdr:sp macro="" textlink="">
      <xdr:nvSpPr>
        <xdr:cNvPr id="772" name="楕円 771"/>
        <xdr:cNvSpPr/>
      </xdr:nvSpPr>
      <xdr:spPr>
        <a:xfrm>
          <a:off x="20383500" y="59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91910</xdr:rowOff>
    </xdr:from>
    <xdr:ext cx="469744" cy="259045"/>
    <xdr:sp macro="" textlink="">
      <xdr:nvSpPr>
        <xdr:cNvPr id="773" name="テキスト ボックス 772"/>
        <xdr:cNvSpPr txBox="1"/>
      </xdr:nvSpPr>
      <xdr:spPr>
        <a:xfrm>
          <a:off x="20199428" y="574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153561</xdr:rowOff>
    </xdr:from>
    <xdr:to>
      <xdr:col>102</xdr:col>
      <xdr:colOff>165100</xdr:colOff>
      <xdr:row>39</xdr:row>
      <xdr:rowOff>83711</xdr:rowOff>
    </xdr:to>
    <xdr:sp macro="" textlink="">
      <xdr:nvSpPr>
        <xdr:cNvPr id="774" name="楕円 773"/>
        <xdr:cNvSpPr/>
      </xdr:nvSpPr>
      <xdr:spPr>
        <a:xfrm>
          <a:off x="19494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74838</xdr:rowOff>
    </xdr:from>
    <xdr:ext cx="378565" cy="259045"/>
    <xdr:sp macro="" textlink="">
      <xdr:nvSpPr>
        <xdr:cNvPr id="775" name="テキスト ボックス 774"/>
        <xdr:cNvSpPr txBox="1"/>
      </xdr:nvSpPr>
      <xdr:spPr>
        <a:xfrm>
          <a:off x="19356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131681</xdr:rowOff>
    </xdr:from>
    <xdr:to>
      <xdr:col>98</xdr:col>
      <xdr:colOff>38100</xdr:colOff>
      <xdr:row>39</xdr:row>
      <xdr:rowOff>61831</xdr:rowOff>
    </xdr:to>
    <xdr:sp macro="" textlink="">
      <xdr:nvSpPr>
        <xdr:cNvPr id="776" name="楕円 775"/>
        <xdr:cNvSpPr/>
      </xdr:nvSpPr>
      <xdr:spPr>
        <a:xfrm>
          <a:off x="18605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52958</xdr:rowOff>
    </xdr:from>
    <xdr:ext cx="378565" cy="259045"/>
    <xdr:sp macro="" textlink="">
      <xdr:nvSpPr>
        <xdr:cNvPr id="777" name="テキスト ボックス 776"/>
        <xdr:cNvSpPr txBox="1"/>
      </xdr:nvSpPr>
      <xdr:spPr>
        <a:xfrm>
          <a:off x="18467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7" name="テキスト ボックス 796"/>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9" name="テキスト ボックス 79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xdr:rowOff>
    </xdr:from>
    <xdr:to>
      <xdr:col>116</xdr:col>
      <xdr:colOff>62864</xdr:colOff>
      <xdr:row>59</xdr:row>
      <xdr:rowOff>44450</xdr:rowOff>
    </xdr:to>
    <xdr:cxnSp macro="">
      <xdr:nvCxnSpPr>
        <xdr:cNvPr id="801" name="直線コネクタ 800"/>
        <xdr:cNvCxnSpPr/>
      </xdr:nvCxnSpPr>
      <xdr:spPr>
        <a:xfrm flipV="1">
          <a:off x="22159595" y="8578088"/>
          <a:ext cx="1269"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123715</xdr:rowOff>
    </xdr:from>
    <xdr:ext cx="469744" cy="259045"/>
    <xdr:sp macro="" textlink="">
      <xdr:nvSpPr>
        <xdr:cNvPr id="804" name="貸付金最大値テキスト"/>
        <xdr:cNvSpPr txBox="1"/>
      </xdr:nvSpPr>
      <xdr:spPr>
        <a:xfrm>
          <a:off x="22212300" y="835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5588</xdr:rowOff>
    </xdr:from>
    <xdr:to>
      <xdr:col>116</xdr:col>
      <xdr:colOff>152400</xdr:colOff>
      <xdr:row>50</xdr:row>
      <xdr:rowOff>5588</xdr:rowOff>
    </xdr:to>
    <xdr:cxnSp macro="">
      <xdr:nvCxnSpPr>
        <xdr:cNvPr id="805" name="直線コネクタ 804"/>
        <xdr:cNvCxnSpPr/>
      </xdr:nvCxnSpPr>
      <xdr:spPr>
        <a:xfrm>
          <a:off x="22072600" y="857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6350</xdr:rowOff>
    </xdr:from>
    <xdr:to>
      <xdr:col>116</xdr:col>
      <xdr:colOff>63500</xdr:colOff>
      <xdr:row>54</xdr:row>
      <xdr:rowOff>19685</xdr:rowOff>
    </xdr:to>
    <xdr:cxnSp macro="">
      <xdr:nvCxnSpPr>
        <xdr:cNvPr id="806" name="直線コネクタ 805"/>
        <xdr:cNvCxnSpPr/>
      </xdr:nvCxnSpPr>
      <xdr:spPr>
        <a:xfrm flipV="1">
          <a:off x="21323300" y="92646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41419</xdr:rowOff>
    </xdr:from>
    <xdr:ext cx="469744" cy="259045"/>
    <xdr:sp macro="" textlink="">
      <xdr:nvSpPr>
        <xdr:cNvPr id="807" name="貸付金平均値テキスト"/>
        <xdr:cNvSpPr txBox="1"/>
      </xdr:nvSpPr>
      <xdr:spPr>
        <a:xfrm>
          <a:off x="22212300" y="9471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62992</xdr:rowOff>
    </xdr:from>
    <xdr:to>
      <xdr:col>116</xdr:col>
      <xdr:colOff>114300</xdr:colOff>
      <xdr:row>55</xdr:row>
      <xdr:rowOff>164592</xdr:rowOff>
    </xdr:to>
    <xdr:sp macro="" textlink="">
      <xdr:nvSpPr>
        <xdr:cNvPr id="808" name="フローチャート: 判断 807"/>
        <xdr:cNvSpPr/>
      </xdr:nvSpPr>
      <xdr:spPr>
        <a:xfrm>
          <a:off x="221107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145034</xdr:rowOff>
    </xdr:from>
    <xdr:to>
      <xdr:col>111</xdr:col>
      <xdr:colOff>177800</xdr:colOff>
      <xdr:row>54</xdr:row>
      <xdr:rowOff>19685</xdr:rowOff>
    </xdr:to>
    <xdr:cxnSp macro="">
      <xdr:nvCxnSpPr>
        <xdr:cNvPr id="809" name="直線コネクタ 808"/>
        <xdr:cNvCxnSpPr/>
      </xdr:nvCxnSpPr>
      <xdr:spPr>
        <a:xfrm>
          <a:off x="20434300" y="923188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52324</xdr:rowOff>
    </xdr:from>
    <xdr:to>
      <xdr:col>112</xdr:col>
      <xdr:colOff>38100</xdr:colOff>
      <xdr:row>55</xdr:row>
      <xdr:rowOff>153924</xdr:rowOff>
    </xdr:to>
    <xdr:sp macro="" textlink="">
      <xdr:nvSpPr>
        <xdr:cNvPr id="810" name="フローチャート: 判断 809"/>
        <xdr:cNvSpPr/>
      </xdr:nvSpPr>
      <xdr:spPr>
        <a:xfrm>
          <a:off x="21272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145051</xdr:rowOff>
    </xdr:from>
    <xdr:ext cx="469744" cy="259045"/>
    <xdr:sp macro="" textlink="">
      <xdr:nvSpPr>
        <xdr:cNvPr id="811" name="テキスト ボックス 810"/>
        <xdr:cNvSpPr txBox="1"/>
      </xdr:nvSpPr>
      <xdr:spPr>
        <a:xfrm>
          <a:off x="21088428" y="95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145034</xdr:rowOff>
    </xdr:from>
    <xdr:to>
      <xdr:col>107</xdr:col>
      <xdr:colOff>50800</xdr:colOff>
      <xdr:row>54</xdr:row>
      <xdr:rowOff>49403</xdr:rowOff>
    </xdr:to>
    <xdr:cxnSp macro="">
      <xdr:nvCxnSpPr>
        <xdr:cNvPr id="812" name="直線コネクタ 811"/>
        <xdr:cNvCxnSpPr/>
      </xdr:nvCxnSpPr>
      <xdr:spPr>
        <a:xfrm flipV="1">
          <a:off x="19545300" y="9231884"/>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152908</xdr:rowOff>
    </xdr:from>
    <xdr:to>
      <xdr:col>107</xdr:col>
      <xdr:colOff>101600</xdr:colOff>
      <xdr:row>56</xdr:row>
      <xdr:rowOff>83058</xdr:rowOff>
    </xdr:to>
    <xdr:sp macro="" textlink="">
      <xdr:nvSpPr>
        <xdr:cNvPr id="813" name="フローチャート: 判断 812"/>
        <xdr:cNvSpPr/>
      </xdr:nvSpPr>
      <xdr:spPr>
        <a:xfrm>
          <a:off x="20383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74185</xdr:rowOff>
    </xdr:from>
    <xdr:ext cx="469744" cy="259045"/>
    <xdr:sp macro="" textlink="">
      <xdr:nvSpPr>
        <xdr:cNvPr id="814" name="テキスト ボックス 813"/>
        <xdr:cNvSpPr txBox="1"/>
      </xdr:nvSpPr>
      <xdr:spPr>
        <a:xfrm>
          <a:off x="20199428" y="96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49403</xdr:rowOff>
    </xdr:from>
    <xdr:to>
      <xdr:col>102</xdr:col>
      <xdr:colOff>114300</xdr:colOff>
      <xdr:row>54</xdr:row>
      <xdr:rowOff>62738</xdr:rowOff>
    </xdr:to>
    <xdr:cxnSp macro="">
      <xdr:nvCxnSpPr>
        <xdr:cNvPr id="815" name="直線コネクタ 814"/>
        <xdr:cNvCxnSpPr/>
      </xdr:nvCxnSpPr>
      <xdr:spPr>
        <a:xfrm flipV="1">
          <a:off x="18656300" y="93077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137668</xdr:rowOff>
    </xdr:from>
    <xdr:to>
      <xdr:col>102</xdr:col>
      <xdr:colOff>165100</xdr:colOff>
      <xdr:row>56</xdr:row>
      <xdr:rowOff>67818</xdr:rowOff>
    </xdr:to>
    <xdr:sp macro="" textlink="">
      <xdr:nvSpPr>
        <xdr:cNvPr id="816" name="フローチャート: 判断 815"/>
        <xdr:cNvSpPr/>
      </xdr:nvSpPr>
      <xdr:spPr>
        <a:xfrm>
          <a:off x="19494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58945</xdr:rowOff>
    </xdr:from>
    <xdr:ext cx="469744" cy="259045"/>
    <xdr:sp macro="" textlink="">
      <xdr:nvSpPr>
        <xdr:cNvPr id="817" name="テキスト ボックス 816"/>
        <xdr:cNvSpPr txBox="1"/>
      </xdr:nvSpPr>
      <xdr:spPr>
        <a:xfrm>
          <a:off x="19310428"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153670</xdr:rowOff>
    </xdr:from>
    <xdr:to>
      <xdr:col>98</xdr:col>
      <xdr:colOff>38100</xdr:colOff>
      <xdr:row>56</xdr:row>
      <xdr:rowOff>83820</xdr:rowOff>
    </xdr:to>
    <xdr:sp macro="" textlink="">
      <xdr:nvSpPr>
        <xdr:cNvPr id="818" name="フローチャート: 判断 817"/>
        <xdr:cNvSpPr/>
      </xdr:nvSpPr>
      <xdr:spPr>
        <a:xfrm>
          <a:off x="18605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74947</xdr:rowOff>
    </xdr:from>
    <xdr:ext cx="469744" cy="259045"/>
    <xdr:sp macro="" textlink="">
      <xdr:nvSpPr>
        <xdr:cNvPr id="819" name="テキスト ボックス 818"/>
        <xdr:cNvSpPr txBox="1"/>
      </xdr:nvSpPr>
      <xdr:spPr>
        <a:xfrm>
          <a:off x="18421428"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127000</xdr:rowOff>
    </xdr:from>
    <xdr:to>
      <xdr:col>116</xdr:col>
      <xdr:colOff>114300</xdr:colOff>
      <xdr:row>54</xdr:row>
      <xdr:rowOff>57150</xdr:rowOff>
    </xdr:to>
    <xdr:sp macro="" textlink="">
      <xdr:nvSpPr>
        <xdr:cNvPr id="825" name="楕円 824"/>
        <xdr:cNvSpPr/>
      </xdr:nvSpPr>
      <xdr:spPr>
        <a:xfrm>
          <a:off x="22110700" y="92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149877</xdr:rowOff>
    </xdr:from>
    <xdr:ext cx="469744" cy="259045"/>
    <xdr:sp macro="" textlink="">
      <xdr:nvSpPr>
        <xdr:cNvPr id="826" name="貸付金該当値テキスト"/>
        <xdr:cNvSpPr txBox="1"/>
      </xdr:nvSpPr>
      <xdr:spPr>
        <a:xfrm>
          <a:off x="22212300"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140335</xdr:rowOff>
    </xdr:from>
    <xdr:to>
      <xdr:col>112</xdr:col>
      <xdr:colOff>38100</xdr:colOff>
      <xdr:row>54</xdr:row>
      <xdr:rowOff>70485</xdr:rowOff>
    </xdr:to>
    <xdr:sp macro="" textlink="">
      <xdr:nvSpPr>
        <xdr:cNvPr id="827" name="楕円 826"/>
        <xdr:cNvSpPr/>
      </xdr:nvSpPr>
      <xdr:spPr>
        <a:xfrm>
          <a:off x="21272500" y="92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87012</xdr:rowOff>
    </xdr:from>
    <xdr:ext cx="469744" cy="259045"/>
    <xdr:sp macro="" textlink="">
      <xdr:nvSpPr>
        <xdr:cNvPr id="828" name="テキスト ボックス 827"/>
        <xdr:cNvSpPr txBox="1"/>
      </xdr:nvSpPr>
      <xdr:spPr>
        <a:xfrm>
          <a:off x="21088428" y="900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94234</xdr:rowOff>
    </xdr:from>
    <xdr:to>
      <xdr:col>107</xdr:col>
      <xdr:colOff>101600</xdr:colOff>
      <xdr:row>54</xdr:row>
      <xdr:rowOff>24384</xdr:rowOff>
    </xdr:to>
    <xdr:sp macro="" textlink="">
      <xdr:nvSpPr>
        <xdr:cNvPr id="829" name="楕円 828"/>
        <xdr:cNvSpPr/>
      </xdr:nvSpPr>
      <xdr:spPr>
        <a:xfrm>
          <a:off x="20383500" y="9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40911</xdr:rowOff>
    </xdr:from>
    <xdr:ext cx="469744" cy="259045"/>
    <xdr:sp macro="" textlink="">
      <xdr:nvSpPr>
        <xdr:cNvPr id="830" name="テキスト ボックス 829"/>
        <xdr:cNvSpPr txBox="1"/>
      </xdr:nvSpPr>
      <xdr:spPr>
        <a:xfrm>
          <a:off x="20199428" y="89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170053</xdr:rowOff>
    </xdr:from>
    <xdr:to>
      <xdr:col>102</xdr:col>
      <xdr:colOff>165100</xdr:colOff>
      <xdr:row>54</xdr:row>
      <xdr:rowOff>100203</xdr:rowOff>
    </xdr:to>
    <xdr:sp macro="" textlink="">
      <xdr:nvSpPr>
        <xdr:cNvPr id="831" name="楕円 830"/>
        <xdr:cNvSpPr/>
      </xdr:nvSpPr>
      <xdr:spPr>
        <a:xfrm>
          <a:off x="19494500" y="92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116730</xdr:rowOff>
    </xdr:from>
    <xdr:ext cx="469744" cy="259045"/>
    <xdr:sp macro="" textlink="">
      <xdr:nvSpPr>
        <xdr:cNvPr id="832" name="テキスト ボックス 831"/>
        <xdr:cNvSpPr txBox="1"/>
      </xdr:nvSpPr>
      <xdr:spPr>
        <a:xfrm>
          <a:off x="19310428" y="903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11938</xdr:rowOff>
    </xdr:from>
    <xdr:to>
      <xdr:col>98</xdr:col>
      <xdr:colOff>38100</xdr:colOff>
      <xdr:row>54</xdr:row>
      <xdr:rowOff>113538</xdr:rowOff>
    </xdr:to>
    <xdr:sp macro="" textlink="">
      <xdr:nvSpPr>
        <xdr:cNvPr id="833" name="楕円 832"/>
        <xdr:cNvSpPr/>
      </xdr:nvSpPr>
      <xdr:spPr>
        <a:xfrm>
          <a:off x="18605500" y="92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130065</xdr:rowOff>
    </xdr:from>
    <xdr:ext cx="469744" cy="259045"/>
    <xdr:sp macro="" textlink="">
      <xdr:nvSpPr>
        <xdr:cNvPr id="834" name="テキスト ボックス 833"/>
        <xdr:cNvSpPr txBox="1"/>
      </xdr:nvSpPr>
      <xdr:spPr>
        <a:xfrm>
          <a:off x="18421428" y="90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109851</xdr:rowOff>
    </xdr:from>
    <xdr:to>
      <xdr:col>116</xdr:col>
      <xdr:colOff>62864</xdr:colOff>
      <xdr:row>79</xdr:row>
      <xdr:rowOff>125853</xdr:rowOff>
    </xdr:to>
    <xdr:cxnSp macro="">
      <xdr:nvCxnSpPr>
        <xdr:cNvPr id="861" name="直線コネクタ 860"/>
        <xdr:cNvCxnSpPr/>
      </xdr:nvCxnSpPr>
      <xdr:spPr>
        <a:xfrm flipV="1">
          <a:off x="22159595" y="12111351"/>
          <a:ext cx="1269" cy="155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129680</xdr:rowOff>
    </xdr:from>
    <xdr:ext cx="534377" cy="259045"/>
    <xdr:sp macro="" textlink="">
      <xdr:nvSpPr>
        <xdr:cNvPr id="862" name="繰出金最小値テキスト"/>
        <xdr:cNvSpPr txBox="1"/>
      </xdr:nvSpPr>
      <xdr:spPr>
        <a:xfrm>
          <a:off x="22212300" y="136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125853</xdr:rowOff>
    </xdr:from>
    <xdr:to>
      <xdr:col>116</xdr:col>
      <xdr:colOff>152400</xdr:colOff>
      <xdr:row>79</xdr:row>
      <xdr:rowOff>125853</xdr:rowOff>
    </xdr:to>
    <xdr:cxnSp macro="">
      <xdr:nvCxnSpPr>
        <xdr:cNvPr id="863" name="直線コネクタ 862"/>
        <xdr:cNvCxnSpPr/>
      </xdr:nvCxnSpPr>
      <xdr:spPr>
        <a:xfrm>
          <a:off x="22072600" y="1367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56528</xdr:rowOff>
    </xdr:from>
    <xdr:ext cx="534377" cy="259045"/>
    <xdr:sp macro="" textlink="">
      <xdr:nvSpPr>
        <xdr:cNvPr id="864" name="繰出金最大値テキスト"/>
        <xdr:cNvSpPr txBox="1"/>
      </xdr:nvSpPr>
      <xdr:spPr>
        <a:xfrm>
          <a:off x="22212300" y="118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109851</xdr:rowOff>
    </xdr:from>
    <xdr:to>
      <xdr:col>116</xdr:col>
      <xdr:colOff>152400</xdr:colOff>
      <xdr:row>70</xdr:row>
      <xdr:rowOff>109851</xdr:rowOff>
    </xdr:to>
    <xdr:cxnSp macro="">
      <xdr:nvCxnSpPr>
        <xdr:cNvPr id="865" name="直線コネクタ 864"/>
        <xdr:cNvCxnSpPr/>
      </xdr:nvCxnSpPr>
      <xdr:spPr>
        <a:xfrm>
          <a:off x="22072600" y="1211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125853</xdr:rowOff>
    </xdr:from>
    <xdr:to>
      <xdr:col>116</xdr:col>
      <xdr:colOff>63500</xdr:colOff>
      <xdr:row>79</xdr:row>
      <xdr:rowOff>140550</xdr:rowOff>
    </xdr:to>
    <xdr:cxnSp macro="">
      <xdr:nvCxnSpPr>
        <xdr:cNvPr id="866" name="直線コネクタ 865"/>
        <xdr:cNvCxnSpPr/>
      </xdr:nvCxnSpPr>
      <xdr:spPr>
        <a:xfrm flipV="1">
          <a:off x="21323300" y="13670403"/>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22982</xdr:rowOff>
    </xdr:from>
    <xdr:ext cx="534377" cy="259045"/>
    <xdr:sp macro="" textlink="">
      <xdr:nvSpPr>
        <xdr:cNvPr id="867" name="繰出金平均値テキスト"/>
        <xdr:cNvSpPr txBox="1"/>
      </xdr:nvSpPr>
      <xdr:spPr>
        <a:xfrm>
          <a:off x="22212300" y="1271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xdr:rowOff>
    </xdr:from>
    <xdr:to>
      <xdr:col>116</xdr:col>
      <xdr:colOff>114300</xdr:colOff>
      <xdr:row>75</xdr:row>
      <xdr:rowOff>101705</xdr:rowOff>
    </xdr:to>
    <xdr:sp macro="" textlink="">
      <xdr:nvSpPr>
        <xdr:cNvPr id="868" name="フローチャート: 判断 867"/>
        <xdr:cNvSpPr/>
      </xdr:nvSpPr>
      <xdr:spPr>
        <a:xfrm>
          <a:off x="22110700" y="1285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104267</xdr:rowOff>
    </xdr:from>
    <xdr:to>
      <xdr:col>111</xdr:col>
      <xdr:colOff>177800</xdr:colOff>
      <xdr:row>79</xdr:row>
      <xdr:rowOff>140550</xdr:rowOff>
    </xdr:to>
    <xdr:cxnSp macro="">
      <xdr:nvCxnSpPr>
        <xdr:cNvPr id="869" name="直線コネクタ 868"/>
        <xdr:cNvCxnSpPr/>
      </xdr:nvCxnSpPr>
      <xdr:spPr>
        <a:xfrm>
          <a:off x="20434300" y="13648817"/>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19569</xdr:rowOff>
    </xdr:from>
    <xdr:to>
      <xdr:col>112</xdr:col>
      <xdr:colOff>38100</xdr:colOff>
      <xdr:row>74</xdr:row>
      <xdr:rowOff>121169</xdr:rowOff>
    </xdr:to>
    <xdr:sp macro="" textlink="">
      <xdr:nvSpPr>
        <xdr:cNvPr id="870" name="フローチャート: 判断 869"/>
        <xdr:cNvSpPr/>
      </xdr:nvSpPr>
      <xdr:spPr>
        <a:xfrm>
          <a:off x="21272500" y="127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137696</xdr:rowOff>
    </xdr:from>
    <xdr:ext cx="534377" cy="259045"/>
    <xdr:sp macro="" textlink="">
      <xdr:nvSpPr>
        <xdr:cNvPr id="871" name="テキスト ボックス 870"/>
        <xdr:cNvSpPr txBox="1"/>
      </xdr:nvSpPr>
      <xdr:spPr>
        <a:xfrm>
          <a:off x="21056111" y="124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88461</xdr:rowOff>
    </xdr:from>
    <xdr:to>
      <xdr:col>107</xdr:col>
      <xdr:colOff>50800</xdr:colOff>
      <xdr:row>79</xdr:row>
      <xdr:rowOff>104267</xdr:rowOff>
    </xdr:to>
    <xdr:cxnSp macro="">
      <xdr:nvCxnSpPr>
        <xdr:cNvPr id="872" name="直線コネクタ 871"/>
        <xdr:cNvCxnSpPr/>
      </xdr:nvCxnSpPr>
      <xdr:spPr>
        <a:xfrm>
          <a:off x="19545300" y="13118661"/>
          <a:ext cx="889000" cy="5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145364</xdr:rowOff>
    </xdr:from>
    <xdr:to>
      <xdr:col>107</xdr:col>
      <xdr:colOff>101600</xdr:colOff>
      <xdr:row>76</xdr:row>
      <xdr:rowOff>75515</xdr:rowOff>
    </xdr:to>
    <xdr:sp macro="" textlink="">
      <xdr:nvSpPr>
        <xdr:cNvPr id="873" name="フローチャート: 判断 872"/>
        <xdr:cNvSpPr/>
      </xdr:nvSpPr>
      <xdr:spPr>
        <a:xfrm>
          <a:off x="20383500" y="130041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92041</xdr:rowOff>
    </xdr:from>
    <xdr:ext cx="534377" cy="259045"/>
    <xdr:sp macro="" textlink="">
      <xdr:nvSpPr>
        <xdr:cNvPr id="874" name="テキスト ボックス 873"/>
        <xdr:cNvSpPr txBox="1"/>
      </xdr:nvSpPr>
      <xdr:spPr>
        <a:xfrm>
          <a:off x="20167111" y="12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85489</xdr:rowOff>
    </xdr:from>
    <xdr:to>
      <xdr:col>102</xdr:col>
      <xdr:colOff>114300</xdr:colOff>
      <xdr:row>76</xdr:row>
      <xdr:rowOff>88461</xdr:rowOff>
    </xdr:to>
    <xdr:cxnSp macro="">
      <xdr:nvCxnSpPr>
        <xdr:cNvPr id="875" name="直線コネクタ 874"/>
        <xdr:cNvCxnSpPr/>
      </xdr:nvCxnSpPr>
      <xdr:spPr>
        <a:xfrm>
          <a:off x="18656300" y="12944239"/>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144842</xdr:rowOff>
    </xdr:from>
    <xdr:to>
      <xdr:col>102</xdr:col>
      <xdr:colOff>165100</xdr:colOff>
      <xdr:row>76</xdr:row>
      <xdr:rowOff>74991</xdr:rowOff>
    </xdr:to>
    <xdr:sp macro="" textlink="">
      <xdr:nvSpPr>
        <xdr:cNvPr id="876" name="フローチャート: 判断 875"/>
        <xdr:cNvSpPr/>
      </xdr:nvSpPr>
      <xdr:spPr>
        <a:xfrm>
          <a:off x="19494500" y="130035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91519</xdr:rowOff>
    </xdr:from>
    <xdr:ext cx="534377" cy="259045"/>
    <xdr:sp macro="" textlink="">
      <xdr:nvSpPr>
        <xdr:cNvPr id="877" name="テキスト ボックス 876"/>
        <xdr:cNvSpPr txBox="1"/>
      </xdr:nvSpPr>
      <xdr:spPr>
        <a:xfrm>
          <a:off x="19278111" y="127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66269</xdr:rowOff>
    </xdr:from>
    <xdr:to>
      <xdr:col>98</xdr:col>
      <xdr:colOff>38100</xdr:colOff>
      <xdr:row>75</xdr:row>
      <xdr:rowOff>167869</xdr:rowOff>
    </xdr:to>
    <xdr:sp macro="" textlink="">
      <xdr:nvSpPr>
        <xdr:cNvPr id="878" name="フローチャート: 判断 877"/>
        <xdr:cNvSpPr/>
      </xdr:nvSpPr>
      <xdr:spPr>
        <a:xfrm>
          <a:off x="18605500" y="12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158996</xdr:rowOff>
    </xdr:from>
    <xdr:ext cx="534377" cy="259045"/>
    <xdr:sp macro="" textlink="">
      <xdr:nvSpPr>
        <xdr:cNvPr id="879" name="テキスト ボックス 878"/>
        <xdr:cNvSpPr txBox="1"/>
      </xdr:nvSpPr>
      <xdr:spPr>
        <a:xfrm>
          <a:off x="18389111" y="13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75053</xdr:rowOff>
    </xdr:from>
    <xdr:to>
      <xdr:col>116</xdr:col>
      <xdr:colOff>114300</xdr:colOff>
      <xdr:row>80</xdr:row>
      <xdr:rowOff>5203</xdr:rowOff>
    </xdr:to>
    <xdr:sp macro="" textlink="">
      <xdr:nvSpPr>
        <xdr:cNvPr id="885" name="楕円 884"/>
        <xdr:cNvSpPr/>
      </xdr:nvSpPr>
      <xdr:spPr>
        <a:xfrm>
          <a:off x="22110700" y="136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161430</xdr:rowOff>
    </xdr:from>
    <xdr:ext cx="534377" cy="259045"/>
    <xdr:sp macro="" textlink="">
      <xdr:nvSpPr>
        <xdr:cNvPr id="886" name="繰出金該当値テキスト"/>
        <xdr:cNvSpPr txBox="1"/>
      </xdr:nvSpPr>
      <xdr:spPr>
        <a:xfrm>
          <a:off x="22212300" y="13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89750</xdr:rowOff>
    </xdr:from>
    <xdr:to>
      <xdr:col>112</xdr:col>
      <xdr:colOff>38100</xdr:colOff>
      <xdr:row>80</xdr:row>
      <xdr:rowOff>19900</xdr:rowOff>
    </xdr:to>
    <xdr:sp macro="" textlink="">
      <xdr:nvSpPr>
        <xdr:cNvPr id="887" name="楕円 886"/>
        <xdr:cNvSpPr/>
      </xdr:nvSpPr>
      <xdr:spPr>
        <a:xfrm>
          <a:off x="21272500" y="136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80</xdr:row>
      <xdr:rowOff>11027</xdr:rowOff>
    </xdr:from>
    <xdr:ext cx="534377" cy="259045"/>
    <xdr:sp macro="" textlink="">
      <xdr:nvSpPr>
        <xdr:cNvPr id="888" name="テキスト ボックス 887"/>
        <xdr:cNvSpPr txBox="1"/>
      </xdr:nvSpPr>
      <xdr:spPr>
        <a:xfrm>
          <a:off x="21056111" y="13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53467</xdr:rowOff>
    </xdr:from>
    <xdr:to>
      <xdr:col>107</xdr:col>
      <xdr:colOff>101600</xdr:colOff>
      <xdr:row>79</xdr:row>
      <xdr:rowOff>155067</xdr:rowOff>
    </xdr:to>
    <xdr:sp macro="" textlink="">
      <xdr:nvSpPr>
        <xdr:cNvPr id="889" name="楕円 888"/>
        <xdr:cNvSpPr/>
      </xdr:nvSpPr>
      <xdr:spPr>
        <a:xfrm>
          <a:off x="20383500" y="135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146194</xdr:rowOff>
    </xdr:from>
    <xdr:ext cx="534377" cy="259045"/>
    <xdr:sp macro="" textlink="">
      <xdr:nvSpPr>
        <xdr:cNvPr id="890" name="テキスト ボックス 889"/>
        <xdr:cNvSpPr txBox="1"/>
      </xdr:nvSpPr>
      <xdr:spPr>
        <a:xfrm>
          <a:off x="20167111" y="136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37661</xdr:rowOff>
    </xdr:from>
    <xdr:to>
      <xdr:col>102</xdr:col>
      <xdr:colOff>165100</xdr:colOff>
      <xdr:row>76</xdr:row>
      <xdr:rowOff>139261</xdr:rowOff>
    </xdr:to>
    <xdr:sp macro="" textlink="">
      <xdr:nvSpPr>
        <xdr:cNvPr id="891" name="楕円 890"/>
        <xdr:cNvSpPr/>
      </xdr:nvSpPr>
      <xdr:spPr>
        <a:xfrm>
          <a:off x="19494500" y="130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130388</xdr:rowOff>
    </xdr:from>
    <xdr:ext cx="534377" cy="259045"/>
    <xdr:sp macro="" textlink="">
      <xdr:nvSpPr>
        <xdr:cNvPr id="892" name="テキスト ボックス 891"/>
        <xdr:cNvSpPr txBox="1"/>
      </xdr:nvSpPr>
      <xdr:spPr>
        <a:xfrm>
          <a:off x="19278111" y="131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34689</xdr:rowOff>
    </xdr:from>
    <xdr:to>
      <xdr:col>98</xdr:col>
      <xdr:colOff>38100</xdr:colOff>
      <xdr:row>75</xdr:row>
      <xdr:rowOff>136289</xdr:rowOff>
    </xdr:to>
    <xdr:sp macro="" textlink="">
      <xdr:nvSpPr>
        <xdr:cNvPr id="893" name="楕円 892"/>
        <xdr:cNvSpPr/>
      </xdr:nvSpPr>
      <xdr:spPr>
        <a:xfrm>
          <a:off x="18605500" y="128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152816</xdr:rowOff>
    </xdr:from>
    <xdr:ext cx="534377" cy="259045"/>
    <xdr:sp macro="" textlink="">
      <xdr:nvSpPr>
        <xdr:cNvPr id="894" name="テキスト ボックス 893"/>
        <xdr:cNvSpPr txBox="1"/>
      </xdr:nvSpPr>
      <xdr:spPr>
        <a:xfrm>
          <a:off x="18389111" y="126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歳出決算総額に対する住民一人当たりコストは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728,697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43,736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となった。要因としては前年度より歳出決算額が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となり、人口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額減少の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大きな要因は補助費の大幅な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136,465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84,089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となっている。特別定額給付金の皆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、新型コロナウイルス感染症対応として実施した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などがその要因である。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その他の主な構成項目では、扶助費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109,637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っている。障害者福祉費が年々増加していることに加え、令和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年度は子育て世帯への臨時特別給付金等の給付があったことが主な要因である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69,807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。漁港整備や保育所施設整備が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継続して行っている町道・農道・通学路整備や漁港整備に加え、大規模な建設事業が控えており、今後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75,340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、全国平均及び県平均を上回って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いる。学校再編に伴う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大規模な建設事業が控えており、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積立金は住民一人当たり</a:t>
          </a:r>
          <a:r>
            <a:rPr kumimoji="1" lang="en-US" altLang="ja-JP" sz="1200">
              <a:latin typeface="ＭＳ Ｐゴシック" panose="020B0600070205080204" pitchFamily="50" charset="-128"/>
              <a:ea typeface="ＭＳ Ｐゴシック" panose="020B0600070205080204" pitchFamily="50" charset="-128"/>
            </a:rPr>
            <a:t>75,915</a:t>
          </a:r>
          <a:r>
            <a:rPr kumimoji="1" lang="ja-JP" altLang="en-US" sz="1200">
              <a:latin typeface="ＭＳ Ｐゴシック" panose="020B0600070205080204" pitchFamily="50" charset="-128"/>
              <a:ea typeface="ＭＳ Ｐゴシック" panose="020B0600070205080204" pitchFamily="50" charset="-128"/>
            </a:rPr>
            <a:t>円となり、類似団体平均、全国平均及び県平均をいずれも上回っている。ふるさと寄附金の増に伴うふるさと基金への積立てが増加したことに加え、減債基金、公共施設整備基金及び公共施設維持管理基金の積立ても行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22,130
21,941
99.56
16,786,857
16,126,062
560,640
7,933,976
14,044,996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88951</xdr:rowOff>
    </xdr:from>
    <xdr:to>
      <xdr:col>24</xdr:col>
      <xdr:colOff>62865</xdr:colOff>
      <xdr:row>39</xdr:row>
      <xdr:rowOff>79349</xdr:rowOff>
    </xdr:to>
    <xdr:cxnSp macro="">
      <xdr:nvCxnSpPr>
        <xdr:cNvPr id="54" name="直線コネクタ 53"/>
        <xdr:cNvCxnSpPr/>
      </xdr:nvCxnSpPr>
      <xdr:spPr>
        <a:xfrm flipV="1">
          <a:off x="4633595" y="5575351"/>
          <a:ext cx="1270" cy="1190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35628</xdr:rowOff>
    </xdr:from>
    <xdr:ext cx="469744" cy="259045"/>
    <xdr:sp macro="" textlink="">
      <xdr:nvSpPr>
        <xdr:cNvPr id="57" name="議会費最大値テキスト"/>
        <xdr:cNvSpPr txBox="1"/>
      </xdr:nvSpPr>
      <xdr:spPr>
        <a:xfrm>
          <a:off x="4686300" y="53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88951</xdr:rowOff>
    </xdr:from>
    <xdr:to>
      <xdr:col>24</xdr:col>
      <xdr:colOff>152400</xdr:colOff>
      <xdr:row>32</xdr:row>
      <xdr:rowOff>88951</xdr:rowOff>
    </xdr:to>
    <xdr:cxnSp macro="">
      <xdr:nvCxnSpPr>
        <xdr:cNvPr id="58" name="直線コネクタ 57"/>
        <xdr:cNvCxnSpPr/>
      </xdr:nvCxnSpPr>
      <xdr:spPr>
        <a:xfrm>
          <a:off x="4546600" y="55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31801</xdr:rowOff>
    </xdr:from>
    <xdr:to>
      <xdr:col>24</xdr:col>
      <xdr:colOff>63500</xdr:colOff>
      <xdr:row>36</xdr:row>
      <xdr:rowOff>76149</xdr:rowOff>
    </xdr:to>
    <xdr:cxnSp macro="">
      <xdr:nvCxnSpPr>
        <xdr:cNvPr id="59" name="直線コネクタ 58"/>
        <xdr:cNvCxnSpPr/>
      </xdr:nvCxnSpPr>
      <xdr:spPr>
        <a:xfrm flipV="1">
          <a:off x="3797300" y="6204001"/>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469744" cy="259045"/>
    <xdr:sp macro="" textlink="">
      <xdr:nvSpPr>
        <xdr:cNvPr id="60" name="議会費平均値テキスト"/>
        <xdr:cNvSpPr txBox="1"/>
      </xdr:nvSpPr>
      <xdr:spPr>
        <a:xfrm>
          <a:off x="4686300" y="597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119583</xdr:rowOff>
    </xdr:from>
    <xdr:to>
      <xdr:col>19</xdr:col>
      <xdr:colOff>177800</xdr:colOff>
      <xdr:row>36</xdr:row>
      <xdr:rowOff>76149</xdr:rowOff>
    </xdr:to>
    <xdr:cxnSp macro="">
      <xdr:nvCxnSpPr>
        <xdr:cNvPr id="62" name="直線コネクタ 61"/>
        <xdr:cNvCxnSpPr/>
      </xdr:nvCxnSpPr>
      <xdr:spPr>
        <a:xfrm>
          <a:off x="2908300" y="612033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24892</xdr:rowOff>
    </xdr:from>
    <xdr:to>
      <xdr:col>20</xdr:col>
      <xdr:colOff>38100</xdr:colOff>
      <xdr:row>37</xdr:row>
      <xdr:rowOff>126492</xdr:rowOff>
    </xdr:to>
    <xdr:sp macro="" textlink="">
      <xdr:nvSpPr>
        <xdr:cNvPr id="63" name="フローチャート: 判断 62"/>
        <xdr:cNvSpPr/>
      </xdr:nvSpPr>
      <xdr:spPr>
        <a:xfrm>
          <a:off x="3746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117619</xdr:rowOff>
    </xdr:from>
    <xdr:ext cx="469744" cy="259045"/>
    <xdr:sp macro="" textlink="">
      <xdr:nvSpPr>
        <xdr:cNvPr id="64" name="テキスト ボックス 63"/>
        <xdr:cNvSpPr txBox="1"/>
      </xdr:nvSpPr>
      <xdr:spPr>
        <a:xfrm>
          <a:off x="3562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54661</xdr:rowOff>
    </xdr:from>
    <xdr:to>
      <xdr:col>15</xdr:col>
      <xdr:colOff>50800</xdr:colOff>
      <xdr:row>35</xdr:row>
      <xdr:rowOff>119583</xdr:rowOff>
    </xdr:to>
    <xdr:cxnSp macro="">
      <xdr:nvCxnSpPr>
        <xdr:cNvPr id="65" name="直線コネクタ 64"/>
        <xdr:cNvCxnSpPr/>
      </xdr:nvCxnSpPr>
      <xdr:spPr>
        <a:xfrm>
          <a:off x="2019300" y="588396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151452</xdr:rowOff>
    </xdr:from>
    <xdr:ext cx="469744" cy="259045"/>
    <xdr:sp macro="" textlink="">
      <xdr:nvSpPr>
        <xdr:cNvPr id="67" name="テキスト ボックス 66"/>
        <xdr:cNvSpPr txBox="1"/>
      </xdr:nvSpPr>
      <xdr:spPr>
        <a:xfrm>
          <a:off x="2673428"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54661</xdr:rowOff>
    </xdr:from>
    <xdr:to>
      <xdr:col>10</xdr:col>
      <xdr:colOff>114300</xdr:colOff>
      <xdr:row>36</xdr:row>
      <xdr:rowOff>7112</xdr:rowOff>
    </xdr:to>
    <xdr:cxnSp macro="">
      <xdr:nvCxnSpPr>
        <xdr:cNvPr id="68" name="直線コネクタ 67"/>
        <xdr:cNvCxnSpPr/>
      </xdr:nvCxnSpPr>
      <xdr:spPr>
        <a:xfrm flipV="1">
          <a:off x="1130300" y="5883961"/>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70" name="テキスト ボックス 69"/>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132249</xdr:rowOff>
    </xdr:from>
    <xdr:ext cx="469744" cy="259045"/>
    <xdr:sp macro="" textlink="">
      <xdr:nvSpPr>
        <xdr:cNvPr id="72" name="テキスト ボックス 71"/>
        <xdr:cNvSpPr txBox="1"/>
      </xdr:nvSpPr>
      <xdr:spPr>
        <a:xfrm>
          <a:off x="895428" y="647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152451</xdr:rowOff>
    </xdr:from>
    <xdr:to>
      <xdr:col>24</xdr:col>
      <xdr:colOff>114300</xdr:colOff>
      <xdr:row>36</xdr:row>
      <xdr:rowOff>82601</xdr:rowOff>
    </xdr:to>
    <xdr:sp macro="" textlink="">
      <xdr:nvSpPr>
        <xdr:cNvPr id="78" name="楕円 77"/>
        <xdr:cNvSpPr/>
      </xdr:nvSpPr>
      <xdr:spPr>
        <a:xfrm>
          <a:off x="4584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130878</xdr:rowOff>
    </xdr:from>
    <xdr:ext cx="469744" cy="259045"/>
    <xdr:sp macro="" textlink="">
      <xdr:nvSpPr>
        <xdr:cNvPr id="79" name="議会費該当値テキスト"/>
        <xdr:cNvSpPr txBox="1"/>
      </xdr:nvSpPr>
      <xdr:spPr>
        <a:xfrm>
          <a:off x="4686300" y="613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25349</xdr:rowOff>
    </xdr:from>
    <xdr:to>
      <xdr:col>20</xdr:col>
      <xdr:colOff>38100</xdr:colOff>
      <xdr:row>36</xdr:row>
      <xdr:rowOff>126949</xdr:rowOff>
    </xdr:to>
    <xdr:sp macro="" textlink="">
      <xdr:nvSpPr>
        <xdr:cNvPr id="80" name="楕円 79"/>
        <xdr:cNvSpPr/>
      </xdr:nvSpPr>
      <xdr:spPr>
        <a:xfrm>
          <a:off x="3746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143476</xdr:rowOff>
    </xdr:from>
    <xdr:ext cx="469744" cy="259045"/>
    <xdr:sp macro="" textlink="">
      <xdr:nvSpPr>
        <xdr:cNvPr id="81" name="テキスト ボックス 80"/>
        <xdr:cNvSpPr txBox="1"/>
      </xdr:nvSpPr>
      <xdr:spPr>
        <a:xfrm>
          <a:off x="3562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68783</xdr:rowOff>
    </xdr:from>
    <xdr:to>
      <xdr:col>15</xdr:col>
      <xdr:colOff>101600</xdr:colOff>
      <xdr:row>35</xdr:row>
      <xdr:rowOff>170383</xdr:rowOff>
    </xdr:to>
    <xdr:sp macro="" textlink="">
      <xdr:nvSpPr>
        <xdr:cNvPr id="82" name="楕円 81"/>
        <xdr:cNvSpPr/>
      </xdr:nvSpPr>
      <xdr:spPr>
        <a:xfrm>
          <a:off x="2857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15460</xdr:rowOff>
    </xdr:from>
    <xdr:ext cx="469744" cy="259045"/>
    <xdr:sp macro="" textlink="">
      <xdr:nvSpPr>
        <xdr:cNvPr id="83" name="テキスト ボックス 82"/>
        <xdr:cNvSpPr txBox="1"/>
      </xdr:nvSpPr>
      <xdr:spPr>
        <a:xfrm>
          <a:off x="2673428" y="58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3861</xdr:rowOff>
    </xdr:from>
    <xdr:to>
      <xdr:col>10</xdr:col>
      <xdr:colOff>165100</xdr:colOff>
      <xdr:row>34</xdr:row>
      <xdr:rowOff>105461</xdr:rowOff>
    </xdr:to>
    <xdr:sp macro="" textlink="">
      <xdr:nvSpPr>
        <xdr:cNvPr id="84" name="楕円 83"/>
        <xdr:cNvSpPr/>
      </xdr:nvSpPr>
      <xdr:spPr>
        <a:xfrm>
          <a:off x="1968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121988</xdr:rowOff>
    </xdr:from>
    <xdr:ext cx="469744" cy="259045"/>
    <xdr:sp macro="" textlink="">
      <xdr:nvSpPr>
        <xdr:cNvPr id="85" name="テキスト ボックス 84"/>
        <xdr:cNvSpPr txBox="1"/>
      </xdr:nvSpPr>
      <xdr:spPr>
        <a:xfrm>
          <a:off x="1784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127762</xdr:rowOff>
    </xdr:from>
    <xdr:to>
      <xdr:col>6</xdr:col>
      <xdr:colOff>38100</xdr:colOff>
      <xdr:row>36</xdr:row>
      <xdr:rowOff>57912</xdr:rowOff>
    </xdr:to>
    <xdr:sp macro="" textlink="">
      <xdr:nvSpPr>
        <xdr:cNvPr id="86" name="楕円 85"/>
        <xdr:cNvSpPr/>
      </xdr:nvSpPr>
      <xdr:spPr>
        <a:xfrm>
          <a:off x="107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74439</xdr:rowOff>
    </xdr:from>
    <xdr:ext cx="469744" cy="259045"/>
    <xdr:sp macro="" textlink="">
      <xdr:nvSpPr>
        <xdr:cNvPr id="87" name="テキスト ボックス 86"/>
        <xdr:cNvSpPr txBox="1"/>
      </xdr:nvSpPr>
      <xdr:spPr>
        <a:xfrm>
          <a:off x="895428" y="590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110048</xdr:rowOff>
    </xdr:from>
    <xdr:to>
      <xdr:col>24</xdr:col>
      <xdr:colOff>62865</xdr:colOff>
      <xdr:row>56</xdr:row>
      <xdr:rowOff>117950</xdr:rowOff>
    </xdr:to>
    <xdr:cxnSp macro="">
      <xdr:nvCxnSpPr>
        <xdr:cNvPr id="114" name="直線コネクタ 113"/>
        <xdr:cNvCxnSpPr/>
      </xdr:nvCxnSpPr>
      <xdr:spPr>
        <a:xfrm flipV="1">
          <a:off x="4633595" y="9196898"/>
          <a:ext cx="1270" cy="522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121777</xdr:rowOff>
    </xdr:from>
    <xdr:ext cx="599010" cy="259045"/>
    <xdr:sp macro="" textlink="">
      <xdr:nvSpPr>
        <xdr:cNvPr id="115" name="総務費最小値テキスト"/>
        <xdr:cNvSpPr txBox="1"/>
      </xdr:nvSpPr>
      <xdr:spPr>
        <a:xfrm>
          <a:off x="4686300" y="97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117950</xdr:rowOff>
    </xdr:from>
    <xdr:to>
      <xdr:col>24</xdr:col>
      <xdr:colOff>152400</xdr:colOff>
      <xdr:row>56</xdr:row>
      <xdr:rowOff>117950</xdr:rowOff>
    </xdr:to>
    <xdr:cxnSp macro="">
      <xdr:nvCxnSpPr>
        <xdr:cNvPr id="116" name="直線コネクタ 115"/>
        <xdr:cNvCxnSpPr/>
      </xdr:nvCxnSpPr>
      <xdr:spPr>
        <a:xfrm>
          <a:off x="4546600" y="971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56725</xdr:rowOff>
    </xdr:from>
    <xdr:ext cx="599010" cy="259045"/>
    <xdr:sp macro="" textlink="">
      <xdr:nvSpPr>
        <xdr:cNvPr id="117" name="総務費最大値テキスト"/>
        <xdr:cNvSpPr txBox="1"/>
      </xdr:nvSpPr>
      <xdr:spPr>
        <a:xfrm>
          <a:off x="4686300" y="8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153,474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110048</xdr:rowOff>
    </xdr:from>
    <xdr:to>
      <xdr:col>24</xdr:col>
      <xdr:colOff>152400</xdr:colOff>
      <xdr:row>53</xdr:row>
      <xdr:rowOff>110048</xdr:rowOff>
    </xdr:to>
    <xdr:cxnSp macro="">
      <xdr:nvCxnSpPr>
        <xdr:cNvPr id="118" name="直線コネクタ 117"/>
        <xdr:cNvCxnSpPr/>
      </xdr:nvCxnSpPr>
      <xdr:spPr>
        <a:xfrm>
          <a:off x="4546600" y="9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15853</xdr:rowOff>
    </xdr:from>
    <xdr:to>
      <xdr:col>24</xdr:col>
      <xdr:colOff>63500</xdr:colOff>
      <xdr:row>53</xdr:row>
      <xdr:rowOff>110048</xdr:rowOff>
    </xdr:to>
    <xdr:cxnSp macro="">
      <xdr:nvCxnSpPr>
        <xdr:cNvPr id="119" name="直線コネクタ 118"/>
        <xdr:cNvCxnSpPr/>
      </xdr:nvCxnSpPr>
      <xdr:spPr>
        <a:xfrm>
          <a:off x="3797300" y="8588353"/>
          <a:ext cx="838200" cy="6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71648</xdr:rowOff>
    </xdr:from>
    <xdr:ext cx="599010" cy="259045"/>
    <xdr:sp macro="" textlink="">
      <xdr:nvSpPr>
        <xdr:cNvPr id="120" name="総務費平均値テキスト"/>
        <xdr:cNvSpPr txBox="1"/>
      </xdr:nvSpPr>
      <xdr:spPr>
        <a:xfrm>
          <a:off x="4686300" y="932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93221</xdr:rowOff>
    </xdr:from>
    <xdr:to>
      <xdr:col>24</xdr:col>
      <xdr:colOff>114300</xdr:colOff>
      <xdr:row>55</xdr:row>
      <xdr:rowOff>23371</xdr:rowOff>
    </xdr:to>
    <xdr:sp macro="" textlink="">
      <xdr:nvSpPr>
        <xdr:cNvPr id="121" name="フローチャート: 判断 120"/>
        <xdr:cNvSpPr/>
      </xdr:nvSpPr>
      <xdr:spPr>
        <a:xfrm>
          <a:off x="4584700" y="9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15853</xdr:rowOff>
    </xdr:from>
    <xdr:to>
      <xdr:col>19</xdr:col>
      <xdr:colOff>177800</xdr:colOff>
      <xdr:row>56</xdr:row>
      <xdr:rowOff>11314</xdr:rowOff>
    </xdr:to>
    <xdr:cxnSp macro="">
      <xdr:nvCxnSpPr>
        <xdr:cNvPr id="122" name="直線コネクタ 121"/>
        <xdr:cNvCxnSpPr/>
      </xdr:nvCxnSpPr>
      <xdr:spPr>
        <a:xfrm flipV="1">
          <a:off x="2908300" y="8588353"/>
          <a:ext cx="889000" cy="10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16695</xdr:rowOff>
    </xdr:from>
    <xdr:to>
      <xdr:col>20</xdr:col>
      <xdr:colOff>38100</xdr:colOff>
      <xdr:row>50</xdr:row>
      <xdr:rowOff>118295</xdr:rowOff>
    </xdr:to>
    <xdr:sp macro="" textlink="">
      <xdr:nvSpPr>
        <xdr:cNvPr id="123" name="フローチャート: 判断 122"/>
        <xdr:cNvSpPr/>
      </xdr:nvSpPr>
      <xdr:spPr>
        <a:xfrm>
          <a:off x="3746500" y="85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109422</xdr:rowOff>
    </xdr:from>
    <xdr:ext cx="599010" cy="259045"/>
    <xdr:sp macro="" textlink="">
      <xdr:nvSpPr>
        <xdr:cNvPr id="124" name="テキスト ボックス 123"/>
        <xdr:cNvSpPr txBox="1"/>
      </xdr:nvSpPr>
      <xdr:spPr>
        <a:xfrm>
          <a:off x="3497795" y="86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11314</xdr:rowOff>
    </xdr:from>
    <xdr:to>
      <xdr:col>15</xdr:col>
      <xdr:colOff>50800</xdr:colOff>
      <xdr:row>56</xdr:row>
      <xdr:rowOff>64132</xdr:rowOff>
    </xdr:to>
    <xdr:cxnSp macro="">
      <xdr:nvCxnSpPr>
        <xdr:cNvPr id="125" name="直線コネクタ 124"/>
        <xdr:cNvCxnSpPr/>
      </xdr:nvCxnSpPr>
      <xdr:spPr>
        <a:xfrm flipV="1">
          <a:off x="2019300" y="9612514"/>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43028</xdr:rowOff>
    </xdr:from>
    <xdr:to>
      <xdr:col>15</xdr:col>
      <xdr:colOff>101600</xdr:colOff>
      <xdr:row>57</xdr:row>
      <xdr:rowOff>144628</xdr:rowOff>
    </xdr:to>
    <xdr:sp macro="" textlink="">
      <xdr:nvSpPr>
        <xdr:cNvPr id="126" name="フローチャート: 判断 125"/>
        <xdr:cNvSpPr/>
      </xdr:nvSpPr>
      <xdr:spPr>
        <a:xfrm>
          <a:off x="2857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135755</xdr:rowOff>
    </xdr:from>
    <xdr:ext cx="534377" cy="259045"/>
    <xdr:sp macro="" textlink="">
      <xdr:nvSpPr>
        <xdr:cNvPr id="127" name="テキスト ボックス 126"/>
        <xdr:cNvSpPr txBox="1"/>
      </xdr:nvSpPr>
      <xdr:spPr>
        <a:xfrm>
          <a:off x="2641111"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137022</xdr:rowOff>
    </xdr:from>
    <xdr:to>
      <xdr:col>10</xdr:col>
      <xdr:colOff>114300</xdr:colOff>
      <xdr:row>56</xdr:row>
      <xdr:rowOff>64132</xdr:rowOff>
    </xdr:to>
    <xdr:cxnSp macro="">
      <xdr:nvCxnSpPr>
        <xdr:cNvPr id="128" name="直線コネクタ 127"/>
        <xdr:cNvCxnSpPr/>
      </xdr:nvCxnSpPr>
      <xdr:spPr>
        <a:xfrm>
          <a:off x="1130300" y="9395322"/>
          <a:ext cx="889000" cy="2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165198</xdr:rowOff>
    </xdr:from>
    <xdr:to>
      <xdr:col>10</xdr:col>
      <xdr:colOff>165100</xdr:colOff>
      <xdr:row>58</xdr:row>
      <xdr:rowOff>95348</xdr:rowOff>
    </xdr:to>
    <xdr:sp macro="" textlink="">
      <xdr:nvSpPr>
        <xdr:cNvPr id="129" name="フローチャート: 判断 128"/>
        <xdr:cNvSpPr/>
      </xdr:nvSpPr>
      <xdr:spPr>
        <a:xfrm>
          <a:off x="1968500" y="993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86475</xdr:rowOff>
    </xdr:from>
    <xdr:ext cx="534377" cy="259045"/>
    <xdr:sp macro="" textlink="">
      <xdr:nvSpPr>
        <xdr:cNvPr id="130" name="テキスト ボックス 129"/>
        <xdr:cNvSpPr txBox="1"/>
      </xdr:nvSpPr>
      <xdr:spPr>
        <a:xfrm>
          <a:off x="1752111" y="1003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155706</xdr:rowOff>
    </xdr:from>
    <xdr:to>
      <xdr:col>6</xdr:col>
      <xdr:colOff>38100</xdr:colOff>
      <xdr:row>56</xdr:row>
      <xdr:rowOff>85856</xdr:rowOff>
    </xdr:to>
    <xdr:sp macro="" textlink="">
      <xdr:nvSpPr>
        <xdr:cNvPr id="131" name="フローチャート: 判断 130"/>
        <xdr:cNvSpPr/>
      </xdr:nvSpPr>
      <xdr:spPr>
        <a:xfrm>
          <a:off x="1079500" y="958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76983</xdr:rowOff>
    </xdr:from>
    <xdr:ext cx="599010" cy="259045"/>
    <xdr:sp macro="" textlink="">
      <xdr:nvSpPr>
        <xdr:cNvPr id="132" name="テキスト ボックス 131"/>
        <xdr:cNvSpPr txBox="1"/>
      </xdr:nvSpPr>
      <xdr:spPr>
        <a:xfrm>
          <a:off x="830795" y="96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59248</xdr:rowOff>
    </xdr:from>
    <xdr:to>
      <xdr:col>24</xdr:col>
      <xdr:colOff>114300</xdr:colOff>
      <xdr:row>53</xdr:row>
      <xdr:rowOff>160848</xdr:rowOff>
    </xdr:to>
    <xdr:sp macro="" textlink="">
      <xdr:nvSpPr>
        <xdr:cNvPr id="138" name="楕円 137"/>
        <xdr:cNvSpPr/>
      </xdr:nvSpPr>
      <xdr:spPr>
        <a:xfrm>
          <a:off x="4584700" y="9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12275</xdr:rowOff>
    </xdr:from>
    <xdr:ext cx="599010" cy="259045"/>
    <xdr:sp macro="" textlink="">
      <xdr:nvSpPr>
        <xdr:cNvPr id="139" name="総務費該当値テキスト"/>
        <xdr:cNvSpPr txBox="1"/>
      </xdr:nvSpPr>
      <xdr:spPr>
        <a:xfrm>
          <a:off x="4686300" y="90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136503</xdr:rowOff>
    </xdr:from>
    <xdr:to>
      <xdr:col>20</xdr:col>
      <xdr:colOff>38100</xdr:colOff>
      <xdr:row>50</xdr:row>
      <xdr:rowOff>66653</xdr:rowOff>
    </xdr:to>
    <xdr:sp macro="" textlink="">
      <xdr:nvSpPr>
        <xdr:cNvPr id="140" name="楕円 139"/>
        <xdr:cNvSpPr/>
      </xdr:nvSpPr>
      <xdr:spPr>
        <a:xfrm>
          <a:off x="3746500" y="85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83180</xdr:rowOff>
    </xdr:from>
    <xdr:ext cx="599010" cy="259045"/>
    <xdr:sp macro="" textlink="">
      <xdr:nvSpPr>
        <xdr:cNvPr id="141" name="テキスト ボックス 140"/>
        <xdr:cNvSpPr txBox="1"/>
      </xdr:nvSpPr>
      <xdr:spPr>
        <a:xfrm>
          <a:off x="3497795" y="831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131964</xdr:rowOff>
    </xdr:from>
    <xdr:to>
      <xdr:col>15</xdr:col>
      <xdr:colOff>101600</xdr:colOff>
      <xdr:row>56</xdr:row>
      <xdr:rowOff>62114</xdr:rowOff>
    </xdr:to>
    <xdr:sp macro="" textlink="">
      <xdr:nvSpPr>
        <xdr:cNvPr id="142" name="楕円 141"/>
        <xdr:cNvSpPr/>
      </xdr:nvSpPr>
      <xdr:spPr>
        <a:xfrm>
          <a:off x="2857500" y="95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78641</xdr:rowOff>
    </xdr:from>
    <xdr:ext cx="599010" cy="259045"/>
    <xdr:sp macro="" textlink="">
      <xdr:nvSpPr>
        <xdr:cNvPr id="143" name="テキスト ボックス 142"/>
        <xdr:cNvSpPr txBox="1"/>
      </xdr:nvSpPr>
      <xdr:spPr>
        <a:xfrm>
          <a:off x="2608795" y="933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13332</xdr:rowOff>
    </xdr:from>
    <xdr:to>
      <xdr:col>10</xdr:col>
      <xdr:colOff>165100</xdr:colOff>
      <xdr:row>56</xdr:row>
      <xdr:rowOff>114932</xdr:rowOff>
    </xdr:to>
    <xdr:sp macro="" textlink="">
      <xdr:nvSpPr>
        <xdr:cNvPr id="144" name="楕円 143"/>
        <xdr:cNvSpPr/>
      </xdr:nvSpPr>
      <xdr:spPr>
        <a:xfrm>
          <a:off x="1968500" y="9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131459</xdr:rowOff>
    </xdr:from>
    <xdr:ext cx="599010" cy="259045"/>
    <xdr:sp macro="" textlink="">
      <xdr:nvSpPr>
        <xdr:cNvPr id="145" name="テキスト ボックス 144"/>
        <xdr:cNvSpPr txBox="1"/>
      </xdr:nvSpPr>
      <xdr:spPr>
        <a:xfrm>
          <a:off x="1719795" y="93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86222</xdr:rowOff>
    </xdr:from>
    <xdr:to>
      <xdr:col>6</xdr:col>
      <xdr:colOff>38100</xdr:colOff>
      <xdr:row>55</xdr:row>
      <xdr:rowOff>16372</xdr:rowOff>
    </xdr:to>
    <xdr:sp macro="" textlink="">
      <xdr:nvSpPr>
        <xdr:cNvPr id="146" name="楕円 145"/>
        <xdr:cNvSpPr/>
      </xdr:nvSpPr>
      <xdr:spPr>
        <a:xfrm>
          <a:off x="1079500" y="93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32899</xdr:rowOff>
    </xdr:from>
    <xdr:ext cx="599010" cy="259045"/>
    <xdr:sp macro="" textlink="">
      <xdr:nvSpPr>
        <xdr:cNvPr id="147" name="テキスト ボックス 146"/>
        <xdr:cNvSpPr txBox="1"/>
      </xdr:nvSpPr>
      <xdr:spPr>
        <a:xfrm>
          <a:off x="830795" y="911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134638</xdr:rowOff>
    </xdr:from>
    <xdr:to>
      <xdr:col>24</xdr:col>
      <xdr:colOff>62865</xdr:colOff>
      <xdr:row>79</xdr:row>
      <xdr:rowOff>52522</xdr:rowOff>
    </xdr:to>
    <xdr:cxnSp macro="">
      <xdr:nvCxnSpPr>
        <xdr:cNvPr id="174" name="直線コネクタ 173"/>
        <xdr:cNvCxnSpPr/>
      </xdr:nvCxnSpPr>
      <xdr:spPr>
        <a:xfrm flipV="1">
          <a:off x="4633595" y="12136138"/>
          <a:ext cx="1270" cy="14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56349</xdr:rowOff>
    </xdr:from>
    <xdr:ext cx="599010" cy="259045"/>
    <xdr:sp macro="" textlink="">
      <xdr:nvSpPr>
        <xdr:cNvPr id="175" name="民生費最小値テキスト"/>
        <xdr:cNvSpPr txBox="1"/>
      </xdr:nvSpPr>
      <xdr:spPr>
        <a:xfrm>
          <a:off x="4686300" y="136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52522</xdr:rowOff>
    </xdr:from>
    <xdr:to>
      <xdr:col>24</xdr:col>
      <xdr:colOff>152400</xdr:colOff>
      <xdr:row>79</xdr:row>
      <xdr:rowOff>52522</xdr:rowOff>
    </xdr:to>
    <xdr:cxnSp macro="">
      <xdr:nvCxnSpPr>
        <xdr:cNvPr id="176" name="直線コネクタ 175"/>
        <xdr:cNvCxnSpPr/>
      </xdr:nvCxnSpPr>
      <xdr:spPr>
        <a:xfrm>
          <a:off x="4546600" y="13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81315</xdr:rowOff>
    </xdr:from>
    <xdr:ext cx="599010" cy="259045"/>
    <xdr:sp macro="" textlink="">
      <xdr:nvSpPr>
        <xdr:cNvPr id="177" name="民生費最大値テキスト"/>
        <xdr:cNvSpPr txBox="1"/>
      </xdr:nvSpPr>
      <xdr:spPr>
        <a:xfrm>
          <a:off x="4686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232,310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134638</xdr:rowOff>
    </xdr:from>
    <xdr:to>
      <xdr:col>24</xdr:col>
      <xdr:colOff>152400</xdr:colOff>
      <xdr:row>70</xdr:row>
      <xdr:rowOff>134638</xdr:rowOff>
    </xdr:to>
    <xdr:cxnSp macro="">
      <xdr:nvCxnSpPr>
        <xdr:cNvPr id="178" name="直線コネクタ 177"/>
        <xdr:cNvCxnSpPr/>
      </xdr:nvCxnSpPr>
      <xdr:spPr>
        <a:xfrm>
          <a:off x="4546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98797</xdr:rowOff>
    </xdr:from>
    <xdr:to>
      <xdr:col>24</xdr:col>
      <xdr:colOff>63500</xdr:colOff>
      <xdr:row>75</xdr:row>
      <xdr:rowOff>164846</xdr:rowOff>
    </xdr:to>
    <xdr:cxnSp macro="">
      <xdr:nvCxnSpPr>
        <xdr:cNvPr id="179" name="直線コネクタ 178"/>
        <xdr:cNvCxnSpPr/>
      </xdr:nvCxnSpPr>
      <xdr:spPr>
        <a:xfrm flipV="1">
          <a:off x="3797300" y="12957547"/>
          <a:ext cx="838200" cy="6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10262</xdr:rowOff>
    </xdr:from>
    <xdr:ext cx="599010" cy="259045"/>
    <xdr:sp macro="" textlink="">
      <xdr:nvSpPr>
        <xdr:cNvPr id="180" name="民生費平均値テキスト"/>
        <xdr:cNvSpPr txBox="1"/>
      </xdr:nvSpPr>
      <xdr:spPr>
        <a:xfrm>
          <a:off x="4686300" y="12697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158835</xdr:rowOff>
    </xdr:from>
    <xdr:to>
      <xdr:col>24</xdr:col>
      <xdr:colOff>114300</xdr:colOff>
      <xdr:row>75</xdr:row>
      <xdr:rowOff>88985</xdr:rowOff>
    </xdr:to>
    <xdr:sp macro="" textlink="">
      <xdr:nvSpPr>
        <xdr:cNvPr id="181" name="フローチャート: 判断 180"/>
        <xdr:cNvSpPr/>
      </xdr:nvSpPr>
      <xdr:spPr>
        <a:xfrm>
          <a:off x="4584700" y="128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164846</xdr:rowOff>
    </xdr:from>
    <xdr:to>
      <xdr:col>19</xdr:col>
      <xdr:colOff>177800</xdr:colOff>
      <xdr:row>77</xdr:row>
      <xdr:rowOff>86175</xdr:rowOff>
    </xdr:to>
    <xdr:cxnSp macro="">
      <xdr:nvCxnSpPr>
        <xdr:cNvPr id="182" name="直線コネクタ 181"/>
        <xdr:cNvCxnSpPr/>
      </xdr:nvCxnSpPr>
      <xdr:spPr>
        <a:xfrm flipV="1">
          <a:off x="2908300" y="13023596"/>
          <a:ext cx="889000" cy="2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34902</xdr:rowOff>
    </xdr:from>
    <xdr:to>
      <xdr:col>20</xdr:col>
      <xdr:colOff>38100</xdr:colOff>
      <xdr:row>76</xdr:row>
      <xdr:rowOff>136502</xdr:rowOff>
    </xdr:to>
    <xdr:sp macro="" textlink="">
      <xdr:nvSpPr>
        <xdr:cNvPr id="183" name="フローチャート: 判断 182"/>
        <xdr:cNvSpPr/>
      </xdr:nvSpPr>
      <xdr:spPr>
        <a:xfrm>
          <a:off x="3746500" y="130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127629</xdr:rowOff>
    </xdr:from>
    <xdr:ext cx="599010" cy="259045"/>
    <xdr:sp macro="" textlink="">
      <xdr:nvSpPr>
        <xdr:cNvPr id="184" name="テキスト ボックス 183"/>
        <xdr:cNvSpPr txBox="1"/>
      </xdr:nvSpPr>
      <xdr:spPr>
        <a:xfrm>
          <a:off x="3497795" y="1315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86175</xdr:rowOff>
    </xdr:from>
    <xdr:to>
      <xdr:col>15</xdr:col>
      <xdr:colOff>50800</xdr:colOff>
      <xdr:row>77</xdr:row>
      <xdr:rowOff>162641</xdr:rowOff>
    </xdr:to>
    <xdr:cxnSp macro="">
      <xdr:nvCxnSpPr>
        <xdr:cNvPr id="185" name="直線コネクタ 184"/>
        <xdr:cNvCxnSpPr/>
      </xdr:nvCxnSpPr>
      <xdr:spPr>
        <a:xfrm flipV="1">
          <a:off x="2019300" y="13287825"/>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92264</xdr:rowOff>
    </xdr:from>
    <xdr:to>
      <xdr:col>15</xdr:col>
      <xdr:colOff>101600</xdr:colOff>
      <xdr:row>78</xdr:row>
      <xdr:rowOff>22414</xdr:rowOff>
    </xdr:to>
    <xdr:sp macro="" textlink="">
      <xdr:nvSpPr>
        <xdr:cNvPr id="186" name="フローチャート: 判断 185"/>
        <xdr:cNvSpPr/>
      </xdr:nvSpPr>
      <xdr:spPr>
        <a:xfrm>
          <a:off x="2857500" y="132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13541</xdr:rowOff>
    </xdr:from>
    <xdr:ext cx="599010" cy="259045"/>
    <xdr:sp macro="" textlink="">
      <xdr:nvSpPr>
        <xdr:cNvPr id="187" name="テキスト ボックス 186"/>
        <xdr:cNvSpPr txBox="1"/>
      </xdr:nvSpPr>
      <xdr:spPr>
        <a:xfrm>
          <a:off x="2608795" y="1338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63446</xdr:rowOff>
    </xdr:from>
    <xdr:to>
      <xdr:col>10</xdr:col>
      <xdr:colOff>114300</xdr:colOff>
      <xdr:row>77</xdr:row>
      <xdr:rowOff>162641</xdr:rowOff>
    </xdr:to>
    <xdr:cxnSp macro="">
      <xdr:nvCxnSpPr>
        <xdr:cNvPr id="188" name="直線コネクタ 187"/>
        <xdr:cNvCxnSpPr/>
      </xdr:nvCxnSpPr>
      <xdr:spPr>
        <a:xfrm>
          <a:off x="1130300" y="13265096"/>
          <a:ext cx="889000" cy="9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145250</xdr:rowOff>
    </xdr:from>
    <xdr:to>
      <xdr:col>10</xdr:col>
      <xdr:colOff>165100</xdr:colOff>
      <xdr:row>78</xdr:row>
      <xdr:rowOff>75400</xdr:rowOff>
    </xdr:to>
    <xdr:sp macro="" textlink="">
      <xdr:nvSpPr>
        <xdr:cNvPr id="189" name="フローチャート: 判断 188"/>
        <xdr:cNvSpPr/>
      </xdr:nvSpPr>
      <xdr:spPr>
        <a:xfrm>
          <a:off x="1968500" y="133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66527</xdr:rowOff>
    </xdr:from>
    <xdr:ext cx="599010" cy="259045"/>
    <xdr:sp macro="" textlink="">
      <xdr:nvSpPr>
        <xdr:cNvPr id="190" name="テキスト ボックス 189"/>
        <xdr:cNvSpPr txBox="1"/>
      </xdr:nvSpPr>
      <xdr:spPr>
        <a:xfrm>
          <a:off x="1719795" y="1343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101620</xdr:rowOff>
    </xdr:from>
    <xdr:to>
      <xdr:col>6</xdr:col>
      <xdr:colOff>38100</xdr:colOff>
      <xdr:row>78</xdr:row>
      <xdr:rowOff>31770</xdr:rowOff>
    </xdr:to>
    <xdr:sp macro="" textlink="">
      <xdr:nvSpPr>
        <xdr:cNvPr id="191" name="フローチャート: 判断 190"/>
        <xdr:cNvSpPr/>
      </xdr:nvSpPr>
      <xdr:spPr>
        <a:xfrm>
          <a:off x="1079500" y="133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22897</xdr:rowOff>
    </xdr:from>
    <xdr:ext cx="599010" cy="259045"/>
    <xdr:sp macro="" textlink="">
      <xdr:nvSpPr>
        <xdr:cNvPr id="192" name="テキスト ボックス 191"/>
        <xdr:cNvSpPr txBox="1"/>
      </xdr:nvSpPr>
      <xdr:spPr>
        <a:xfrm>
          <a:off x="830795" y="1339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47997</xdr:rowOff>
    </xdr:from>
    <xdr:to>
      <xdr:col>24</xdr:col>
      <xdr:colOff>114300</xdr:colOff>
      <xdr:row>75</xdr:row>
      <xdr:rowOff>149597</xdr:rowOff>
    </xdr:to>
    <xdr:sp macro="" textlink="">
      <xdr:nvSpPr>
        <xdr:cNvPr id="198" name="楕円 197"/>
        <xdr:cNvSpPr/>
      </xdr:nvSpPr>
      <xdr:spPr>
        <a:xfrm>
          <a:off x="4584700" y="129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26424</xdr:rowOff>
    </xdr:from>
    <xdr:ext cx="599010" cy="259045"/>
    <xdr:sp macro="" textlink="">
      <xdr:nvSpPr>
        <xdr:cNvPr id="199" name="民生費該当値テキスト"/>
        <xdr:cNvSpPr txBox="1"/>
      </xdr:nvSpPr>
      <xdr:spPr>
        <a:xfrm>
          <a:off x="4686300" y="1288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114046</xdr:rowOff>
    </xdr:from>
    <xdr:to>
      <xdr:col>20</xdr:col>
      <xdr:colOff>38100</xdr:colOff>
      <xdr:row>76</xdr:row>
      <xdr:rowOff>44196</xdr:rowOff>
    </xdr:to>
    <xdr:sp macro="" textlink="">
      <xdr:nvSpPr>
        <xdr:cNvPr id="200" name="楕円 199"/>
        <xdr:cNvSpPr/>
      </xdr:nvSpPr>
      <xdr:spPr>
        <a:xfrm>
          <a:off x="3746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60723</xdr:rowOff>
    </xdr:from>
    <xdr:ext cx="599010" cy="259045"/>
    <xdr:sp macro="" textlink="">
      <xdr:nvSpPr>
        <xdr:cNvPr id="201" name="テキスト ボックス 200"/>
        <xdr:cNvSpPr txBox="1"/>
      </xdr:nvSpPr>
      <xdr:spPr>
        <a:xfrm>
          <a:off x="3497795" y="1274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35375</xdr:rowOff>
    </xdr:from>
    <xdr:to>
      <xdr:col>15</xdr:col>
      <xdr:colOff>101600</xdr:colOff>
      <xdr:row>77</xdr:row>
      <xdr:rowOff>136975</xdr:rowOff>
    </xdr:to>
    <xdr:sp macro="" textlink="">
      <xdr:nvSpPr>
        <xdr:cNvPr id="202" name="楕円 201"/>
        <xdr:cNvSpPr/>
      </xdr:nvSpPr>
      <xdr:spPr>
        <a:xfrm>
          <a:off x="28575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153502</xdr:rowOff>
    </xdr:from>
    <xdr:ext cx="599010" cy="259045"/>
    <xdr:sp macro="" textlink="">
      <xdr:nvSpPr>
        <xdr:cNvPr id="203" name="テキスト ボックス 202"/>
        <xdr:cNvSpPr txBox="1"/>
      </xdr:nvSpPr>
      <xdr:spPr>
        <a:xfrm>
          <a:off x="2608795" y="130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111841</xdr:rowOff>
    </xdr:from>
    <xdr:to>
      <xdr:col>10</xdr:col>
      <xdr:colOff>165100</xdr:colOff>
      <xdr:row>78</xdr:row>
      <xdr:rowOff>41991</xdr:rowOff>
    </xdr:to>
    <xdr:sp macro="" textlink="">
      <xdr:nvSpPr>
        <xdr:cNvPr id="204" name="楕円 203"/>
        <xdr:cNvSpPr/>
      </xdr:nvSpPr>
      <xdr:spPr>
        <a:xfrm>
          <a:off x="1968500" y="13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58518</xdr:rowOff>
    </xdr:from>
    <xdr:ext cx="599010" cy="259045"/>
    <xdr:sp macro="" textlink="">
      <xdr:nvSpPr>
        <xdr:cNvPr id="205" name="テキスト ボックス 204"/>
        <xdr:cNvSpPr txBox="1"/>
      </xdr:nvSpPr>
      <xdr:spPr>
        <a:xfrm>
          <a:off x="1719795" y="130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12646</xdr:rowOff>
    </xdr:from>
    <xdr:to>
      <xdr:col>6</xdr:col>
      <xdr:colOff>38100</xdr:colOff>
      <xdr:row>77</xdr:row>
      <xdr:rowOff>114246</xdr:rowOff>
    </xdr:to>
    <xdr:sp macro="" textlink="">
      <xdr:nvSpPr>
        <xdr:cNvPr id="206" name="楕円 205"/>
        <xdr:cNvSpPr/>
      </xdr:nvSpPr>
      <xdr:spPr>
        <a:xfrm>
          <a:off x="1079500" y="132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130773</xdr:rowOff>
    </xdr:from>
    <xdr:ext cx="599010" cy="259045"/>
    <xdr:sp macro="" textlink="">
      <xdr:nvSpPr>
        <xdr:cNvPr id="207" name="テキスト ボックス 206"/>
        <xdr:cNvSpPr txBox="1"/>
      </xdr:nvSpPr>
      <xdr:spPr>
        <a:xfrm>
          <a:off x="830795" y="129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24104</xdr:rowOff>
    </xdr:from>
    <xdr:to>
      <xdr:col>24</xdr:col>
      <xdr:colOff>62865</xdr:colOff>
      <xdr:row>98</xdr:row>
      <xdr:rowOff>40773</xdr:rowOff>
    </xdr:to>
    <xdr:cxnSp macro="">
      <xdr:nvCxnSpPr>
        <xdr:cNvPr id="232" name="直線コネクタ 231"/>
        <xdr:cNvCxnSpPr/>
      </xdr:nvCxnSpPr>
      <xdr:spPr>
        <a:xfrm flipV="1">
          <a:off x="4633595" y="15626054"/>
          <a:ext cx="1270" cy="121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44600</xdr:rowOff>
    </xdr:from>
    <xdr:ext cx="534377" cy="259045"/>
    <xdr:sp macro="" textlink="">
      <xdr:nvSpPr>
        <xdr:cNvPr id="233" name="衛生費最小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40773</xdr:rowOff>
    </xdr:from>
    <xdr:to>
      <xdr:col>24</xdr:col>
      <xdr:colOff>152400</xdr:colOff>
      <xdr:row>98</xdr:row>
      <xdr:rowOff>40773</xdr:rowOff>
    </xdr:to>
    <xdr:cxnSp macro="">
      <xdr:nvCxnSpPr>
        <xdr:cNvPr id="234" name="直線コネクタ 233"/>
        <xdr:cNvCxnSpPr/>
      </xdr:nvCxnSpPr>
      <xdr:spPr>
        <a:xfrm>
          <a:off x="4546600" y="168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142231</xdr:rowOff>
    </xdr:from>
    <xdr:ext cx="534377" cy="259045"/>
    <xdr:sp macro="" textlink="">
      <xdr:nvSpPr>
        <xdr:cNvPr id="235" name="衛生費最大値テキスト"/>
        <xdr:cNvSpPr txBox="1"/>
      </xdr:nvSpPr>
      <xdr:spPr>
        <a:xfrm>
          <a:off x="4686300" y="154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24104</xdr:rowOff>
    </xdr:from>
    <xdr:to>
      <xdr:col>24</xdr:col>
      <xdr:colOff>152400</xdr:colOff>
      <xdr:row>91</xdr:row>
      <xdr:rowOff>24104</xdr:rowOff>
    </xdr:to>
    <xdr:cxnSp macro="">
      <xdr:nvCxnSpPr>
        <xdr:cNvPr id="236" name="直線コネクタ 235"/>
        <xdr:cNvCxnSpPr/>
      </xdr:nvCxnSpPr>
      <xdr:spPr>
        <a:xfrm>
          <a:off x="4546600" y="156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26581</xdr:rowOff>
    </xdr:from>
    <xdr:to>
      <xdr:col>24</xdr:col>
      <xdr:colOff>63500</xdr:colOff>
      <xdr:row>94</xdr:row>
      <xdr:rowOff>60376</xdr:rowOff>
    </xdr:to>
    <xdr:cxnSp macro="">
      <xdr:nvCxnSpPr>
        <xdr:cNvPr id="237" name="直線コネクタ 236"/>
        <xdr:cNvCxnSpPr/>
      </xdr:nvCxnSpPr>
      <xdr:spPr>
        <a:xfrm flipV="1">
          <a:off x="3797300" y="15628531"/>
          <a:ext cx="838200" cy="5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113161</xdr:rowOff>
    </xdr:from>
    <xdr:ext cx="534377" cy="259045"/>
    <xdr:sp macro="" textlink="">
      <xdr:nvSpPr>
        <xdr:cNvPr id="238" name="衛生費平均値テキスト"/>
        <xdr:cNvSpPr txBox="1"/>
      </xdr:nvSpPr>
      <xdr:spPr>
        <a:xfrm>
          <a:off x="4686300" y="1605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134734</xdr:rowOff>
    </xdr:from>
    <xdr:to>
      <xdr:col>24</xdr:col>
      <xdr:colOff>114300</xdr:colOff>
      <xdr:row>94</xdr:row>
      <xdr:rowOff>64884</xdr:rowOff>
    </xdr:to>
    <xdr:sp macro="" textlink="">
      <xdr:nvSpPr>
        <xdr:cNvPr id="239" name="フローチャート: 判断 238"/>
        <xdr:cNvSpPr/>
      </xdr:nvSpPr>
      <xdr:spPr>
        <a:xfrm>
          <a:off x="45847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60376</xdr:rowOff>
    </xdr:from>
    <xdr:to>
      <xdr:col>19</xdr:col>
      <xdr:colOff>177800</xdr:colOff>
      <xdr:row>97</xdr:row>
      <xdr:rowOff>24981</xdr:rowOff>
    </xdr:to>
    <xdr:cxnSp macro="">
      <xdr:nvCxnSpPr>
        <xdr:cNvPr id="240" name="直線コネクタ 239"/>
        <xdr:cNvCxnSpPr/>
      </xdr:nvCxnSpPr>
      <xdr:spPr>
        <a:xfrm flipV="1">
          <a:off x="2908300" y="16176676"/>
          <a:ext cx="889000" cy="4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21329</xdr:rowOff>
    </xdr:from>
    <xdr:to>
      <xdr:col>20</xdr:col>
      <xdr:colOff>38100</xdr:colOff>
      <xdr:row>95</xdr:row>
      <xdr:rowOff>122929</xdr:rowOff>
    </xdr:to>
    <xdr:sp macro="" textlink="">
      <xdr:nvSpPr>
        <xdr:cNvPr id="241" name="フローチャート: 判断 240"/>
        <xdr:cNvSpPr/>
      </xdr:nvSpPr>
      <xdr:spPr>
        <a:xfrm>
          <a:off x="3746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114056</xdr:rowOff>
    </xdr:from>
    <xdr:ext cx="534377" cy="259045"/>
    <xdr:sp macro="" textlink="">
      <xdr:nvSpPr>
        <xdr:cNvPr id="242" name="テキスト ボックス 241"/>
        <xdr:cNvSpPr txBox="1"/>
      </xdr:nvSpPr>
      <xdr:spPr>
        <a:xfrm>
          <a:off x="3530111" y="164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24981</xdr:rowOff>
    </xdr:from>
    <xdr:to>
      <xdr:col>15</xdr:col>
      <xdr:colOff>50800</xdr:colOff>
      <xdr:row>97</xdr:row>
      <xdr:rowOff>115888</xdr:rowOff>
    </xdr:to>
    <xdr:cxnSp macro="">
      <xdr:nvCxnSpPr>
        <xdr:cNvPr id="243" name="直線コネクタ 242"/>
        <xdr:cNvCxnSpPr/>
      </xdr:nvCxnSpPr>
      <xdr:spPr>
        <a:xfrm flipV="1">
          <a:off x="2019300" y="16655631"/>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98310</xdr:rowOff>
    </xdr:from>
    <xdr:to>
      <xdr:col>15</xdr:col>
      <xdr:colOff>101600</xdr:colOff>
      <xdr:row>96</xdr:row>
      <xdr:rowOff>28460</xdr:rowOff>
    </xdr:to>
    <xdr:sp macro="" textlink="">
      <xdr:nvSpPr>
        <xdr:cNvPr id="244" name="フローチャート: 判断 243"/>
        <xdr:cNvSpPr/>
      </xdr:nvSpPr>
      <xdr:spPr>
        <a:xfrm>
          <a:off x="2857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44987</xdr:rowOff>
    </xdr:from>
    <xdr:ext cx="534377" cy="259045"/>
    <xdr:sp macro="" textlink="">
      <xdr:nvSpPr>
        <xdr:cNvPr id="245" name="テキスト ボックス 244"/>
        <xdr:cNvSpPr txBox="1"/>
      </xdr:nvSpPr>
      <xdr:spPr>
        <a:xfrm>
          <a:off x="2641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115888</xdr:rowOff>
    </xdr:from>
    <xdr:to>
      <xdr:col>10</xdr:col>
      <xdr:colOff>114300</xdr:colOff>
      <xdr:row>97</xdr:row>
      <xdr:rowOff>122613</xdr:rowOff>
    </xdr:to>
    <xdr:cxnSp macro="">
      <xdr:nvCxnSpPr>
        <xdr:cNvPr id="246" name="直線コネクタ 245"/>
        <xdr:cNvCxnSpPr/>
      </xdr:nvCxnSpPr>
      <xdr:spPr>
        <a:xfrm flipV="1">
          <a:off x="1130300" y="1674653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170548</xdr:rowOff>
    </xdr:from>
    <xdr:to>
      <xdr:col>10</xdr:col>
      <xdr:colOff>165100</xdr:colOff>
      <xdr:row>96</xdr:row>
      <xdr:rowOff>100698</xdr:rowOff>
    </xdr:to>
    <xdr:sp macro="" textlink="">
      <xdr:nvSpPr>
        <xdr:cNvPr id="247" name="フローチャート: 判断 246"/>
        <xdr:cNvSpPr/>
      </xdr:nvSpPr>
      <xdr:spPr>
        <a:xfrm>
          <a:off x="1968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48" name="テキスト ボックス 247"/>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49" name="フローチャート: 判断 248"/>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54627</xdr:rowOff>
    </xdr:from>
    <xdr:ext cx="534377" cy="259045"/>
    <xdr:sp macro="" textlink="">
      <xdr:nvSpPr>
        <xdr:cNvPr id="250" name="テキスト ボックス 249"/>
        <xdr:cNvSpPr txBox="1"/>
      </xdr:nvSpPr>
      <xdr:spPr>
        <a:xfrm>
          <a:off x="863111" y="161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147231</xdr:rowOff>
    </xdr:from>
    <xdr:to>
      <xdr:col>24</xdr:col>
      <xdr:colOff>114300</xdr:colOff>
      <xdr:row>91</xdr:row>
      <xdr:rowOff>77381</xdr:rowOff>
    </xdr:to>
    <xdr:sp macro="" textlink="">
      <xdr:nvSpPr>
        <xdr:cNvPr id="256" name="楕円 255"/>
        <xdr:cNvSpPr/>
      </xdr:nvSpPr>
      <xdr:spPr>
        <a:xfrm>
          <a:off x="4584700" y="15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97782</xdr:rowOff>
    </xdr:from>
    <xdr:ext cx="534377" cy="259045"/>
    <xdr:sp macro="" textlink="">
      <xdr:nvSpPr>
        <xdr:cNvPr id="257" name="衛生費該当値テキスト"/>
        <xdr:cNvSpPr txBox="1"/>
      </xdr:nvSpPr>
      <xdr:spPr>
        <a:xfrm>
          <a:off x="4686300" y="155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9576</xdr:rowOff>
    </xdr:from>
    <xdr:to>
      <xdr:col>20</xdr:col>
      <xdr:colOff>38100</xdr:colOff>
      <xdr:row>94</xdr:row>
      <xdr:rowOff>111176</xdr:rowOff>
    </xdr:to>
    <xdr:sp macro="" textlink="">
      <xdr:nvSpPr>
        <xdr:cNvPr id="258" name="楕円 257"/>
        <xdr:cNvSpPr/>
      </xdr:nvSpPr>
      <xdr:spPr>
        <a:xfrm>
          <a:off x="3746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127703</xdr:rowOff>
    </xdr:from>
    <xdr:ext cx="534377" cy="259045"/>
    <xdr:sp macro="" textlink="">
      <xdr:nvSpPr>
        <xdr:cNvPr id="259" name="テキスト ボックス 258"/>
        <xdr:cNvSpPr txBox="1"/>
      </xdr:nvSpPr>
      <xdr:spPr>
        <a:xfrm>
          <a:off x="3530111" y="159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145631</xdr:rowOff>
    </xdr:from>
    <xdr:to>
      <xdr:col>15</xdr:col>
      <xdr:colOff>101600</xdr:colOff>
      <xdr:row>97</xdr:row>
      <xdr:rowOff>75781</xdr:rowOff>
    </xdr:to>
    <xdr:sp macro="" textlink="">
      <xdr:nvSpPr>
        <xdr:cNvPr id="260" name="楕円 259"/>
        <xdr:cNvSpPr/>
      </xdr:nvSpPr>
      <xdr:spPr>
        <a:xfrm>
          <a:off x="2857500" y="16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66908</xdr:rowOff>
    </xdr:from>
    <xdr:ext cx="534377" cy="259045"/>
    <xdr:sp macro="" textlink="">
      <xdr:nvSpPr>
        <xdr:cNvPr id="261" name="テキスト ボックス 260"/>
        <xdr:cNvSpPr txBox="1"/>
      </xdr:nvSpPr>
      <xdr:spPr>
        <a:xfrm>
          <a:off x="2641111" y="166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65088</xdr:rowOff>
    </xdr:from>
    <xdr:to>
      <xdr:col>10</xdr:col>
      <xdr:colOff>165100</xdr:colOff>
      <xdr:row>97</xdr:row>
      <xdr:rowOff>166688</xdr:rowOff>
    </xdr:to>
    <xdr:sp macro="" textlink="">
      <xdr:nvSpPr>
        <xdr:cNvPr id="262" name="楕円 261"/>
        <xdr:cNvSpPr/>
      </xdr:nvSpPr>
      <xdr:spPr>
        <a:xfrm>
          <a:off x="1968500" y="16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157815</xdr:rowOff>
    </xdr:from>
    <xdr:ext cx="534377" cy="259045"/>
    <xdr:sp macro="" textlink="">
      <xdr:nvSpPr>
        <xdr:cNvPr id="263" name="テキスト ボックス 262"/>
        <xdr:cNvSpPr txBox="1"/>
      </xdr:nvSpPr>
      <xdr:spPr>
        <a:xfrm>
          <a:off x="1752111" y="16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71813</xdr:rowOff>
    </xdr:from>
    <xdr:to>
      <xdr:col>6</xdr:col>
      <xdr:colOff>38100</xdr:colOff>
      <xdr:row>98</xdr:row>
      <xdr:rowOff>1963</xdr:rowOff>
    </xdr:to>
    <xdr:sp macro="" textlink="">
      <xdr:nvSpPr>
        <xdr:cNvPr id="264" name="楕円 263"/>
        <xdr:cNvSpPr/>
      </xdr:nvSpPr>
      <xdr:spPr>
        <a:xfrm>
          <a:off x="1079500" y="167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164540</xdr:rowOff>
    </xdr:from>
    <xdr:ext cx="534377" cy="259045"/>
    <xdr:sp macro="" textlink="">
      <xdr:nvSpPr>
        <xdr:cNvPr id="265" name="テキスト ボックス 264"/>
        <xdr:cNvSpPr txBox="1"/>
      </xdr:nvSpPr>
      <xdr:spPr>
        <a:xfrm>
          <a:off x="863111" y="167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5" name="テキスト ボックス 284"/>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39</xdr:row>
      <xdr:rowOff>44450</xdr:rowOff>
    </xdr:to>
    <xdr:cxnSp macro="">
      <xdr:nvCxnSpPr>
        <xdr:cNvPr id="289" name="直線コネクタ 288"/>
        <xdr:cNvCxnSpPr/>
      </xdr:nvCxnSpPr>
      <xdr:spPr>
        <a:xfrm flipV="1">
          <a:off x="10475595" y="5460365"/>
          <a:ext cx="127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92092</xdr:rowOff>
    </xdr:from>
    <xdr:ext cx="378565" cy="259045"/>
    <xdr:sp macro="" textlink="">
      <xdr:nvSpPr>
        <xdr:cNvPr id="292" name="労働費最大値テキスト"/>
        <xdr:cNvSpPr txBox="1"/>
      </xdr:nvSpPr>
      <xdr:spPr>
        <a:xfrm>
          <a:off x="10528300" y="523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93" name="直線コネクタ 292"/>
        <xdr:cNvCxnSpPr/>
      </xdr:nvCxnSpPr>
      <xdr:spPr>
        <a:xfrm>
          <a:off x="10388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34925</xdr:rowOff>
    </xdr:from>
    <xdr:to>
      <xdr:col>55</xdr:col>
      <xdr:colOff>0</xdr:colOff>
      <xdr:row>38</xdr:row>
      <xdr:rowOff>38735</xdr:rowOff>
    </xdr:to>
    <xdr:cxnSp macro="">
      <xdr:nvCxnSpPr>
        <xdr:cNvPr id="294" name="直線コネクタ 293"/>
        <xdr:cNvCxnSpPr/>
      </xdr:nvCxnSpPr>
      <xdr:spPr>
        <a:xfrm flipV="1">
          <a:off x="9639300" y="65500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73677</xdr:rowOff>
    </xdr:from>
    <xdr:ext cx="378565" cy="259045"/>
    <xdr:sp macro="" textlink="">
      <xdr:nvSpPr>
        <xdr:cNvPr id="295" name="労働費平均値テキスト"/>
        <xdr:cNvSpPr txBox="1"/>
      </xdr:nvSpPr>
      <xdr:spPr>
        <a:xfrm>
          <a:off x="10528300" y="60744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296" name="フローチャート: 判断 295"/>
        <xdr:cNvSpPr/>
      </xdr:nvSpPr>
      <xdr:spPr>
        <a:xfrm>
          <a:off x="10426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40640</xdr:rowOff>
    </xdr:to>
    <xdr:cxnSp macro="">
      <xdr:nvCxnSpPr>
        <xdr:cNvPr id="297" name="直線コネクタ 296"/>
        <xdr:cNvCxnSpPr/>
      </xdr:nvCxnSpPr>
      <xdr:spPr>
        <a:xfrm flipV="1">
          <a:off x="8750300" y="655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98" name="フローチャート: 判断 29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71772</xdr:rowOff>
    </xdr:from>
    <xdr:ext cx="378565" cy="259045"/>
    <xdr:sp macro="" textlink="">
      <xdr:nvSpPr>
        <xdr:cNvPr id="299" name="テキスト ボックス 298"/>
        <xdr:cNvSpPr txBox="1"/>
      </xdr:nvSpPr>
      <xdr:spPr>
        <a:xfrm>
          <a:off x="9450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40640</xdr:rowOff>
    </xdr:from>
    <xdr:to>
      <xdr:col>45</xdr:col>
      <xdr:colOff>177800</xdr:colOff>
      <xdr:row>38</xdr:row>
      <xdr:rowOff>44450</xdr:rowOff>
    </xdr:to>
    <xdr:cxnSp macro="">
      <xdr:nvCxnSpPr>
        <xdr:cNvPr id="300" name="直線コネクタ 299"/>
        <xdr:cNvCxnSpPr/>
      </xdr:nvCxnSpPr>
      <xdr:spPr>
        <a:xfrm flipV="1">
          <a:off x="7861300" y="655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79375</xdr:rowOff>
    </xdr:from>
    <xdr:to>
      <xdr:col>46</xdr:col>
      <xdr:colOff>38100</xdr:colOff>
      <xdr:row>37</xdr:row>
      <xdr:rowOff>9525</xdr:rowOff>
    </xdr:to>
    <xdr:sp macro="" textlink="">
      <xdr:nvSpPr>
        <xdr:cNvPr id="301" name="フローチャート: 判断 300"/>
        <xdr:cNvSpPr/>
      </xdr:nvSpPr>
      <xdr:spPr>
        <a:xfrm>
          <a:off x="8699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26052</xdr:rowOff>
    </xdr:from>
    <xdr:ext cx="378565" cy="259045"/>
    <xdr:sp macro="" textlink="">
      <xdr:nvSpPr>
        <xdr:cNvPr id="302" name="テキスト ボックス 301"/>
        <xdr:cNvSpPr txBox="1"/>
      </xdr:nvSpPr>
      <xdr:spPr>
        <a:xfrm>
          <a:off x="8561017" y="602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44450</xdr:rowOff>
    </xdr:from>
    <xdr:to>
      <xdr:col>41</xdr:col>
      <xdr:colOff>50800</xdr:colOff>
      <xdr:row>38</xdr:row>
      <xdr:rowOff>46355</xdr:rowOff>
    </xdr:to>
    <xdr:cxnSp macro="">
      <xdr:nvCxnSpPr>
        <xdr:cNvPr id="303" name="直線コネクタ 302"/>
        <xdr:cNvCxnSpPr/>
      </xdr:nvCxnSpPr>
      <xdr:spPr>
        <a:xfrm flipV="1">
          <a:off x="6972300" y="6559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4" name="フローチャート: 判断 303"/>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146067</xdr:rowOff>
    </xdr:from>
    <xdr:ext cx="378565" cy="259045"/>
    <xdr:sp macro="" textlink="">
      <xdr:nvSpPr>
        <xdr:cNvPr id="305" name="テキスト ボックス 304"/>
        <xdr:cNvSpPr txBox="1"/>
      </xdr:nvSpPr>
      <xdr:spPr>
        <a:xfrm>
          <a:off x="7672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12700</xdr:rowOff>
    </xdr:from>
    <xdr:to>
      <xdr:col>36</xdr:col>
      <xdr:colOff>165100</xdr:colOff>
      <xdr:row>34</xdr:row>
      <xdr:rowOff>114300</xdr:rowOff>
    </xdr:to>
    <xdr:sp macro="" textlink="">
      <xdr:nvSpPr>
        <xdr:cNvPr id="306" name="フローチャート: 判断 305"/>
        <xdr:cNvSpPr/>
      </xdr:nvSpPr>
      <xdr:spPr>
        <a:xfrm>
          <a:off x="6921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130827</xdr:rowOff>
    </xdr:from>
    <xdr:ext cx="378565" cy="259045"/>
    <xdr:sp macro="" textlink="">
      <xdr:nvSpPr>
        <xdr:cNvPr id="307" name="テキスト ボックス 306"/>
        <xdr:cNvSpPr txBox="1"/>
      </xdr:nvSpPr>
      <xdr:spPr>
        <a:xfrm>
          <a:off x="6783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313" name="楕円 312"/>
        <xdr:cNvSpPr/>
      </xdr:nvSpPr>
      <xdr:spPr>
        <a:xfrm>
          <a:off x="104267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134002</xdr:rowOff>
    </xdr:from>
    <xdr:ext cx="313932" cy="259045"/>
    <xdr:sp macro="" textlink="">
      <xdr:nvSpPr>
        <xdr:cNvPr id="314" name="労働費該当値テキスト"/>
        <xdr:cNvSpPr txBox="1"/>
      </xdr:nvSpPr>
      <xdr:spPr>
        <a:xfrm>
          <a:off x="10528300" y="64776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5" name="楕円 314"/>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80662</xdr:rowOff>
    </xdr:from>
    <xdr:ext cx="313932" cy="259045"/>
    <xdr:sp macro="" textlink="">
      <xdr:nvSpPr>
        <xdr:cNvPr id="316" name="テキスト ボックス 315"/>
        <xdr:cNvSpPr txBox="1"/>
      </xdr:nvSpPr>
      <xdr:spPr>
        <a:xfrm>
          <a:off x="9482333" y="6595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161290</xdr:rowOff>
    </xdr:from>
    <xdr:to>
      <xdr:col>46</xdr:col>
      <xdr:colOff>38100</xdr:colOff>
      <xdr:row>38</xdr:row>
      <xdr:rowOff>91440</xdr:rowOff>
    </xdr:to>
    <xdr:sp macro="" textlink="">
      <xdr:nvSpPr>
        <xdr:cNvPr id="317" name="楕円 316"/>
        <xdr:cNvSpPr/>
      </xdr:nvSpPr>
      <xdr:spPr>
        <a:xfrm>
          <a:off x="869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82567</xdr:rowOff>
    </xdr:from>
    <xdr:ext cx="313932" cy="259045"/>
    <xdr:sp macro="" textlink="">
      <xdr:nvSpPr>
        <xdr:cNvPr id="318" name="テキスト ボックス 317"/>
        <xdr:cNvSpPr txBox="1"/>
      </xdr:nvSpPr>
      <xdr:spPr>
        <a:xfrm>
          <a:off x="8593333" y="659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165100</xdr:rowOff>
    </xdr:from>
    <xdr:to>
      <xdr:col>41</xdr:col>
      <xdr:colOff>101600</xdr:colOff>
      <xdr:row>38</xdr:row>
      <xdr:rowOff>95250</xdr:rowOff>
    </xdr:to>
    <xdr:sp macro="" textlink="">
      <xdr:nvSpPr>
        <xdr:cNvPr id="319" name="楕円 318"/>
        <xdr:cNvSpPr/>
      </xdr:nvSpPr>
      <xdr:spPr>
        <a:xfrm>
          <a:off x="781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86377</xdr:rowOff>
    </xdr:from>
    <xdr:ext cx="313932" cy="259045"/>
    <xdr:sp macro="" textlink="">
      <xdr:nvSpPr>
        <xdr:cNvPr id="320" name="テキスト ボックス 319"/>
        <xdr:cNvSpPr txBox="1"/>
      </xdr:nvSpPr>
      <xdr:spPr>
        <a:xfrm>
          <a:off x="7704333" y="6601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167005</xdr:rowOff>
    </xdr:from>
    <xdr:to>
      <xdr:col>36</xdr:col>
      <xdr:colOff>165100</xdr:colOff>
      <xdr:row>38</xdr:row>
      <xdr:rowOff>97155</xdr:rowOff>
    </xdr:to>
    <xdr:sp macro="" textlink="">
      <xdr:nvSpPr>
        <xdr:cNvPr id="321" name="楕円 320"/>
        <xdr:cNvSpPr/>
      </xdr:nvSpPr>
      <xdr:spPr>
        <a:xfrm>
          <a:off x="6921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88282</xdr:rowOff>
    </xdr:from>
    <xdr:ext cx="313932" cy="259045"/>
    <xdr:sp macro="" textlink="">
      <xdr:nvSpPr>
        <xdr:cNvPr id="322" name="テキスト ボックス 321"/>
        <xdr:cNvSpPr txBox="1"/>
      </xdr:nvSpPr>
      <xdr:spPr>
        <a:xfrm>
          <a:off x="6815333"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34392</xdr:rowOff>
    </xdr:from>
    <xdr:to>
      <xdr:col>54</xdr:col>
      <xdr:colOff>189865</xdr:colOff>
      <xdr:row>58</xdr:row>
      <xdr:rowOff>29297</xdr:rowOff>
    </xdr:to>
    <xdr:cxnSp macro="">
      <xdr:nvCxnSpPr>
        <xdr:cNvPr id="348" name="直線コネクタ 347"/>
        <xdr:cNvCxnSpPr/>
      </xdr:nvCxnSpPr>
      <xdr:spPr>
        <a:xfrm flipV="1">
          <a:off x="10475595" y="9464142"/>
          <a:ext cx="1270" cy="509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33124</xdr:rowOff>
    </xdr:from>
    <xdr:ext cx="534377" cy="259045"/>
    <xdr:sp macro="" textlink="">
      <xdr:nvSpPr>
        <xdr:cNvPr id="349" name="農林水産業費最小値テキスト"/>
        <xdr:cNvSpPr txBox="1"/>
      </xdr:nvSpPr>
      <xdr:spPr>
        <a:xfrm>
          <a:off x="10528300" y="997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29297</xdr:rowOff>
    </xdr:from>
    <xdr:to>
      <xdr:col>55</xdr:col>
      <xdr:colOff>88900</xdr:colOff>
      <xdr:row>58</xdr:row>
      <xdr:rowOff>29297</xdr:rowOff>
    </xdr:to>
    <xdr:cxnSp macro="">
      <xdr:nvCxnSpPr>
        <xdr:cNvPr id="350" name="直線コネクタ 349"/>
        <xdr:cNvCxnSpPr/>
      </xdr:nvCxnSpPr>
      <xdr:spPr>
        <a:xfrm>
          <a:off x="10388600" y="997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152519</xdr:rowOff>
    </xdr:from>
    <xdr:ext cx="534377" cy="259045"/>
    <xdr:sp macro="" textlink="">
      <xdr:nvSpPr>
        <xdr:cNvPr id="351" name="農林水産業費最大値テキスト"/>
        <xdr:cNvSpPr txBox="1"/>
      </xdr:nvSpPr>
      <xdr:spPr>
        <a:xfrm>
          <a:off x="10528300" y="92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34392</xdr:rowOff>
    </xdr:from>
    <xdr:to>
      <xdr:col>55</xdr:col>
      <xdr:colOff>88900</xdr:colOff>
      <xdr:row>55</xdr:row>
      <xdr:rowOff>34392</xdr:rowOff>
    </xdr:to>
    <xdr:cxnSp macro="">
      <xdr:nvCxnSpPr>
        <xdr:cNvPr id="352" name="直線コネクタ 351"/>
        <xdr:cNvCxnSpPr/>
      </xdr:nvCxnSpPr>
      <xdr:spPr>
        <a:xfrm>
          <a:off x="10388600" y="946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167872</xdr:rowOff>
    </xdr:from>
    <xdr:to>
      <xdr:col>55</xdr:col>
      <xdr:colOff>0</xdr:colOff>
      <xdr:row>55</xdr:row>
      <xdr:rowOff>34392</xdr:rowOff>
    </xdr:to>
    <xdr:cxnSp macro="">
      <xdr:nvCxnSpPr>
        <xdr:cNvPr id="353" name="直線コネクタ 352"/>
        <xdr:cNvCxnSpPr/>
      </xdr:nvCxnSpPr>
      <xdr:spPr>
        <a:xfrm>
          <a:off x="9639300" y="9254722"/>
          <a:ext cx="838200" cy="20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10046</xdr:rowOff>
    </xdr:from>
    <xdr:ext cx="534377" cy="259045"/>
    <xdr:sp macro="" textlink="">
      <xdr:nvSpPr>
        <xdr:cNvPr id="354" name="農林水産業費平均値テキスト"/>
        <xdr:cNvSpPr txBox="1"/>
      </xdr:nvSpPr>
      <xdr:spPr>
        <a:xfrm>
          <a:off x="10528300" y="9611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31619</xdr:rowOff>
    </xdr:from>
    <xdr:to>
      <xdr:col>55</xdr:col>
      <xdr:colOff>50800</xdr:colOff>
      <xdr:row>56</xdr:row>
      <xdr:rowOff>133219</xdr:rowOff>
    </xdr:to>
    <xdr:sp macro="" textlink="">
      <xdr:nvSpPr>
        <xdr:cNvPr id="355" name="フローチャート: 判断 354"/>
        <xdr:cNvSpPr/>
      </xdr:nvSpPr>
      <xdr:spPr>
        <a:xfrm>
          <a:off x="10426700" y="963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49022</xdr:rowOff>
    </xdr:from>
    <xdr:to>
      <xdr:col>50</xdr:col>
      <xdr:colOff>114300</xdr:colOff>
      <xdr:row>53</xdr:row>
      <xdr:rowOff>167872</xdr:rowOff>
    </xdr:to>
    <xdr:cxnSp macro="">
      <xdr:nvCxnSpPr>
        <xdr:cNvPr id="356" name="直線コネクタ 355"/>
        <xdr:cNvCxnSpPr/>
      </xdr:nvCxnSpPr>
      <xdr:spPr>
        <a:xfrm>
          <a:off x="8750300" y="8792972"/>
          <a:ext cx="889000" cy="4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166874</xdr:rowOff>
    </xdr:from>
    <xdr:to>
      <xdr:col>50</xdr:col>
      <xdr:colOff>165100</xdr:colOff>
      <xdr:row>56</xdr:row>
      <xdr:rowOff>97024</xdr:rowOff>
    </xdr:to>
    <xdr:sp macro="" textlink="">
      <xdr:nvSpPr>
        <xdr:cNvPr id="357" name="フローチャート: 判断 356"/>
        <xdr:cNvSpPr/>
      </xdr:nvSpPr>
      <xdr:spPr>
        <a:xfrm>
          <a:off x="9588500" y="959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88151</xdr:rowOff>
    </xdr:from>
    <xdr:ext cx="534377" cy="259045"/>
    <xdr:sp macro="" textlink="">
      <xdr:nvSpPr>
        <xdr:cNvPr id="358" name="テキスト ボックス 357"/>
        <xdr:cNvSpPr txBox="1"/>
      </xdr:nvSpPr>
      <xdr:spPr>
        <a:xfrm>
          <a:off x="9372111" y="96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49022</xdr:rowOff>
    </xdr:from>
    <xdr:to>
      <xdr:col>45</xdr:col>
      <xdr:colOff>177800</xdr:colOff>
      <xdr:row>52</xdr:row>
      <xdr:rowOff>98671</xdr:rowOff>
    </xdr:to>
    <xdr:cxnSp macro="">
      <xdr:nvCxnSpPr>
        <xdr:cNvPr id="359" name="直線コネクタ 358"/>
        <xdr:cNvCxnSpPr/>
      </xdr:nvCxnSpPr>
      <xdr:spPr>
        <a:xfrm flipV="1">
          <a:off x="7861300" y="8792972"/>
          <a:ext cx="889000" cy="2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4187</xdr:rowOff>
    </xdr:from>
    <xdr:to>
      <xdr:col>46</xdr:col>
      <xdr:colOff>38100</xdr:colOff>
      <xdr:row>55</xdr:row>
      <xdr:rowOff>105787</xdr:rowOff>
    </xdr:to>
    <xdr:sp macro="" textlink="">
      <xdr:nvSpPr>
        <xdr:cNvPr id="360" name="フローチャート: 判断 359"/>
        <xdr:cNvSpPr/>
      </xdr:nvSpPr>
      <xdr:spPr>
        <a:xfrm>
          <a:off x="8699500" y="943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96914</xdr:rowOff>
    </xdr:from>
    <xdr:ext cx="534377" cy="259045"/>
    <xdr:sp macro="" textlink="">
      <xdr:nvSpPr>
        <xdr:cNvPr id="361" name="テキスト ボックス 360"/>
        <xdr:cNvSpPr txBox="1"/>
      </xdr:nvSpPr>
      <xdr:spPr>
        <a:xfrm>
          <a:off x="8483111" y="95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98671</xdr:rowOff>
    </xdr:from>
    <xdr:to>
      <xdr:col>41</xdr:col>
      <xdr:colOff>50800</xdr:colOff>
      <xdr:row>54</xdr:row>
      <xdr:rowOff>91477</xdr:rowOff>
    </xdr:to>
    <xdr:cxnSp macro="">
      <xdr:nvCxnSpPr>
        <xdr:cNvPr id="362" name="直線コネクタ 361"/>
        <xdr:cNvCxnSpPr/>
      </xdr:nvCxnSpPr>
      <xdr:spPr>
        <a:xfrm flipV="1">
          <a:off x="6972300" y="9014071"/>
          <a:ext cx="889000" cy="3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107874</xdr:rowOff>
    </xdr:from>
    <xdr:to>
      <xdr:col>41</xdr:col>
      <xdr:colOff>101600</xdr:colOff>
      <xdr:row>56</xdr:row>
      <xdr:rowOff>38024</xdr:rowOff>
    </xdr:to>
    <xdr:sp macro="" textlink="">
      <xdr:nvSpPr>
        <xdr:cNvPr id="363" name="フローチャート: 判断 362"/>
        <xdr:cNvSpPr/>
      </xdr:nvSpPr>
      <xdr:spPr>
        <a:xfrm>
          <a:off x="7810500" y="95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29151</xdr:rowOff>
    </xdr:from>
    <xdr:ext cx="534377" cy="259045"/>
    <xdr:sp macro="" textlink="">
      <xdr:nvSpPr>
        <xdr:cNvPr id="364" name="テキスト ボックス 363"/>
        <xdr:cNvSpPr txBox="1"/>
      </xdr:nvSpPr>
      <xdr:spPr>
        <a:xfrm>
          <a:off x="7594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164578</xdr:rowOff>
    </xdr:from>
    <xdr:to>
      <xdr:col>36</xdr:col>
      <xdr:colOff>165100</xdr:colOff>
      <xdr:row>56</xdr:row>
      <xdr:rowOff>94728</xdr:rowOff>
    </xdr:to>
    <xdr:sp macro="" textlink="">
      <xdr:nvSpPr>
        <xdr:cNvPr id="365" name="フローチャート: 判断 364"/>
        <xdr:cNvSpPr/>
      </xdr:nvSpPr>
      <xdr:spPr>
        <a:xfrm>
          <a:off x="6921500" y="95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85855</xdr:rowOff>
    </xdr:from>
    <xdr:ext cx="534377" cy="259045"/>
    <xdr:sp macro="" textlink="">
      <xdr:nvSpPr>
        <xdr:cNvPr id="366" name="テキスト ボックス 365"/>
        <xdr:cNvSpPr txBox="1"/>
      </xdr:nvSpPr>
      <xdr:spPr>
        <a:xfrm>
          <a:off x="6705111" y="9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155042</xdr:rowOff>
    </xdr:from>
    <xdr:to>
      <xdr:col>55</xdr:col>
      <xdr:colOff>50800</xdr:colOff>
      <xdr:row>55</xdr:row>
      <xdr:rowOff>85192</xdr:rowOff>
    </xdr:to>
    <xdr:sp macro="" textlink="">
      <xdr:nvSpPr>
        <xdr:cNvPr id="372" name="楕円 371"/>
        <xdr:cNvSpPr/>
      </xdr:nvSpPr>
      <xdr:spPr>
        <a:xfrm>
          <a:off x="10426700" y="94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108069</xdr:rowOff>
    </xdr:from>
    <xdr:ext cx="534377" cy="259045"/>
    <xdr:sp macro="" textlink="">
      <xdr:nvSpPr>
        <xdr:cNvPr id="373" name="農林水産業費該当値テキスト"/>
        <xdr:cNvSpPr txBox="1"/>
      </xdr:nvSpPr>
      <xdr:spPr>
        <a:xfrm>
          <a:off x="10528300" y="93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117072</xdr:rowOff>
    </xdr:from>
    <xdr:to>
      <xdr:col>50</xdr:col>
      <xdr:colOff>165100</xdr:colOff>
      <xdr:row>54</xdr:row>
      <xdr:rowOff>47222</xdr:rowOff>
    </xdr:to>
    <xdr:sp macro="" textlink="">
      <xdr:nvSpPr>
        <xdr:cNvPr id="374" name="楕円 373"/>
        <xdr:cNvSpPr/>
      </xdr:nvSpPr>
      <xdr:spPr>
        <a:xfrm>
          <a:off x="9588500" y="920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63749</xdr:rowOff>
    </xdr:from>
    <xdr:ext cx="534377" cy="259045"/>
    <xdr:sp macro="" textlink="">
      <xdr:nvSpPr>
        <xdr:cNvPr id="375" name="テキスト ボックス 374"/>
        <xdr:cNvSpPr txBox="1"/>
      </xdr:nvSpPr>
      <xdr:spPr>
        <a:xfrm>
          <a:off x="9372111" y="89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169672</xdr:rowOff>
    </xdr:from>
    <xdr:to>
      <xdr:col>46</xdr:col>
      <xdr:colOff>38100</xdr:colOff>
      <xdr:row>51</xdr:row>
      <xdr:rowOff>99822</xdr:rowOff>
    </xdr:to>
    <xdr:sp macro="" textlink="">
      <xdr:nvSpPr>
        <xdr:cNvPr id="376" name="楕円 375"/>
        <xdr:cNvSpPr/>
      </xdr:nvSpPr>
      <xdr:spPr>
        <a:xfrm>
          <a:off x="8699500" y="87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116349</xdr:rowOff>
    </xdr:from>
    <xdr:ext cx="599010" cy="259045"/>
    <xdr:sp macro="" textlink="">
      <xdr:nvSpPr>
        <xdr:cNvPr id="377" name="テキスト ボックス 376"/>
        <xdr:cNvSpPr txBox="1"/>
      </xdr:nvSpPr>
      <xdr:spPr>
        <a:xfrm>
          <a:off x="8450795" y="85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47871</xdr:rowOff>
    </xdr:from>
    <xdr:to>
      <xdr:col>41</xdr:col>
      <xdr:colOff>101600</xdr:colOff>
      <xdr:row>52</xdr:row>
      <xdr:rowOff>149471</xdr:rowOff>
    </xdr:to>
    <xdr:sp macro="" textlink="">
      <xdr:nvSpPr>
        <xdr:cNvPr id="378" name="楕円 377"/>
        <xdr:cNvSpPr/>
      </xdr:nvSpPr>
      <xdr:spPr>
        <a:xfrm>
          <a:off x="7810500" y="89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165998</xdr:rowOff>
    </xdr:from>
    <xdr:ext cx="599010" cy="259045"/>
    <xdr:sp macro="" textlink="">
      <xdr:nvSpPr>
        <xdr:cNvPr id="379" name="テキスト ボックス 378"/>
        <xdr:cNvSpPr txBox="1"/>
      </xdr:nvSpPr>
      <xdr:spPr>
        <a:xfrm>
          <a:off x="7561795" y="873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40677</xdr:rowOff>
    </xdr:from>
    <xdr:to>
      <xdr:col>36</xdr:col>
      <xdr:colOff>165100</xdr:colOff>
      <xdr:row>54</xdr:row>
      <xdr:rowOff>142277</xdr:rowOff>
    </xdr:to>
    <xdr:sp macro="" textlink="">
      <xdr:nvSpPr>
        <xdr:cNvPr id="380" name="楕円 379"/>
        <xdr:cNvSpPr/>
      </xdr:nvSpPr>
      <xdr:spPr>
        <a:xfrm>
          <a:off x="6921500" y="9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158804</xdr:rowOff>
    </xdr:from>
    <xdr:ext cx="534377" cy="259045"/>
    <xdr:sp macro="" textlink="">
      <xdr:nvSpPr>
        <xdr:cNvPr id="381" name="テキスト ボックス 380"/>
        <xdr:cNvSpPr txBox="1"/>
      </xdr:nvSpPr>
      <xdr:spPr>
        <a:xfrm>
          <a:off x="6705111" y="90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5" name="テキスト ボックス 394"/>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2616</xdr:rowOff>
    </xdr:from>
    <xdr:to>
      <xdr:col>54</xdr:col>
      <xdr:colOff>189865</xdr:colOff>
      <xdr:row>78</xdr:row>
      <xdr:rowOff>18695</xdr:rowOff>
    </xdr:to>
    <xdr:cxnSp macro="">
      <xdr:nvCxnSpPr>
        <xdr:cNvPr id="405" name="直線コネクタ 404"/>
        <xdr:cNvCxnSpPr/>
      </xdr:nvCxnSpPr>
      <xdr:spPr>
        <a:xfrm flipV="1">
          <a:off x="10475595" y="12004116"/>
          <a:ext cx="1270" cy="13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22522</xdr:rowOff>
    </xdr:from>
    <xdr:ext cx="469744" cy="259045"/>
    <xdr:sp macro="" textlink="">
      <xdr:nvSpPr>
        <xdr:cNvPr id="406" name="商工費最小値テキスト"/>
        <xdr:cNvSpPr txBox="1"/>
      </xdr:nvSpPr>
      <xdr:spPr>
        <a:xfrm>
          <a:off x="10528300"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18695</xdr:rowOff>
    </xdr:from>
    <xdr:to>
      <xdr:col>55</xdr:col>
      <xdr:colOff>88900</xdr:colOff>
      <xdr:row>78</xdr:row>
      <xdr:rowOff>18695</xdr:rowOff>
    </xdr:to>
    <xdr:cxnSp macro="">
      <xdr:nvCxnSpPr>
        <xdr:cNvPr id="407" name="直線コネクタ 406"/>
        <xdr:cNvCxnSpPr/>
      </xdr:nvCxnSpPr>
      <xdr:spPr>
        <a:xfrm>
          <a:off x="10388600" y="1339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120743</xdr:rowOff>
    </xdr:from>
    <xdr:ext cx="534377" cy="259045"/>
    <xdr:sp macro="" textlink="">
      <xdr:nvSpPr>
        <xdr:cNvPr id="408" name="商工費最大値テキスト"/>
        <xdr:cNvSpPr txBox="1"/>
      </xdr:nvSpPr>
      <xdr:spPr>
        <a:xfrm>
          <a:off x="10528300" y="117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2616</xdr:rowOff>
    </xdr:from>
    <xdr:to>
      <xdr:col>55</xdr:col>
      <xdr:colOff>88900</xdr:colOff>
      <xdr:row>70</xdr:row>
      <xdr:rowOff>2616</xdr:rowOff>
    </xdr:to>
    <xdr:cxnSp macro="">
      <xdr:nvCxnSpPr>
        <xdr:cNvPr id="409" name="直線コネクタ 408"/>
        <xdr:cNvCxnSpPr/>
      </xdr:nvCxnSpPr>
      <xdr:spPr>
        <a:xfrm>
          <a:off x="10388600" y="1200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56871</xdr:rowOff>
    </xdr:from>
    <xdr:to>
      <xdr:col>55</xdr:col>
      <xdr:colOff>0</xdr:colOff>
      <xdr:row>74</xdr:row>
      <xdr:rowOff>85827</xdr:rowOff>
    </xdr:to>
    <xdr:cxnSp macro="">
      <xdr:nvCxnSpPr>
        <xdr:cNvPr id="410" name="直線コネクタ 409"/>
        <xdr:cNvCxnSpPr/>
      </xdr:nvCxnSpPr>
      <xdr:spPr>
        <a:xfrm>
          <a:off x="9639300" y="1274417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37406</xdr:rowOff>
    </xdr:from>
    <xdr:ext cx="534377" cy="259045"/>
    <xdr:sp macro="" textlink="">
      <xdr:nvSpPr>
        <xdr:cNvPr id="411" name="商工費平均値テキスト"/>
        <xdr:cNvSpPr txBox="1"/>
      </xdr:nvSpPr>
      <xdr:spPr>
        <a:xfrm>
          <a:off x="10528300" y="12381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14529</xdr:rowOff>
    </xdr:from>
    <xdr:to>
      <xdr:col>55</xdr:col>
      <xdr:colOff>50800</xdr:colOff>
      <xdr:row>73</xdr:row>
      <xdr:rowOff>116129</xdr:rowOff>
    </xdr:to>
    <xdr:sp macro="" textlink="">
      <xdr:nvSpPr>
        <xdr:cNvPr id="412" name="フローチャート: 判断 411"/>
        <xdr:cNvSpPr/>
      </xdr:nvSpPr>
      <xdr:spPr>
        <a:xfrm>
          <a:off x="10426700" y="1253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56871</xdr:rowOff>
    </xdr:from>
    <xdr:to>
      <xdr:col>50</xdr:col>
      <xdr:colOff>114300</xdr:colOff>
      <xdr:row>76</xdr:row>
      <xdr:rowOff>90627</xdr:rowOff>
    </xdr:to>
    <xdr:cxnSp macro="">
      <xdr:nvCxnSpPr>
        <xdr:cNvPr id="413" name="直線コネクタ 412"/>
        <xdr:cNvCxnSpPr/>
      </xdr:nvCxnSpPr>
      <xdr:spPr>
        <a:xfrm flipV="1">
          <a:off x="8750300" y="12744171"/>
          <a:ext cx="889000" cy="3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151765</xdr:rowOff>
    </xdr:from>
    <xdr:to>
      <xdr:col>50</xdr:col>
      <xdr:colOff>165100</xdr:colOff>
      <xdr:row>72</xdr:row>
      <xdr:rowOff>81915</xdr:rowOff>
    </xdr:to>
    <xdr:sp macro="" textlink="">
      <xdr:nvSpPr>
        <xdr:cNvPr id="414" name="フローチャート: 判断 413"/>
        <xdr:cNvSpPr/>
      </xdr:nvSpPr>
      <xdr:spPr>
        <a:xfrm>
          <a:off x="9588500" y="123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98442</xdr:rowOff>
    </xdr:from>
    <xdr:ext cx="534377" cy="259045"/>
    <xdr:sp macro="" textlink="">
      <xdr:nvSpPr>
        <xdr:cNvPr id="415" name="テキスト ボックス 414"/>
        <xdr:cNvSpPr txBox="1"/>
      </xdr:nvSpPr>
      <xdr:spPr>
        <a:xfrm>
          <a:off x="9372111" y="120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168808</xdr:rowOff>
    </xdr:from>
    <xdr:to>
      <xdr:col>45</xdr:col>
      <xdr:colOff>177800</xdr:colOff>
      <xdr:row>76</xdr:row>
      <xdr:rowOff>90627</xdr:rowOff>
    </xdr:to>
    <xdr:cxnSp macro="">
      <xdr:nvCxnSpPr>
        <xdr:cNvPr id="416" name="直線コネクタ 415"/>
        <xdr:cNvCxnSpPr/>
      </xdr:nvCxnSpPr>
      <xdr:spPr>
        <a:xfrm>
          <a:off x="7861300" y="12341758"/>
          <a:ext cx="889000" cy="7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18567</xdr:rowOff>
    </xdr:from>
    <xdr:to>
      <xdr:col>46</xdr:col>
      <xdr:colOff>38100</xdr:colOff>
      <xdr:row>75</xdr:row>
      <xdr:rowOff>120167</xdr:rowOff>
    </xdr:to>
    <xdr:sp macro="" textlink="">
      <xdr:nvSpPr>
        <xdr:cNvPr id="417" name="フローチャート: 判断 416"/>
        <xdr:cNvSpPr/>
      </xdr:nvSpPr>
      <xdr:spPr>
        <a:xfrm>
          <a:off x="8699500" y="1287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136694</xdr:rowOff>
    </xdr:from>
    <xdr:ext cx="469744" cy="259045"/>
    <xdr:sp macro="" textlink="">
      <xdr:nvSpPr>
        <xdr:cNvPr id="418" name="テキスト ボックス 417"/>
        <xdr:cNvSpPr txBox="1"/>
      </xdr:nvSpPr>
      <xdr:spPr>
        <a:xfrm>
          <a:off x="8515428" y="126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168808</xdr:rowOff>
    </xdr:from>
    <xdr:to>
      <xdr:col>41</xdr:col>
      <xdr:colOff>50800</xdr:colOff>
      <xdr:row>76</xdr:row>
      <xdr:rowOff>143053</xdr:rowOff>
    </xdr:to>
    <xdr:cxnSp macro="">
      <xdr:nvCxnSpPr>
        <xdr:cNvPr id="419" name="直線コネクタ 418"/>
        <xdr:cNvCxnSpPr/>
      </xdr:nvCxnSpPr>
      <xdr:spPr>
        <a:xfrm flipV="1">
          <a:off x="6972300" y="12341758"/>
          <a:ext cx="889000" cy="8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65430</xdr:rowOff>
    </xdr:from>
    <xdr:to>
      <xdr:col>41</xdr:col>
      <xdr:colOff>101600</xdr:colOff>
      <xdr:row>74</xdr:row>
      <xdr:rowOff>167030</xdr:rowOff>
    </xdr:to>
    <xdr:sp macro="" textlink="">
      <xdr:nvSpPr>
        <xdr:cNvPr id="420" name="フローチャート: 判断 419"/>
        <xdr:cNvSpPr/>
      </xdr:nvSpPr>
      <xdr:spPr>
        <a:xfrm>
          <a:off x="7810500" y="127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158157</xdr:rowOff>
    </xdr:from>
    <xdr:ext cx="534377" cy="259045"/>
    <xdr:sp macro="" textlink="">
      <xdr:nvSpPr>
        <xdr:cNvPr id="421" name="テキスト ボックス 420"/>
        <xdr:cNvSpPr txBox="1"/>
      </xdr:nvSpPr>
      <xdr:spPr>
        <a:xfrm>
          <a:off x="7594111" y="128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43256</xdr:rowOff>
    </xdr:from>
    <xdr:to>
      <xdr:col>36</xdr:col>
      <xdr:colOff>165100</xdr:colOff>
      <xdr:row>75</xdr:row>
      <xdr:rowOff>144856</xdr:rowOff>
    </xdr:to>
    <xdr:sp macro="" textlink="">
      <xdr:nvSpPr>
        <xdr:cNvPr id="422" name="フローチャート: 判断 421"/>
        <xdr:cNvSpPr/>
      </xdr:nvSpPr>
      <xdr:spPr>
        <a:xfrm>
          <a:off x="6921500" y="1290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161383</xdr:rowOff>
    </xdr:from>
    <xdr:ext cx="469744" cy="259045"/>
    <xdr:sp macro="" textlink="">
      <xdr:nvSpPr>
        <xdr:cNvPr id="423" name="テキスト ボックス 422"/>
        <xdr:cNvSpPr txBox="1"/>
      </xdr:nvSpPr>
      <xdr:spPr>
        <a:xfrm>
          <a:off x="6737428" y="1267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35027</xdr:rowOff>
    </xdr:from>
    <xdr:to>
      <xdr:col>55</xdr:col>
      <xdr:colOff>50800</xdr:colOff>
      <xdr:row>74</xdr:row>
      <xdr:rowOff>136627</xdr:rowOff>
    </xdr:to>
    <xdr:sp macro="" textlink="">
      <xdr:nvSpPr>
        <xdr:cNvPr id="429" name="楕円 428"/>
        <xdr:cNvSpPr/>
      </xdr:nvSpPr>
      <xdr:spPr>
        <a:xfrm>
          <a:off x="10426700" y="127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13454</xdr:rowOff>
    </xdr:from>
    <xdr:ext cx="534377" cy="259045"/>
    <xdr:sp macro="" textlink="">
      <xdr:nvSpPr>
        <xdr:cNvPr id="430" name="商工費該当値テキスト"/>
        <xdr:cNvSpPr txBox="1"/>
      </xdr:nvSpPr>
      <xdr:spPr>
        <a:xfrm>
          <a:off x="10528300" y="127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6071</xdr:rowOff>
    </xdr:from>
    <xdr:to>
      <xdr:col>50</xdr:col>
      <xdr:colOff>165100</xdr:colOff>
      <xdr:row>74</xdr:row>
      <xdr:rowOff>107671</xdr:rowOff>
    </xdr:to>
    <xdr:sp macro="" textlink="">
      <xdr:nvSpPr>
        <xdr:cNvPr id="431" name="楕円 430"/>
        <xdr:cNvSpPr/>
      </xdr:nvSpPr>
      <xdr:spPr>
        <a:xfrm>
          <a:off x="9588500" y="126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98798</xdr:rowOff>
    </xdr:from>
    <xdr:ext cx="534377" cy="259045"/>
    <xdr:sp macro="" textlink="">
      <xdr:nvSpPr>
        <xdr:cNvPr id="432" name="テキスト ボックス 431"/>
        <xdr:cNvSpPr txBox="1"/>
      </xdr:nvSpPr>
      <xdr:spPr>
        <a:xfrm>
          <a:off x="9372111" y="127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39827</xdr:rowOff>
    </xdr:from>
    <xdr:to>
      <xdr:col>46</xdr:col>
      <xdr:colOff>38100</xdr:colOff>
      <xdr:row>76</xdr:row>
      <xdr:rowOff>141427</xdr:rowOff>
    </xdr:to>
    <xdr:sp macro="" textlink="">
      <xdr:nvSpPr>
        <xdr:cNvPr id="433" name="楕円 432"/>
        <xdr:cNvSpPr/>
      </xdr:nvSpPr>
      <xdr:spPr>
        <a:xfrm>
          <a:off x="8699500" y="130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132554</xdr:rowOff>
    </xdr:from>
    <xdr:ext cx="469744" cy="259045"/>
    <xdr:sp macro="" textlink="">
      <xdr:nvSpPr>
        <xdr:cNvPr id="434" name="テキスト ボックス 433"/>
        <xdr:cNvSpPr txBox="1"/>
      </xdr:nvSpPr>
      <xdr:spPr>
        <a:xfrm>
          <a:off x="8515428" y="131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118008</xdr:rowOff>
    </xdr:from>
    <xdr:to>
      <xdr:col>41</xdr:col>
      <xdr:colOff>101600</xdr:colOff>
      <xdr:row>72</xdr:row>
      <xdr:rowOff>48158</xdr:rowOff>
    </xdr:to>
    <xdr:sp macro="" textlink="">
      <xdr:nvSpPr>
        <xdr:cNvPr id="435" name="楕円 434"/>
        <xdr:cNvSpPr/>
      </xdr:nvSpPr>
      <xdr:spPr>
        <a:xfrm>
          <a:off x="7810500" y="122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64685</xdr:rowOff>
    </xdr:from>
    <xdr:ext cx="534377" cy="259045"/>
    <xdr:sp macro="" textlink="">
      <xdr:nvSpPr>
        <xdr:cNvPr id="436" name="テキスト ボックス 435"/>
        <xdr:cNvSpPr txBox="1"/>
      </xdr:nvSpPr>
      <xdr:spPr>
        <a:xfrm>
          <a:off x="7594111" y="120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92253</xdr:rowOff>
    </xdr:from>
    <xdr:to>
      <xdr:col>36</xdr:col>
      <xdr:colOff>165100</xdr:colOff>
      <xdr:row>77</xdr:row>
      <xdr:rowOff>22403</xdr:rowOff>
    </xdr:to>
    <xdr:sp macro="" textlink="">
      <xdr:nvSpPr>
        <xdr:cNvPr id="437" name="楕円 436"/>
        <xdr:cNvSpPr/>
      </xdr:nvSpPr>
      <xdr:spPr>
        <a:xfrm>
          <a:off x="6921500" y="131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13530</xdr:rowOff>
    </xdr:from>
    <xdr:ext cx="469744" cy="259045"/>
    <xdr:sp macro="" textlink="">
      <xdr:nvSpPr>
        <xdr:cNvPr id="438" name="テキスト ボックス 437"/>
        <xdr:cNvSpPr txBox="1"/>
      </xdr:nvSpPr>
      <xdr:spPr>
        <a:xfrm>
          <a:off x="6737428" y="1321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106877</xdr:rowOff>
    </xdr:from>
    <xdr:to>
      <xdr:col>54</xdr:col>
      <xdr:colOff>189865</xdr:colOff>
      <xdr:row>97</xdr:row>
      <xdr:rowOff>112534</xdr:rowOff>
    </xdr:to>
    <xdr:cxnSp macro="">
      <xdr:nvCxnSpPr>
        <xdr:cNvPr id="463" name="直線コネクタ 462"/>
        <xdr:cNvCxnSpPr/>
      </xdr:nvCxnSpPr>
      <xdr:spPr>
        <a:xfrm flipV="1">
          <a:off x="10475595" y="15708827"/>
          <a:ext cx="1270" cy="103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116361</xdr:rowOff>
    </xdr:from>
    <xdr:ext cx="534377" cy="259045"/>
    <xdr:sp macro="" textlink="">
      <xdr:nvSpPr>
        <xdr:cNvPr id="464" name="土木費最小値テキスト"/>
        <xdr:cNvSpPr txBox="1"/>
      </xdr:nvSpPr>
      <xdr:spPr>
        <a:xfrm>
          <a:off x="10528300"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112534</xdr:rowOff>
    </xdr:from>
    <xdr:to>
      <xdr:col>55</xdr:col>
      <xdr:colOff>88900</xdr:colOff>
      <xdr:row>97</xdr:row>
      <xdr:rowOff>112534</xdr:rowOff>
    </xdr:to>
    <xdr:cxnSp macro="">
      <xdr:nvCxnSpPr>
        <xdr:cNvPr id="465" name="直線コネクタ 464"/>
        <xdr:cNvCxnSpPr/>
      </xdr:nvCxnSpPr>
      <xdr:spPr>
        <a:xfrm>
          <a:off x="10388600" y="1674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53554</xdr:rowOff>
    </xdr:from>
    <xdr:ext cx="534377" cy="259045"/>
    <xdr:sp macro="" textlink="">
      <xdr:nvSpPr>
        <xdr:cNvPr id="466" name="土木費最大値テキスト"/>
        <xdr:cNvSpPr txBox="1"/>
      </xdr:nvSpPr>
      <xdr:spPr>
        <a:xfrm>
          <a:off x="10528300" y="154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106877</xdr:rowOff>
    </xdr:from>
    <xdr:to>
      <xdr:col>55</xdr:col>
      <xdr:colOff>88900</xdr:colOff>
      <xdr:row>91</xdr:row>
      <xdr:rowOff>106877</xdr:rowOff>
    </xdr:to>
    <xdr:cxnSp macro="">
      <xdr:nvCxnSpPr>
        <xdr:cNvPr id="467" name="直線コネクタ 466"/>
        <xdr:cNvCxnSpPr/>
      </xdr:nvCxnSpPr>
      <xdr:spPr>
        <a:xfrm>
          <a:off x="10388600" y="1570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144463</xdr:rowOff>
    </xdr:from>
    <xdr:to>
      <xdr:col>55</xdr:col>
      <xdr:colOff>0</xdr:colOff>
      <xdr:row>95</xdr:row>
      <xdr:rowOff>166599</xdr:rowOff>
    </xdr:to>
    <xdr:cxnSp macro="">
      <xdr:nvCxnSpPr>
        <xdr:cNvPr id="468" name="直線コネクタ 467"/>
        <xdr:cNvCxnSpPr/>
      </xdr:nvCxnSpPr>
      <xdr:spPr>
        <a:xfrm>
          <a:off x="9639300" y="16432213"/>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125092</xdr:rowOff>
    </xdr:from>
    <xdr:ext cx="534377" cy="259045"/>
    <xdr:sp macro="" textlink="">
      <xdr:nvSpPr>
        <xdr:cNvPr id="469" name="土木費平均値テキスト"/>
        <xdr:cNvSpPr txBox="1"/>
      </xdr:nvSpPr>
      <xdr:spPr>
        <a:xfrm>
          <a:off x="10528300" y="16069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102215</xdr:rowOff>
    </xdr:from>
    <xdr:to>
      <xdr:col>55</xdr:col>
      <xdr:colOff>50800</xdr:colOff>
      <xdr:row>95</xdr:row>
      <xdr:rowOff>32365</xdr:rowOff>
    </xdr:to>
    <xdr:sp macro="" textlink="">
      <xdr:nvSpPr>
        <xdr:cNvPr id="470" name="フローチャート: 判断 469"/>
        <xdr:cNvSpPr/>
      </xdr:nvSpPr>
      <xdr:spPr>
        <a:xfrm>
          <a:off x="10426700" y="162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144463</xdr:rowOff>
    </xdr:from>
    <xdr:to>
      <xdr:col>50</xdr:col>
      <xdr:colOff>114300</xdr:colOff>
      <xdr:row>95</xdr:row>
      <xdr:rowOff>150177</xdr:rowOff>
    </xdr:to>
    <xdr:cxnSp macro="">
      <xdr:nvCxnSpPr>
        <xdr:cNvPr id="471" name="直線コネクタ 470"/>
        <xdr:cNvCxnSpPr/>
      </xdr:nvCxnSpPr>
      <xdr:spPr>
        <a:xfrm flipV="1">
          <a:off x="8750300" y="1643221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90139</xdr:rowOff>
    </xdr:from>
    <xdr:to>
      <xdr:col>50</xdr:col>
      <xdr:colOff>165100</xdr:colOff>
      <xdr:row>96</xdr:row>
      <xdr:rowOff>20289</xdr:rowOff>
    </xdr:to>
    <xdr:sp macro="" textlink="">
      <xdr:nvSpPr>
        <xdr:cNvPr id="472" name="フローチャート: 判断 471"/>
        <xdr:cNvSpPr/>
      </xdr:nvSpPr>
      <xdr:spPr>
        <a:xfrm>
          <a:off x="9588500" y="163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36816</xdr:rowOff>
    </xdr:from>
    <xdr:ext cx="534377" cy="259045"/>
    <xdr:sp macro="" textlink="">
      <xdr:nvSpPr>
        <xdr:cNvPr id="473" name="テキスト ボックス 472"/>
        <xdr:cNvSpPr txBox="1"/>
      </xdr:nvSpPr>
      <xdr:spPr>
        <a:xfrm>
          <a:off x="9372111" y="161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150177</xdr:rowOff>
    </xdr:from>
    <xdr:to>
      <xdr:col>45</xdr:col>
      <xdr:colOff>177800</xdr:colOff>
      <xdr:row>96</xdr:row>
      <xdr:rowOff>152216</xdr:rowOff>
    </xdr:to>
    <xdr:cxnSp macro="">
      <xdr:nvCxnSpPr>
        <xdr:cNvPr id="474" name="直線コネクタ 473"/>
        <xdr:cNvCxnSpPr/>
      </xdr:nvCxnSpPr>
      <xdr:spPr>
        <a:xfrm flipV="1">
          <a:off x="7861300" y="16437927"/>
          <a:ext cx="889000" cy="1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116008</xdr:rowOff>
    </xdr:from>
    <xdr:to>
      <xdr:col>46</xdr:col>
      <xdr:colOff>38100</xdr:colOff>
      <xdr:row>96</xdr:row>
      <xdr:rowOff>46158</xdr:rowOff>
    </xdr:to>
    <xdr:sp macro="" textlink="">
      <xdr:nvSpPr>
        <xdr:cNvPr id="475" name="フローチャート: 判断 474"/>
        <xdr:cNvSpPr/>
      </xdr:nvSpPr>
      <xdr:spPr>
        <a:xfrm>
          <a:off x="8699500" y="164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37285</xdr:rowOff>
    </xdr:from>
    <xdr:ext cx="534377" cy="259045"/>
    <xdr:sp macro="" textlink="">
      <xdr:nvSpPr>
        <xdr:cNvPr id="476" name="テキスト ボックス 475"/>
        <xdr:cNvSpPr txBox="1"/>
      </xdr:nvSpPr>
      <xdr:spPr>
        <a:xfrm>
          <a:off x="8483111" y="164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152216</xdr:rowOff>
    </xdr:from>
    <xdr:to>
      <xdr:col>41</xdr:col>
      <xdr:colOff>50800</xdr:colOff>
      <xdr:row>97</xdr:row>
      <xdr:rowOff>88131</xdr:rowOff>
    </xdr:to>
    <xdr:cxnSp macro="">
      <xdr:nvCxnSpPr>
        <xdr:cNvPr id="477" name="直線コネクタ 476"/>
        <xdr:cNvCxnSpPr/>
      </xdr:nvCxnSpPr>
      <xdr:spPr>
        <a:xfrm flipV="1">
          <a:off x="6972300" y="16611416"/>
          <a:ext cx="889000" cy="1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155918</xdr:rowOff>
    </xdr:from>
    <xdr:to>
      <xdr:col>41</xdr:col>
      <xdr:colOff>101600</xdr:colOff>
      <xdr:row>96</xdr:row>
      <xdr:rowOff>86068</xdr:rowOff>
    </xdr:to>
    <xdr:sp macro="" textlink="">
      <xdr:nvSpPr>
        <xdr:cNvPr id="478" name="フローチャート: 判断 477"/>
        <xdr:cNvSpPr/>
      </xdr:nvSpPr>
      <xdr:spPr>
        <a:xfrm>
          <a:off x="7810500" y="1644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102595</xdr:rowOff>
    </xdr:from>
    <xdr:ext cx="534377" cy="259045"/>
    <xdr:sp macro="" textlink="">
      <xdr:nvSpPr>
        <xdr:cNvPr id="479" name="テキスト ボックス 478"/>
        <xdr:cNvSpPr txBox="1"/>
      </xdr:nvSpPr>
      <xdr:spPr>
        <a:xfrm>
          <a:off x="7594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47543</xdr:rowOff>
    </xdr:from>
    <xdr:to>
      <xdr:col>36</xdr:col>
      <xdr:colOff>165100</xdr:colOff>
      <xdr:row>96</xdr:row>
      <xdr:rowOff>149143</xdr:rowOff>
    </xdr:to>
    <xdr:sp macro="" textlink="">
      <xdr:nvSpPr>
        <xdr:cNvPr id="480" name="フローチャート: 判断 479"/>
        <xdr:cNvSpPr/>
      </xdr:nvSpPr>
      <xdr:spPr>
        <a:xfrm>
          <a:off x="6921500" y="165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165670</xdr:rowOff>
    </xdr:from>
    <xdr:ext cx="534377" cy="259045"/>
    <xdr:sp macro="" textlink="">
      <xdr:nvSpPr>
        <xdr:cNvPr id="481" name="テキスト ボックス 480"/>
        <xdr:cNvSpPr txBox="1"/>
      </xdr:nvSpPr>
      <xdr:spPr>
        <a:xfrm>
          <a:off x="6705111" y="162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115799</xdr:rowOff>
    </xdr:from>
    <xdr:to>
      <xdr:col>55</xdr:col>
      <xdr:colOff>50800</xdr:colOff>
      <xdr:row>96</xdr:row>
      <xdr:rowOff>45949</xdr:rowOff>
    </xdr:to>
    <xdr:sp macro="" textlink="">
      <xdr:nvSpPr>
        <xdr:cNvPr id="487" name="楕円 486"/>
        <xdr:cNvSpPr/>
      </xdr:nvSpPr>
      <xdr:spPr>
        <a:xfrm>
          <a:off x="10426700" y="164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94226</xdr:rowOff>
    </xdr:from>
    <xdr:ext cx="534377" cy="259045"/>
    <xdr:sp macro="" textlink="">
      <xdr:nvSpPr>
        <xdr:cNvPr id="488" name="土木費該当値テキスト"/>
        <xdr:cNvSpPr txBox="1"/>
      </xdr:nvSpPr>
      <xdr:spPr>
        <a:xfrm>
          <a:off x="10528300" y="163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93663</xdr:rowOff>
    </xdr:from>
    <xdr:to>
      <xdr:col>50</xdr:col>
      <xdr:colOff>165100</xdr:colOff>
      <xdr:row>96</xdr:row>
      <xdr:rowOff>23813</xdr:rowOff>
    </xdr:to>
    <xdr:sp macro="" textlink="">
      <xdr:nvSpPr>
        <xdr:cNvPr id="489" name="楕円 488"/>
        <xdr:cNvSpPr/>
      </xdr:nvSpPr>
      <xdr:spPr>
        <a:xfrm>
          <a:off x="9588500" y="163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14940</xdr:rowOff>
    </xdr:from>
    <xdr:ext cx="534377" cy="259045"/>
    <xdr:sp macro="" textlink="">
      <xdr:nvSpPr>
        <xdr:cNvPr id="490" name="テキスト ボックス 489"/>
        <xdr:cNvSpPr txBox="1"/>
      </xdr:nvSpPr>
      <xdr:spPr>
        <a:xfrm>
          <a:off x="9372111" y="164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99377</xdr:rowOff>
    </xdr:from>
    <xdr:to>
      <xdr:col>46</xdr:col>
      <xdr:colOff>38100</xdr:colOff>
      <xdr:row>96</xdr:row>
      <xdr:rowOff>29527</xdr:rowOff>
    </xdr:to>
    <xdr:sp macro="" textlink="">
      <xdr:nvSpPr>
        <xdr:cNvPr id="491" name="楕円 490"/>
        <xdr:cNvSpPr/>
      </xdr:nvSpPr>
      <xdr:spPr>
        <a:xfrm>
          <a:off x="8699500" y="163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46054</xdr:rowOff>
    </xdr:from>
    <xdr:ext cx="534377" cy="259045"/>
    <xdr:sp macro="" textlink="">
      <xdr:nvSpPr>
        <xdr:cNvPr id="492" name="テキスト ボックス 491"/>
        <xdr:cNvSpPr txBox="1"/>
      </xdr:nvSpPr>
      <xdr:spPr>
        <a:xfrm>
          <a:off x="8483111" y="161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101416</xdr:rowOff>
    </xdr:from>
    <xdr:to>
      <xdr:col>41</xdr:col>
      <xdr:colOff>101600</xdr:colOff>
      <xdr:row>97</xdr:row>
      <xdr:rowOff>31566</xdr:rowOff>
    </xdr:to>
    <xdr:sp macro="" textlink="">
      <xdr:nvSpPr>
        <xdr:cNvPr id="493" name="楕円 492"/>
        <xdr:cNvSpPr/>
      </xdr:nvSpPr>
      <xdr:spPr>
        <a:xfrm>
          <a:off x="7810500" y="165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22693</xdr:rowOff>
    </xdr:from>
    <xdr:ext cx="534377" cy="259045"/>
    <xdr:sp macro="" textlink="">
      <xdr:nvSpPr>
        <xdr:cNvPr id="494" name="テキスト ボックス 493"/>
        <xdr:cNvSpPr txBox="1"/>
      </xdr:nvSpPr>
      <xdr:spPr>
        <a:xfrm>
          <a:off x="7594111" y="166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37331</xdr:rowOff>
    </xdr:from>
    <xdr:to>
      <xdr:col>36</xdr:col>
      <xdr:colOff>165100</xdr:colOff>
      <xdr:row>97</xdr:row>
      <xdr:rowOff>138931</xdr:rowOff>
    </xdr:to>
    <xdr:sp macro="" textlink="">
      <xdr:nvSpPr>
        <xdr:cNvPr id="495" name="楕円 494"/>
        <xdr:cNvSpPr/>
      </xdr:nvSpPr>
      <xdr:spPr>
        <a:xfrm>
          <a:off x="6921500" y="16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130058</xdr:rowOff>
    </xdr:from>
    <xdr:ext cx="534377" cy="259045"/>
    <xdr:sp macro="" textlink="">
      <xdr:nvSpPr>
        <xdr:cNvPr id="496" name="テキスト ボックス 495"/>
        <xdr:cNvSpPr txBox="1"/>
      </xdr:nvSpPr>
      <xdr:spPr>
        <a:xfrm>
          <a:off x="6705111" y="167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133299</xdr:rowOff>
    </xdr:from>
    <xdr:to>
      <xdr:col>85</xdr:col>
      <xdr:colOff>126364</xdr:colOff>
      <xdr:row>37</xdr:row>
      <xdr:rowOff>125375</xdr:rowOff>
    </xdr:to>
    <xdr:cxnSp macro="">
      <xdr:nvCxnSpPr>
        <xdr:cNvPr id="521" name="直線コネクタ 520"/>
        <xdr:cNvCxnSpPr/>
      </xdr:nvCxnSpPr>
      <xdr:spPr>
        <a:xfrm flipV="1">
          <a:off x="16317595" y="5105349"/>
          <a:ext cx="1269" cy="13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129202</xdr:rowOff>
    </xdr:from>
    <xdr:ext cx="534377" cy="259045"/>
    <xdr:sp macro="" textlink="">
      <xdr:nvSpPr>
        <xdr:cNvPr id="522" name="消防費最小値テキスト"/>
        <xdr:cNvSpPr txBox="1"/>
      </xdr:nvSpPr>
      <xdr:spPr>
        <a:xfrm>
          <a:off x="16370300" y="64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125375</xdr:rowOff>
    </xdr:from>
    <xdr:to>
      <xdr:col>86</xdr:col>
      <xdr:colOff>25400</xdr:colOff>
      <xdr:row>37</xdr:row>
      <xdr:rowOff>125375</xdr:rowOff>
    </xdr:to>
    <xdr:cxnSp macro="">
      <xdr:nvCxnSpPr>
        <xdr:cNvPr id="523" name="直線コネクタ 522"/>
        <xdr:cNvCxnSpPr/>
      </xdr:nvCxnSpPr>
      <xdr:spPr>
        <a:xfrm>
          <a:off x="16230600" y="646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79976</xdr:rowOff>
    </xdr:from>
    <xdr:ext cx="534377" cy="259045"/>
    <xdr:sp macro="" textlink="">
      <xdr:nvSpPr>
        <xdr:cNvPr id="524" name="消防費最大値テキスト"/>
        <xdr:cNvSpPr txBox="1"/>
      </xdr:nvSpPr>
      <xdr:spPr>
        <a:xfrm>
          <a:off x="16370300" y="48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52,668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133299</xdr:rowOff>
    </xdr:from>
    <xdr:to>
      <xdr:col>86</xdr:col>
      <xdr:colOff>25400</xdr:colOff>
      <xdr:row>29</xdr:row>
      <xdr:rowOff>133299</xdr:rowOff>
    </xdr:to>
    <xdr:cxnSp macro="">
      <xdr:nvCxnSpPr>
        <xdr:cNvPr id="525" name="直線コネクタ 524"/>
        <xdr:cNvCxnSpPr/>
      </xdr:nvCxnSpPr>
      <xdr:spPr>
        <a:xfrm>
          <a:off x="16230600" y="510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84722</xdr:rowOff>
    </xdr:from>
    <xdr:to>
      <xdr:col>85</xdr:col>
      <xdr:colOff>127000</xdr:colOff>
      <xdr:row>36</xdr:row>
      <xdr:rowOff>112649</xdr:rowOff>
    </xdr:to>
    <xdr:cxnSp macro="">
      <xdr:nvCxnSpPr>
        <xdr:cNvPr id="526" name="直線コネクタ 525"/>
        <xdr:cNvCxnSpPr/>
      </xdr:nvCxnSpPr>
      <xdr:spPr>
        <a:xfrm flipV="1">
          <a:off x="15481300" y="6256922"/>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144048</xdr:rowOff>
    </xdr:from>
    <xdr:ext cx="534377" cy="259045"/>
    <xdr:sp macro="" textlink="">
      <xdr:nvSpPr>
        <xdr:cNvPr id="527" name="消防費平均値テキスト"/>
        <xdr:cNvSpPr txBox="1"/>
      </xdr:nvSpPr>
      <xdr:spPr>
        <a:xfrm>
          <a:off x="16370300" y="58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121171</xdr:rowOff>
    </xdr:from>
    <xdr:to>
      <xdr:col>85</xdr:col>
      <xdr:colOff>177800</xdr:colOff>
      <xdr:row>35</xdr:row>
      <xdr:rowOff>51321</xdr:rowOff>
    </xdr:to>
    <xdr:sp macro="" textlink="">
      <xdr:nvSpPr>
        <xdr:cNvPr id="528" name="フローチャート: 判断 527"/>
        <xdr:cNvSpPr/>
      </xdr:nvSpPr>
      <xdr:spPr>
        <a:xfrm>
          <a:off x="16268700" y="595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109563</xdr:rowOff>
    </xdr:from>
    <xdr:to>
      <xdr:col>81</xdr:col>
      <xdr:colOff>50800</xdr:colOff>
      <xdr:row>36</xdr:row>
      <xdr:rowOff>112649</xdr:rowOff>
    </xdr:to>
    <xdr:cxnSp macro="">
      <xdr:nvCxnSpPr>
        <xdr:cNvPr id="529" name="直線コネクタ 528"/>
        <xdr:cNvCxnSpPr/>
      </xdr:nvCxnSpPr>
      <xdr:spPr>
        <a:xfrm>
          <a:off x="14592300" y="628176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121628</xdr:rowOff>
    </xdr:from>
    <xdr:to>
      <xdr:col>81</xdr:col>
      <xdr:colOff>101600</xdr:colOff>
      <xdr:row>34</xdr:row>
      <xdr:rowOff>51778</xdr:rowOff>
    </xdr:to>
    <xdr:sp macro="" textlink="">
      <xdr:nvSpPr>
        <xdr:cNvPr id="530" name="フローチャート: 判断 529"/>
        <xdr:cNvSpPr/>
      </xdr:nvSpPr>
      <xdr:spPr>
        <a:xfrm>
          <a:off x="15430500" y="577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68305</xdr:rowOff>
    </xdr:from>
    <xdr:ext cx="534377" cy="259045"/>
    <xdr:sp macro="" textlink="">
      <xdr:nvSpPr>
        <xdr:cNvPr id="531" name="テキスト ボックス 530"/>
        <xdr:cNvSpPr txBox="1"/>
      </xdr:nvSpPr>
      <xdr:spPr>
        <a:xfrm>
          <a:off x="15214111" y="55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89408</xdr:rowOff>
    </xdr:from>
    <xdr:to>
      <xdr:col>76</xdr:col>
      <xdr:colOff>114300</xdr:colOff>
      <xdr:row>36</xdr:row>
      <xdr:rowOff>109563</xdr:rowOff>
    </xdr:to>
    <xdr:cxnSp macro="">
      <xdr:nvCxnSpPr>
        <xdr:cNvPr id="532" name="直線コネクタ 531"/>
        <xdr:cNvCxnSpPr/>
      </xdr:nvCxnSpPr>
      <xdr:spPr>
        <a:xfrm>
          <a:off x="13703300" y="62616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82461</xdr:rowOff>
    </xdr:from>
    <xdr:to>
      <xdr:col>76</xdr:col>
      <xdr:colOff>165100</xdr:colOff>
      <xdr:row>36</xdr:row>
      <xdr:rowOff>12611</xdr:rowOff>
    </xdr:to>
    <xdr:sp macro="" textlink="">
      <xdr:nvSpPr>
        <xdr:cNvPr id="533" name="フローチャート: 判断 532"/>
        <xdr:cNvSpPr/>
      </xdr:nvSpPr>
      <xdr:spPr>
        <a:xfrm>
          <a:off x="14541500" y="608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29138</xdr:rowOff>
    </xdr:from>
    <xdr:ext cx="534377" cy="259045"/>
    <xdr:sp macro="" textlink="">
      <xdr:nvSpPr>
        <xdr:cNvPr id="534" name="テキスト ボックス 533"/>
        <xdr:cNvSpPr txBox="1"/>
      </xdr:nvSpPr>
      <xdr:spPr>
        <a:xfrm>
          <a:off x="14325111" y="58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161798</xdr:rowOff>
    </xdr:from>
    <xdr:to>
      <xdr:col>71</xdr:col>
      <xdr:colOff>177800</xdr:colOff>
      <xdr:row>36</xdr:row>
      <xdr:rowOff>89408</xdr:rowOff>
    </xdr:to>
    <xdr:cxnSp macro="">
      <xdr:nvCxnSpPr>
        <xdr:cNvPr id="535" name="直線コネクタ 534"/>
        <xdr:cNvCxnSpPr/>
      </xdr:nvCxnSpPr>
      <xdr:spPr>
        <a:xfrm>
          <a:off x="12814300" y="616254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137744</xdr:rowOff>
    </xdr:from>
    <xdr:to>
      <xdr:col>72</xdr:col>
      <xdr:colOff>38100</xdr:colOff>
      <xdr:row>36</xdr:row>
      <xdr:rowOff>67894</xdr:rowOff>
    </xdr:to>
    <xdr:sp macro="" textlink="">
      <xdr:nvSpPr>
        <xdr:cNvPr id="536" name="フローチャート: 判断 535"/>
        <xdr:cNvSpPr/>
      </xdr:nvSpPr>
      <xdr:spPr>
        <a:xfrm>
          <a:off x="13652500" y="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84421</xdr:rowOff>
    </xdr:from>
    <xdr:ext cx="534377" cy="259045"/>
    <xdr:sp macro="" textlink="">
      <xdr:nvSpPr>
        <xdr:cNvPr id="537" name="テキスト ボックス 536"/>
        <xdr:cNvSpPr txBox="1"/>
      </xdr:nvSpPr>
      <xdr:spPr>
        <a:xfrm>
          <a:off x="13436111" y="59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15901</xdr:rowOff>
    </xdr:from>
    <xdr:to>
      <xdr:col>67</xdr:col>
      <xdr:colOff>101600</xdr:colOff>
      <xdr:row>35</xdr:row>
      <xdr:rowOff>117501</xdr:rowOff>
    </xdr:to>
    <xdr:sp macro="" textlink="">
      <xdr:nvSpPr>
        <xdr:cNvPr id="538" name="フローチャート: 判断 537"/>
        <xdr:cNvSpPr/>
      </xdr:nvSpPr>
      <xdr:spPr>
        <a:xfrm>
          <a:off x="127635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134028</xdr:rowOff>
    </xdr:from>
    <xdr:ext cx="534377" cy="259045"/>
    <xdr:sp macro="" textlink="">
      <xdr:nvSpPr>
        <xdr:cNvPr id="539" name="テキスト ボックス 538"/>
        <xdr:cNvSpPr txBox="1"/>
      </xdr:nvSpPr>
      <xdr:spPr>
        <a:xfrm>
          <a:off x="12547111" y="57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33922</xdr:rowOff>
    </xdr:from>
    <xdr:to>
      <xdr:col>85</xdr:col>
      <xdr:colOff>177800</xdr:colOff>
      <xdr:row>36</xdr:row>
      <xdr:rowOff>135522</xdr:rowOff>
    </xdr:to>
    <xdr:sp macro="" textlink="">
      <xdr:nvSpPr>
        <xdr:cNvPr id="545" name="楕円 544"/>
        <xdr:cNvSpPr/>
      </xdr:nvSpPr>
      <xdr:spPr>
        <a:xfrm>
          <a:off x="16268700" y="62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12349</xdr:rowOff>
    </xdr:from>
    <xdr:ext cx="534377" cy="259045"/>
    <xdr:sp macro="" textlink="">
      <xdr:nvSpPr>
        <xdr:cNvPr id="546" name="消防費該当値テキスト"/>
        <xdr:cNvSpPr txBox="1"/>
      </xdr:nvSpPr>
      <xdr:spPr>
        <a:xfrm>
          <a:off x="16370300" y="61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61849</xdr:rowOff>
    </xdr:from>
    <xdr:to>
      <xdr:col>81</xdr:col>
      <xdr:colOff>101600</xdr:colOff>
      <xdr:row>36</xdr:row>
      <xdr:rowOff>163449</xdr:rowOff>
    </xdr:to>
    <xdr:sp macro="" textlink="">
      <xdr:nvSpPr>
        <xdr:cNvPr id="547" name="楕円 546"/>
        <xdr:cNvSpPr/>
      </xdr:nvSpPr>
      <xdr:spPr>
        <a:xfrm>
          <a:off x="15430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154576</xdr:rowOff>
    </xdr:from>
    <xdr:ext cx="534377" cy="259045"/>
    <xdr:sp macro="" textlink="">
      <xdr:nvSpPr>
        <xdr:cNvPr id="548" name="テキスト ボックス 547"/>
        <xdr:cNvSpPr txBox="1"/>
      </xdr:nvSpPr>
      <xdr:spPr>
        <a:xfrm>
          <a:off x="15214111" y="63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58763</xdr:rowOff>
    </xdr:from>
    <xdr:to>
      <xdr:col>76</xdr:col>
      <xdr:colOff>165100</xdr:colOff>
      <xdr:row>36</xdr:row>
      <xdr:rowOff>160363</xdr:rowOff>
    </xdr:to>
    <xdr:sp macro="" textlink="">
      <xdr:nvSpPr>
        <xdr:cNvPr id="549" name="楕円 548"/>
        <xdr:cNvSpPr/>
      </xdr:nvSpPr>
      <xdr:spPr>
        <a:xfrm>
          <a:off x="14541500" y="6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151490</xdr:rowOff>
    </xdr:from>
    <xdr:ext cx="534377" cy="259045"/>
    <xdr:sp macro="" textlink="">
      <xdr:nvSpPr>
        <xdr:cNvPr id="550" name="テキスト ボックス 549"/>
        <xdr:cNvSpPr txBox="1"/>
      </xdr:nvSpPr>
      <xdr:spPr>
        <a:xfrm>
          <a:off x="14325111" y="63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38608</xdr:rowOff>
    </xdr:from>
    <xdr:to>
      <xdr:col>72</xdr:col>
      <xdr:colOff>38100</xdr:colOff>
      <xdr:row>36</xdr:row>
      <xdr:rowOff>140208</xdr:rowOff>
    </xdr:to>
    <xdr:sp macro="" textlink="">
      <xdr:nvSpPr>
        <xdr:cNvPr id="551" name="楕円 550"/>
        <xdr:cNvSpPr/>
      </xdr:nvSpPr>
      <xdr:spPr>
        <a:xfrm>
          <a:off x="13652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131335</xdr:rowOff>
    </xdr:from>
    <xdr:ext cx="534377" cy="259045"/>
    <xdr:sp macro="" textlink="">
      <xdr:nvSpPr>
        <xdr:cNvPr id="552" name="テキスト ボックス 551"/>
        <xdr:cNvSpPr txBox="1"/>
      </xdr:nvSpPr>
      <xdr:spPr>
        <a:xfrm>
          <a:off x="13436111" y="63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110998</xdr:rowOff>
    </xdr:from>
    <xdr:to>
      <xdr:col>67</xdr:col>
      <xdr:colOff>101600</xdr:colOff>
      <xdr:row>36</xdr:row>
      <xdr:rowOff>41148</xdr:rowOff>
    </xdr:to>
    <xdr:sp macro="" textlink="">
      <xdr:nvSpPr>
        <xdr:cNvPr id="553" name="楕円 552"/>
        <xdr:cNvSpPr/>
      </xdr:nvSpPr>
      <xdr:spPr>
        <a:xfrm>
          <a:off x="12763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32275</xdr:rowOff>
    </xdr:from>
    <xdr:ext cx="534377" cy="259045"/>
    <xdr:sp macro="" textlink="">
      <xdr:nvSpPr>
        <xdr:cNvPr id="554" name="テキスト ボックス 553"/>
        <xdr:cNvSpPr txBox="1"/>
      </xdr:nvSpPr>
      <xdr:spPr>
        <a:xfrm>
          <a:off x="12547111" y="62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77978</xdr:rowOff>
    </xdr:from>
    <xdr:to>
      <xdr:col>85</xdr:col>
      <xdr:colOff>126364</xdr:colOff>
      <xdr:row>59</xdr:row>
      <xdr:rowOff>59507</xdr:rowOff>
    </xdr:to>
    <xdr:cxnSp macro="">
      <xdr:nvCxnSpPr>
        <xdr:cNvPr id="577" name="直線コネクタ 576"/>
        <xdr:cNvCxnSpPr/>
      </xdr:nvCxnSpPr>
      <xdr:spPr>
        <a:xfrm flipV="1">
          <a:off x="16317595" y="8821928"/>
          <a:ext cx="1269" cy="135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63334</xdr:rowOff>
    </xdr:from>
    <xdr:ext cx="534377" cy="259045"/>
    <xdr:sp macro="" textlink="">
      <xdr:nvSpPr>
        <xdr:cNvPr id="578" name="教育費最小値テキスト"/>
        <xdr:cNvSpPr txBox="1"/>
      </xdr:nvSpPr>
      <xdr:spPr>
        <a:xfrm>
          <a:off x="16370300" y="101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59507</xdr:rowOff>
    </xdr:from>
    <xdr:to>
      <xdr:col>86</xdr:col>
      <xdr:colOff>25400</xdr:colOff>
      <xdr:row>59</xdr:row>
      <xdr:rowOff>59507</xdr:rowOff>
    </xdr:to>
    <xdr:cxnSp macro="">
      <xdr:nvCxnSpPr>
        <xdr:cNvPr id="579" name="直線コネクタ 578"/>
        <xdr:cNvCxnSpPr/>
      </xdr:nvCxnSpPr>
      <xdr:spPr>
        <a:xfrm>
          <a:off x="16230600" y="101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24655</xdr:rowOff>
    </xdr:from>
    <xdr:ext cx="534377" cy="259045"/>
    <xdr:sp macro="" textlink="">
      <xdr:nvSpPr>
        <xdr:cNvPr id="580" name="教育費最大値テキスト"/>
        <xdr:cNvSpPr txBox="1"/>
      </xdr:nvSpPr>
      <xdr:spPr>
        <a:xfrm>
          <a:off x="16370300" y="85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67,600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77978</xdr:rowOff>
    </xdr:from>
    <xdr:to>
      <xdr:col>86</xdr:col>
      <xdr:colOff>25400</xdr:colOff>
      <xdr:row>51</xdr:row>
      <xdr:rowOff>77978</xdr:rowOff>
    </xdr:to>
    <xdr:cxnSp macro="">
      <xdr:nvCxnSpPr>
        <xdr:cNvPr id="581" name="直線コネクタ 580"/>
        <xdr:cNvCxnSpPr/>
      </xdr:nvCxnSpPr>
      <xdr:spPr>
        <a:xfrm>
          <a:off x="16230600" y="882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77978</xdr:rowOff>
    </xdr:from>
    <xdr:to>
      <xdr:col>85</xdr:col>
      <xdr:colOff>127000</xdr:colOff>
      <xdr:row>52</xdr:row>
      <xdr:rowOff>85385</xdr:rowOff>
    </xdr:to>
    <xdr:cxnSp macro="">
      <xdr:nvCxnSpPr>
        <xdr:cNvPr id="582" name="直線コネクタ 581"/>
        <xdr:cNvCxnSpPr/>
      </xdr:nvCxnSpPr>
      <xdr:spPr>
        <a:xfrm flipV="1">
          <a:off x="15481300" y="8821928"/>
          <a:ext cx="838200" cy="1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81546</xdr:rowOff>
    </xdr:from>
    <xdr:ext cx="534377" cy="259045"/>
    <xdr:sp macro="" textlink="">
      <xdr:nvSpPr>
        <xdr:cNvPr id="583" name="教育費平均値テキスト"/>
        <xdr:cNvSpPr txBox="1"/>
      </xdr:nvSpPr>
      <xdr:spPr>
        <a:xfrm>
          <a:off x="16370300" y="951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103119</xdr:rowOff>
    </xdr:from>
    <xdr:to>
      <xdr:col>85</xdr:col>
      <xdr:colOff>177800</xdr:colOff>
      <xdr:row>56</xdr:row>
      <xdr:rowOff>33269</xdr:rowOff>
    </xdr:to>
    <xdr:sp macro="" textlink="">
      <xdr:nvSpPr>
        <xdr:cNvPr id="584" name="フローチャート: 判断 583"/>
        <xdr:cNvSpPr/>
      </xdr:nvSpPr>
      <xdr:spPr>
        <a:xfrm>
          <a:off x="16268700" y="953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85385</xdr:rowOff>
    </xdr:from>
    <xdr:to>
      <xdr:col>81</xdr:col>
      <xdr:colOff>50800</xdr:colOff>
      <xdr:row>53</xdr:row>
      <xdr:rowOff>50774</xdr:rowOff>
    </xdr:to>
    <xdr:cxnSp macro="">
      <xdr:nvCxnSpPr>
        <xdr:cNvPr id="585" name="直線コネクタ 584"/>
        <xdr:cNvCxnSpPr/>
      </xdr:nvCxnSpPr>
      <xdr:spPr>
        <a:xfrm flipV="1">
          <a:off x="14592300" y="9000785"/>
          <a:ext cx="889000" cy="1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72669</xdr:rowOff>
    </xdr:from>
    <xdr:to>
      <xdr:col>81</xdr:col>
      <xdr:colOff>101600</xdr:colOff>
      <xdr:row>54</xdr:row>
      <xdr:rowOff>2819</xdr:rowOff>
    </xdr:to>
    <xdr:sp macro="" textlink="">
      <xdr:nvSpPr>
        <xdr:cNvPr id="586" name="フローチャート: 判断 585"/>
        <xdr:cNvSpPr/>
      </xdr:nvSpPr>
      <xdr:spPr>
        <a:xfrm>
          <a:off x="15430500" y="915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165396</xdr:rowOff>
    </xdr:from>
    <xdr:ext cx="534377" cy="259045"/>
    <xdr:sp macro="" textlink="">
      <xdr:nvSpPr>
        <xdr:cNvPr id="587" name="テキスト ボックス 586"/>
        <xdr:cNvSpPr txBox="1"/>
      </xdr:nvSpPr>
      <xdr:spPr>
        <a:xfrm>
          <a:off x="15214111" y="92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50774</xdr:rowOff>
    </xdr:from>
    <xdr:to>
      <xdr:col>76</xdr:col>
      <xdr:colOff>114300</xdr:colOff>
      <xdr:row>56</xdr:row>
      <xdr:rowOff>70297</xdr:rowOff>
    </xdr:to>
    <xdr:cxnSp macro="">
      <xdr:nvCxnSpPr>
        <xdr:cNvPr id="588" name="直線コネクタ 587"/>
        <xdr:cNvCxnSpPr/>
      </xdr:nvCxnSpPr>
      <xdr:spPr>
        <a:xfrm flipV="1">
          <a:off x="13703300" y="9137624"/>
          <a:ext cx="889000" cy="53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47752</xdr:rowOff>
    </xdr:from>
    <xdr:to>
      <xdr:col>76</xdr:col>
      <xdr:colOff>165100</xdr:colOff>
      <xdr:row>53</xdr:row>
      <xdr:rowOff>149352</xdr:rowOff>
    </xdr:to>
    <xdr:sp macro="" textlink="">
      <xdr:nvSpPr>
        <xdr:cNvPr id="589" name="フローチャート: 判断 588"/>
        <xdr:cNvSpPr/>
      </xdr:nvSpPr>
      <xdr:spPr>
        <a:xfrm>
          <a:off x="14541500" y="91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140479</xdr:rowOff>
    </xdr:from>
    <xdr:ext cx="534377" cy="259045"/>
    <xdr:sp macro="" textlink="">
      <xdr:nvSpPr>
        <xdr:cNvPr id="590" name="テキスト ボックス 589"/>
        <xdr:cNvSpPr txBox="1"/>
      </xdr:nvSpPr>
      <xdr:spPr>
        <a:xfrm>
          <a:off x="14325111" y="92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82367</xdr:rowOff>
    </xdr:from>
    <xdr:to>
      <xdr:col>71</xdr:col>
      <xdr:colOff>177800</xdr:colOff>
      <xdr:row>56</xdr:row>
      <xdr:rowOff>70297</xdr:rowOff>
    </xdr:to>
    <xdr:cxnSp macro="">
      <xdr:nvCxnSpPr>
        <xdr:cNvPr id="591" name="直線コネクタ 590"/>
        <xdr:cNvCxnSpPr/>
      </xdr:nvCxnSpPr>
      <xdr:spPr>
        <a:xfrm>
          <a:off x="12814300" y="9169217"/>
          <a:ext cx="889000" cy="5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54518</xdr:rowOff>
    </xdr:from>
    <xdr:to>
      <xdr:col>72</xdr:col>
      <xdr:colOff>38100</xdr:colOff>
      <xdr:row>55</xdr:row>
      <xdr:rowOff>156118</xdr:rowOff>
    </xdr:to>
    <xdr:sp macro="" textlink="">
      <xdr:nvSpPr>
        <xdr:cNvPr id="592" name="フローチャート: 判断 591"/>
        <xdr:cNvSpPr/>
      </xdr:nvSpPr>
      <xdr:spPr>
        <a:xfrm>
          <a:off x="136525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1195</xdr:rowOff>
    </xdr:from>
    <xdr:ext cx="534377" cy="259045"/>
    <xdr:sp macro="" textlink="">
      <xdr:nvSpPr>
        <xdr:cNvPr id="593" name="テキスト ボックス 592"/>
        <xdr:cNvSpPr txBox="1"/>
      </xdr:nvSpPr>
      <xdr:spPr>
        <a:xfrm>
          <a:off x="13436111" y="9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150347</xdr:rowOff>
    </xdr:from>
    <xdr:to>
      <xdr:col>67</xdr:col>
      <xdr:colOff>101600</xdr:colOff>
      <xdr:row>56</xdr:row>
      <xdr:rowOff>80497</xdr:rowOff>
    </xdr:to>
    <xdr:sp macro="" textlink="">
      <xdr:nvSpPr>
        <xdr:cNvPr id="594" name="フローチャート: 判断 593"/>
        <xdr:cNvSpPr/>
      </xdr:nvSpPr>
      <xdr:spPr>
        <a:xfrm>
          <a:off x="12763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71624</xdr:rowOff>
    </xdr:from>
    <xdr:ext cx="534377" cy="259045"/>
    <xdr:sp macro="" textlink="">
      <xdr:nvSpPr>
        <xdr:cNvPr id="595" name="テキスト ボックス 594"/>
        <xdr:cNvSpPr txBox="1"/>
      </xdr:nvSpPr>
      <xdr:spPr>
        <a:xfrm>
          <a:off x="12547111" y="96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27178</xdr:rowOff>
    </xdr:from>
    <xdr:to>
      <xdr:col>85</xdr:col>
      <xdr:colOff>177800</xdr:colOff>
      <xdr:row>51</xdr:row>
      <xdr:rowOff>128778</xdr:rowOff>
    </xdr:to>
    <xdr:sp macro="" textlink="">
      <xdr:nvSpPr>
        <xdr:cNvPr id="601" name="楕円 600"/>
        <xdr:cNvSpPr/>
      </xdr:nvSpPr>
      <xdr:spPr>
        <a:xfrm>
          <a:off x="16268700" y="87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151655</xdr:rowOff>
    </xdr:from>
    <xdr:ext cx="534377" cy="259045"/>
    <xdr:sp macro="" textlink="">
      <xdr:nvSpPr>
        <xdr:cNvPr id="602" name="教育費該当値テキスト"/>
        <xdr:cNvSpPr txBox="1"/>
      </xdr:nvSpPr>
      <xdr:spPr>
        <a:xfrm>
          <a:off x="16370300" y="87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34585</xdr:rowOff>
    </xdr:from>
    <xdr:to>
      <xdr:col>81</xdr:col>
      <xdr:colOff>101600</xdr:colOff>
      <xdr:row>52</xdr:row>
      <xdr:rowOff>136185</xdr:rowOff>
    </xdr:to>
    <xdr:sp macro="" textlink="">
      <xdr:nvSpPr>
        <xdr:cNvPr id="603" name="楕円 602"/>
        <xdr:cNvSpPr/>
      </xdr:nvSpPr>
      <xdr:spPr>
        <a:xfrm>
          <a:off x="15430500" y="89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152712</xdr:rowOff>
    </xdr:from>
    <xdr:ext cx="534377" cy="259045"/>
    <xdr:sp macro="" textlink="">
      <xdr:nvSpPr>
        <xdr:cNvPr id="604" name="テキスト ボックス 603"/>
        <xdr:cNvSpPr txBox="1"/>
      </xdr:nvSpPr>
      <xdr:spPr>
        <a:xfrm>
          <a:off x="15214111" y="87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171424</xdr:rowOff>
    </xdr:from>
    <xdr:to>
      <xdr:col>76</xdr:col>
      <xdr:colOff>165100</xdr:colOff>
      <xdr:row>53</xdr:row>
      <xdr:rowOff>101574</xdr:rowOff>
    </xdr:to>
    <xdr:sp macro="" textlink="">
      <xdr:nvSpPr>
        <xdr:cNvPr id="605" name="楕円 604"/>
        <xdr:cNvSpPr/>
      </xdr:nvSpPr>
      <xdr:spPr>
        <a:xfrm>
          <a:off x="14541500" y="90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118101</xdr:rowOff>
    </xdr:from>
    <xdr:ext cx="534377" cy="259045"/>
    <xdr:sp macro="" textlink="">
      <xdr:nvSpPr>
        <xdr:cNvPr id="606" name="テキスト ボックス 605"/>
        <xdr:cNvSpPr txBox="1"/>
      </xdr:nvSpPr>
      <xdr:spPr>
        <a:xfrm>
          <a:off x="14325111" y="88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19497</xdr:rowOff>
    </xdr:from>
    <xdr:to>
      <xdr:col>72</xdr:col>
      <xdr:colOff>38100</xdr:colOff>
      <xdr:row>56</xdr:row>
      <xdr:rowOff>121097</xdr:rowOff>
    </xdr:to>
    <xdr:sp macro="" textlink="">
      <xdr:nvSpPr>
        <xdr:cNvPr id="607" name="楕円 606"/>
        <xdr:cNvSpPr/>
      </xdr:nvSpPr>
      <xdr:spPr>
        <a:xfrm>
          <a:off x="13652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112224</xdr:rowOff>
    </xdr:from>
    <xdr:ext cx="534377" cy="259045"/>
    <xdr:sp macro="" textlink="">
      <xdr:nvSpPr>
        <xdr:cNvPr id="608" name="テキスト ボックス 607"/>
        <xdr:cNvSpPr txBox="1"/>
      </xdr:nvSpPr>
      <xdr:spPr>
        <a:xfrm>
          <a:off x="13436111" y="97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31567</xdr:rowOff>
    </xdr:from>
    <xdr:to>
      <xdr:col>67</xdr:col>
      <xdr:colOff>101600</xdr:colOff>
      <xdr:row>53</xdr:row>
      <xdr:rowOff>133167</xdr:rowOff>
    </xdr:to>
    <xdr:sp macro="" textlink="">
      <xdr:nvSpPr>
        <xdr:cNvPr id="609" name="楕円 608"/>
        <xdr:cNvSpPr/>
      </xdr:nvSpPr>
      <xdr:spPr>
        <a:xfrm>
          <a:off x="12763500" y="91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149694</xdr:rowOff>
    </xdr:from>
    <xdr:ext cx="534377" cy="259045"/>
    <xdr:sp macro="" textlink="">
      <xdr:nvSpPr>
        <xdr:cNvPr id="610" name="テキスト ボックス 609"/>
        <xdr:cNvSpPr txBox="1"/>
      </xdr:nvSpPr>
      <xdr:spPr>
        <a:xfrm>
          <a:off x="12547111" y="88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148654</xdr:rowOff>
    </xdr:from>
    <xdr:to>
      <xdr:col>85</xdr:col>
      <xdr:colOff>126364</xdr:colOff>
      <xdr:row>79</xdr:row>
      <xdr:rowOff>44450</xdr:rowOff>
    </xdr:to>
    <xdr:cxnSp macro="">
      <xdr:nvCxnSpPr>
        <xdr:cNvPr id="634" name="直線コネクタ 633"/>
        <xdr:cNvCxnSpPr/>
      </xdr:nvCxnSpPr>
      <xdr:spPr>
        <a:xfrm flipV="1">
          <a:off x="16317595" y="12321604"/>
          <a:ext cx="1269" cy="126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95331</xdr:rowOff>
    </xdr:from>
    <xdr:ext cx="469744" cy="259045"/>
    <xdr:sp macro="" textlink="">
      <xdr:nvSpPr>
        <xdr:cNvPr id="637" name="災害復旧費最大値テキスト"/>
        <xdr:cNvSpPr txBox="1"/>
      </xdr:nvSpPr>
      <xdr:spPr>
        <a:xfrm>
          <a:off x="16370300" y="120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148654</xdr:rowOff>
    </xdr:from>
    <xdr:to>
      <xdr:col>86</xdr:col>
      <xdr:colOff>25400</xdr:colOff>
      <xdr:row>71</xdr:row>
      <xdr:rowOff>148654</xdr:rowOff>
    </xdr:to>
    <xdr:cxnSp macro="">
      <xdr:nvCxnSpPr>
        <xdr:cNvPr id="638" name="直線コネクタ 637"/>
        <xdr:cNvCxnSpPr/>
      </xdr:nvCxnSpPr>
      <xdr:spPr>
        <a:xfrm>
          <a:off x="16230600" y="1232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26733</xdr:rowOff>
    </xdr:from>
    <xdr:to>
      <xdr:col>85</xdr:col>
      <xdr:colOff>127000</xdr:colOff>
      <xdr:row>78</xdr:row>
      <xdr:rowOff>102172</xdr:rowOff>
    </xdr:to>
    <xdr:cxnSp macro="">
      <xdr:nvCxnSpPr>
        <xdr:cNvPr id="639" name="直線コネクタ 638"/>
        <xdr:cNvCxnSpPr/>
      </xdr:nvCxnSpPr>
      <xdr:spPr>
        <a:xfrm>
          <a:off x="15481300" y="12371133"/>
          <a:ext cx="838200" cy="11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88726</xdr:rowOff>
    </xdr:from>
    <xdr:ext cx="469744" cy="259045"/>
    <xdr:sp macro="" textlink="">
      <xdr:nvSpPr>
        <xdr:cNvPr id="640" name="災害復旧費平均値テキスト"/>
        <xdr:cNvSpPr txBox="1"/>
      </xdr:nvSpPr>
      <xdr:spPr>
        <a:xfrm>
          <a:off x="16370300" y="12776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65849</xdr:rowOff>
    </xdr:from>
    <xdr:to>
      <xdr:col>85</xdr:col>
      <xdr:colOff>177800</xdr:colOff>
      <xdr:row>75</xdr:row>
      <xdr:rowOff>167450</xdr:rowOff>
    </xdr:to>
    <xdr:sp macro="" textlink="">
      <xdr:nvSpPr>
        <xdr:cNvPr id="641" name="フローチャート: 判断 640"/>
        <xdr:cNvSpPr/>
      </xdr:nvSpPr>
      <xdr:spPr>
        <a:xfrm>
          <a:off x="16268700" y="1292459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26733</xdr:rowOff>
    </xdr:from>
    <xdr:to>
      <xdr:col>81</xdr:col>
      <xdr:colOff>50800</xdr:colOff>
      <xdr:row>76</xdr:row>
      <xdr:rowOff>101219</xdr:rowOff>
    </xdr:to>
    <xdr:cxnSp macro="">
      <xdr:nvCxnSpPr>
        <xdr:cNvPr id="642" name="直線コネクタ 641"/>
        <xdr:cNvCxnSpPr/>
      </xdr:nvCxnSpPr>
      <xdr:spPr>
        <a:xfrm flipV="1">
          <a:off x="14592300" y="12371133"/>
          <a:ext cx="889000" cy="7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139382</xdr:rowOff>
    </xdr:from>
    <xdr:to>
      <xdr:col>81</xdr:col>
      <xdr:colOff>101600</xdr:colOff>
      <xdr:row>76</xdr:row>
      <xdr:rowOff>69532</xdr:rowOff>
    </xdr:to>
    <xdr:sp macro="" textlink="">
      <xdr:nvSpPr>
        <xdr:cNvPr id="643" name="フローチャート: 判断 642"/>
        <xdr:cNvSpPr/>
      </xdr:nvSpPr>
      <xdr:spPr>
        <a:xfrm>
          <a:off x="15430500" y="129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60659</xdr:rowOff>
    </xdr:from>
    <xdr:ext cx="469744" cy="259045"/>
    <xdr:sp macro="" textlink="">
      <xdr:nvSpPr>
        <xdr:cNvPr id="644" name="テキスト ボックス 643"/>
        <xdr:cNvSpPr txBox="1"/>
      </xdr:nvSpPr>
      <xdr:spPr>
        <a:xfrm>
          <a:off x="15246428" y="130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101219</xdr:rowOff>
    </xdr:from>
    <xdr:to>
      <xdr:col>76</xdr:col>
      <xdr:colOff>114300</xdr:colOff>
      <xdr:row>78</xdr:row>
      <xdr:rowOff>169227</xdr:rowOff>
    </xdr:to>
    <xdr:cxnSp macro="">
      <xdr:nvCxnSpPr>
        <xdr:cNvPr id="645" name="直線コネクタ 644"/>
        <xdr:cNvCxnSpPr/>
      </xdr:nvCxnSpPr>
      <xdr:spPr>
        <a:xfrm flipV="1">
          <a:off x="13703300" y="13131419"/>
          <a:ext cx="889000" cy="4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143002</xdr:rowOff>
    </xdr:from>
    <xdr:to>
      <xdr:col>76</xdr:col>
      <xdr:colOff>165100</xdr:colOff>
      <xdr:row>73</xdr:row>
      <xdr:rowOff>73152</xdr:rowOff>
    </xdr:to>
    <xdr:sp macro="" textlink="">
      <xdr:nvSpPr>
        <xdr:cNvPr id="646" name="フローチャート: 判断 645"/>
        <xdr:cNvSpPr/>
      </xdr:nvSpPr>
      <xdr:spPr>
        <a:xfrm>
          <a:off x="14541500" y="124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89679</xdr:rowOff>
    </xdr:from>
    <xdr:ext cx="469744" cy="259045"/>
    <xdr:sp macro="" textlink="">
      <xdr:nvSpPr>
        <xdr:cNvPr id="647" name="テキスト ボックス 646"/>
        <xdr:cNvSpPr txBox="1"/>
      </xdr:nvSpPr>
      <xdr:spPr>
        <a:xfrm>
          <a:off x="14357428" y="122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169227</xdr:rowOff>
    </xdr:from>
    <xdr:to>
      <xdr:col>71</xdr:col>
      <xdr:colOff>177800</xdr:colOff>
      <xdr:row>79</xdr:row>
      <xdr:rowOff>21589</xdr:rowOff>
    </xdr:to>
    <xdr:cxnSp macro="">
      <xdr:nvCxnSpPr>
        <xdr:cNvPr id="648" name="直線コネクタ 647"/>
        <xdr:cNvCxnSpPr/>
      </xdr:nvCxnSpPr>
      <xdr:spPr>
        <a:xfrm flipV="1">
          <a:off x="12814300" y="13542327"/>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46609</xdr:rowOff>
    </xdr:from>
    <xdr:to>
      <xdr:col>72</xdr:col>
      <xdr:colOff>38100</xdr:colOff>
      <xdr:row>72</xdr:row>
      <xdr:rowOff>148209</xdr:rowOff>
    </xdr:to>
    <xdr:sp macro="" textlink="">
      <xdr:nvSpPr>
        <xdr:cNvPr id="649" name="フローチャート: 判断 648"/>
        <xdr:cNvSpPr/>
      </xdr:nvSpPr>
      <xdr:spPr>
        <a:xfrm>
          <a:off x="13652500" y="123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164736</xdr:rowOff>
    </xdr:from>
    <xdr:ext cx="469744" cy="259045"/>
    <xdr:sp macro="" textlink="">
      <xdr:nvSpPr>
        <xdr:cNvPr id="650" name="テキスト ボックス 649"/>
        <xdr:cNvSpPr txBox="1"/>
      </xdr:nvSpPr>
      <xdr:spPr>
        <a:xfrm>
          <a:off x="13468428" y="1216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136144</xdr:rowOff>
    </xdr:from>
    <xdr:to>
      <xdr:col>67</xdr:col>
      <xdr:colOff>101600</xdr:colOff>
      <xdr:row>77</xdr:row>
      <xdr:rowOff>66294</xdr:rowOff>
    </xdr:to>
    <xdr:sp macro="" textlink="">
      <xdr:nvSpPr>
        <xdr:cNvPr id="651" name="フローチャート: 判断 650"/>
        <xdr:cNvSpPr/>
      </xdr:nvSpPr>
      <xdr:spPr>
        <a:xfrm>
          <a:off x="127635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82821</xdr:rowOff>
    </xdr:from>
    <xdr:ext cx="469744" cy="259045"/>
    <xdr:sp macro="" textlink="">
      <xdr:nvSpPr>
        <xdr:cNvPr id="652" name="テキスト ボックス 651"/>
        <xdr:cNvSpPr txBox="1"/>
      </xdr:nvSpPr>
      <xdr:spPr>
        <a:xfrm>
          <a:off x="12579428" y="1294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51372</xdr:rowOff>
    </xdr:from>
    <xdr:to>
      <xdr:col>85</xdr:col>
      <xdr:colOff>177800</xdr:colOff>
      <xdr:row>78</xdr:row>
      <xdr:rowOff>152972</xdr:rowOff>
    </xdr:to>
    <xdr:sp macro="" textlink="">
      <xdr:nvSpPr>
        <xdr:cNvPr id="658" name="楕円 657"/>
        <xdr:cNvSpPr/>
      </xdr:nvSpPr>
      <xdr:spPr>
        <a:xfrm>
          <a:off x="162687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137749</xdr:rowOff>
    </xdr:from>
    <xdr:ext cx="378565" cy="259045"/>
    <xdr:sp macro="" textlink="">
      <xdr:nvSpPr>
        <xdr:cNvPr id="659" name="災害復旧費該当値テキスト"/>
        <xdr:cNvSpPr txBox="1"/>
      </xdr:nvSpPr>
      <xdr:spPr>
        <a:xfrm>
          <a:off x="16370300" y="133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147383</xdr:rowOff>
    </xdr:from>
    <xdr:to>
      <xdr:col>81</xdr:col>
      <xdr:colOff>101600</xdr:colOff>
      <xdr:row>72</xdr:row>
      <xdr:rowOff>77533</xdr:rowOff>
    </xdr:to>
    <xdr:sp macro="" textlink="">
      <xdr:nvSpPr>
        <xdr:cNvPr id="660" name="楕円 659"/>
        <xdr:cNvSpPr/>
      </xdr:nvSpPr>
      <xdr:spPr>
        <a:xfrm>
          <a:off x="15430500" y="123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94060</xdr:rowOff>
    </xdr:from>
    <xdr:ext cx="469744" cy="259045"/>
    <xdr:sp macro="" textlink="">
      <xdr:nvSpPr>
        <xdr:cNvPr id="661" name="テキスト ボックス 660"/>
        <xdr:cNvSpPr txBox="1"/>
      </xdr:nvSpPr>
      <xdr:spPr>
        <a:xfrm>
          <a:off x="15246428" y="120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50419</xdr:rowOff>
    </xdr:from>
    <xdr:to>
      <xdr:col>76</xdr:col>
      <xdr:colOff>165100</xdr:colOff>
      <xdr:row>76</xdr:row>
      <xdr:rowOff>152019</xdr:rowOff>
    </xdr:to>
    <xdr:sp macro="" textlink="">
      <xdr:nvSpPr>
        <xdr:cNvPr id="662" name="楕円 661"/>
        <xdr:cNvSpPr/>
      </xdr:nvSpPr>
      <xdr:spPr>
        <a:xfrm>
          <a:off x="14541500" y="130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143146</xdr:rowOff>
    </xdr:from>
    <xdr:ext cx="469744" cy="259045"/>
    <xdr:sp macro="" textlink="">
      <xdr:nvSpPr>
        <xdr:cNvPr id="663" name="テキスト ボックス 662"/>
        <xdr:cNvSpPr txBox="1"/>
      </xdr:nvSpPr>
      <xdr:spPr>
        <a:xfrm>
          <a:off x="14357428" y="131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118427</xdr:rowOff>
    </xdr:from>
    <xdr:to>
      <xdr:col>72</xdr:col>
      <xdr:colOff>38100</xdr:colOff>
      <xdr:row>79</xdr:row>
      <xdr:rowOff>48577</xdr:rowOff>
    </xdr:to>
    <xdr:sp macro="" textlink="">
      <xdr:nvSpPr>
        <xdr:cNvPr id="664" name="楕円 663"/>
        <xdr:cNvSpPr/>
      </xdr:nvSpPr>
      <xdr:spPr>
        <a:xfrm>
          <a:off x="13652500" y="134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39704</xdr:rowOff>
    </xdr:from>
    <xdr:ext cx="378565" cy="259045"/>
    <xdr:sp macro="" textlink="">
      <xdr:nvSpPr>
        <xdr:cNvPr id="665" name="テキスト ボックス 664"/>
        <xdr:cNvSpPr txBox="1"/>
      </xdr:nvSpPr>
      <xdr:spPr>
        <a:xfrm>
          <a:off x="13514017" y="1358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142239</xdr:rowOff>
    </xdr:from>
    <xdr:to>
      <xdr:col>67</xdr:col>
      <xdr:colOff>101600</xdr:colOff>
      <xdr:row>79</xdr:row>
      <xdr:rowOff>72389</xdr:rowOff>
    </xdr:to>
    <xdr:sp macro="" textlink="">
      <xdr:nvSpPr>
        <xdr:cNvPr id="666" name="楕円 665"/>
        <xdr:cNvSpPr/>
      </xdr:nvSpPr>
      <xdr:spPr>
        <a:xfrm>
          <a:off x="12763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63516</xdr:rowOff>
    </xdr:from>
    <xdr:ext cx="378565" cy="259045"/>
    <xdr:sp macro="" textlink="">
      <xdr:nvSpPr>
        <xdr:cNvPr id="667" name="テキスト ボックス 666"/>
        <xdr:cNvSpPr txBox="1"/>
      </xdr:nvSpPr>
      <xdr:spPr>
        <a:xfrm>
          <a:off x="12625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110020</xdr:rowOff>
    </xdr:from>
    <xdr:to>
      <xdr:col>85</xdr:col>
      <xdr:colOff>126364</xdr:colOff>
      <xdr:row>98</xdr:row>
      <xdr:rowOff>52660</xdr:rowOff>
    </xdr:to>
    <xdr:cxnSp macro="">
      <xdr:nvCxnSpPr>
        <xdr:cNvPr id="692" name="直線コネクタ 691"/>
        <xdr:cNvCxnSpPr/>
      </xdr:nvCxnSpPr>
      <xdr:spPr>
        <a:xfrm flipV="1">
          <a:off x="16317595" y="15540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56487</xdr:rowOff>
    </xdr:from>
    <xdr:ext cx="534377" cy="259045"/>
    <xdr:sp macro="" textlink="">
      <xdr:nvSpPr>
        <xdr:cNvPr id="693" name="公債費最小値テキスト"/>
        <xdr:cNvSpPr txBox="1"/>
      </xdr:nvSpPr>
      <xdr:spPr>
        <a:xfrm>
          <a:off x="16370300"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52660</xdr:rowOff>
    </xdr:from>
    <xdr:to>
      <xdr:col>86</xdr:col>
      <xdr:colOff>25400</xdr:colOff>
      <xdr:row>98</xdr:row>
      <xdr:rowOff>52660</xdr:rowOff>
    </xdr:to>
    <xdr:cxnSp macro="">
      <xdr:nvCxnSpPr>
        <xdr:cNvPr id="694" name="直線コネクタ 693"/>
        <xdr:cNvCxnSpPr/>
      </xdr:nvCxnSpPr>
      <xdr:spPr>
        <a:xfrm>
          <a:off x="16230600" y="1685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56697</xdr:rowOff>
    </xdr:from>
    <xdr:ext cx="534377" cy="259045"/>
    <xdr:sp macro="" textlink="">
      <xdr:nvSpPr>
        <xdr:cNvPr id="695" name="公債費最大値テキスト"/>
        <xdr:cNvSpPr txBox="1"/>
      </xdr:nvSpPr>
      <xdr:spPr>
        <a:xfrm>
          <a:off x="16370300" y="153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110020</xdr:rowOff>
    </xdr:from>
    <xdr:to>
      <xdr:col>86</xdr:col>
      <xdr:colOff>25400</xdr:colOff>
      <xdr:row>90</xdr:row>
      <xdr:rowOff>110020</xdr:rowOff>
    </xdr:to>
    <xdr:cxnSp macro="">
      <xdr:nvCxnSpPr>
        <xdr:cNvPr id="696" name="直線コネクタ 695"/>
        <xdr:cNvCxnSpPr/>
      </xdr:nvCxnSpPr>
      <xdr:spPr>
        <a:xfrm>
          <a:off x="16230600" y="155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18923</xdr:rowOff>
    </xdr:from>
    <xdr:to>
      <xdr:col>85</xdr:col>
      <xdr:colOff>127000</xdr:colOff>
      <xdr:row>93</xdr:row>
      <xdr:rowOff>41402</xdr:rowOff>
    </xdr:to>
    <xdr:cxnSp macro="">
      <xdr:nvCxnSpPr>
        <xdr:cNvPr id="697" name="直線コネクタ 696"/>
        <xdr:cNvCxnSpPr/>
      </xdr:nvCxnSpPr>
      <xdr:spPr>
        <a:xfrm flipV="1">
          <a:off x="15481300" y="1596377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159802</xdr:rowOff>
    </xdr:from>
    <xdr:ext cx="534377" cy="259045"/>
    <xdr:sp macro="" textlink="">
      <xdr:nvSpPr>
        <xdr:cNvPr id="698" name="公債費平均値テキスト"/>
        <xdr:cNvSpPr txBox="1"/>
      </xdr:nvSpPr>
      <xdr:spPr>
        <a:xfrm>
          <a:off x="16370300" y="15761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136925</xdr:rowOff>
    </xdr:from>
    <xdr:to>
      <xdr:col>85</xdr:col>
      <xdr:colOff>177800</xdr:colOff>
      <xdr:row>93</xdr:row>
      <xdr:rowOff>67075</xdr:rowOff>
    </xdr:to>
    <xdr:sp macro="" textlink="">
      <xdr:nvSpPr>
        <xdr:cNvPr id="699" name="フローチャート: 判断 698"/>
        <xdr:cNvSpPr/>
      </xdr:nvSpPr>
      <xdr:spPr>
        <a:xfrm>
          <a:off x="16268700" y="159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41402</xdr:rowOff>
    </xdr:from>
    <xdr:to>
      <xdr:col>81</xdr:col>
      <xdr:colOff>50800</xdr:colOff>
      <xdr:row>93</xdr:row>
      <xdr:rowOff>147053</xdr:rowOff>
    </xdr:to>
    <xdr:cxnSp macro="">
      <xdr:nvCxnSpPr>
        <xdr:cNvPr id="700" name="直線コネクタ 699"/>
        <xdr:cNvCxnSpPr/>
      </xdr:nvCxnSpPr>
      <xdr:spPr>
        <a:xfrm flipV="1">
          <a:off x="14592300" y="15986252"/>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6490</xdr:rowOff>
    </xdr:from>
    <xdr:to>
      <xdr:col>81</xdr:col>
      <xdr:colOff>101600</xdr:colOff>
      <xdr:row>93</xdr:row>
      <xdr:rowOff>108090</xdr:rowOff>
    </xdr:to>
    <xdr:sp macro="" textlink="">
      <xdr:nvSpPr>
        <xdr:cNvPr id="701" name="フローチャート: 判断 700"/>
        <xdr:cNvSpPr/>
      </xdr:nvSpPr>
      <xdr:spPr>
        <a:xfrm>
          <a:off x="154305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99217</xdr:rowOff>
    </xdr:from>
    <xdr:ext cx="534377" cy="259045"/>
    <xdr:sp macro="" textlink="">
      <xdr:nvSpPr>
        <xdr:cNvPr id="702" name="テキスト ボックス 701"/>
        <xdr:cNvSpPr txBox="1"/>
      </xdr:nvSpPr>
      <xdr:spPr>
        <a:xfrm>
          <a:off x="15214111" y="160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147053</xdr:rowOff>
    </xdr:from>
    <xdr:to>
      <xdr:col>76</xdr:col>
      <xdr:colOff>114300</xdr:colOff>
      <xdr:row>94</xdr:row>
      <xdr:rowOff>17875</xdr:rowOff>
    </xdr:to>
    <xdr:cxnSp macro="">
      <xdr:nvCxnSpPr>
        <xdr:cNvPr id="703" name="直線コネクタ 702"/>
        <xdr:cNvCxnSpPr/>
      </xdr:nvCxnSpPr>
      <xdr:spPr>
        <a:xfrm flipV="1">
          <a:off x="13703300" y="16091903"/>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160699</xdr:rowOff>
    </xdr:from>
    <xdr:to>
      <xdr:col>76</xdr:col>
      <xdr:colOff>165100</xdr:colOff>
      <xdr:row>92</xdr:row>
      <xdr:rowOff>90849</xdr:rowOff>
    </xdr:to>
    <xdr:sp macro="" textlink="">
      <xdr:nvSpPr>
        <xdr:cNvPr id="704" name="フローチャート: 判断 703"/>
        <xdr:cNvSpPr/>
      </xdr:nvSpPr>
      <xdr:spPr>
        <a:xfrm>
          <a:off x="14541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107376</xdr:rowOff>
    </xdr:from>
    <xdr:ext cx="534377" cy="259045"/>
    <xdr:sp macro="" textlink="">
      <xdr:nvSpPr>
        <xdr:cNvPr id="705" name="テキスト ボックス 704"/>
        <xdr:cNvSpPr txBox="1"/>
      </xdr:nvSpPr>
      <xdr:spPr>
        <a:xfrm>
          <a:off x="14325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169856</xdr:rowOff>
    </xdr:from>
    <xdr:to>
      <xdr:col>71</xdr:col>
      <xdr:colOff>177800</xdr:colOff>
      <xdr:row>94</xdr:row>
      <xdr:rowOff>17875</xdr:rowOff>
    </xdr:to>
    <xdr:cxnSp macro="">
      <xdr:nvCxnSpPr>
        <xdr:cNvPr id="706" name="直線コネクタ 705"/>
        <xdr:cNvCxnSpPr/>
      </xdr:nvCxnSpPr>
      <xdr:spPr>
        <a:xfrm>
          <a:off x="12814300" y="16114706"/>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142373</xdr:rowOff>
    </xdr:from>
    <xdr:to>
      <xdr:col>72</xdr:col>
      <xdr:colOff>38100</xdr:colOff>
      <xdr:row>92</xdr:row>
      <xdr:rowOff>72523</xdr:rowOff>
    </xdr:to>
    <xdr:sp macro="" textlink="">
      <xdr:nvSpPr>
        <xdr:cNvPr id="707" name="フローチャート: 判断 706"/>
        <xdr:cNvSpPr/>
      </xdr:nvSpPr>
      <xdr:spPr>
        <a:xfrm>
          <a:off x="13652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89050</xdr:rowOff>
    </xdr:from>
    <xdr:ext cx="534377" cy="259045"/>
    <xdr:sp macro="" textlink="">
      <xdr:nvSpPr>
        <xdr:cNvPr id="708" name="テキスト ボックス 707"/>
        <xdr:cNvSpPr txBox="1"/>
      </xdr:nvSpPr>
      <xdr:spPr>
        <a:xfrm>
          <a:off x="13436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2108</xdr:rowOff>
    </xdr:from>
    <xdr:to>
      <xdr:col>67</xdr:col>
      <xdr:colOff>101600</xdr:colOff>
      <xdr:row>92</xdr:row>
      <xdr:rowOff>103708</xdr:rowOff>
    </xdr:to>
    <xdr:sp macro="" textlink="">
      <xdr:nvSpPr>
        <xdr:cNvPr id="709" name="フローチャート: 判断 708"/>
        <xdr:cNvSpPr/>
      </xdr:nvSpPr>
      <xdr:spPr>
        <a:xfrm>
          <a:off x="12763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120235</xdr:rowOff>
    </xdr:from>
    <xdr:ext cx="534377" cy="259045"/>
    <xdr:sp macro="" textlink="">
      <xdr:nvSpPr>
        <xdr:cNvPr id="710" name="テキスト ボックス 709"/>
        <xdr:cNvSpPr txBox="1"/>
      </xdr:nvSpPr>
      <xdr:spPr>
        <a:xfrm>
          <a:off x="12547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139573</xdr:rowOff>
    </xdr:from>
    <xdr:to>
      <xdr:col>85</xdr:col>
      <xdr:colOff>177800</xdr:colOff>
      <xdr:row>93</xdr:row>
      <xdr:rowOff>69723</xdr:rowOff>
    </xdr:to>
    <xdr:sp macro="" textlink="">
      <xdr:nvSpPr>
        <xdr:cNvPr id="716" name="楕円 715"/>
        <xdr:cNvSpPr/>
      </xdr:nvSpPr>
      <xdr:spPr>
        <a:xfrm>
          <a:off x="16268700" y="159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118000</xdr:rowOff>
    </xdr:from>
    <xdr:ext cx="534377" cy="259045"/>
    <xdr:sp macro="" textlink="">
      <xdr:nvSpPr>
        <xdr:cNvPr id="717" name="公債費該当値テキスト"/>
        <xdr:cNvSpPr txBox="1"/>
      </xdr:nvSpPr>
      <xdr:spPr>
        <a:xfrm>
          <a:off x="16370300" y="158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162052</xdr:rowOff>
    </xdr:from>
    <xdr:to>
      <xdr:col>81</xdr:col>
      <xdr:colOff>101600</xdr:colOff>
      <xdr:row>93</xdr:row>
      <xdr:rowOff>92202</xdr:rowOff>
    </xdr:to>
    <xdr:sp macro="" textlink="">
      <xdr:nvSpPr>
        <xdr:cNvPr id="718" name="楕円 717"/>
        <xdr:cNvSpPr/>
      </xdr:nvSpPr>
      <xdr:spPr>
        <a:xfrm>
          <a:off x="15430500" y="159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108729</xdr:rowOff>
    </xdr:from>
    <xdr:ext cx="534377" cy="259045"/>
    <xdr:sp macro="" textlink="">
      <xdr:nvSpPr>
        <xdr:cNvPr id="719" name="テキスト ボックス 718"/>
        <xdr:cNvSpPr txBox="1"/>
      </xdr:nvSpPr>
      <xdr:spPr>
        <a:xfrm>
          <a:off x="15214111" y="157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96253</xdr:rowOff>
    </xdr:from>
    <xdr:to>
      <xdr:col>76</xdr:col>
      <xdr:colOff>165100</xdr:colOff>
      <xdr:row>94</xdr:row>
      <xdr:rowOff>26403</xdr:rowOff>
    </xdr:to>
    <xdr:sp macro="" textlink="">
      <xdr:nvSpPr>
        <xdr:cNvPr id="720" name="楕円 719"/>
        <xdr:cNvSpPr/>
      </xdr:nvSpPr>
      <xdr:spPr>
        <a:xfrm>
          <a:off x="14541500" y="16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17530</xdr:rowOff>
    </xdr:from>
    <xdr:ext cx="534377" cy="259045"/>
    <xdr:sp macro="" textlink="">
      <xdr:nvSpPr>
        <xdr:cNvPr id="721" name="テキスト ボックス 720"/>
        <xdr:cNvSpPr txBox="1"/>
      </xdr:nvSpPr>
      <xdr:spPr>
        <a:xfrm>
          <a:off x="14325111" y="16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138525</xdr:rowOff>
    </xdr:from>
    <xdr:to>
      <xdr:col>72</xdr:col>
      <xdr:colOff>38100</xdr:colOff>
      <xdr:row>94</xdr:row>
      <xdr:rowOff>68675</xdr:rowOff>
    </xdr:to>
    <xdr:sp macro="" textlink="">
      <xdr:nvSpPr>
        <xdr:cNvPr id="722" name="楕円 721"/>
        <xdr:cNvSpPr/>
      </xdr:nvSpPr>
      <xdr:spPr>
        <a:xfrm>
          <a:off x="13652500" y="160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59802</xdr:rowOff>
    </xdr:from>
    <xdr:ext cx="534377" cy="259045"/>
    <xdr:sp macro="" textlink="">
      <xdr:nvSpPr>
        <xdr:cNvPr id="723" name="テキスト ボックス 722"/>
        <xdr:cNvSpPr txBox="1"/>
      </xdr:nvSpPr>
      <xdr:spPr>
        <a:xfrm>
          <a:off x="13436111" y="161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119056</xdr:rowOff>
    </xdr:from>
    <xdr:to>
      <xdr:col>67</xdr:col>
      <xdr:colOff>101600</xdr:colOff>
      <xdr:row>94</xdr:row>
      <xdr:rowOff>49206</xdr:rowOff>
    </xdr:to>
    <xdr:sp macro="" textlink="">
      <xdr:nvSpPr>
        <xdr:cNvPr id="724" name="楕円 723"/>
        <xdr:cNvSpPr/>
      </xdr:nvSpPr>
      <xdr:spPr>
        <a:xfrm>
          <a:off x="12763500" y="160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40333</xdr:rowOff>
    </xdr:from>
    <xdr:ext cx="534377" cy="259045"/>
    <xdr:sp macro="" textlink="">
      <xdr:nvSpPr>
        <xdr:cNvPr id="725" name="テキスト ボックス 724"/>
        <xdr:cNvSpPr txBox="1"/>
      </xdr:nvSpPr>
      <xdr:spPr>
        <a:xfrm>
          <a:off x="12547111" y="161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9" name="直線コネクタ 748"/>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5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2"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5"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フローチャート: 判断 755"/>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61" name="フローチャート: 判断 760"/>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156735</xdr:rowOff>
    </xdr:from>
    <xdr:ext cx="378565" cy="259045"/>
    <xdr:sp macro="" textlink="">
      <xdr:nvSpPr>
        <xdr:cNvPr id="762" name="テキスト ボックス 761"/>
        <xdr:cNvSpPr txBox="1"/>
      </xdr:nvSpPr>
      <xdr:spPr>
        <a:xfrm>
          <a:off x="20245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12700</xdr:rowOff>
    </xdr:from>
    <xdr:to>
      <xdr:col>102</xdr:col>
      <xdr:colOff>165100</xdr:colOff>
      <xdr:row>31</xdr:row>
      <xdr:rowOff>114300</xdr:rowOff>
    </xdr:to>
    <xdr:sp macro="" textlink="">
      <xdr:nvSpPr>
        <xdr:cNvPr id="764" name="フローチャート: 判断 763"/>
        <xdr:cNvSpPr/>
      </xdr:nvSpPr>
      <xdr:spPr>
        <a:xfrm>
          <a:off x="19494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130827</xdr:rowOff>
    </xdr:from>
    <xdr:ext cx="469744" cy="259045"/>
    <xdr:sp macro="" textlink="">
      <xdr:nvSpPr>
        <xdr:cNvPr id="765" name="テキスト ボックス 764"/>
        <xdr:cNvSpPr txBox="1"/>
      </xdr:nvSpPr>
      <xdr:spPr>
        <a:xfrm>
          <a:off x="19310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93472</xdr:rowOff>
    </xdr:from>
    <xdr:to>
      <xdr:col>98</xdr:col>
      <xdr:colOff>38100</xdr:colOff>
      <xdr:row>32</xdr:row>
      <xdr:rowOff>23622</xdr:rowOff>
    </xdr:to>
    <xdr:sp macro="" textlink="">
      <xdr:nvSpPr>
        <xdr:cNvPr id="766" name="フローチャート: 判断 765"/>
        <xdr:cNvSpPr/>
      </xdr:nvSpPr>
      <xdr:spPr>
        <a:xfrm>
          <a:off x="18605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40149</xdr:rowOff>
    </xdr:from>
    <xdr:ext cx="469744" cy="259045"/>
    <xdr:sp macro="" textlink="">
      <xdr:nvSpPr>
        <xdr:cNvPr id="767" name="テキスト ボックス 766"/>
        <xdr:cNvSpPr txBox="1"/>
      </xdr:nvSpPr>
      <xdr:spPr>
        <a:xfrm>
          <a:off x="18421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4"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歳出決算総額に対する、住民一人当たりコストは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728,697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43,736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となった。要因としては前年度より歳出決算額が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百万円の減となり、人口は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153,474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各種積立金の増加や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ふるさと寄附金の増加に伴う経費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が、特別定額給付金の皆減に伴う大幅な減少が主な原因である。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182,005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％増となった。これは保育所施設整備に係る補助金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が減少したものの、子育て世帯への臨時特別給付金等が皆増となったことが主な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92,938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％増となった。し尿処理施設の整備に係る負担金の増加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、新型コロナウイルスワクチン接種関係経費の皆増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68,924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漁港整備事業費の減少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年度においても全国平均及び県内平均を大きく上回り、また類似団体内でも最も高く、第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次産業が主体の農村地帯である当町の特徴となっている。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となった。新型コロナウイルス感染症対応として実施した支援事業の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67,600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％増となった。小中学校へのタブレット端末の導入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費用等は皆減したものの、運動場整備工事費、中学校再編に伴う施設整備費が皆増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となったことが要因である。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年度においては財政調整基金の積立額が取崩額を上回っており、基金残高は増となったが、標準財政規模の増により比率は</a:t>
          </a:r>
          <a:r>
            <a:rPr kumimoji="1" lang="en-US" altLang="ja-JP" sz="1300">
              <a:latin typeface="ＭＳ ゴシック" pitchFamily="49" charset="-128"/>
              <a:ea typeface="ＭＳ ゴシック" pitchFamily="49" charset="-128"/>
            </a:rPr>
            <a:t>1.56</a:t>
          </a:r>
          <a:r>
            <a:rPr kumimoji="1" lang="ja-JP" altLang="en-US" sz="1300">
              <a:latin typeface="ＭＳ ゴシック" pitchFamily="49" charset="-128"/>
              <a:ea typeface="ＭＳ ゴシック" pitchFamily="49" charset="-128"/>
            </a:rPr>
            <a:t>ポイント減少した。実質単年度収支も</a:t>
          </a:r>
          <a:r>
            <a:rPr kumimoji="1" lang="en-US" altLang="ja-JP" sz="1300">
              <a:latin typeface="ＭＳ ゴシック" pitchFamily="49" charset="-128"/>
              <a:ea typeface="ＭＳ ゴシック" pitchFamily="49" charset="-128"/>
            </a:rPr>
            <a:t>2.00</a:t>
          </a:r>
          <a:r>
            <a:rPr kumimoji="1" lang="ja-JP" altLang="en-US" sz="1300">
              <a:latin typeface="ＭＳ ゴシック" pitchFamily="49" charset="-128"/>
              <a:ea typeface="ＭＳ ゴシック" pitchFamily="49" charset="-128"/>
            </a:rPr>
            <a:t>ポイント減少しているが黒字を維持している。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人口減少に伴う税収、普通交付税の減による財源不足、一部事務組合の負担金や扶助費の増加が予想されるなか、小中学校再編に伴う大規模な建設事業が控えており、引き続き自主財源の確保策とともに、経常経費の抑制に努力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年度以降赤字が続いていたが、平成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年度からその運営が県広域化となったため、平成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年度に一般会計からの繰入れを行い赤字を解消している。しかし、保険給付費は今後も増加傾向にあることから、健診や健康づくりの推進に努める。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下水道事業会計については、令和元年度から法適用となり公営企業会計となった。流動負債の減により連結実質黒字額は増加となった。事業進捗を図りながら、健全な事業運営に努める。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年度より佐賀西部広域水道企業団と統合した。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255_&#30333;&#3070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15.8</v>
          </cell>
          <cell r="BX51">
            <v>17.100000000000001</v>
          </cell>
          <cell r="CF51">
            <v>15.8</v>
          </cell>
          <cell r="CN51">
            <v>4.3</v>
          </cell>
        </row>
        <row r="53">
          <cell r="BP53">
            <v>53.7</v>
          </cell>
          <cell r="BX53">
            <v>54.8</v>
          </cell>
          <cell r="CF53">
            <v>56</v>
          </cell>
          <cell r="CN53">
            <v>57.4</v>
          </cell>
          <cell r="CV53">
            <v>58.9</v>
          </cell>
        </row>
        <row r="55">
          <cell r="AN55" t="str">
            <v>類似団体内平均値</v>
          </cell>
          <cell r="BP55">
            <v>38.200000000000003</v>
          </cell>
          <cell r="BX55">
            <v>29.7</v>
          </cell>
          <cell r="CF55">
            <v>23.2</v>
          </cell>
          <cell r="CN55">
            <v>25.1</v>
          </cell>
          <cell r="CV55">
            <v>9.6999999999999993</v>
          </cell>
        </row>
        <row r="57">
          <cell r="BP57">
            <v>53.6</v>
          </cell>
          <cell r="BX57">
            <v>56.3</v>
          </cell>
          <cell r="CF57">
            <v>57.9</v>
          </cell>
          <cell r="CN57">
            <v>60.1</v>
          </cell>
          <cell r="CV57">
            <v>61.3</v>
          </cell>
        </row>
        <row r="72">
          <cell r="BP72" t="str">
            <v>H29</v>
          </cell>
          <cell r="BX72" t="str">
            <v>H30</v>
          </cell>
          <cell r="CF72" t="str">
            <v>R01</v>
          </cell>
          <cell r="CN72" t="str">
            <v>R02</v>
          </cell>
          <cell r="CV72" t="str">
            <v>R03</v>
          </cell>
        </row>
        <row r="73">
          <cell r="AN73" t="str">
            <v>当該団体値</v>
          </cell>
          <cell r="BP73">
            <v>15.8</v>
          </cell>
          <cell r="BX73">
            <v>17.100000000000001</v>
          </cell>
          <cell r="CF73">
            <v>15.8</v>
          </cell>
          <cell r="CN73">
            <v>4.3</v>
          </cell>
        </row>
        <row r="75">
          <cell r="BP75">
            <v>7.5</v>
          </cell>
          <cell r="BX75">
            <v>8.5</v>
          </cell>
          <cell r="CF75">
            <v>9.1999999999999993</v>
          </cell>
          <cell r="CN75">
            <v>10</v>
          </cell>
          <cell r="CV75">
            <v>10</v>
          </cell>
        </row>
        <row r="77">
          <cell r="AN77" t="str">
            <v>類似団体内平均値</v>
          </cell>
          <cell r="BP77">
            <v>38.200000000000003</v>
          </cell>
          <cell r="BX77">
            <v>29.7</v>
          </cell>
          <cell r="CF77">
            <v>23.2</v>
          </cell>
          <cell r="CN77">
            <v>25.1</v>
          </cell>
          <cell r="CV77">
            <v>9.6999999999999993</v>
          </cell>
        </row>
        <row r="79">
          <cell r="BP79">
            <v>9.3000000000000007</v>
          </cell>
          <cell r="BX79">
            <v>9.6</v>
          </cell>
          <cell r="CF79">
            <v>9.8000000000000007</v>
          </cell>
          <cell r="CN79">
            <v>10.199999999999999</v>
          </cell>
          <cell r="CV79">
            <v>10.199999999999999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16786857</v>
      </c>
      <c r="BO4" s="374"/>
      <c r="BP4" s="374"/>
      <c r="BQ4" s="374"/>
      <c r="BR4" s="374"/>
      <c r="BS4" s="374"/>
      <c r="BT4" s="374"/>
      <c r="BU4" s="375"/>
      <c r="BV4" s="373">
        <v>17812610</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7.1</v>
      </c>
      <c r="CU4" s="380"/>
      <c r="CV4" s="380"/>
      <c r="CW4" s="380"/>
      <c r="CX4" s="380"/>
      <c r="CY4" s="380"/>
      <c r="CZ4" s="380"/>
      <c r="DA4" s="381"/>
      <c r="DB4" s="379">
        <v>5.3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16126062</v>
      </c>
      <c r="BO5" s="411"/>
      <c r="BP5" s="411"/>
      <c r="BQ5" s="411"/>
      <c r="BR5" s="411"/>
      <c r="BS5" s="411"/>
      <c r="BT5" s="411"/>
      <c r="BU5" s="412"/>
      <c r="BV5" s="410">
        <v>17352711</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84.3</v>
      </c>
      <c r="CU5" s="408"/>
      <c r="CV5" s="408"/>
      <c r="CW5" s="408"/>
      <c r="CX5" s="408"/>
      <c r="CY5" s="408"/>
      <c r="CZ5" s="408"/>
      <c r="DA5" s="409"/>
      <c r="DB5" s="407">
        <v>92.6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660795</v>
      </c>
      <c r="BO6" s="411"/>
      <c r="BP6" s="411"/>
      <c r="BQ6" s="411"/>
      <c r="BR6" s="411"/>
      <c r="BS6" s="411"/>
      <c r="BT6" s="411"/>
      <c r="BU6" s="412"/>
      <c r="BV6" s="410">
        <v>459899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87.7</v>
      </c>
      <c r="CU6" s="448"/>
      <c r="CV6" s="448"/>
      <c r="CW6" s="448"/>
      <c r="CX6" s="448"/>
      <c r="CY6" s="448"/>
      <c r="CZ6" s="448"/>
      <c r="DA6" s="449"/>
      <c r="DB6" s="447">
        <v>95.8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100155</v>
      </c>
      <c r="BO7" s="411"/>
      <c r="BP7" s="411"/>
      <c r="BQ7" s="411"/>
      <c r="BR7" s="411"/>
      <c r="BS7" s="411"/>
      <c r="BT7" s="411"/>
      <c r="BU7" s="412"/>
      <c r="BV7" s="410">
        <v>61180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7933976</v>
      </c>
      <c r="CU7" s="411"/>
      <c r="CV7" s="411"/>
      <c r="CW7" s="411"/>
      <c r="CX7" s="411"/>
      <c r="CY7" s="411"/>
      <c r="CZ7" s="411"/>
      <c r="DA7" s="412"/>
      <c r="DB7" s="410">
        <v>7477794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560640</v>
      </c>
      <c r="BO8" s="411"/>
      <c r="BP8" s="411"/>
      <c r="BQ8" s="411"/>
      <c r="BR8" s="411"/>
      <c r="BS8" s="411"/>
      <c r="BT8" s="411"/>
      <c r="BU8" s="412"/>
      <c r="BV8" s="410">
        <v>398719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0.34</v>
      </c>
      <c r="CU8" s="451"/>
      <c r="CV8" s="451"/>
      <c r="CW8" s="451"/>
      <c r="CX8" s="451"/>
      <c r="CY8" s="451"/>
      <c r="CZ8" s="451"/>
      <c r="DA8" s="452"/>
      <c r="DB8" s="450">
        <v>0.34</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22051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124218</v>
      </c>
      <c r="BO9" s="411"/>
      <c r="BP9" s="411"/>
      <c r="BQ9" s="411"/>
      <c r="BR9" s="411"/>
      <c r="BS9" s="411"/>
      <c r="BT9" s="411"/>
      <c r="BU9" s="412"/>
      <c r="BV9" s="410">
        <v>53173</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16.899999999999999</v>
      </c>
      <c r="CU9" s="408"/>
      <c r="CV9" s="408"/>
      <c r="CW9" s="408"/>
      <c r="CX9" s="408"/>
      <c r="CY9" s="408"/>
      <c r="CZ9" s="408"/>
      <c r="DA9" s="409"/>
      <c r="DB9" s="407">
        <v>18.3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23941</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219742</v>
      </c>
      <c r="BO10" s="411"/>
      <c r="BP10" s="411"/>
      <c r="BQ10" s="411"/>
      <c r="BR10" s="411"/>
      <c r="BS10" s="411"/>
      <c r="BT10" s="411"/>
      <c r="BU10" s="412"/>
      <c r="BV10" s="410">
        <v>268047</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22130</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127</v>
      </c>
      <c r="AV12" s="443"/>
      <c r="AW12" s="443"/>
      <c r="AX12" s="443"/>
      <c r="AY12" s="444" t="s">
        <v>136</v>
      </c>
      <c r="AZ12" s="445"/>
      <c r="BA12" s="445"/>
      <c r="BB12" s="445"/>
      <c r="BC12" s="445"/>
      <c r="BD12" s="445"/>
      <c r="BE12" s="445"/>
      <c r="BF12" s="445"/>
      <c r="BG12" s="445"/>
      <c r="BH12" s="445"/>
      <c r="BI12" s="445"/>
      <c r="BJ12" s="445"/>
      <c r="BK12" s="445"/>
      <c r="BL12" s="445"/>
      <c r="BM12" s="446"/>
      <c r="BN12" s="410">
        <v>195615</v>
      </c>
      <c r="BO12" s="411"/>
      <c r="BP12" s="411"/>
      <c r="BQ12" s="411"/>
      <c r="BR12" s="411"/>
      <c r="BS12" s="411"/>
      <c r="BT12" s="411"/>
      <c r="BU12" s="412"/>
      <c r="BV12" s="410">
        <v>32114</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21941</v>
      </c>
      <c r="S13" s="495"/>
      <c r="T13" s="495"/>
      <c r="U13" s="495"/>
      <c r="V13" s="496"/>
      <c r="W13" s="426" t="s">
        <v>140</v>
      </c>
      <c r="X13" s="427"/>
      <c r="Y13" s="427"/>
      <c r="Z13" s="427"/>
      <c r="AA13" s="427"/>
      <c r="AB13" s="417"/>
      <c r="AC13" s="461">
        <v>2936</v>
      </c>
      <c r="AD13" s="462"/>
      <c r="AE13" s="462"/>
      <c r="AF13" s="462"/>
      <c r="AG13" s="504"/>
      <c r="AH13" s="461">
        <v>3606</v>
      </c>
      <c r="AI13" s="462"/>
      <c r="AJ13" s="462"/>
      <c r="AK13" s="462"/>
      <c r="AL13" s="463"/>
      <c r="AM13" s="439" t="s">
        <v>141</v>
      </c>
      <c r="AN13" s="440"/>
      <c r="AO13" s="440"/>
      <c r="AP13" s="440"/>
      <c r="AQ13" s="440"/>
      <c r="AR13" s="440"/>
      <c r="AS13" s="440"/>
      <c r="AT13" s="441"/>
      <c r="AU13" s="442" t="s">
        <v>121</v>
      </c>
      <c r="AV13" s="443"/>
      <c r="AW13" s="443"/>
      <c r="AX13" s="443"/>
      <c r="AY13" s="444" t="s">
        <v>142</v>
      </c>
      <c r="AZ13" s="445"/>
      <c r="BA13" s="445"/>
      <c r="BB13" s="445"/>
      <c r="BC13" s="445"/>
      <c r="BD13" s="445"/>
      <c r="BE13" s="445"/>
      <c r="BF13" s="445"/>
      <c r="BG13" s="445"/>
      <c r="BH13" s="445"/>
      <c r="BI13" s="445"/>
      <c r="BJ13" s="445"/>
      <c r="BK13" s="445"/>
      <c r="BL13" s="445"/>
      <c r="BM13" s="446"/>
      <c r="BN13" s="410">
        <v>148345</v>
      </c>
      <c r="BO13" s="411"/>
      <c r="BP13" s="411"/>
      <c r="BQ13" s="411"/>
      <c r="BR13" s="411"/>
      <c r="BS13" s="411"/>
      <c r="BT13" s="411"/>
      <c r="BU13" s="412"/>
      <c r="BV13" s="410">
        <v>289106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10</v>
      </c>
      <c r="CU13" s="408"/>
      <c r="CV13" s="408"/>
      <c r="CW13" s="408"/>
      <c r="CX13" s="408"/>
      <c r="CY13" s="408"/>
      <c r="CZ13" s="408"/>
      <c r="DA13" s="409"/>
      <c r="DB13" s="407">
        <v>10</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22465</v>
      </c>
      <c r="S14" s="495"/>
      <c r="T14" s="495"/>
      <c r="U14" s="495"/>
      <c r="V14" s="496"/>
      <c r="W14" s="400"/>
      <c r="X14" s="401"/>
      <c r="Y14" s="401"/>
      <c r="Z14" s="401"/>
      <c r="AA14" s="401"/>
      <c r="AB14" s="390"/>
      <c r="AC14" s="497">
        <v>24.9</v>
      </c>
      <c r="AD14" s="498"/>
      <c r="AE14" s="498"/>
      <c r="AF14" s="498"/>
      <c r="AG14" s="499"/>
      <c r="AH14" s="497">
        <v>28.3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146</v>
      </c>
      <c r="CU14" s="509"/>
      <c r="CV14" s="509"/>
      <c r="CW14" s="509"/>
      <c r="CX14" s="509"/>
      <c r="CY14" s="509"/>
      <c r="CZ14" s="509"/>
      <c r="DA14" s="510"/>
      <c r="DB14" s="508">
        <v>4.3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22281</v>
      </c>
      <c r="S15" s="495"/>
      <c r="T15" s="495"/>
      <c r="U15" s="495"/>
      <c r="V15" s="496"/>
      <c r="W15" s="426" t="s">
        <v>148</v>
      </c>
      <c r="X15" s="427"/>
      <c r="Y15" s="427"/>
      <c r="Z15" s="427"/>
      <c r="AA15" s="427"/>
      <c r="AB15" s="417"/>
      <c r="AC15" s="461">
        <v>2334</v>
      </c>
      <c r="AD15" s="462"/>
      <c r="AE15" s="462"/>
      <c r="AF15" s="462"/>
      <c r="AG15" s="504"/>
      <c r="AH15" s="461">
        <v>2411</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2278275</v>
      </c>
      <c r="BO15" s="374"/>
      <c r="BP15" s="374"/>
      <c r="BQ15" s="374"/>
      <c r="BR15" s="374"/>
      <c r="BS15" s="374"/>
      <c r="BT15" s="374"/>
      <c r="BU15" s="375"/>
      <c r="BV15" s="373">
        <v>2322063</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19.8</v>
      </c>
      <c r="AD16" s="498"/>
      <c r="AE16" s="498"/>
      <c r="AF16" s="498"/>
      <c r="AG16" s="499"/>
      <c r="AH16" s="497">
        <v>18.899999999999999</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7071575</v>
      </c>
      <c r="BO16" s="411"/>
      <c r="BP16" s="411"/>
      <c r="BQ16" s="411"/>
      <c r="BR16" s="411"/>
      <c r="BS16" s="411"/>
      <c r="BT16" s="411"/>
      <c r="BU16" s="412"/>
      <c r="BV16" s="410">
        <v>6668379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152</v>
      </c>
      <c r="S17" s="517"/>
      <c r="T17" s="517"/>
      <c r="U17" s="517"/>
      <c r="V17" s="518"/>
      <c r="W17" s="426" t="s">
        <v>155</v>
      </c>
      <c r="X17" s="427"/>
      <c r="Y17" s="427"/>
      <c r="Z17" s="427"/>
      <c r="AA17" s="427"/>
      <c r="AB17" s="417"/>
      <c r="AC17" s="461">
        <v>6543</v>
      </c>
      <c r="AD17" s="462"/>
      <c r="AE17" s="462"/>
      <c r="AF17" s="462"/>
      <c r="AG17" s="504"/>
      <c r="AH17" s="461">
        <v>6735</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2823874</v>
      </c>
      <c r="BO17" s="411"/>
      <c r="BP17" s="411"/>
      <c r="BQ17" s="411"/>
      <c r="BR17" s="411"/>
      <c r="BS17" s="411"/>
      <c r="BT17" s="411"/>
      <c r="BU17" s="412"/>
      <c r="BV17" s="410">
        <v>2884366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99.56</v>
      </c>
      <c r="M18" s="534"/>
      <c r="N18" s="534"/>
      <c r="O18" s="534"/>
      <c r="P18" s="534"/>
      <c r="Q18" s="534"/>
      <c r="R18" s="535"/>
      <c r="S18" s="535"/>
      <c r="T18" s="535"/>
      <c r="U18" s="535"/>
      <c r="V18" s="536"/>
      <c r="W18" s="428"/>
      <c r="X18" s="429"/>
      <c r="Y18" s="429"/>
      <c r="Z18" s="429"/>
      <c r="AA18" s="429"/>
      <c r="AB18" s="420"/>
      <c r="AC18" s="537">
        <v>55.4</v>
      </c>
      <c r="AD18" s="538"/>
      <c r="AE18" s="538"/>
      <c r="AF18" s="538"/>
      <c r="AG18" s="539"/>
      <c r="AH18" s="537">
        <v>52.8</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6844524</v>
      </c>
      <c r="BO18" s="411"/>
      <c r="BP18" s="411"/>
      <c r="BQ18" s="411"/>
      <c r="BR18" s="411"/>
      <c r="BS18" s="411"/>
      <c r="BT18" s="411"/>
      <c r="BU18" s="412"/>
      <c r="BV18" s="410">
        <v>6934087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221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9790568</v>
      </c>
      <c r="BO19" s="411"/>
      <c r="BP19" s="411"/>
      <c r="BQ19" s="411"/>
      <c r="BR19" s="411"/>
      <c r="BS19" s="411"/>
      <c r="BT19" s="411"/>
      <c r="BU19" s="412"/>
      <c r="BV19" s="410">
        <v>9022786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7247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14044996</v>
      </c>
      <c r="BO22" s="374"/>
      <c r="BP22" s="374"/>
      <c r="BQ22" s="374"/>
      <c r="BR22" s="374"/>
      <c r="BS22" s="374"/>
      <c r="BT22" s="374"/>
      <c r="BU22" s="375"/>
      <c r="BV22" s="373">
        <v>13775150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12006354</v>
      </c>
      <c r="BO23" s="411"/>
      <c r="BP23" s="411"/>
      <c r="BQ23" s="411"/>
      <c r="BR23" s="411"/>
      <c r="BS23" s="411"/>
      <c r="BT23" s="411"/>
      <c r="BU23" s="412"/>
      <c r="BV23" s="410">
        <v>11788119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7760</v>
      </c>
      <c r="R24" s="462"/>
      <c r="S24" s="462"/>
      <c r="T24" s="462"/>
      <c r="U24" s="462"/>
      <c r="V24" s="504"/>
      <c r="W24" s="556"/>
      <c r="X24" s="557"/>
      <c r="Y24" s="558"/>
      <c r="Z24" s="460" t="s">
        <v>172</v>
      </c>
      <c r="AA24" s="440"/>
      <c r="AB24" s="440"/>
      <c r="AC24" s="440"/>
      <c r="AD24" s="440"/>
      <c r="AE24" s="440"/>
      <c r="AF24" s="440"/>
      <c r="AG24" s="441"/>
      <c r="AH24" s="461">
        <v>231</v>
      </c>
      <c r="AI24" s="462"/>
      <c r="AJ24" s="462"/>
      <c r="AK24" s="462"/>
      <c r="AL24" s="504"/>
      <c r="AM24" s="461">
        <v>746361</v>
      </c>
      <c r="AN24" s="462"/>
      <c r="AO24" s="462"/>
      <c r="AP24" s="462"/>
      <c r="AQ24" s="462"/>
      <c r="AR24" s="504"/>
      <c r="AS24" s="461">
        <v>3231</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9506750</v>
      </c>
      <c r="BO24" s="411"/>
      <c r="BP24" s="411"/>
      <c r="BQ24" s="411"/>
      <c r="BR24" s="411"/>
      <c r="BS24" s="411"/>
      <c r="BT24" s="411"/>
      <c r="BU24" s="412"/>
      <c r="BV24" s="410">
        <v>9039261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6300</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176</v>
      </c>
      <c r="AN25" s="462"/>
      <c r="AO25" s="462"/>
      <c r="AP25" s="462"/>
      <c r="AQ25" s="462"/>
      <c r="AR25" s="504"/>
      <c r="AS25" s="461" t="s">
        <v>146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1182521</v>
      </c>
      <c r="BO25" s="374"/>
      <c r="BP25" s="374"/>
      <c r="BQ25" s="374"/>
      <c r="BR25" s="374"/>
      <c r="BS25" s="374"/>
      <c r="BT25" s="374"/>
      <c r="BU25" s="375"/>
      <c r="BV25" s="373">
        <v>1237956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5380</v>
      </c>
      <c r="R26" s="462"/>
      <c r="S26" s="462"/>
      <c r="T26" s="462"/>
      <c r="U26" s="462"/>
      <c r="V26" s="504"/>
      <c r="W26" s="556"/>
      <c r="X26" s="557"/>
      <c r="Y26" s="558"/>
      <c r="Z26" s="460" t="s">
        <v>179</v>
      </c>
      <c r="AA26" s="562"/>
      <c r="AB26" s="562"/>
      <c r="AC26" s="562"/>
      <c r="AD26" s="562"/>
      <c r="AE26" s="562"/>
      <c r="AF26" s="562"/>
      <c r="AG26" s="563"/>
      <c r="AH26" s="461">
        <v>7</v>
      </c>
      <c r="AI26" s="462"/>
      <c r="AJ26" s="462"/>
      <c r="AK26" s="462"/>
      <c r="AL26" s="504"/>
      <c r="AM26" s="461">
        <v>22092</v>
      </c>
      <c r="AN26" s="462"/>
      <c r="AO26" s="462"/>
      <c r="AP26" s="462"/>
      <c r="AQ26" s="462"/>
      <c r="AR26" s="504"/>
      <c r="AS26" s="461">
        <v>3156</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181</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3280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185</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v>385000</v>
      </c>
      <c r="BO27" s="530"/>
      <c r="BP27" s="530"/>
      <c r="BQ27" s="530"/>
      <c r="BR27" s="530"/>
      <c r="BS27" s="530"/>
      <c r="BT27" s="530"/>
      <c r="BU27" s="531"/>
      <c r="BV27" s="529">
        <v>385000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187</v>
      </c>
      <c r="F28" s="440"/>
      <c r="G28" s="440"/>
      <c r="H28" s="440"/>
      <c r="I28" s="440"/>
      <c r="J28" s="440"/>
      <c r="K28" s="441"/>
      <c r="L28" s="461">
        <v>1</v>
      </c>
      <c r="M28" s="462"/>
      <c r="N28" s="462"/>
      <c r="O28" s="462"/>
      <c r="P28" s="504"/>
      <c r="Q28" s="461">
        <v>2740</v>
      </c>
      <c r="R28" s="462"/>
      <c r="S28" s="462"/>
      <c r="T28" s="462"/>
      <c r="U28" s="462"/>
      <c r="V28" s="504"/>
      <c r="W28" s="556"/>
      <c r="X28" s="557"/>
      <c r="Y28" s="558"/>
      <c r="Z28" s="460" t="s">
        <v>188</v>
      </c>
      <c r="AA28" s="440"/>
      <c r="AB28" s="440"/>
      <c r="AC28" s="440"/>
      <c r="AD28" s="440"/>
      <c r="AE28" s="440"/>
      <c r="AF28" s="440"/>
      <c r="AG28" s="441"/>
      <c r="AH28" s="461" t="s">
        <v>146</v>
      </c>
      <c r="AI28" s="462"/>
      <c r="AJ28" s="462"/>
      <c r="AK28" s="462"/>
      <c r="AL28" s="504"/>
      <c r="AM28" s="461" t="s">
        <v>146</v>
      </c>
      <c r="AN28" s="462"/>
      <c r="AO28" s="462"/>
      <c r="AP28" s="462"/>
      <c r="AQ28" s="462"/>
      <c r="AR28" s="504"/>
      <c r="AS28" s="461" t="s">
        <v>176</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2450493</v>
      </c>
      <c r="BO28" s="374"/>
      <c r="BP28" s="374"/>
      <c r="BQ28" s="374"/>
      <c r="BR28" s="374"/>
      <c r="BS28" s="374"/>
      <c r="BT28" s="374"/>
      <c r="BU28" s="375"/>
      <c r="BV28" s="373">
        <v>2426366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14</v>
      </c>
      <c r="M29" s="462"/>
      <c r="N29" s="462"/>
      <c r="O29" s="462"/>
      <c r="P29" s="504"/>
      <c r="Q29" s="461">
        <v>2550</v>
      </c>
      <c r="R29" s="462"/>
      <c r="S29" s="462"/>
      <c r="T29" s="462"/>
      <c r="U29" s="462"/>
      <c r="V29" s="504"/>
      <c r="W29" s="559"/>
      <c r="X29" s="560"/>
      <c r="Y29" s="561"/>
      <c r="Z29" s="460" t="s">
        <v>191</v>
      </c>
      <c r="AA29" s="440"/>
      <c r="AB29" s="440"/>
      <c r="AC29" s="440"/>
      <c r="AD29" s="440"/>
      <c r="AE29" s="440"/>
      <c r="AF29" s="440"/>
      <c r="AG29" s="441"/>
      <c r="AH29" s="461">
        <v>233</v>
      </c>
      <c r="AI29" s="462"/>
      <c r="AJ29" s="462"/>
      <c r="AK29" s="462"/>
      <c r="AL29" s="504"/>
      <c r="AM29" s="461">
        <v>754777</v>
      </c>
      <c r="AN29" s="462"/>
      <c r="AO29" s="462"/>
      <c r="AP29" s="462"/>
      <c r="AQ29" s="462"/>
      <c r="AR29" s="504"/>
      <c r="AS29" s="461">
        <v>3239</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1912135</v>
      </c>
      <c r="BO29" s="411"/>
      <c r="BP29" s="411"/>
      <c r="BQ29" s="411"/>
      <c r="BR29" s="411"/>
      <c r="BS29" s="411"/>
      <c r="BT29" s="411"/>
      <c r="BU29" s="412"/>
      <c r="BV29" s="410">
        <v>1630637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4620634</v>
      </c>
      <c r="BO30" s="530"/>
      <c r="BP30" s="530"/>
      <c r="BQ30" s="530"/>
      <c r="BR30" s="530"/>
      <c r="BS30" s="530"/>
      <c r="BT30" s="530"/>
      <c r="BU30" s="531"/>
      <c r="BV30" s="529">
        <v>4302188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201</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208</v>
      </c>
      <c r="CP33" s="434"/>
      <c r="CQ33" s="399" t="s">
        <v>209</v>
      </c>
      <c r="CR33" s="399"/>
      <c r="CS33" s="399"/>
      <c r="CT33" s="399"/>
      <c r="CU33" s="399"/>
      <c r="CV33" s="399"/>
      <c r="CW33" s="399"/>
      <c r="CX33" s="399"/>
      <c r="CY33" s="399"/>
      <c r="CZ33" s="399"/>
      <c r="DA33" s="399"/>
      <c r="DB33" s="399"/>
      <c r="DC33" s="399"/>
      <c r="DD33" s="399"/>
      <c r="DE33" s="399"/>
      <c r="DF33" s="203"/>
      <c r="DG33" s="599" t="s">
        <v>210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白石町国民健康保険特別会計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白石町下水道事業会計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5</v>
      </c>
      <c r="BX34" s="600"/>
      <c r="BY34" s="601" t="str">
        <f>IF('各会計、関係団体の財政状況及び健全化判断比率'!B68="","",'各会計、関係団体の財政状況及び健全化判断比率'!B68)</f>
        <v>杵藤地区広域市町村圏組合（一般会計）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15</v>
      </c>
      <c r="CP34" s="600"/>
      <c r="CQ34" s="601" t="str">
        <f>IF('各会計、関係団体の財政状況及び健全化判断比率'!BS7="","",'各会計、関係団体の財政状況及び健全化判断比率'!BS7)</f>
        <v>財団法人文化振興財団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白石町後期高齢者医療特別会計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6</v>
      </c>
      <c r="BX35" s="600"/>
      <c r="BY35" s="601" t="str">
        <f>IF('各会計、関係団体の財政状況及び健全化判断比率'!B69="","",'各会計、関係団体の財政状況及び健全化判断比率'!B69)</f>
        <v>杵藤地区広域市町村圏組合（特別会計）</v>
      </c>
      <c r="BZ35" s="601"/>
      <c r="CA35" s="601"/>
      <c r="CB35" s="601"/>
      <c r="CC35" s="601"/>
      <c r="CD35" s="601"/>
      <c r="CE35" s="601"/>
      <c r="CF35" s="601"/>
      <c r="CG35" s="601"/>
      <c r="CH35" s="601"/>
      <c r="CI35" s="601"/>
      <c r="CJ35" s="601"/>
      <c r="CK35" s="601"/>
      <c r="CL35" s="601"/>
      <c r="CM35" s="601"/>
      <c r="CN35" s="178"/>
      <c r="CO35" s="600">
        <f t="shared" ref="CO35:CO43" si="3">IF(CQ35="","",CO34+1)</f>
        <v>16</v>
      </c>
      <c r="CP35" s="600"/>
      <c r="CQ35" s="601" t="str">
        <f>IF('各会計、関係団体の財政状況及び健全化判断比率'!BS8="","",'各会計、関係団体の財政状況及び健全化判断比率'!BS8)</f>
        <v>株式会社只江川スポーツパーク</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7</v>
      </c>
      <c r="BX36" s="600"/>
      <c r="BY36" s="601" t="str">
        <f>IF('各会計、関係団体の財政状況及び健全化判断比率'!B70="","",'各会計、関係団体の財政状況及び健全化判断比率'!B70)</f>
        <v>佐賀県市町総合事務組合（一般会計）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8</v>
      </c>
      <c r="BX37" s="600"/>
      <c r="BY37" s="601" t="str">
        <f>IF('各会計、関係団体の財政状況及び健全化判断比率'!B71="","",'各会計、関係団体の財政状況及び健全化判断比率'!B71)</f>
        <v>佐賀県市町総合事務組合（特別会計）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9</v>
      </c>
      <c r="BX38" s="600"/>
      <c r="BY38" s="601" t="str">
        <f>IF('各会計、関係団体の財政状況及び健全化判断比率'!B72="","",'各会計、関係団体の財政状況及び健全化判断比率'!B72)</f>
        <v>佐賀県西部広域環境組合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10</v>
      </c>
      <c r="BX39" s="600"/>
      <c r="BY39" s="601" t="str">
        <f>IF('各会計、関係団体の財政状況及び健全化判断比率'!B73="","",'各会計、関係団体の財政状況及び健全化判断比率'!B73)</f>
        <v>杵東地区衛生処理場組合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11</v>
      </c>
      <c r="BX40" s="600"/>
      <c r="BY40" s="601" t="str">
        <f>IF('各会計、関係団体の財政状況及び健全化判断比率'!B74="","",'各会計、関係団体の財政状況及び健全化判断比率'!B74)</f>
        <v>佐賀県後期高齢者医療広域連合（一般会計）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12</v>
      </c>
      <c r="BX41" s="600"/>
      <c r="BY41" s="601" t="str">
        <f>IF('各会計、関係団体の財政状況及び健全化判断比率'!B75="","",'各会計、関係団体の財政状況及び健全化判断比率'!B75)</f>
        <v>佐賀県後期高齢者医療広域連合（特別会計）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13</v>
      </c>
      <c r="BX42" s="600"/>
      <c r="BY42" s="601" t="str">
        <f>IF('各会計、関係団体の財政状況及び健全化判断比率'!B76="","",'各会計、関係団体の財政状況及び健全化判断比率'!B76)</f>
        <v>佐賀西部広域水道企業団（水道事業会計）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14</v>
      </c>
      <c r="BX43" s="600"/>
      <c r="BY43" s="601" t="str">
        <f>IF('各会計、関係団体の財政状況及び健全化判断比率'!B77="","",'各会計、関係団体の財政状況及び健全化判断比率'!B77)</f>
        <v>佐賀西部広域水道企業団（用水供給事業会計）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603" t="s">
        <v>212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79" t="s">
        <v>565</v>
      </c>
      <c r="D34" s="1179"/>
      <c r="E34" s="1180"/>
      <c r="F34" s="32" t="s">
        <v>516</v>
      </c>
      <c r="G34" s="33" t="s">
        <v>516</v>
      </c>
      <c r="H34" s="33">
        <v>6.8</v>
      </c>
      <c r="I34" s="33">
        <v>7.1</v>
      </c>
      <c r="J34" s="34">
        <v>7.07</v>
      </c>
      <c r="K34" s="22"/>
      <c r="L34" s="22"/>
      <c r="M34" s="22"/>
      <c r="N34" s="22"/>
      <c r="O34" s="22"/>
      <c r="P34" s="22"/>
    </row>
    <row r="35" spans="1:16" ht="39" customHeight="1" x14ac:dyDescent="0.15">
      <c r="A35" s="22"/>
      <c r="B35" s="35"/>
      <c r="C35" s="1173" t="s">
        <v>566</v>
      </c>
      <c r="D35" s="1174"/>
      <c r="E35" s="1175"/>
      <c r="F35" s="36">
        <v>5.54</v>
      </c>
      <c r="G35" s="37">
        <v>4.82</v>
      </c>
      <c r="H35" s="37">
        <v>4.63</v>
      </c>
      <c r="I35" s="37">
        <v>5.83</v>
      </c>
      <c r="J35" s="38">
        <v>7.06</v>
      </c>
      <c r="K35" s="22"/>
      <c r="L35" s="22"/>
      <c r="M35" s="22"/>
      <c r="N35" s="22"/>
      <c r="O35" s="22"/>
      <c r="P35" s="22"/>
    </row>
    <row r="36" spans="1:16" ht="39" customHeight="1" x14ac:dyDescent="0.15">
      <c r="A36" s="22"/>
      <c r="B36" s="35"/>
      <c r="C36" s="1173" t="s">
        <v>567</v>
      </c>
      <c r="D36" s="1174"/>
      <c r="E36" s="1175"/>
      <c r="F36" s="36">
        <v>1.43</v>
      </c>
      <c r="G36" s="37">
        <v>1.3</v>
      </c>
      <c r="H36" s="37">
        <v>1.47</v>
      </c>
      <c r="I36" s="37">
        <v>1.98</v>
      </c>
      <c r="J36" s="38">
        <v>3.24</v>
      </c>
      <c r="K36" s="22"/>
      <c r="L36" s="22"/>
      <c r="M36" s="22"/>
      <c r="N36" s="22"/>
      <c r="O36" s="22"/>
      <c r="P36" s="22"/>
    </row>
    <row r="37" spans="1:16" ht="39" customHeight="1" x14ac:dyDescent="0.15">
      <c r="A37" s="22"/>
      <c r="B37" s="35"/>
      <c r="C37" s="1173" t="s">
        <v>568</v>
      </c>
      <c r="D37" s="1174"/>
      <c r="E37" s="1175"/>
      <c r="F37" s="36">
        <v>0.02</v>
      </c>
      <c r="G37" s="37">
        <v>0.01</v>
      </c>
      <c r="H37" s="37">
        <v>0.01</v>
      </c>
      <c r="I37" s="37">
        <v>0.01</v>
      </c>
      <c r="J37" s="38">
        <v>0.01</v>
      </c>
      <c r="K37" s="22"/>
      <c r="L37" s="22"/>
      <c r="M37" s="22"/>
      <c r="N37" s="22"/>
      <c r="O37" s="22"/>
      <c r="P37" s="22"/>
    </row>
    <row r="38" spans="1:16" ht="39" customHeight="1" x14ac:dyDescent="0.15">
      <c r="A38" s="22"/>
      <c r="B38" s="35"/>
      <c r="C38" s="1173"/>
      <c r="D38" s="1174"/>
      <c r="E38" s="1175"/>
      <c r="F38" s="36"/>
      <c r="G38" s="37"/>
      <c r="H38" s="37"/>
      <c r="I38" s="37"/>
      <c r="J38" s="38"/>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
      <c r="A43" s="22"/>
      <c r="B43" s="40"/>
      <c r="C43" s="1176" t="s">
        <v>570</v>
      </c>
      <c r="D43" s="1177"/>
      <c r="E43" s="1178"/>
      <c r="F43" s="41">
        <v>17.41</v>
      </c>
      <c r="G43" s="42">
        <v>17.239999999999998</v>
      </c>
      <c r="H43" s="42">
        <v>16.11</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XwVMSQPUDw0yUesR7MUyT9z5U5rglJWuaFo4WQzgEA701FHeipB15NxkH4sZeXjST/w5wzJ86lcKfJO4mvItg==" saltValue="5WvAzpyrRi8fCRyeUsZa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1592</v>
      </c>
      <c r="L45" s="60">
        <v>1543</v>
      </c>
      <c r="M45" s="60">
        <v>1563</v>
      </c>
      <c r="N45" s="60">
        <v>1666</v>
      </c>
      <c r="O45" s="61">
        <v>1667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15">
      <c r="A48" s="48"/>
      <c r="B48" s="1183"/>
      <c r="C48" s="1184"/>
      <c r="D48" s="62"/>
      <c r="E48" s="1189" t="s">
        <v>15</v>
      </c>
      <c r="F48" s="1189"/>
      <c r="G48" s="1189"/>
      <c r="H48" s="1189"/>
      <c r="I48" s="1189"/>
      <c r="J48" s="1190"/>
      <c r="K48" s="63">
        <v>381</v>
      </c>
      <c r="L48" s="64">
        <v>388</v>
      </c>
      <c r="M48" s="64">
        <v>348</v>
      </c>
      <c r="N48" s="64">
        <v>304</v>
      </c>
      <c r="O48" s="65">
        <v>289</v>
      </c>
      <c r="P48" s="48"/>
      <c r="Q48" s="48"/>
      <c r="R48" s="48"/>
      <c r="S48" s="48"/>
      <c r="T48" s="48"/>
      <c r="U48" s="48"/>
    </row>
    <row r="49" spans="1:21" ht="30.75" customHeight="1" x14ac:dyDescent="0.15">
      <c r="A49" s="48"/>
      <c r="B49" s="1183"/>
      <c r="C49" s="1184"/>
      <c r="D49" s="62"/>
      <c r="E49" s="1189" t="s">
        <v>16</v>
      </c>
      <c r="F49" s="1189"/>
      <c r="G49" s="1189"/>
      <c r="H49" s="1189"/>
      <c r="I49" s="1189"/>
      <c r="J49" s="1190"/>
      <c r="K49" s="63">
        <v>35</v>
      </c>
      <c r="L49" s="64">
        <v>67</v>
      </c>
      <c r="M49" s="64">
        <v>85</v>
      </c>
      <c r="N49" s="64">
        <v>96</v>
      </c>
      <c r="O49" s="65">
        <v>97</v>
      </c>
      <c r="P49" s="48"/>
      <c r="Q49" s="48"/>
      <c r="R49" s="48"/>
      <c r="S49" s="48"/>
      <c r="T49" s="48"/>
      <c r="U49" s="48"/>
    </row>
    <row r="50" spans="1:21" ht="30.75" customHeight="1" x14ac:dyDescent="0.15">
      <c r="A50" s="48"/>
      <c r="B50" s="1183"/>
      <c r="C50" s="1184"/>
      <c r="D50" s="62"/>
      <c r="E50" s="1189" t="s">
        <v>17</v>
      </c>
      <c r="F50" s="1189"/>
      <c r="G50" s="1189"/>
      <c r="H50" s="1189"/>
      <c r="I50" s="1189"/>
      <c r="J50" s="1190"/>
      <c r="K50" s="63">
        <v>16</v>
      </c>
      <c r="L50" s="64">
        <v>3</v>
      </c>
      <c r="M50" s="64">
        <v>2</v>
      </c>
      <c r="N50" s="64">
        <v>13</v>
      </c>
      <c r="O50" s="65">
        <v>18</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1469</v>
      </c>
      <c r="L52" s="64">
        <v>1424</v>
      </c>
      <c r="M52" s="64">
        <v>1403</v>
      </c>
      <c r="N52" s="64">
        <v>1400</v>
      </c>
      <c r="O52" s="65">
        <v>1464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555</v>
      </c>
      <c r="L53" s="69">
        <v>577</v>
      </c>
      <c r="M53" s="69">
        <v>595</v>
      </c>
      <c r="N53" s="69">
        <v>679</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bHNBy7QcPKuSrVkyW6VL5XXq6j2WLh3+rh9YqmgiMlRqYeTOffUYhO6XZhfzz1iFvixzoYkPgbf357C9+CWw==" saltValue="6DVL9p+He0feS0hk0Sx8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07" t="s">
        <v>30</v>
      </c>
      <c r="C41" s="1208"/>
      <c r="D41" s="102"/>
      <c r="E41" s="1213" t="s">
        <v>31</v>
      </c>
      <c r="F41" s="1213"/>
      <c r="G41" s="1213"/>
      <c r="H41" s="1214"/>
      <c r="I41" s="351">
        <v>13529</v>
      </c>
      <c r="J41" s="352">
        <v>13517</v>
      </c>
      <c r="K41" s="352">
        <v>13915</v>
      </c>
      <c r="L41" s="352">
        <v>13775</v>
      </c>
      <c r="M41" s="353">
        <v>14045</v>
      </c>
    </row>
    <row r="42" spans="2:13" ht="27.75" customHeight="1" x14ac:dyDescent="0.15">
      <c r="B42" s="1209"/>
      <c r="C42" s="1210"/>
      <c r="D42" s="103"/>
      <c r="E42" s="1215" t="s">
        <v>32</v>
      </c>
      <c r="F42" s="1215"/>
      <c r="G42" s="1215"/>
      <c r="H42" s="1216"/>
      <c r="I42" s="354">
        <v>9</v>
      </c>
      <c r="J42" s="355">
        <v>2</v>
      </c>
      <c r="K42" s="355">
        <v>1</v>
      </c>
      <c r="L42" s="355" t="s">
        <v>516</v>
      </c>
      <c r="M42" s="356" t="s">
        <v>516</v>
      </c>
    </row>
    <row r="43" spans="2:13" ht="27.75" customHeight="1" x14ac:dyDescent="0.15">
      <c r="B43" s="1209"/>
      <c r="C43" s="1210"/>
      <c r="D43" s="103"/>
      <c r="E43" s="1215" t="s">
        <v>33</v>
      </c>
      <c r="F43" s="1215"/>
      <c r="G43" s="1215"/>
      <c r="H43" s="1216"/>
      <c r="I43" s="354">
        <v>6463</v>
      </c>
      <c r="J43" s="355">
        <v>6597</v>
      </c>
      <c r="K43" s="355">
        <v>6040</v>
      </c>
      <c r="L43" s="355">
        <v>5200</v>
      </c>
      <c r="M43" s="356">
        <v>4517</v>
      </c>
    </row>
    <row r="44" spans="2:13" ht="27.75" customHeight="1" x14ac:dyDescent="0.15">
      <c r="B44" s="1209"/>
      <c r="C44" s="1210"/>
      <c r="D44" s="103"/>
      <c r="E44" s="1215" t="s">
        <v>34</v>
      </c>
      <c r="F44" s="1215"/>
      <c r="G44" s="1215"/>
      <c r="H44" s="1216"/>
      <c r="I44" s="354">
        <v>1246</v>
      </c>
      <c r="J44" s="355">
        <v>1227</v>
      </c>
      <c r="K44" s="355">
        <v>1117</v>
      </c>
      <c r="L44" s="355">
        <v>1162</v>
      </c>
      <c r="M44" s="356">
        <v>1128</v>
      </c>
    </row>
    <row r="45" spans="2:13" ht="27.75" customHeight="1" x14ac:dyDescent="0.15">
      <c r="B45" s="1209"/>
      <c r="C45" s="1210"/>
      <c r="D45" s="103"/>
      <c r="E45" s="1215" t="s">
        <v>35</v>
      </c>
      <c r="F45" s="1215"/>
      <c r="G45" s="1215"/>
      <c r="H45" s="1216"/>
      <c r="I45" s="354">
        <v>1823</v>
      </c>
      <c r="J45" s="355">
        <v>1603</v>
      </c>
      <c r="K45" s="355">
        <v>1421</v>
      </c>
      <c r="L45" s="355">
        <v>1478</v>
      </c>
      <c r="M45" s="356">
        <v>1358</v>
      </c>
    </row>
    <row r="46" spans="2:13" ht="27.75" customHeight="1" x14ac:dyDescent="0.15">
      <c r="B46" s="1209"/>
      <c r="C46" s="1210"/>
      <c r="D46" s="104"/>
      <c r="E46" s="1215" t="s">
        <v>36</v>
      </c>
      <c r="F46" s="1215"/>
      <c r="G46" s="1215"/>
      <c r="H46" s="1216"/>
      <c r="I46" s="354" t="s">
        <v>516</v>
      </c>
      <c r="J46" s="355" t="s">
        <v>516</v>
      </c>
      <c r="K46" s="355" t="s">
        <v>516</v>
      </c>
      <c r="L46" s="355" t="s">
        <v>516</v>
      </c>
      <c r="M46" s="356" t="s">
        <v>516</v>
      </c>
    </row>
    <row r="47" spans="2:13" ht="27.75" customHeight="1" x14ac:dyDescent="0.15">
      <c r="B47" s="1209"/>
      <c r="C47" s="1210"/>
      <c r="D47" s="105"/>
      <c r="E47" s="1217" t="s">
        <v>37</v>
      </c>
      <c r="F47" s="1218"/>
      <c r="G47" s="1218"/>
      <c r="H47" s="1219"/>
      <c r="I47" s="354" t="s">
        <v>516</v>
      </c>
      <c r="J47" s="355" t="s">
        <v>516</v>
      </c>
      <c r="K47" s="355" t="s">
        <v>516</v>
      </c>
      <c r="L47" s="355" t="s">
        <v>516</v>
      </c>
      <c r="M47" s="356" t="s">
        <v>516</v>
      </c>
    </row>
    <row r="48" spans="2:13" ht="27.75" customHeight="1" x14ac:dyDescent="0.15">
      <c r="B48" s="1209"/>
      <c r="C48" s="1210"/>
      <c r="D48" s="103"/>
      <c r="E48" s="1215" t="s">
        <v>38</v>
      </c>
      <c r="F48" s="1215"/>
      <c r="G48" s="1215"/>
      <c r="H48" s="1216"/>
      <c r="I48" s="354" t="s">
        <v>516</v>
      </c>
      <c r="J48" s="355" t="s">
        <v>516</v>
      </c>
      <c r="K48" s="355" t="s">
        <v>516</v>
      </c>
      <c r="L48" s="355" t="s">
        <v>516</v>
      </c>
      <c r="M48" s="356" t="s">
        <v>516</v>
      </c>
    </row>
    <row r="49" spans="2:13" ht="27.75" customHeight="1" x14ac:dyDescent="0.15">
      <c r="B49" s="1211"/>
      <c r="C49" s="1212"/>
      <c r="D49" s="103"/>
      <c r="E49" s="1215" t="s">
        <v>39</v>
      </c>
      <c r="F49" s="1215"/>
      <c r="G49" s="1215"/>
      <c r="H49" s="1216"/>
      <c r="I49" s="354" t="s">
        <v>516</v>
      </c>
      <c r="J49" s="355" t="s">
        <v>516</v>
      </c>
      <c r="K49" s="355" t="s">
        <v>516</v>
      </c>
      <c r="L49" s="355" t="s">
        <v>516</v>
      </c>
      <c r="M49" s="356" t="s">
        <v>516</v>
      </c>
    </row>
    <row r="50" spans="2:13" ht="27.75" customHeight="1" x14ac:dyDescent="0.15">
      <c r="B50" s="1220" t="s">
        <v>40</v>
      </c>
      <c r="C50" s="1221"/>
      <c r="D50" s="106"/>
      <c r="E50" s="1215" t="s">
        <v>41</v>
      </c>
      <c r="F50" s="1215"/>
      <c r="G50" s="1215"/>
      <c r="H50" s="1216"/>
      <c r="I50" s="354">
        <v>7982</v>
      </c>
      <c r="J50" s="355">
        <v>7887</v>
      </c>
      <c r="K50" s="355">
        <v>7336</v>
      </c>
      <c r="L50" s="355">
        <v>7301</v>
      </c>
      <c r="M50" s="356">
        <v>7924</v>
      </c>
    </row>
    <row r="51" spans="2:13" ht="27.75" customHeight="1" x14ac:dyDescent="0.15">
      <c r="B51" s="1209"/>
      <c r="C51" s="1210"/>
      <c r="D51" s="103"/>
      <c r="E51" s="1215" t="s">
        <v>42</v>
      </c>
      <c r="F51" s="1215"/>
      <c r="G51" s="1215"/>
      <c r="H51" s="1216"/>
      <c r="I51" s="354">
        <v>98</v>
      </c>
      <c r="J51" s="355">
        <v>85</v>
      </c>
      <c r="K51" s="355">
        <v>72</v>
      </c>
      <c r="L51" s="355">
        <v>61</v>
      </c>
      <c r="M51" s="356">
        <v>51</v>
      </c>
    </row>
    <row r="52" spans="2:13" ht="27.75" customHeight="1" x14ac:dyDescent="0.15">
      <c r="B52" s="1211"/>
      <c r="C52" s="1212"/>
      <c r="D52" s="103"/>
      <c r="E52" s="1215" t="s">
        <v>43</v>
      </c>
      <c r="F52" s="1215"/>
      <c r="G52" s="1215"/>
      <c r="H52" s="1216"/>
      <c r="I52" s="354">
        <v>13975</v>
      </c>
      <c r="J52" s="355">
        <v>13902</v>
      </c>
      <c r="K52" s="355">
        <v>14124</v>
      </c>
      <c r="L52" s="355">
        <v>13986</v>
      </c>
      <c r="M52" s="356">
        <v>14129</v>
      </c>
    </row>
    <row r="53" spans="2:13" ht="27.75" customHeight="1" thickBot="1" x14ac:dyDescent="0.2">
      <c r="B53" s="1222" t="s">
        <v>44</v>
      </c>
      <c r="C53" s="1223"/>
      <c r="D53" s="107"/>
      <c r="E53" s="1224" t="s">
        <v>45</v>
      </c>
      <c r="F53" s="1224"/>
      <c r="G53" s="1224"/>
      <c r="H53" s="1225"/>
      <c r="I53" s="357">
        <v>1015</v>
      </c>
      <c r="J53" s="358">
        <v>1072</v>
      </c>
      <c r="K53" s="358">
        <v>962</v>
      </c>
      <c r="L53" s="358">
        <v>267</v>
      </c>
      <c r="M53" s="359">
        <v>-1055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bnlkYq0kcu0uEIcSrco/pdRSCcLx2+05uVcOuCp7+B/poPM28xm99xKSiMErnWph5/YZCEg/mWCRbUzmvtcJA==" saltValue="npeKnGNs6qqMXf+eRtuF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4" t="s">
        <v>48</v>
      </c>
      <c r="D55" s="1234"/>
      <c r="E55" s="1235"/>
      <c r="F55" s="119">
        <v>2190</v>
      </c>
      <c r="G55" s="119">
        <v>2426</v>
      </c>
      <c r="H55" s="120">
        <v>2450</v>
      </c>
    </row>
    <row r="56" spans="2:8" ht="52.5" customHeight="1" x14ac:dyDescent="0.15">
      <c r="B56" s="121"/>
      <c r="C56" s="1236" t="s">
        <v>49</v>
      </c>
      <c r="D56" s="1236"/>
      <c r="E56" s="1237"/>
      <c r="F56" s="122">
        <v>1705</v>
      </c>
      <c r="G56" s="122">
        <v>1631</v>
      </c>
      <c r="H56" s="123">
        <v>1912</v>
      </c>
    </row>
    <row r="57" spans="2:8" ht="53.25" customHeight="1" x14ac:dyDescent="0.15">
      <c r="B57" s="121"/>
      <c r="C57" s="1238" t="s">
        <v>50</v>
      </c>
      <c r="D57" s="1238"/>
      <c r="E57" s="1239"/>
      <c r="F57" s="124">
        <v>4487</v>
      </c>
      <c r="G57" s="124">
        <v>4302</v>
      </c>
      <c r="H57" s="125">
        <v>4621</v>
      </c>
    </row>
    <row r="58" spans="2:8" ht="45.75" customHeight="1" x14ac:dyDescent="0.15">
      <c r="B58" s="126"/>
      <c r="C58" s="1226" t="s">
        <v>590</v>
      </c>
      <c r="D58" s="1227"/>
      <c r="E58" s="1228"/>
      <c r="F58" s="127">
        <v>1492</v>
      </c>
      <c r="G58" s="127">
        <v>1492</v>
      </c>
      <c r="H58" s="128">
        <v>1492</v>
      </c>
    </row>
    <row r="59" spans="2:8" ht="45.75" customHeight="1" x14ac:dyDescent="0.15">
      <c r="B59" s="126"/>
      <c r="C59" s="1226" t="s">
        <v>591</v>
      </c>
      <c r="D59" s="1227"/>
      <c r="E59" s="1228"/>
      <c r="F59" s="127">
        <v>1241</v>
      </c>
      <c r="G59" s="127">
        <v>1168</v>
      </c>
      <c r="H59" s="128">
        <v>1192</v>
      </c>
    </row>
    <row r="60" spans="2:8" ht="45.75" customHeight="1" x14ac:dyDescent="0.15">
      <c r="B60" s="126"/>
      <c r="C60" s="1226" t="s">
        <v>592</v>
      </c>
      <c r="D60" s="1227"/>
      <c r="E60" s="1228"/>
      <c r="F60" s="127">
        <v>815</v>
      </c>
      <c r="G60" s="127">
        <v>845</v>
      </c>
      <c r="H60" s="128">
        <v>1080</v>
      </c>
    </row>
    <row r="61" spans="2:8" ht="45.75" customHeight="1" x14ac:dyDescent="0.15">
      <c r="B61" s="126"/>
      <c r="C61" s="1226" t="s">
        <v>593</v>
      </c>
      <c r="D61" s="1227"/>
      <c r="E61" s="1228"/>
      <c r="F61" s="127">
        <v>499</v>
      </c>
      <c r="G61" s="127">
        <v>390</v>
      </c>
      <c r="H61" s="128">
        <v>387</v>
      </c>
    </row>
    <row r="62" spans="2:8" ht="45.75" customHeight="1" thickBot="1" x14ac:dyDescent="0.2">
      <c r="B62" s="129"/>
      <c r="C62" s="1229" t="s">
        <v>594</v>
      </c>
      <c r="D62" s="1230"/>
      <c r="E62" s="1231"/>
      <c r="F62" s="130">
        <v>334</v>
      </c>
      <c r="G62" s="130">
        <v>294</v>
      </c>
      <c r="H62" s="131">
        <v>359</v>
      </c>
    </row>
    <row r="63" spans="2:8" ht="52.5" customHeight="1" thickBot="1" x14ac:dyDescent="0.2">
      <c r="B63" s="132"/>
      <c r="C63" s="1232" t="s">
        <v>51</v>
      </c>
      <c r="D63" s="1232"/>
      <c r="E63" s="1233"/>
      <c r="F63" s="133">
        <v>8383</v>
      </c>
      <c r="G63" s="133">
        <v>8359</v>
      </c>
      <c r="H63" s="134">
        <v>8983</v>
      </c>
    </row>
    <row r="64" spans="2:8" x14ac:dyDescent="0.15"/>
  </sheetData>
  <sheetProtection algorithmName="SHA-512" hashValue="wdCeLx3MqpBzUFf1M1JS8elId7+ZC4sQ+X59phKb1jbkOsQ0JcSlKmSWAlLXQJ/ayo0e/yCj6CqRc0MdDjbDVg==" saltValue="wSLYpJt3jT7tv5nBisK/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S13" zoomScaleNormal="10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600</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78">
        <v>15.8</v>
      </c>
      <c r="BQ51" s="1278"/>
      <c r="BR51" s="1278"/>
      <c r="BS51" s="1278"/>
      <c r="BT51" s="1278"/>
      <c r="BU51" s="1278"/>
      <c r="BV51" s="1278"/>
      <c r="BW51" s="1278"/>
      <c r="BX51" s="1278">
        <v>17.100000000000001</v>
      </c>
      <c r="BY51" s="1278"/>
      <c r="BZ51" s="1278"/>
      <c r="CA51" s="1278"/>
      <c r="CB51" s="1278"/>
      <c r="CC51" s="1278"/>
      <c r="CD51" s="1278"/>
      <c r="CE51" s="1278"/>
      <c r="CF51" s="1278">
        <v>15.8</v>
      </c>
      <c r="CG51" s="1278"/>
      <c r="CH51" s="1278"/>
      <c r="CI51" s="1278"/>
      <c r="CJ51" s="1278"/>
      <c r="CK51" s="1278"/>
      <c r="CL51" s="1278"/>
      <c r="CM51" s="1278"/>
      <c r="CN51" s="1278">
        <v>4.3</v>
      </c>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78">
        <v>53.7</v>
      </c>
      <c r="BQ53" s="1278"/>
      <c r="BR53" s="1278"/>
      <c r="BS53" s="1278"/>
      <c r="BT53" s="1278"/>
      <c r="BU53" s="1278"/>
      <c r="BV53" s="1278"/>
      <c r="BW53" s="1278"/>
      <c r="BX53" s="1278">
        <v>54.8</v>
      </c>
      <c r="BY53" s="1278"/>
      <c r="BZ53" s="1278"/>
      <c r="CA53" s="1278"/>
      <c r="CB53" s="1278"/>
      <c r="CC53" s="1278"/>
      <c r="CD53" s="1278"/>
      <c r="CE53" s="1278"/>
      <c r="CF53" s="1278">
        <v>56</v>
      </c>
      <c r="CG53" s="1278"/>
      <c r="CH53" s="1278"/>
      <c r="CI53" s="1278"/>
      <c r="CJ53" s="1278"/>
      <c r="CK53" s="1278"/>
      <c r="CL53" s="1278"/>
      <c r="CM53" s="1278"/>
      <c r="CN53" s="1278">
        <v>57.4</v>
      </c>
      <c r="CO53" s="1278"/>
      <c r="CP53" s="1278"/>
      <c r="CQ53" s="1278"/>
      <c r="CR53" s="1278"/>
      <c r="CS53" s="1278"/>
      <c r="CT53" s="1278"/>
      <c r="CU53" s="1278"/>
      <c r="CV53" s="1278">
        <v>58.9</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603</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38.200000000000003</v>
      </c>
      <c r="BQ55" s="1278"/>
      <c r="BR55" s="1278"/>
      <c r="BS55" s="1278"/>
      <c r="BT55" s="1278"/>
      <c r="BU55" s="1278"/>
      <c r="BV55" s="1278"/>
      <c r="BW55" s="1278"/>
      <c r="BX55" s="1278">
        <v>29.7</v>
      </c>
      <c r="BY55" s="1278"/>
      <c r="BZ55" s="1278"/>
      <c r="CA55" s="1278"/>
      <c r="CB55" s="1278"/>
      <c r="CC55" s="1278"/>
      <c r="CD55" s="1278"/>
      <c r="CE55" s="1278"/>
      <c r="CF55" s="1278">
        <v>23.2</v>
      </c>
      <c r="CG55" s="1278"/>
      <c r="CH55" s="1278"/>
      <c r="CI55" s="1278"/>
      <c r="CJ55" s="1278"/>
      <c r="CK55" s="1278"/>
      <c r="CL55" s="1278"/>
      <c r="CM55" s="1278"/>
      <c r="CN55" s="1278">
        <v>25.1</v>
      </c>
      <c r="CO55" s="1278"/>
      <c r="CP55" s="1278"/>
      <c r="CQ55" s="1278"/>
      <c r="CR55" s="1278"/>
      <c r="CS55" s="1278"/>
      <c r="CT55" s="1278"/>
      <c r="CU55" s="1278"/>
      <c r="CV55" s="1278">
        <v>9.6999999999999993</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53.6</v>
      </c>
      <c r="BQ57" s="1278"/>
      <c r="BR57" s="1278"/>
      <c r="BS57" s="1278"/>
      <c r="BT57" s="1278"/>
      <c r="BU57" s="1278"/>
      <c r="BV57" s="1278"/>
      <c r="BW57" s="1278"/>
      <c r="BX57" s="1278">
        <v>56.3</v>
      </c>
      <c r="BY57" s="1278"/>
      <c r="BZ57" s="1278"/>
      <c r="CA57" s="1278"/>
      <c r="CB57" s="1278"/>
      <c r="CC57" s="1278"/>
      <c r="CD57" s="1278"/>
      <c r="CE57" s="1278"/>
      <c r="CF57" s="1278">
        <v>57.9</v>
      </c>
      <c r="CG57" s="1278"/>
      <c r="CH57" s="1278"/>
      <c r="CI57" s="1278"/>
      <c r="CJ57" s="1278"/>
      <c r="CK57" s="1278"/>
      <c r="CL57" s="1278"/>
      <c r="CM57" s="1278"/>
      <c r="CN57" s="1278">
        <v>60.1</v>
      </c>
      <c r="CO57" s="1278"/>
      <c r="CP57" s="1278"/>
      <c r="CQ57" s="1278"/>
      <c r="CR57" s="1278"/>
      <c r="CS57" s="1278"/>
      <c r="CT57" s="1278"/>
      <c r="CU57" s="1278"/>
      <c r="CV57" s="1278">
        <v>61.3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604</v>
      </c>
    </row>
    <row r="64" spans="1:109" x14ac:dyDescent="0.15">
      <c r="B64" s="1248"/>
      <c r="G64" s="1255"/>
      <c r="I64" s="1288"/>
      <c r="J64" s="1288"/>
      <c r="K64" s="1288"/>
      <c r="L64" s="1288"/>
      <c r="M64" s="1288"/>
      <c r="N64" s="1289"/>
      <c r="AM64" s="1255"/>
      <c r="AN64" s="1255" t="s">
        <v>597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600</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v>15.8</v>
      </c>
      <c r="BQ73" s="1278"/>
      <c r="BR73" s="1278"/>
      <c r="BS73" s="1278"/>
      <c r="BT73" s="1278"/>
      <c r="BU73" s="1278"/>
      <c r="BV73" s="1278"/>
      <c r="BW73" s="1278"/>
      <c r="BX73" s="1278">
        <v>17.100000000000001</v>
      </c>
      <c r="BY73" s="1278"/>
      <c r="BZ73" s="1278"/>
      <c r="CA73" s="1278"/>
      <c r="CB73" s="1278"/>
      <c r="CC73" s="1278"/>
      <c r="CD73" s="1278"/>
      <c r="CE73" s="1278"/>
      <c r="CF73" s="1278">
        <v>15.8</v>
      </c>
      <c r="CG73" s="1278"/>
      <c r="CH73" s="1278"/>
      <c r="CI73" s="1278"/>
      <c r="CJ73" s="1278"/>
      <c r="CK73" s="1278"/>
      <c r="CL73" s="1278"/>
      <c r="CM73" s="1278"/>
      <c r="CN73" s="1278">
        <v>4.3</v>
      </c>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606</v>
      </c>
      <c r="BC75" s="1277"/>
      <c r="BD75" s="1277"/>
      <c r="BE75" s="1277"/>
      <c r="BF75" s="1277"/>
      <c r="BG75" s="1277"/>
      <c r="BH75" s="1277"/>
      <c r="BI75" s="1277"/>
      <c r="BJ75" s="1277"/>
      <c r="BK75" s="1277"/>
      <c r="BL75" s="1277"/>
      <c r="BM75" s="1277"/>
      <c r="BN75" s="1277"/>
      <c r="BO75" s="1277"/>
      <c r="BP75" s="1278">
        <v>7.5</v>
      </c>
      <c r="BQ75" s="1278"/>
      <c r="BR75" s="1278"/>
      <c r="BS75" s="1278"/>
      <c r="BT75" s="1278"/>
      <c r="BU75" s="1278"/>
      <c r="BV75" s="1278"/>
      <c r="BW75" s="1278"/>
      <c r="BX75" s="1278">
        <v>8.5</v>
      </c>
      <c r="BY75" s="1278"/>
      <c r="BZ75" s="1278"/>
      <c r="CA75" s="1278"/>
      <c r="CB75" s="1278"/>
      <c r="CC75" s="1278"/>
      <c r="CD75" s="1278"/>
      <c r="CE75" s="1278"/>
      <c r="CF75" s="1278">
        <v>9.1999999999999993</v>
      </c>
      <c r="CG75" s="1278"/>
      <c r="CH75" s="1278"/>
      <c r="CI75" s="1278"/>
      <c r="CJ75" s="1278"/>
      <c r="CK75" s="1278"/>
      <c r="CL75" s="1278"/>
      <c r="CM75" s="1278"/>
      <c r="CN75" s="1278">
        <v>10</v>
      </c>
      <c r="CO75" s="1278"/>
      <c r="CP75" s="1278"/>
      <c r="CQ75" s="1278"/>
      <c r="CR75" s="1278"/>
      <c r="CS75" s="1278"/>
      <c r="CT75" s="1278"/>
      <c r="CU75" s="1278"/>
      <c r="CV75" s="1278">
        <v>10</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603</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38.200000000000003</v>
      </c>
      <c r="BQ77" s="1278"/>
      <c r="BR77" s="1278"/>
      <c r="BS77" s="1278"/>
      <c r="BT77" s="1278"/>
      <c r="BU77" s="1278"/>
      <c r="BV77" s="1278"/>
      <c r="BW77" s="1278"/>
      <c r="BX77" s="1278">
        <v>29.7</v>
      </c>
      <c r="BY77" s="1278"/>
      <c r="BZ77" s="1278"/>
      <c r="CA77" s="1278"/>
      <c r="CB77" s="1278"/>
      <c r="CC77" s="1278"/>
      <c r="CD77" s="1278"/>
      <c r="CE77" s="1278"/>
      <c r="CF77" s="1278">
        <v>23.2</v>
      </c>
      <c r="CG77" s="1278"/>
      <c r="CH77" s="1278"/>
      <c r="CI77" s="1278"/>
      <c r="CJ77" s="1278"/>
      <c r="CK77" s="1278"/>
      <c r="CL77" s="1278"/>
      <c r="CM77" s="1278"/>
      <c r="CN77" s="1278">
        <v>25.1</v>
      </c>
      <c r="CO77" s="1278"/>
      <c r="CP77" s="1278"/>
      <c r="CQ77" s="1278"/>
      <c r="CR77" s="1278"/>
      <c r="CS77" s="1278"/>
      <c r="CT77" s="1278"/>
      <c r="CU77" s="1278"/>
      <c r="CV77" s="1278">
        <v>9.6999999999999993</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9.3000000000000007</v>
      </c>
      <c r="BQ79" s="1278"/>
      <c r="BR79" s="1278"/>
      <c r="BS79" s="1278"/>
      <c r="BT79" s="1278"/>
      <c r="BU79" s="1278"/>
      <c r="BV79" s="1278"/>
      <c r="BW79" s="1278"/>
      <c r="BX79" s="1278">
        <v>9.6</v>
      </c>
      <c r="BY79" s="1278"/>
      <c r="BZ79" s="1278"/>
      <c r="CA79" s="1278"/>
      <c r="CB79" s="1278"/>
      <c r="CC79" s="1278"/>
      <c r="CD79" s="1278"/>
      <c r="CE79" s="1278"/>
      <c r="CF79" s="1278">
        <v>9.8000000000000007</v>
      </c>
      <c r="CG79" s="1278"/>
      <c r="CH79" s="1278"/>
      <c r="CI79" s="1278"/>
      <c r="CJ79" s="1278"/>
      <c r="CK79" s="1278"/>
      <c r="CL79" s="1278"/>
      <c r="CM79" s="1278"/>
      <c r="CN79" s="1278">
        <v>10.199999999999999</v>
      </c>
      <c r="CO79" s="1278"/>
      <c r="CP79" s="1278"/>
      <c r="CQ79" s="1278"/>
      <c r="CR79" s="1278"/>
      <c r="CS79" s="1278"/>
      <c r="CT79" s="1278"/>
      <c r="CU79" s="1278"/>
      <c r="CV79" s="1278">
        <v>10.199999999999999</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Gdz9c78bPoes9AhAfgJFV7tu67RDUL/1ahqFyIMI6EKFPLygybAYCvkeQz/Qkq+b5skoGG6prutKg0DjM1IIkA==" saltValue="sDzWXACnhBP1OlGaleMC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86"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5QPigdYiT2M8zx6dS3SUGBMUqf+OlZI1m0Pw+o4XejVkIbaSQyLvdjxJ3MSrVTUk8td5uptDa8JYg3V8nBnzXQ==" saltValue="VkfmZwJucEPItFmdUqnkA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r62/YsJX1hDZpGsFV1MmuitHX7dIOSI+g4s7DlA/lccKAYR50dMvFnr3lV/82MhRFxtfTEafbHlUyU+a9VzzRQ==" saltValue="tb+Kvd1h1KpTAPPDVCPw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78394</v>
      </c>
      <c r="E3" s="153"/>
      <c r="F3" s="154">
        <v>65052</v>
      </c>
      <c r="G3" s="155"/>
      <c r="H3" s="156"/>
    </row>
    <row r="4" spans="1:8" x14ac:dyDescent="0.15">
      <c r="A4" s="157"/>
      <c r="B4" s="158"/>
      <c r="C4" s="159"/>
      <c r="D4" s="160">
        <v>40749</v>
      </c>
      <c r="E4" s="161"/>
      <c r="F4" s="162">
        <v>37035</v>
      </c>
      <c r="G4" s="163"/>
      <c r="H4" s="164"/>
    </row>
    <row r="5" spans="1:8" x14ac:dyDescent="0.15">
      <c r="A5" s="145" t="s">
        <v>549</v>
      </c>
      <c r="B5" s="150"/>
      <c r="C5" s="151"/>
      <c r="D5" s="152">
        <v>113182</v>
      </c>
      <c r="E5" s="153"/>
      <c r="F5" s="154">
        <v>66364</v>
      </c>
      <c r="G5" s="155"/>
      <c r="H5" s="156"/>
    </row>
    <row r="6" spans="1:8" x14ac:dyDescent="0.15">
      <c r="A6" s="157"/>
      <c r="B6" s="158"/>
      <c r="C6" s="159"/>
      <c r="D6" s="160">
        <v>20267</v>
      </c>
      <c r="E6" s="161"/>
      <c r="F6" s="162">
        <v>24935</v>
      </c>
      <c r="G6" s="163"/>
      <c r="H6" s="164"/>
    </row>
    <row r="7" spans="1:8" x14ac:dyDescent="0.15">
      <c r="A7" s="145" t="s">
        <v>550</v>
      </c>
      <c r="B7" s="150"/>
      <c r="C7" s="151"/>
      <c r="D7" s="152">
        <v>89175</v>
      </c>
      <c r="E7" s="153"/>
      <c r="F7" s="154">
        <v>68548</v>
      </c>
      <c r="G7" s="155"/>
      <c r="H7" s="156"/>
    </row>
    <row r="8" spans="1:8" x14ac:dyDescent="0.15">
      <c r="A8" s="157"/>
      <c r="B8" s="158"/>
      <c r="C8" s="159"/>
      <c r="D8" s="160">
        <v>30030</v>
      </c>
      <c r="E8" s="161"/>
      <c r="F8" s="162">
        <v>31673</v>
      </c>
      <c r="G8" s="163"/>
      <c r="H8" s="164"/>
    </row>
    <row r="9" spans="1:8" x14ac:dyDescent="0.15">
      <c r="A9" s="145" t="s">
        <v>551</v>
      </c>
      <c r="B9" s="150"/>
      <c r="C9" s="151"/>
      <c r="D9" s="152">
        <v>98453</v>
      </c>
      <c r="E9" s="153"/>
      <c r="F9" s="154">
        <v>78575</v>
      </c>
      <c r="G9" s="155"/>
      <c r="H9" s="156"/>
    </row>
    <row r="10" spans="1:8" x14ac:dyDescent="0.15">
      <c r="A10" s="157"/>
      <c r="B10" s="158"/>
      <c r="C10" s="159"/>
      <c r="D10" s="160">
        <v>26347</v>
      </c>
      <c r="E10" s="161"/>
      <c r="F10" s="162">
        <v>41766</v>
      </c>
      <c r="G10" s="163"/>
      <c r="H10" s="164"/>
    </row>
    <row r="11" spans="1:8" x14ac:dyDescent="0.15">
      <c r="A11" s="145" t="s">
        <v>552</v>
      </c>
      <c r="B11" s="150"/>
      <c r="C11" s="151"/>
      <c r="D11" s="152">
        <v>69807</v>
      </c>
      <c r="E11" s="153"/>
      <c r="F11" s="154">
        <v>61630</v>
      </c>
      <c r="G11" s="155"/>
      <c r="H11" s="156"/>
    </row>
    <row r="12" spans="1:8" x14ac:dyDescent="0.15">
      <c r="A12" s="157"/>
      <c r="B12" s="158"/>
      <c r="C12" s="165"/>
      <c r="D12" s="160">
        <v>30353</v>
      </c>
      <c r="E12" s="161"/>
      <c r="F12" s="162">
        <v>28910</v>
      </c>
      <c r="G12" s="163"/>
      <c r="H12" s="164"/>
    </row>
    <row r="13" spans="1:8" x14ac:dyDescent="0.15">
      <c r="A13" s="145"/>
      <c r="B13" s="150"/>
      <c r="C13" s="166"/>
      <c r="D13" s="167">
        <v>89802</v>
      </c>
      <c r="E13" s="168"/>
      <c r="F13" s="169">
        <v>68034</v>
      </c>
      <c r="G13" s="170"/>
      <c r="H13" s="156"/>
    </row>
    <row r="14" spans="1:8" x14ac:dyDescent="0.15">
      <c r="A14" s="157"/>
      <c r="B14" s="158"/>
      <c r="C14" s="159"/>
      <c r="D14" s="160">
        <v>29549</v>
      </c>
      <c r="E14" s="161"/>
      <c r="F14" s="162">
        <v>32864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5.54</v>
      </c>
      <c r="C19" s="171">
        <f>ROUND(VALUE(SUBSTITUTE(実質収支比率等に係る経年分析!G$48,"▲","-")),2)</f>
        <v>4.82</v>
      </c>
      <c r="D19" s="171">
        <f>ROUND(VALUE(SUBSTITUTE(実質収支比率等に係る経年分析!H$48,"▲","-")),2)</f>
        <v>4.6399999999999997</v>
      </c>
      <c r="E19" s="171">
        <f>ROUND(VALUE(SUBSTITUTE(実質収支比率等に係る経年分析!I$48,"▲","-")),2)</f>
        <v>5.33</v>
      </c>
      <c r="F19" s="171">
        <f>ROUND(VALUE(SUBSTITUTE(実質収支比率等に係る経年分析!J$48,"▲","-")),2)</f>
        <v>7.07</v>
      </c>
    </row>
    <row r="20" spans="1:11" x14ac:dyDescent="0.15">
      <c r="A20" s="171" t="s">
        <v>55</v>
      </c>
      <c r="B20" s="171">
        <f>ROUND(VALUE(SUBSTITUTE(実質収支比率等に係る経年分析!F$47,"▲","-")),2)</f>
        <v>31.18</v>
      </c>
      <c r="C20" s="171">
        <f>ROUND(VALUE(SUBSTITUTE(実質収支比率等に係る経年分析!G$47,"▲","-")),2)</f>
        <v>31.08</v>
      </c>
      <c r="D20" s="171">
        <f>ROUND(VALUE(SUBSTITUTE(実質収支比率等に係る経年分析!H$47,"▲","-")),2)</f>
        <v>29.38</v>
      </c>
      <c r="E20" s="171">
        <f>ROUND(VALUE(SUBSTITUTE(実質収支比率等に係る経年分析!I$47,"▲","-")),2)</f>
        <v>32.450000000000003</v>
      </c>
      <c r="F20" s="171">
        <f>ROUND(VALUE(SUBSTITUTE(実質収支比率等に係る経年分析!J$47,"▲","-")),2)</f>
        <v>30.89</v>
      </c>
    </row>
    <row r="21" spans="1:11" x14ac:dyDescent="0.15">
      <c r="A21" s="171" t="s">
        <v>56</v>
      </c>
      <c r="B21" s="171">
        <f>IF(ISNUMBER(VALUE(SUBSTITUTE(実質収支比率等に係る経年分析!F$49,"▲","-"))),ROUND(VALUE(SUBSTITUTE(実質収支比率等に係る経年分析!F$49,"▲","-")),2),NA())</f>
        <v>-0.28000000000000003</v>
      </c>
      <c r="C21" s="171">
        <f>IF(ISNUMBER(VALUE(SUBSTITUTE(実質収支比率等に係る経年分析!G$49,"▲","-"))),ROUND(VALUE(SUBSTITUTE(実質収支比率等に係る経年分析!G$49,"▲","-")),2),NA())</f>
        <v>-1.84</v>
      </c>
      <c r="D21" s="171">
        <f>IF(ISNUMBER(VALUE(SUBSTITUTE(実質収支比率等に係る経年分析!H$49,"▲","-"))),ROUND(VALUE(SUBSTITUTE(実質収支比率等に係る経年分析!H$49,"▲","-")),2),NA())</f>
        <v>-2.87</v>
      </c>
      <c r="E21" s="171">
        <f>IF(ISNUMBER(VALUE(SUBSTITUTE(実質収支比率等に係る経年分析!I$49,"▲","-"))),ROUND(VALUE(SUBSTITUTE(実質収支比率等に係る経年分析!I$49,"▲","-")),2),NA())</f>
        <v>3.87</v>
      </c>
      <c r="F21" s="171">
        <f>IF(ISNUMBER(VALUE(SUBSTITUTE(実質収支比率等に係る経年分析!J$49,"▲","-"))),ROUND(VALUE(SUBSTITUTE(実質収支比率等に係る経年分析!J$49,"▲","-")),2),NA())</f>
        <v>1.87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17.239999999999998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16.11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白石町後期高齢者医療特別会計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白石町国民健康保険特別会計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7.06</v>
      </c>
    </row>
    <row r="36" spans="1:16" x14ac:dyDescent="0.15">
      <c r="A36" s="172" t="str">
        <f>IF(連結実質赤字比率に係る赤字・黒字の構成分析!C$34="",NA(),連結実質赤字比率に係る赤字・黒字の構成分析!C$34)</f>
        <v>白石町下水道事業会計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1469</v>
      </c>
      <c r="E42" s="173"/>
      <c r="F42" s="173"/>
      <c r="G42" s="173">
        <f>'実質公債費比率（分子）の構造'!L$52</f>
        <v>1424</v>
      </c>
      <c r="H42" s="173"/>
      <c r="I42" s="173"/>
      <c r="J42" s="173">
        <f>'実質公債費比率（分子）の構造'!M$52</f>
        <v>1403</v>
      </c>
      <c r="K42" s="173"/>
      <c r="L42" s="173"/>
      <c r="M42" s="173">
        <f>'実質公債費比率（分子）の構造'!N$52</f>
        <v>1400</v>
      </c>
      <c r="N42" s="173"/>
      <c r="O42" s="173"/>
      <c r="P42" s="173">
        <f>'実質公債費比率（分子）の構造'!O$52</f>
        <v>1464</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16</v>
      </c>
      <c r="C44" s="173"/>
      <c r="D44" s="173"/>
      <c r="E44" s="173">
        <f>'実質公債費比率（分子）の構造'!L$50</f>
        <v>3</v>
      </c>
      <c r="F44" s="173"/>
      <c r="G44" s="173"/>
      <c r="H44" s="173">
        <f>'実質公債費比率（分子）の構造'!M$50</f>
        <v>2</v>
      </c>
      <c r="I44" s="173"/>
      <c r="J44" s="173"/>
      <c r="K44" s="173">
        <f>'実質公債費比率（分子）の構造'!N$50</f>
        <v>13</v>
      </c>
      <c r="L44" s="173"/>
      <c r="M44" s="173"/>
      <c r="N44" s="173">
        <f>'実質公債費比率（分子）の構造'!O$50</f>
        <v>18</v>
      </c>
      <c r="O44" s="173"/>
      <c r="P44" s="173"/>
    </row>
    <row r="45" spans="1:16" x14ac:dyDescent="0.15">
      <c r="A45" s="173" t="s">
        <v>66</v>
      </c>
      <c r="B45" s="173">
        <f>'実質公債費比率（分子）の構造'!K$49</f>
        <v>35</v>
      </c>
      <c r="C45" s="173"/>
      <c r="D45" s="173"/>
      <c r="E45" s="173">
        <f>'実質公債費比率（分子）の構造'!L$49</f>
        <v>67</v>
      </c>
      <c r="F45" s="173"/>
      <c r="G45" s="173"/>
      <c r="H45" s="173">
        <f>'実質公債費比率（分子）の構造'!M$49</f>
        <v>85</v>
      </c>
      <c r="I45" s="173"/>
      <c r="J45" s="173"/>
      <c r="K45" s="173">
        <f>'実質公債費比率（分子）の構造'!N$49</f>
        <v>96</v>
      </c>
      <c r="L45" s="173"/>
      <c r="M45" s="173"/>
      <c r="N45" s="173">
        <f>'実質公債費比率（分子）の構造'!O$49</f>
        <v>97</v>
      </c>
      <c r="O45" s="173"/>
      <c r="P45" s="173"/>
    </row>
    <row r="46" spans="1:16" x14ac:dyDescent="0.15">
      <c r="A46" s="173" t="s">
        <v>67</v>
      </c>
      <c r="B46" s="173">
        <f>'実質公債費比率（分子）の構造'!K$48</f>
        <v>381</v>
      </c>
      <c r="C46" s="173"/>
      <c r="D46" s="173"/>
      <c r="E46" s="173">
        <f>'実質公債費比率（分子）の構造'!L$48</f>
        <v>388</v>
      </c>
      <c r="F46" s="173"/>
      <c r="G46" s="173"/>
      <c r="H46" s="173">
        <f>'実質公債費比率（分子）の構造'!M$48</f>
        <v>348</v>
      </c>
      <c r="I46" s="173"/>
      <c r="J46" s="173"/>
      <c r="K46" s="173">
        <f>'実質公債費比率（分子）の構造'!N$48</f>
        <v>304</v>
      </c>
      <c r="L46" s="173"/>
      <c r="M46" s="173"/>
      <c r="N46" s="173">
        <f>'実質公債費比率（分子）の構造'!O$48</f>
        <v>289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1592</v>
      </c>
      <c r="C49" s="173"/>
      <c r="D49" s="173"/>
      <c r="E49" s="173">
        <f>'実質公債費比率（分子）の構造'!L$45</f>
        <v>1543</v>
      </c>
      <c r="F49" s="173"/>
      <c r="G49" s="173"/>
      <c r="H49" s="173">
        <f>'実質公債費比率（分子）の構造'!M$45</f>
        <v>1563</v>
      </c>
      <c r="I49" s="173"/>
      <c r="J49" s="173"/>
      <c r="K49" s="173">
        <f>'実質公債費比率（分子）の構造'!N$45</f>
        <v>1666</v>
      </c>
      <c r="L49" s="173"/>
      <c r="M49" s="173"/>
      <c r="N49" s="173">
        <f>'実質公債費比率（分子）の構造'!O$45</f>
        <v>1667</v>
      </c>
      <c r="O49" s="173"/>
      <c r="P49" s="173"/>
    </row>
    <row r="50" spans="1:16" x14ac:dyDescent="0.15">
      <c r="A50" s="173" t="s">
        <v>71</v>
      </c>
      <c r="B50" s="173" t="e">
        <f>NA()</f>
        <v>#N/A</v>
      </c>
      <c r="C50" s="173">
        <f>IF(ISNUMBER('実質公債費比率（分子）の構造'!K$53),'実質公債費比率（分子）の構造'!K$53,NA())</f>
        <v>555</v>
      </c>
      <c r="D50" s="173" t="e">
        <f>NA()</f>
        <v>#N/A</v>
      </c>
      <c r="E50" s="173" t="e">
        <f>NA()</f>
        <v>#N/A</v>
      </c>
      <c r="F50" s="173">
        <f>IF(ISNUMBER('実質公債費比率（分子）の構造'!L$53),'実質公債費比率（分子）の構造'!L$53,NA())</f>
        <v>577</v>
      </c>
      <c r="G50" s="173" t="e">
        <f>NA()</f>
        <v>#N/A</v>
      </c>
      <c r="H50" s="173" t="e">
        <f>NA()</f>
        <v>#N/A</v>
      </c>
      <c r="I50" s="173">
        <f>IF(ISNUMBER('実質公債費比率（分子）の構造'!M$53),'実質公債費比率（分子）の構造'!M$53,NA())</f>
        <v>595</v>
      </c>
      <c r="J50" s="173" t="e">
        <f>NA()</f>
        <v>#N/A</v>
      </c>
      <c r="K50" s="173" t="e">
        <f>NA()</f>
        <v>#N/A</v>
      </c>
      <c r="L50" s="173">
        <f>IF(ISNUMBER('実質公債費比率（分子）の構造'!N$53),'実質公債費比率（分子）の構造'!N$53,NA())</f>
        <v>679</v>
      </c>
      <c r="M50" s="173" t="e">
        <f>NA()</f>
        <v>#N/A</v>
      </c>
      <c r="N50" s="173" t="e">
        <f>NA()</f>
        <v>#N/A</v>
      </c>
      <c r="O50" s="173">
        <f>IF(ISNUMBER('実質公債費比率（分子）の構造'!O$53),'実質公債費比率（分子）の構造'!O$53,NA())</f>
        <v>607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13975</v>
      </c>
      <c r="E56" s="172"/>
      <c r="F56" s="172"/>
      <c r="G56" s="172">
        <f>'将来負担比率（分子）の構造'!J$52</f>
        <v>13902</v>
      </c>
      <c r="H56" s="172"/>
      <c r="I56" s="172"/>
      <c r="J56" s="172">
        <f>'将来負担比率（分子）の構造'!K$52</f>
        <v>14124</v>
      </c>
      <c r="K56" s="172"/>
      <c r="L56" s="172"/>
      <c r="M56" s="172">
        <f>'将来負担比率（分子）の構造'!L$52</f>
        <v>13986</v>
      </c>
      <c r="N56" s="172"/>
      <c r="O56" s="172"/>
      <c r="P56" s="172">
        <f>'将来負担比率（分子）の構造'!M$52</f>
        <v>14129</v>
      </c>
    </row>
    <row r="57" spans="1:16" x14ac:dyDescent="0.15">
      <c r="A57" s="172" t="s">
        <v>42</v>
      </c>
      <c r="B57" s="172"/>
      <c r="C57" s="172"/>
      <c r="D57" s="172">
        <f>'将来負担比率（分子）の構造'!I$51</f>
        <v>98</v>
      </c>
      <c r="E57" s="172"/>
      <c r="F57" s="172"/>
      <c r="G57" s="172">
        <f>'将来負担比率（分子）の構造'!J$51</f>
        <v>85</v>
      </c>
      <c r="H57" s="172"/>
      <c r="I57" s="172"/>
      <c r="J57" s="172">
        <f>'将来負担比率（分子）の構造'!K$51</f>
        <v>72</v>
      </c>
      <c r="K57" s="172"/>
      <c r="L57" s="172"/>
      <c r="M57" s="172">
        <f>'将来負担比率（分子）の構造'!L$51</f>
        <v>61</v>
      </c>
      <c r="N57" s="172"/>
      <c r="O57" s="172"/>
      <c r="P57" s="172">
        <f>'将来負担比率（分子）の構造'!M$51</f>
        <v>51</v>
      </c>
    </row>
    <row r="58" spans="1:16" x14ac:dyDescent="0.15">
      <c r="A58" s="172" t="s">
        <v>41</v>
      </c>
      <c r="B58" s="172"/>
      <c r="C58" s="172"/>
      <c r="D58" s="172">
        <f>'将来負担比率（分子）の構造'!I$50</f>
        <v>7982</v>
      </c>
      <c r="E58" s="172"/>
      <c r="F58" s="172"/>
      <c r="G58" s="172">
        <f>'将来負担比率（分子）の構造'!J$50</f>
        <v>7887</v>
      </c>
      <c r="H58" s="172"/>
      <c r="I58" s="172"/>
      <c r="J58" s="172">
        <f>'将来負担比率（分子）の構造'!K$50</f>
        <v>7336</v>
      </c>
      <c r="K58" s="172"/>
      <c r="L58" s="172"/>
      <c r="M58" s="172">
        <f>'将来負担比率（分子）の構造'!L$50</f>
        <v>7301</v>
      </c>
      <c r="N58" s="172"/>
      <c r="O58" s="172"/>
      <c r="P58" s="172">
        <f>'将来負担比率（分子）の構造'!M$50</f>
        <v>7924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1823</v>
      </c>
      <c r="C62" s="172"/>
      <c r="D62" s="172"/>
      <c r="E62" s="172">
        <f>'将来負担比率（分子）の構造'!J$45</f>
        <v>1603</v>
      </c>
      <c r="F62" s="172"/>
      <c r="G62" s="172"/>
      <c r="H62" s="172">
        <f>'将来負担比率（分子）の構造'!K$45</f>
        <v>1421</v>
      </c>
      <c r="I62" s="172"/>
      <c r="J62" s="172"/>
      <c r="K62" s="172">
        <f>'将来負担比率（分子）の構造'!L$45</f>
        <v>1478</v>
      </c>
      <c r="L62" s="172"/>
      <c r="M62" s="172"/>
      <c r="N62" s="172">
        <f>'将来負担比率（分子）の構造'!M$45</f>
        <v>1358</v>
      </c>
      <c r="O62" s="172"/>
      <c r="P62" s="172"/>
    </row>
    <row r="63" spans="1:16" x14ac:dyDescent="0.15">
      <c r="A63" s="172" t="s">
        <v>34</v>
      </c>
      <c r="B63" s="172">
        <f>'将来負担比率（分子）の構造'!I$44</f>
        <v>1246</v>
      </c>
      <c r="C63" s="172"/>
      <c r="D63" s="172"/>
      <c r="E63" s="172">
        <f>'将来負担比率（分子）の構造'!J$44</f>
        <v>1227</v>
      </c>
      <c r="F63" s="172"/>
      <c r="G63" s="172"/>
      <c r="H63" s="172">
        <f>'将来負担比率（分子）の構造'!K$44</f>
        <v>1117</v>
      </c>
      <c r="I63" s="172"/>
      <c r="J63" s="172"/>
      <c r="K63" s="172">
        <f>'将来負担比率（分子）の構造'!L$44</f>
        <v>1162</v>
      </c>
      <c r="L63" s="172"/>
      <c r="M63" s="172"/>
      <c r="N63" s="172">
        <f>'将来負担比率（分子）の構造'!M$44</f>
        <v>1128</v>
      </c>
      <c r="O63" s="172"/>
      <c r="P63" s="172"/>
    </row>
    <row r="64" spans="1:16" x14ac:dyDescent="0.15">
      <c r="A64" s="172" t="s">
        <v>33</v>
      </c>
      <c r="B64" s="172">
        <f>'将来負担比率（分子）の構造'!I$43</f>
        <v>6463</v>
      </c>
      <c r="C64" s="172"/>
      <c r="D64" s="172"/>
      <c r="E64" s="172">
        <f>'将来負担比率（分子）の構造'!J$43</f>
        <v>6597</v>
      </c>
      <c r="F64" s="172"/>
      <c r="G64" s="172"/>
      <c r="H64" s="172">
        <f>'将来負担比率（分子）の構造'!K$43</f>
        <v>6040</v>
      </c>
      <c r="I64" s="172"/>
      <c r="J64" s="172"/>
      <c r="K64" s="172">
        <f>'将来負担比率（分子）の構造'!L$43</f>
        <v>5200</v>
      </c>
      <c r="L64" s="172"/>
      <c r="M64" s="172"/>
      <c r="N64" s="172">
        <f>'将来負担比率（分子）の構造'!M$43</f>
        <v>4517</v>
      </c>
      <c r="O64" s="172"/>
      <c r="P64" s="172"/>
    </row>
    <row r="65" spans="1:16" x14ac:dyDescent="0.15">
      <c r="A65" s="172" t="s">
        <v>32</v>
      </c>
      <c r="B65" s="172">
        <f>'将来負担比率（分子）の構造'!I$42</f>
        <v>9</v>
      </c>
      <c r="C65" s="172"/>
      <c r="D65" s="172"/>
      <c r="E65" s="172">
        <f>'将来負担比率（分子）の構造'!J$42</f>
        <v>2</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13529</v>
      </c>
      <c r="C66" s="172"/>
      <c r="D66" s="172"/>
      <c r="E66" s="172">
        <f>'将来負担比率（分子）の構造'!J$41</f>
        <v>13517</v>
      </c>
      <c r="F66" s="172"/>
      <c r="G66" s="172"/>
      <c r="H66" s="172">
        <f>'将来負担比率（分子）の構造'!K$41</f>
        <v>13915</v>
      </c>
      <c r="I66" s="172"/>
      <c r="J66" s="172"/>
      <c r="K66" s="172">
        <f>'将来負担比率（分子）の構造'!L$41</f>
        <v>13775</v>
      </c>
      <c r="L66" s="172"/>
      <c r="M66" s="172"/>
      <c r="N66" s="172">
        <f>'将来負担比率（分子）の構造'!M$41</f>
        <v>14045</v>
      </c>
      <c r="O66" s="172"/>
      <c r="P66" s="172"/>
    </row>
    <row r="67" spans="1:16" x14ac:dyDescent="0.15">
      <c r="A67" s="172" t="s">
        <v>75</v>
      </c>
      <c r="B67" s="172" t="e">
        <f>NA()</f>
        <v>#N/A</v>
      </c>
      <c r="C67" s="172">
        <f>IF(ISNUMBER('将来負担比率（分子）の構造'!I$53), IF('将来負担比率（分子）の構造'!I$53 &lt; 0, 0, '将来負担比率（分子）の構造'!I$53), NA())</f>
        <v>1015</v>
      </c>
      <c r="D67" s="172" t="e">
        <f>NA()</f>
        <v>#N/A</v>
      </c>
      <c r="E67" s="172" t="e">
        <f>NA()</f>
        <v>#N/A</v>
      </c>
      <c r="F67" s="172">
        <f>IF(ISNUMBER('将来負担比率（分子）の構造'!J$53), IF('将来負担比率（分子）の構造'!J$53 &lt; 0, 0, '将来負担比率（分子）の構造'!J$53), NA())</f>
        <v>1072</v>
      </c>
      <c r="G67" s="172" t="e">
        <f>NA()</f>
        <v>#N/A</v>
      </c>
      <c r="H67" s="172" t="e">
        <f>NA()</f>
        <v>#N/A</v>
      </c>
      <c r="I67" s="172">
        <f>IF(ISNUMBER('将来負担比率（分子）の構造'!K$53), IF('将来負担比率（分子）の構造'!K$53 &lt; 0, 0, '将来負担比率（分子）の構造'!K$53), NA())</f>
        <v>962</v>
      </c>
      <c r="J67" s="172" t="e">
        <f>NA()</f>
        <v>#N/A</v>
      </c>
      <c r="K67" s="172" t="e">
        <f>NA()</f>
        <v>#N/A</v>
      </c>
      <c r="L67" s="172">
        <f>IF(ISNUMBER('将来負担比率（分子）の構造'!L$53), IF('将来負担比率（分子）の構造'!L$53 &lt; 0, 0, '将来負担比率（分子）の構造'!L$53), NA())</f>
        <v>267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2190</v>
      </c>
      <c r="C72" s="176">
        <f>基金残高に係る経年分析!G55</f>
        <v>2426</v>
      </c>
      <c r="D72" s="176">
        <f>基金残高に係る経年分析!H55</f>
        <v>2450</v>
      </c>
    </row>
    <row r="73" spans="1:16" x14ac:dyDescent="0.15">
      <c r="A73" s="175" t="s">
        <v>78</v>
      </c>
      <c r="B73" s="176">
        <f>基金残高に係る経年分析!F56</f>
        <v>1705</v>
      </c>
      <c r="C73" s="176">
        <f>基金残高に係る経年分析!G56</f>
        <v>1631</v>
      </c>
      <c r="D73" s="176">
        <f>基金残高に係る経年分析!H56</f>
        <v>1912</v>
      </c>
    </row>
    <row r="74" spans="1:16" x14ac:dyDescent="0.15">
      <c r="A74" s="175" t="s">
        <v>79</v>
      </c>
      <c r="B74" s="176">
        <f>基金残高に係る経年分析!F57</f>
        <v>4487</v>
      </c>
      <c r="C74" s="176">
        <f>基金残高に係る経年分析!G57</f>
        <v>4302</v>
      </c>
      <c r="D74" s="176">
        <f>基金残高に係る経年分析!H57</f>
        <v>4621</v>
      </c>
    </row>
  </sheetData>
  <sheetProtection algorithmName="SHA-512" hashValue="AIm32SPWh44DAS+/Dm6hM+EQAaZCNGichDDDJMVADWR9xtZ2NT2eM4sTuaNt5EJ3p6XRbxgZyTo+1W5gQ4tUkA==" saltValue="UDwLyPurG4nYAgdu1G5i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219</v>
      </c>
      <c r="DI1" s="747"/>
      <c r="DJ1" s="747"/>
      <c r="DK1" s="747"/>
      <c r="DL1" s="747"/>
      <c r="DM1" s="747"/>
      <c r="DN1" s="748"/>
      <c r="DO1" s="212"/>
      <c r="DP1" s="746" t="s">
        <v>220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225</v>
      </c>
      <c r="S4" s="688"/>
      <c r="T4" s="688"/>
      <c r="U4" s="688"/>
      <c r="V4" s="688"/>
      <c r="W4" s="688"/>
      <c r="X4" s="688"/>
      <c r="Y4" s="689"/>
      <c r="Z4" s="687" t="s">
        <v>226</v>
      </c>
      <c r="AA4" s="688"/>
      <c r="AB4" s="688"/>
      <c r="AC4" s="689"/>
      <c r="AD4" s="687" t="s">
        <v>227</v>
      </c>
      <c r="AE4" s="688"/>
      <c r="AF4" s="688"/>
      <c r="AG4" s="688"/>
      <c r="AH4" s="688"/>
      <c r="AI4" s="688"/>
      <c r="AJ4" s="688"/>
      <c r="AK4" s="689"/>
      <c r="AL4" s="687" t="s">
        <v>226</v>
      </c>
      <c r="AM4" s="688"/>
      <c r="AN4" s="688"/>
      <c r="AO4" s="689"/>
      <c r="AP4" s="743" t="s">
        <v>228</v>
      </c>
      <c r="AQ4" s="743"/>
      <c r="AR4" s="743"/>
      <c r="AS4" s="743"/>
      <c r="AT4" s="743"/>
      <c r="AU4" s="743"/>
      <c r="AV4" s="743"/>
      <c r="AW4" s="743"/>
      <c r="AX4" s="743"/>
      <c r="AY4" s="743"/>
      <c r="AZ4" s="743"/>
      <c r="BA4" s="743"/>
      <c r="BB4" s="743"/>
      <c r="BC4" s="743"/>
      <c r="BD4" s="743"/>
      <c r="BE4" s="743"/>
      <c r="BF4" s="743"/>
      <c r="BG4" s="743" t="s">
        <v>229</v>
      </c>
      <c r="BH4" s="743"/>
      <c r="BI4" s="743"/>
      <c r="BJ4" s="743"/>
      <c r="BK4" s="743"/>
      <c r="BL4" s="743"/>
      <c r="BM4" s="743"/>
      <c r="BN4" s="743"/>
      <c r="BO4" s="743" t="s">
        <v>226</v>
      </c>
      <c r="BP4" s="743"/>
      <c r="BQ4" s="743"/>
      <c r="BR4" s="743"/>
      <c r="BS4" s="743" t="s">
        <v>230</v>
      </c>
      <c r="BT4" s="743"/>
      <c r="BU4" s="743"/>
      <c r="BV4" s="743"/>
      <c r="BW4" s="743"/>
      <c r="BX4" s="743"/>
      <c r="BY4" s="743"/>
      <c r="BZ4" s="743"/>
      <c r="CA4" s="743"/>
      <c r="CB4" s="743"/>
      <c r="CD4" s="730" t="s">
        <v>231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232</v>
      </c>
      <c r="C5" s="697"/>
      <c r="D5" s="697"/>
      <c r="E5" s="697"/>
      <c r="F5" s="697"/>
      <c r="G5" s="697"/>
      <c r="H5" s="697"/>
      <c r="I5" s="697"/>
      <c r="J5" s="697"/>
      <c r="K5" s="697"/>
      <c r="L5" s="697"/>
      <c r="M5" s="697"/>
      <c r="N5" s="697"/>
      <c r="O5" s="697"/>
      <c r="P5" s="697"/>
      <c r="Q5" s="698"/>
      <c r="R5" s="681">
        <v>2240560</v>
      </c>
      <c r="S5" s="682"/>
      <c r="T5" s="682"/>
      <c r="U5" s="682"/>
      <c r="V5" s="682"/>
      <c r="W5" s="682"/>
      <c r="X5" s="682"/>
      <c r="Y5" s="725"/>
      <c r="Z5" s="744">
        <v>13.3</v>
      </c>
      <c r="AA5" s="744"/>
      <c r="AB5" s="744"/>
      <c r="AC5" s="744"/>
      <c r="AD5" s="745">
        <v>2240560</v>
      </c>
      <c r="AE5" s="745"/>
      <c r="AF5" s="745"/>
      <c r="AG5" s="745"/>
      <c r="AH5" s="745"/>
      <c r="AI5" s="745"/>
      <c r="AJ5" s="745"/>
      <c r="AK5" s="745"/>
      <c r="AL5" s="726">
        <v>28.7</v>
      </c>
      <c r="AM5" s="701"/>
      <c r="AN5" s="701"/>
      <c r="AO5" s="727"/>
      <c r="AP5" s="696" t="s">
        <v>233</v>
      </c>
      <c r="AQ5" s="697"/>
      <c r="AR5" s="697"/>
      <c r="AS5" s="697"/>
      <c r="AT5" s="697"/>
      <c r="AU5" s="697"/>
      <c r="AV5" s="697"/>
      <c r="AW5" s="697"/>
      <c r="AX5" s="697"/>
      <c r="AY5" s="697"/>
      <c r="AZ5" s="697"/>
      <c r="BA5" s="697"/>
      <c r="BB5" s="697"/>
      <c r="BC5" s="697"/>
      <c r="BD5" s="697"/>
      <c r="BE5" s="697"/>
      <c r="BF5" s="698"/>
      <c r="BG5" s="628">
        <v>2240560</v>
      </c>
      <c r="BH5" s="629"/>
      <c r="BI5" s="629"/>
      <c r="BJ5" s="629"/>
      <c r="BK5" s="629"/>
      <c r="BL5" s="629"/>
      <c r="BM5" s="629"/>
      <c r="BN5" s="630"/>
      <c r="BO5" s="655">
        <v>100</v>
      </c>
      <c r="BP5" s="655"/>
      <c r="BQ5" s="655"/>
      <c r="BR5" s="655"/>
      <c r="BS5" s="656" t="s">
        <v>130</v>
      </c>
      <c r="BT5" s="656"/>
      <c r="BU5" s="656"/>
      <c r="BV5" s="656"/>
      <c r="BW5" s="656"/>
      <c r="BX5" s="656"/>
      <c r="BY5" s="656"/>
      <c r="BZ5" s="656"/>
      <c r="CA5" s="656"/>
      <c r="CB5" s="714"/>
      <c r="CD5" s="730" t="s">
        <v>228</v>
      </c>
      <c r="CE5" s="731"/>
      <c r="CF5" s="731"/>
      <c r="CG5" s="731"/>
      <c r="CH5" s="731"/>
      <c r="CI5" s="731"/>
      <c r="CJ5" s="731"/>
      <c r="CK5" s="731"/>
      <c r="CL5" s="731"/>
      <c r="CM5" s="731"/>
      <c r="CN5" s="731"/>
      <c r="CO5" s="731"/>
      <c r="CP5" s="731"/>
      <c r="CQ5" s="732"/>
      <c r="CR5" s="730" t="s">
        <v>235</v>
      </c>
      <c r="CS5" s="731"/>
      <c r="CT5" s="731"/>
      <c r="CU5" s="731"/>
      <c r="CV5" s="731"/>
      <c r="CW5" s="731"/>
      <c r="CX5" s="731"/>
      <c r="CY5" s="732"/>
      <c r="CZ5" s="730" t="s">
        <v>226</v>
      </c>
      <c r="DA5" s="731"/>
      <c r="DB5" s="731"/>
      <c r="DC5" s="732"/>
      <c r="DD5" s="730" t="s">
        <v>236</v>
      </c>
      <c r="DE5" s="731"/>
      <c r="DF5" s="731"/>
      <c r="DG5" s="731"/>
      <c r="DH5" s="731"/>
      <c r="DI5" s="731"/>
      <c r="DJ5" s="731"/>
      <c r="DK5" s="731"/>
      <c r="DL5" s="731"/>
      <c r="DM5" s="731"/>
      <c r="DN5" s="731"/>
      <c r="DO5" s="731"/>
      <c r="DP5" s="732"/>
      <c r="DQ5" s="730" t="s">
        <v>237</v>
      </c>
      <c r="DR5" s="731"/>
      <c r="DS5" s="731"/>
      <c r="DT5" s="731"/>
      <c r="DU5" s="731"/>
      <c r="DV5" s="731"/>
      <c r="DW5" s="731"/>
      <c r="DX5" s="731"/>
      <c r="DY5" s="731"/>
      <c r="DZ5" s="731"/>
      <c r="EA5" s="731"/>
      <c r="EB5" s="731"/>
      <c r="EC5" s="732"/>
    </row>
    <row r="6" spans="2:143" ht="11.25" customHeight="1" x14ac:dyDescent="0.15">
      <c r="B6" s="625" t="s">
        <v>238</v>
      </c>
      <c r="C6" s="626"/>
      <c r="D6" s="626"/>
      <c r="E6" s="626"/>
      <c r="F6" s="626"/>
      <c r="G6" s="626"/>
      <c r="H6" s="626"/>
      <c r="I6" s="626"/>
      <c r="J6" s="626"/>
      <c r="K6" s="626"/>
      <c r="L6" s="626"/>
      <c r="M6" s="626"/>
      <c r="N6" s="626"/>
      <c r="O6" s="626"/>
      <c r="P6" s="626"/>
      <c r="Q6" s="627"/>
      <c r="R6" s="628">
        <v>149326</v>
      </c>
      <c r="S6" s="629"/>
      <c r="T6" s="629"/>
      <c r="U6" s="629"/>
      <c r="V6" s="629"/>
      <c r="W6" s="629"/>
      <c r="X6" s="629"/>
      <c r="Y6" s="630"/>
      <c r="Z6" s="655">
        <v>0.9</v>
      </c>
      <c r="AA6" s="655"/>
      <c r="AB6" s="655"/>
      <c r="AC6" s="655"/>
      <c r="AD6" s="656">
        <v>149326</v>
      </c>
      <c r="AE6" s="656"/>
      <c r="AF6" s="656"/>
      <c r="AG6" s="656"/>
      <c r="AH6" s="656"/>
      <c r="AI6" s="656"/>
      <c r="AJ6" s="656"/>
      <c r="AK6" s="656"/>
      <c r="AL6" s="631">
        <v>1.9</v>
      </c>
      <c r="AM6" s="632"/>
      <c r="AN6" s="632"/>
      <c r="AO6" s="657"/>
      <c r="AP6" s="625" t="s">
        <v>239</v>
      </c>
      <c r="AQ6" s="626"/>
      <c r="AR6" s="626"/>
      <c r="AS6" s="626"/>
      <c r="AT6" s="626"/>
      <c r="AU6" s="626"/>
      <c r="AV6" s="626"/>
      <c r="AW6" s="626"/>
      <c r="AX6" s="626"/>
      <c r="AY6" s="626"/>
      <c r="AZ6" s="626"/>
      <c r="BA6" s="626"/>
      <c r="BB6" s="626"/>
      <c r="BC6" s="626"/>
      <c r="BD6" s="626"/>
      <c r="BE6" s="626"/>
      <c r="BF6" s="627"/>
      <c r="BG6" s="628">
        <v>2240560</v>
      </c>
      <c r="BH6" s="629"/>
      <c r="BI6" s="629"/>
      <c r="BJ6" s="629"/>
      <c r="BK6" s="629"/>
      <c r="BL6" s="629"/>
      <c r="BM6" s="629"/>
      <c r="BN6" s="630"/>
      <c r="BO6" s="655">
        <v>100</v>
      </c>
      <c r="BP6" s="655"/>
      <c r="BQ6" s="655"/>
      <c r="BR6" s="655"/>
      <c r="BS6" s="656" t="s">
        <v>130</v>
      </c>
      <c r="BT6" s="656"/>
      <c r="BU6" s="656"/>
      <c r="BV6" s="656"/>
      <c r="BW6" s="656"/>
      <c r="BX6" s="656"/>
      <c r="BY6" s="656"/>
      <c r="BZ6" s="656"/>
      <c r="CA6" s="656"/>
      <c r="CB6" s="714"/>
      <c r="CD6" s="684" t="s">
        <v>240</v>
      </c>
      <c r="CE6" s="685"/>
      <c r="CF6" s="685"/>
      <c r="CG6" s="685"/>
      <c r="CH6" s="685"/>
      <c r="CI6" s="685"/>
      <c r="CJ6" s="685"/>
      <c r="CK6" s="685"/>
      <c r="CL6" s="685"/>
      <c r="CM6" s="685"/>
      <c r="CN6" s="685"/>
      <c r="CO6" s="685"/>
      <c r="CP6" s="685"/>
      <c r="CQ6" s="686"/>
      <c r="CR6" s="628">
        <v>110330</v>
      </c>
      <c r="CS6" s="629"/>
      <c r="CT6" s="629"/>
      <c r="CU6" s="629"/>
      <c r="CV6" s="629"/>
      <c r="CW6" s="629"/>
      <c r="CX6" s="629"/>
      <c r="CY6" s="630"/>
      <c r="CZ6" s="726">
        <v>0.7</v>
      </c>
      <c r="DA6" s="701"/>
      <c r="DB6" s="701"/>
      <c r="DC6" s="729"/>
      <c r="DD6" s="634" t="s">
        <v>130</v>
      </c>
      <c r="DE6" s="629"/>
      <c r="DF6" s="629"/>
      <c r="DG6" s="629"/>
      <c r="DH6" s="629"/>
      <c r="DI6" s="629"/>
      <c r="DJ6" s="629"/>
      <c r="DK6" s="629"/>
      <c r="DL6" s="629"/>
      <c r="DM6" s="629"/>
      <c r="DN6" s="629"/>
      <c r="DO6" s="629"/>
      <c r="DP6" s="630"/>
      <c r="DQ6" s="634">
        <v>110326</v>
      </c>
      <c r="DR6" s="629"/>
      <c r="DS6" s="629"/>
      <c r="DT6" s="629"/>
      <c r="DU6" s="629"/>
      <c r="DV6" s="629"/>
      <c r="DW6" s="629"/>
      <c r="DX6" s="629"/>
      <c r="DY6" s="629"/>
      <c r="DZ6" s="629"/>
      <c r="EA6" s="629"/>
      <c r="EB6" s="629"/>
      <c r="EC6" s="673"/>
    </row>
    <row r="7" spans="2:143" ht="11.25" customHeight="1" x14ac:dyDescent="0.15">
      <c r="B7" s="625" t="s">
        <v>241</v>
      </c>
      <c r="C7" s="626"/>
      <c r="D7" s="626"/>
      <c r="E7" s="626"/>
      <c r="F7" s="626"/>
      <c r="G7" s="626"/>
      <c r="H7" s="626"/>
      <c r="I7" s="626"/>
      <c r="J7" s="626"/>
      <c r="K7" s="626"/>
      <c r="L7" s="626"/>
      <c r="M7" s="626"/>
      <c r="N7" s="626"/>
      <c r="O7" s="626"/>
      <c r="P7" s="626"/>
      <c r="Q7" s="627"/>
      <c r="R7" s="628">
        <v>1818</v>
      </c>
      <c r="S7" s="629"/>
      <c r="T7" s="629"/>
      <c r="U7" s="629"/>
      <c r="V7" s="629"/>
      <c r="W7" s="629"/>
      <c r="X7" s="629"/>
      <c r="Y7" s="630"/>
      <c r="Z7" s="655">
        <v>0</v>
      </c>
      <c r="AA7" s="655"/>
      <c r="AB7" s="655"/>
      <c r="AC7" s="655"/>
      <c r="AD7" s="656">
        <v>1818</v>
      </c>
      <c r="AE7" s="656"/>
      <c r="AF7" s="656"/>
      <c r="AG7" s="656"/>
      <c r="AH7" s="656"/>
      <c r="AI7" s="656"/>
      <c r="AJ7" s="656"/>
      <c r="AK7" s="656"/>
      <c r="AL7" s="631">
        <v>0</v>
      </c>
      <c r="AM7" s="632"/>
      <c r="AN7" s="632"/>
      <c r="AO7" s="657"/>
      <c r="AP7" s="625" t="s">
        <v>242</v>
      </c>
      <c r="AQ7" s="626"/>
      <c r="AR7" s="626"/>
      <c r="AS7" s="626"/>
      <c r="AT7" s="626"/>
      <c r="AU7" s="626"/>
      <c r="AV7" s="626"/>
      <c r="AW7" s="626"/>
      <c r="AX7" s="626"/>
      <c r="AY7" s="626"/>
      <c r="AZ7" s="626"/>
      <c r="BA7" s="626"/>
      <c r="BB7" s="626"/>
      <c r="BC7" s="626"/>
      <c r="BD7" s="626"/>
      <c r="BE7" s="626"/>
      <c r="BF7" s="627"/>
      <c r="BG7" s="628">
        <v>978740</v>
      </c>
      <c r="BH7" s="629"/>
      <c r="BI7" s="629"/>
      <c r="BJ7" s="629"/>
      <c r="BK7" s="629"/>
      <c r="BL7" s="629"/>
      <c r="BM7" s="629"/>
      <c r="BN7" s="630"/>
      <c r="BO7" s="655">
        <v>43.7</v>
      </c>
      <c r="BP7" s="655"/>
      <c r="BQ7" s="655"/>
      <c r="BR7" s="655"/>
      <c r="BS7" s="656" t="s">
        <v>130</v>
      </c>
      <c r="BT7" s="656"/>
      <c r="BU7" s="656"/>
      <c r="BV7" s="656"/>
      <c r="BW7" s="656"/>
      <c r="BX7" s="656"/>
      <c r="BY7" s="656"/>
      <c r="BZ7" s="656"/>
      <c r="CA7" s="656"/>
      <c r="CB7" s="714"/>
      <c r="CD7" s="665" t="s">
        <v>243</v>
      </c>
      <c r="CE7" s="666"/>
      <c r="CF7" s="666"/>
      <c r="CG7" s="666"/>
      <c r="CH7" s="666"/>
      <c r="CI7" s="666"/>
      <c r="CJ7" s="666"/>
      <c r="CK7" s="666"/>
      <c r="CL7" s="666"/>
      <c r="CM7" s="666"/>
      <c r="CN7" s="666"/>
      <c r="CO7" s="666"/>
      <c r="CP7" s="666"/>
      <c r="CQ7" s="667"/>
      <c r="CR7" s="628">
        <v>3396369</v>
      </c>
      <c r="CS7" s="629"/>
      <c r="CT7" s="629"/>
      <c r="CU7" s="629"/>
      <c r="CV7" s="629"/>
      <c r="CW7" s="629"/>
      <c r="CX7" s="629"/>
      <c r="CY7" s="630"/>
      <c r="CZ7" s="655">
        <v>21.1</v>
      </c>
      <c r="DA7" s="655"/>
      <c r="DB7" s="655"/>
      <c r="DC7" s="655"/>
      <c r="DD7" s="634">
        <v>43953</v>
      </c>
      <c r="DE7" s="629"/>
      <c r="DF7" s="629"/>
      <c r="DG7" s="629"/>
      <c r="DH7" s="629"/>
      <c r="DI7" s="629"/>
      <c r="DJ7" s="629"/>
      <c r="DK7" s="629"/>
      <c r="DL7" s="629"/>
      <c r="DM7" s="629"/>
      <c r="DN7" s="629"/>
      <c r="DO7" s="629"/>
      <c r="DP7" s="630"/>
      <c r="DQ7" s="634">
        <v>2385608</v>
      </c>
      <c r="DR7" s="629"/>
      <c r="DS7" s="629"/>
      <c r="DT7" s="629"/>
      <c r="DU7" s="629"/>
      <c r="DV7" s="629"/>
      <c r="DW7" s="629"/>
      <c r="DX7" s="629"/>
      <c r="DY7" s="629"/>
      <c r="DZ7" s="629"/>
      <c r="EA7" s="629"/>
      <c r="EB7" s="629"/>
      <c r="EC7" s="673"/>
    </row>
    <row r="8" spans="2:143" ht="11.25" customHeight="1" x14ac:dyDescent="0.15">
      <c r="B8" s="625" t="s">
        <v>244</v>
      </c>
      <c r="C8" s="626"/>
      <c r="D8" s="626"/>
      <c r="E8" s="626"/>
      <c r="F8" s="626"/>
      <c r="G8" s="626"/>
      <c r="H8" s="626"/>
      <c r="I8" s="626"/>
      <c r="J8" s="626"/>
      <c r="K8" s="626"/>
      <c r="L8" s="626"/>
      <c r="M8" s="626"/>
      <c r="N8" s="626"/>
      <c r="O8" s="626"/>
      <c r="P8" s="626"/>
      <c r="Q8" s="627"/>
      <c r="R8" s="628">
        <v>9347</v>
      </c>
      <c r="S8" s="629"/>
      <c r="T8" s="629"/>
      <c r="U8" s="629"/>
      <c r="V8" s="629"/>
      <c r="W8" s="629"/>
      <c r="X8" s="629"/>
      <c r="Y8" s="630"/>
      <c r="Z8" s="655">
        <v>0.1</v>
      </c>
      <c r="AA8" s="655"/>
      <c r="AB8" s="655"/>
      <c r="AC8" s="655"/>
      <c r="AD8" s="656">
        <v>9347</v>
      </c>
      <c r="AE8" s="656"/>
      <c r="AF8" s="656"/>
      <c r="AG8" s="656"/>
      <c r="AH8" s="656"/>
      <c r="AI8" s="656"/>
      <c r="AJ8" s="656"/>
      <c r="AK8" s="656"/>
      <c r="AL8" s="631">
        <v>0.1</v>
      </c>
      <c r="AM8" s="632"/>
      <c r="AN8" s="632"/>
      <c r="AO8" s="657"/>
      <c r="AP8" s="625" t="s">
        <v>245</v>
      </c>
      <c r="AQ8" s="626"/>
      <c r="AR8" s="626"/>
      <c r="AS8" s="626"/>
      <c r="AT8" s="626"/>
      <c r="AU8" s="626"/>
      <c r="AV8" s="626"/>
      <c r="AW8" s="626"/>
      <c r="AX8" s="626"/>
      <c r="AY8" s="626"/>
      <c r="AZ8" s="626"/>
      <c r="BA8" s="626"/>
      <c r="BB8" s="626"/>
      <c r="BC8" s="626"/>
      <c r="BD8" s="626"/>
      <c r="BE8" s="626"/>
      <c r="BF8" s="627"/>
      <c r="BG8" s="628">
        <v>40160</v>
      </c>
      <c r="BH8" s="629"/>
      <c r="BI8" s="629"/>
      <c r="BJ8" s="629"/>
      <c r="BK8" s="629"/>
      <c r="BL8" s="629"/>
      <c r="BM8" s="629"/>
      <c r="BN8" s="630"/>
      <c r="BO8" s="655">
        <v>1.8</v>
      </c>
      <c r="BP8" s="655"/>
      <c r="BQ8" s="655"/>
      <c r="BR8" s="655"/>
      <c r="BS8" s="656" t="s">
        <v>130</v>
      </c>
      <c r="BT8" s="656"/>
      <c r="BU8" s="656"/>
      <c r="BV8" s="656"/>
      <c r="BW8" s="656"/>
      <c r="BX8" s="656"/>
      <c r="BY8" s="656"/>
      <c r="BZ8" s="656"/>
      <c r="CA8" s="656"/>
      <c r="CB8" s="714"/>
      <c r="CD8" s="665" t="s">
        <v>246</v>
      </c>
      <c r="CE8" s="666"/>
      <c r="CF8" s="666"/>
      <c r="CG8" s="666"/>
      <c r="CH8" s="666"/>
      <c r="CI8" s="666"/>
      <c r="CJ8" s="666"/>
      <c r="CK8" s="666"/>
      <c r="CL8" s="666"/>
      <c r="CM8" s="666"/>
      <c r="CN8" s="666"/>
      <c r="CO8" s="666"/>
      <c r="CP8" s="666"/>
      <c r="CQ8" s="667"/>
      <c r="CR8" s="628">
        <v>4027778</v>
      </c>
      <c r="CS8" s="629"/>
      <c r="CT8" s="629"/>
      <c r="CU8" s="629"/>
      <c r="CV8" s="629"/>
      <c r="CW8" s="629"/>
      <c r="CX8" s="629"/>
      <c r="CY8" s="630"/>
      <c r="CZ8" s="655">
        <v>25</v>
      </c>
      <c r="DA8" s="655"/>
      <c r="DB8" s="655"/>
      <c r="DC8" s="655"/>
      <c r="DD8" s="634">
        <v>13691</v>
      </c>
      <c r="DE8" s="629"/>
      <c r="DF8" s="629"/>
      <c r="DG8" s="629"/>
      <c r="DH8" s="629"/>
      <c r="DI8" s="629"/>
      <c r="DJ8" s="629"/>
      <c r="DK8" s="629"/>
      <c r="DL8" s="629"/>
      <c r="DM8" s="629"/>
      <c r="DN8" s="629"/>
      <c r="DO8" s="629"/>
      <c r="DP8" s="630"/>
      <c r="DQ8" s="634">
        <v>1431985</v>
      </c>
      <c r="DR8" s="629"/>
      <c r="DS8" s="629"/>
      <c r="DT8" s="629"/>
      <c r="DU8" s="629"/>
      <c r="DV8" s="629"/>
      <c r="DW8" s="629"/>
      <c r="DX8" s="629"/>
      <c r="DY8" s="629"/>
      <c r="DZ8" s="629"/>
      <c r="EA8" s="629"/>
      <c r="EB8" s="629"/>
      <c r="EC8" s="673"/>
    </row>
    <row r="9" spans="2:143" ht="11.25" customHeight="1" x14ac:dyDescent="0.15">
      <c r="B9" s="625" t="s">
        <v>247</v>
      </c>
      <c r="C9" s="626"/>
      <c r="D9" s="626"/>
      <c r="E9" s="626"/>
      <c r="F9" s="626"/>
      <c r="G9" s="626"/>
      <c r="H9" s="626"/>
      <c r="I9" s="626"/>
      <c r="J9" s="626"/>
      <c r="K9" s="626"/>
      <c r="L9" s="626"/>
      <c r="M9" s="626"/>
      <c r="N9" s="626"/>
      <c r="O9" s="626"/>
      <c r="P9" s="626"/>
      <c r="Q9" s="627"/>
      <c r="R9" s="628">
        <v>9525</v>
      </c>
      <c r="S9" s="629"/>
      <c r="T9" s="629"/>
      <c r="U9" s="629"/>
      <c r="V9" s="629"/>
      <c r="W9" s="629"/>
      <c r="X9" s="629"/>
      <c r="Y9" s="630"/>
      <c r="Z9" s="655">
        <v>0.1</v>
      </c>
      <c r="AA9" s="655"/>
      <c r="AB9" s="655"/>
      <c r="AC9" s="655"/>
      <c r="AD9" s="656">
        <v>9525</v>
      </c>
      <c r="AE9" s="656"/>
      <c r="AF9" s="656"/>
      <c r="AG9" s="656"/>
      <c r="AH9" s="656"/>
      <c r="AI9" s="656"/>
      <c r="AJ9" s="656"/>
      <c r="AK9" s="656"/>
      <c r="AL9" s="631">
        <v>0.1</v>
      </c>
      <c r="AM9" s="632"/>
      <c r="AN9" s="632"/>
      <c r="AO9" s="657"/>
      <c r="AP9" s="625" t="s">
        <v>248</v>
      </c>
      <c r="AQ9" s="626"/>
      <c r="AR9" s="626"/>
      <c r="AS9" s="626"/>
      <c r="AT9" s="626"/>
      <c r="AU9" s="626"/>
      <c r="AV9" s="626"/>
      <c r="AW9" s="626"/>
      <c r="AX9" s="626"/>
      <c r="AY9" s="626"/>
      <c r="AZ9" s="626"/>
      <c r="BA9" s="626"/>
      <c r="BB9" s="626"/>
      <c r="BC9" s="626"/>
      <c r="BD9" s="626"/>
      <c r="BE9" s="626"/>
      <c r="BF9" s="627"/>
      <c r="BG9" s="628">
        <v>881985</v>
      </c>
      <c r="BH9" s="629"/>
      <c r="BI9" s="629"/>
      <c r="BJ9" s="629"/>
      <c r="BK9" s="629"/>
      <c r="BL9" s="629"/>
      <c r="BM9" s="629"/>
      <c r="BN9" s="630"/>
      <c r="BO9" s="655">
        <v>39.4</v>
      </c>
      <c r="BP9" s="655"/>
      <c r="BQ9" s="655"/>
      <c r="BR9" s="655"/>
      <c r="BS9" s="656" t="s">
        <v>130</v>
      </c>
      <c r="BT9" s="656"/>
      <c r="BU9" s="656"/>
      <c r="BV9" s="656"/>
      <c r="BW9" s="656"/>
      <c r="BX9" s="656"/>
      <c r="BY9" s="656"/>
      <c r="BZ9" s="656"/>
      <c r="CA9" s="656"/>
      <c r="CB9" s="714"/>
      <c r="CD9" s="665" t="s">
        <v>249</v>
      </c>
      <c r="CE9" s="666"/>
      <c r="CF9" s="666"/>
      <c r="CG9" s="666"/>
      <c r="CH9" s="666"/>
      <c r="CI9" s="666"/>
      <c r="CJ9" s="666"/>
      <c r="CK9" s="666"/>
      <c r="CL9" s="666"/>
      <c r="CM9" s="666"/>
      <c r="CN9" s="666"/>
      <c r="CO9" s="666"/>
      <c r="CP9" s="666"/>
      <c r="CQ9" s="667"/>
      <c r="CR9" s="628">
        <v>2056728</v>
      </c>
      <c r="CS9" s="629"/>
      <c r="CT9" s="629"/>
      <c r="CU9" s="629"/>
      <c r="CV9" s="629"/>
      <c r="CW9" s="629"/>
      <c r="CX9" s="629"/>
      <c r="CY9" s="630"/>
      <c r="CZ9" s="655">
        <v>12.8</v>
      </c>
      <c r="DA9" s="655"/>
      <c r="DB9" s="655"/>
      <c r="DC9" s="655"/>
      <c r="DD9" s="634">
        <v>36840</v>
      </c>
      <c r="DE9" s="629"/>
      <c r="DF9" s="629"/>
      <c r="DG9" s="629"/>
      <c r="DH9" s="629"/>
      <c r="DI9" s="629"/>
      <c r="DJ9" s="629"/>
      <c r="DK9" s="629"/>
      <c r="DL9" s="629"/>
      <c r="DM9" s="629"/>
      <c r="DN9" s="629"/>
      <c r="DO9" s="629"/>
      <c r="DP9" s="630"/>
      <c r="DQ9" s="634">
        <v>698355</v>
      </c>
      <c r="DR9" s="629"/>
      <c r="DS9" s="629"/>
      <c r="DT9" s="629"/>
      <c r="DU9" s="629"/>
      <c r="DV9" s="629"/>
      <c r="DW9" s="629"/>
      <c r="DX9" s="629"/>
      <c r="DY9" s="629"/>
      <c r="DZ9" s="629"/>
      <c r="EA9" s="629"/>
      <c r="EB9" s="629"/>
      <c r="EC9" s="673"/>
    </row>
    <row r="10" spans="2:143" ht="11.25" customHeight="1" x14ac:dyDescent="0.15">
      <c r="B10" s="625" t="s">
        <v>250</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251</v>
      </c>
      <c r="AQ10" s="626"/>
      <c r="AR10" s="626"/>
      <c r="AS10" s="626"/>
      <c r="AT10" s="626"/>
      <c r="AU10" s="626"/>
      <c r="AV10" s="626"/>
      <c r="AW10" s="626"/>
      <c r="AX10" s="626"/>
      <c r="AY10" s="626"/>
      <c r="AZ10" s="626"/>
      <c r="BA10" s="626"/>
      <c r="BB10" s="626"/>
      <c r="BC10" s="626"/>
      <c r="BD10" s="626"/>
      <c r="BE10" s="626"/>
      <c r="BF10" s="627"/>
      <c r="BG10" s="628">
        <v>32664</v>
      </c>
      <c r="BH10" s="629"/>
      <c r="BI10" s="629"/>
      <c r="BJ10" s="629"/>
      <c r="BK10" s="629"/>
      <c r="BL10" s="629"/>
      <c r="BM10" s="629"/>
      <c r="BN10" s="630"/>
      <c r="BO10" s="655">
        <v>1.5</v>
      </c>
      <c r="BP10" s="655"/>
      <c r="BQ10" s="655"/>
      <c r="BR10" s="655"/>
      <c r="BS10" s="656" t="s">
        <v>130</v>
      </c>
      <c r="BT10" s="656"/>
      <c r="BU10" s="656"/>
      <c r="BV10" s="656"/>
      <c r="BW10" s="656"/>
      <c r="BX10" s="656"/>
      <c r="BY10" s="656"/>
      <c r="BZ10" s="656"/>
      <c r="CA10" s="656"/>
      <c r="CB10" s="714"/>
      <c r="CD10" s="665" t="s">
        <v>252</v>
      </c>
      <c r="CE10" s="666"/>
      <c r="CF10" s="666"/>
      <c r="CG10" s="666"/>
      <c r="CH10" s="666"/>
      <c r="CI10" s="666"/>
      <c r="CJ10" s="666"/>
      <c r="CK10" s="666"/>
      <c r="CL10" s="666"/>
      <c r="CM10" s="666"/>
      <c r="CN10" s="666"/>
      <c r="CO10" s="666"/>
      <c r="CP10" s="666"/>
      <c r="CQ10" s="667"/>
      <c r="CR10" s="628">
        <v>2093</v>
      </c>
      <c r="CS10" s="629"/>
      <c r="CT10" s="629"/>
      <c r="CU10" s="629"/>
      <c r="CV10" s="629"/>
      <c r="CW10" s="629"/>
      <c r="CX10" s="629"/>
      <c r="CY10" s="630"/>
      <c r="CZ10" s="655">
        <v>0</v>
      </c>
      <c r="DA10" s="655"/>
      <c r="DB10" s="655"/>
      <c r="DC10" s="655"/>
      <c r="DD10" s="634" t="s">
        <v>130</v>
      </c>
      <c r="DE10" s="629"/>
      <c r="DF10" s="629"/>
      <c r="DG10" s="629"/>
      <c r="DH10" s="629"/>
      <c r="DI10" s="629"/>
      <c r="DJ10" s="629"/>
      <c r="DK10" s="629"/>
      <c r="DL10" s="629"/>
      <c r="DM10" s="629"/>
      <c r="DN10" s="629"/>
      <c r="DO10" s="629"/>
      <c r="DP10" s="630"/>
      <c r="DQ10" s="634">
        <v>93</v>
      </c>
      <c r="DR10" s="629"/>
      <c r="DS10" s="629"/>
      <c r="DT10" s="629"/>
      <c r="DU10" s="629"/>
      <c r="DV10" s="629"/>
      <c r="DW10" s="629"/>
      <c r="DX10" s="629"/>
      <c r="DY10" s="629"/>
      <c r="DZ10" s="629"/>
      <c r="EA10" s="629"/>
      <c r="EB10" s="629"/>
      <c r="EC10" s="673"/>
    </row>
    <row r="11" spans="2:143" ht="11.25" customHeight="1" x14ac:dyDescent="0.15">
      <c r="B11" s="625" t="s">
        <v>253</v>
      </c>
      <c r="C11" s="626"/>
      <c r="D11" s="626"/>
      <c r="E11" s="626"/>
      <c r="F11" s="626"/>
      <c r="G11" s="626"/>
      <c r="H11" s="626"/>
      <c r="I11" s="626"/>
      <c r="J11" s="626"/>
      <c r="K11" s="626"/>
      <c r="L11" s="626"/>
      <c r="M11" s="626"/>
      <c r="N11" s="626"/>
      <c r="O11" s="626"/>
      <c r="P11" s="626"/>
      <c r="Q11" s="627"/>
      <c r="R11" s="628">
        <v>513884</v>
      </c>
      <c r="S11" s="629"/>
      <c r="T11" s="629"/>
      <c r="U11" s="629"/>
      <c r="V11" s="629"/>
      <c r="W11" s="629"/>
      <c r="X11" s="629"/>
      <c r="Y11" s="630"/>
      <c r="Z11" s="631">
        <v>3.1</v>
      </c>
      <c r="AA11" s="632"/>
      <c r="AB11" s="632"/>
      <c r="AC11" s="633"/>
      <c r="AD11" s="634">
        <v>513884</v>
      </c>
      <c r="AE11" s="629"/>
      <c r="AF11" s="629"/>
      <c r="AG11" s="629"/>
      <c r="AH11" s="629"/>
      <c r="AI11" s="629"/>
      <c r="AJ11" s="629"/>
      <c r="AK11" s="630"/>
      <c r="AL11" s="631">
        <v>6.6</v>
      </c>
      <c r="AM11" s="632"/>
      <c r="AN11" s="632"/>
      <c r="AO11" s="657"/>
      <c r="AP11" s="625" t="s">
        <v>254</v>
      </c>
      <c r="AQ11" s="626"/>
      <c r="AR11" s="626"/>
      <c r="AS11" s="626"/>
      <c r="AT11" s="626"/>
      <c r="AU11" s="626"/>
      <c r="AV11" s="626"/>
      <c r="AW11" s="626"/>
      <c r="AX11" s="626"/>
      <c r="AY11" s="626"/>
      <c r="AZ11" s="626"/>
      <c r="BA11" s="626"/>
      <c r="BB11" s="626"/>
      <c r="BC11" s="626"/>
      <c r="BD11" s="626"/>
      <c r="BE11" s="626"/>
      <c r="BF11" s="627"/>
      <c r="BG11" s="628">
        <v>23931</v>
      </c>
      <c r="BH11" s="629"/>
      <c r="BI11" s="629"/>
      <c r="BJ11" s="629"/>
      <c r="BK11" s="629"/>
      <c r="BL11" s="629"/>
      <c r="BM11" s="629"/>
      <c r="BN11" s="630"/>
      <c r="BO11" s="655">
        <v>1.1000000000000001</v>
      </c>
      <c r="BP11" s="655"/>
      <c r="BQ11" s="655"/>
      <c r="BR11" s="655"/>
      <c r="BS11" s="656" t="s">
        <v>130</v>
      </c>
      <c r="BT11" s="656"/>
      <c r="BU11" s="656"/>
      <c r="BV11" s="656"/>
      <c r="BW11" s="656"/>
      <c r="BX11" s="656"/>
      <c r="BY11" s="656"/>
      <c r="BZ11" s="656"/>
      <c r="CA11" s="656"/>
      <c r="CB11" s="714"/>
      <c r="CD11" s="665" t="s">
        <v>255</v>
      </c>
      <c r="CE11" s="666"/>
      <c r="CF11" s="666"/>
      <c r="CG11" s="666"/>
      <c r="CH11" s="666"/>
      <c r="CI11" s="666"/>
      <c r="CJ11" s="666"/>
      <c r="CK11" s="666"/>
      <c r="CL11" s="666"/>
      <c r="CM11" s="666"/>
      <c r="CN11" s="666"/>
      <c r="CO11" s="666"/>
      <c r="CP11" s="666"/>
      <c r="CQ11" s="667"/>
      <c r="CR11" s="628">
        <v>1525284</v>
      </c>
      <c r="CS11" s="629"/>
      <c r="CT11" s="629"/>
      <c r="CU11" s="629"/>
      <c r="CV11" s="629"/>
      <c r="CW11" s="629"/>
      <c r="CX11" s="629"/>
      <c r="CY11" s="630"/>
      <c r="CZ11" s="655">
        <v>9.5</v>
      </c>
      <c r="DA11" s="655"/>
      <c r="DB11" s="655"/>
      <c r="DC11" s="655"/>
      <c r="DD11" s="634">
        <v>720940</v>
      </c>
      <c r="DE11" s="629"/>
      <c r="DF11" s="629"/>
      <c r="DG11" s="629"/>
      <c r="DH11" s="629"/>
      <c r="DI11" s="629"/>
      <c r="DJ11" s="629"/>
      <c r="DK11" s="629"/>
      <c r="DL11" s="629"/>
      <c r="DM11" s="629"/>
      <c r="DN11" s="629"/>
      <c r="DO11" s="629"/>
      <c r="DP11" s="630"/>
      <c r="DQ11" s="634">
        <v>567700</v>
      </c>
      <c r="DR11" s="629"/>
      <c r="DS11" s="629"/>
      <c r="DT11" s="629"/>
      <c r="DU11" s="629"/>
      <c r="DV11" s="629"/>
      <c r="DW11" s="629"/>
      <c r="DX11" s="629"/>
      <c r="DY11" s="629"/>
      <c r="DZ11" s="629"/>
      <c r="EA11" s="629"/>
      <c r="EB11" s="629"/>
      <c r="EC11" s="673"/>
    </row>
    <row r="12" spans="2:143" ht="11.25" customHeight="1" x14ac:dyDescent="0.15">
      <c r="B12" s="625" t="s">
        <v>256</v>
      </c>
      <c r="C12" s="626"/>
      <c r="D12" s="626"/>
      <c r="E12" s="626"/>
      <c r="F12" s="626"/>
      <c r="G12" s="626"/>
      <c r="H12" s="626"/>
      <c r="I12" s="626"/>
      <c r="J12" s="626"/>
      <c r="K12" s="626"/>
      <c r="L12" s="626"/>
      <c r="M12" s="626"/>
      <c r="N12" s="626"/>
      <c r="O12" s="626"/>
      <c r="P12" s="626"/>
      <c r="Q12" s="627"/>
      <c r="R12" s="628">
        <v>1379</v>
      </c>
      <c r="S12" s="629"/>
      <c r="T12" s="629"/>
      <c r="U12" s="629"/>
      <c r="V12" s="629"/>
      <c r="W12" s="629"/>
      <c r="X12" s="629"/>
      <c r="Y12" s="630"/>
      <c r="Z12" s="655">
        <v>0</v>
      </c>
      <c r="AA12" s="655"/>
      <c r="AB12" s="655"/>
      <c r="AC12" s="655"/>
      <c r="AD12" s="656">
        <v>1379</v>
      </c>
      <c r="AE12" s="656"/>
      <c r="AF12" s="656"/>
      <c r="AG12" s="656"/>
      <c r="AH12" s="656"/>
      <c r="AI12" s="656"/>
      <c r="AJ12" s="656"/>
      <c r="AK12" s="656"/>
      <c r="AL12" s="631">
        <v>0</v>
      </c>
      <c r="AM12" s="632"/>
      <c r="AN12" s="632"/>
      <c r="AO12" s="657"/>
      <c r="AP12" s="625" t="s">
        <v>257</v>
      </c>
      <c r="AQ12" s="626"/>
      <c r="AR12" s="626"/>
      <c r="AS12" s="626"/>
      <c r="AT12" s="626"/>
      <c r="AU12" s="626"/>
      <c r="AV12" s="626"/>
      <c r="AW12" s="626"/>
      <c r="AX12" s="626"/>
      <c r="AY12" s="626"/>
      <c r="AZ12" s="626"/>
      <c r="BA12" s="626"/>
      <c r="BB12" s="626"/>
      <c r="BC12" s="626"/>
      <c r="BD12" s="626"/>
      <c r="BE12" s="626"/>
      <c r="BF12" s="627"/>
      <c r="BG12" s="628">
        <v>974117</v>
      </c>
      <c r="BH12" s="629"/>
      <c r="BI12" s="629"/>
      <c r="BJ12" s="629"/>
      <c r="BK12" s="629"/>
      <c r="BL12" s="629"/>
      <c r="BM12" s="629"/>
      <c r="BN12" s="630"/>
      <c r="BO12" s="655">
        <v>43.5</v>
      </c>
      <c r="BP12" s="655"/>
      <c r="BQ12" s="655"/>
      <c r="BR12" s="655"/>
      <c r="BS12" s="656" t="s">
        <v>130</v>
      </c>
      <c r="BT12" s="656"/>
      <c r="BU12" s="656"/>
      <c r="BV12" s="656"/>
      <c r="BW12" s="656"/>
      <c r="BX12" s="656"/>
      <c r="BY12" s="656"/>
      <c r="BZ12" s="656"/>
      <c r="CA12" s="656"/>
      <c r="CB12" s="714"/>
      <c r="CD12" s="665" t="s">
        <v>258</v>
      </c>
      <c r="CE12" s="666"/>
      <c r="CF12" s="666"/>
      <c r="CG12" s="666"/>
      <c r="CH12" s="666"/>
      <c r="CI12" s="666"/>
      <c r="CJ12" s="666"/>
      <c r="CK12" s="666"/>
      <c r="CL12" s="666"/>
      <c r="CM12" s="666"/>
      <c r="CN12" s="666"/>
      <c r="CO12" s="666"/>
      <c r="CP12" s="666"/>
      <c r="CQ12" s="667"/>
      <c r="CR12" s="628">
        <v>236943</v>
      </c>
      <c r="CS12" s="629"/>
      <c r="CT12" s="629"/>
      <c r="CU12" s="629"/>
      <c r="CV12" s="629"/>
      <c r="CW12" s="629"/>
      <c r="CX12" s="629"/>
      <c r="CY12" s="630"/>
      <c r="CZ12" s="655">
        <v>1.5</v>
      </c>
      <c r="DA12" s="655"/>
      <c r="DB12" s="655"/>
      <c r="DC12" s="655"/>
      <c r="DD12" s="634">
        <v>202</v>
      </c>
      <c r="DE12" s="629"/>
      <c r="DF12" s="629"/>
      <c r="DG12" s="629"/>
      <c r="DH12" s="629"/>
      <c r="DI12" s="629"/>
      <c r="DJ12" s="629"/>
      <c r="DK12" s="629"/>
      <c r="DL12" s="629"/>
      <c r="DM12" s="629"/>
      <c r="DN12" s="629"/>
      <c r="DO12" s="629"/>
      <c r="DP12" s="630"/>
      <c r="DQ12" s="634">
        <v>182381</v>
      </c>
      <c r="DR12" s="629"/>
      <c r="DS12" s="629"/>
      <c r="DT12" s="629"/>
      <c r="DU12" s="629"/>
      <c r="DV12" s="629"/>
      <c r="DW12" s="629"/>
      <c r="DX12" s="629"/>
      <c r="DY12" s="629"/>
      <c r="DZ12" s="629"/>
      <c r="EA12" s="629"/>
      <c r="EB12" s="629"/>
      <c r="EC12" s="673"/>
    </row>
    <row r="13" spans="2:143" ht="11.25" customHeight="1" x14ac:dyDescent="0.15">
      <c r="B13" s="625" t="s">
        <v>259</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260</v>
      </c>
      <c r="AQ13" s="626"/>
      <c r="AR13" s="626"/>
      <c r="AS13" s="626"/>
      <c r="AT13" s="626"/>
      <c r="AU13" s="626"/>
      <c r="AV13" s="626"/>
      <c r="AW13" s="626"/>
      <c r="AX13" s="626"/>
      <c r="AY13" s="626"/>
      <c r="AZ13" s="626"/>
      <c r="BA13" s="626"/>
      <c r="BB13" s="626"/>
      <c r="BC13" s="626"/>
      <c r="BD13" s="626"/>
      <c r="BE13" s="626"/>
      <c r="BF13" s="627"/>
      <c r="BG13" s="628">
        <v>973580</v>
      </c>
      <c r="BH13" s="629"/>
      <c r="BI13" s="629"/>
      <c r="BJ13" s="629"/>
      <c r="BK13" s="629"/>
      <c r="BL13" s="629"/>
      <c r="BM13" s="629"/>
      <c r="BN13" s="630"/>
      <c r="BO13" s="655">
        <v>43.5</v>
      </c>
      <c r="BP13" s="655"/>
      <c r="BQ13" s="655"/>
      <c r="BR13" s="655"/>
      <c r="BS13" s="656" t="s">
        <v>130</v>
      </c>
      <c r="BT13" s="656"/>
      <c r="BU13" s="656"/>
      <c r="BV13" s="656"/>
      <c r="BW13" s="656"/>
      <c r="BX13" s="656"/>
      <c r="BY13" s="656"/>
      <c r="BZ13" s="656"/>
      <c r="CA13" s="656"/>
      <c r="CB13" s="714"/>
      <c r="CD13" s="665" t="s">
        <v>261</v>
      </c>
      <c r="CE13" s="666"/>
      <c r="CF13" s="666"/>
      <c r="CG13" s="666"/>
      <c r="CH13" s="666"/>
      <c r="CI13" s="666"/>
      <c r="CJ13" s="666"/>
      <c r="CK13" s="666"/>
      <c r="CL13" s="666"/>
      <c r="CM13" s="666"/>
      <c r="CN13" s="666"/>
      <c r="CO13" s="666"/>
      <c r="CP13" s="666"/>
      <c r="CQ13" s="667"/>
      <c r="CR13" s="628">
        <v>1097382</v>
      </c>
      <c r="CS13" s="629"/>
      <c r="CT13" s="629"/>
      <c r="CU13" s="629"/>
      <c r="CV13" s="629"/>
      <c r="CW13" s="629"/>
      <c r="CX13" s="629"/>
      <c r="CY13" s="630"/>
      <c r="CZ13" s="655">
        <v>6.8</v>
      </c>
      <c r="DA13" s="655"/>
      <c r="DB13" s="655"/>
      <c r="DC13" s="655"/>
      <c r="DD13" s="634">
        <v>405730</v>
      </c>
      <c r="DE13" s="629"/>
      <c r="DF13" s="629"/>
      <c r="DG13" s="629"/>
      <c r="DH13" s="629"/>
      <c r="DI13" s="629"/>
      <c r="DJ13" s="629"/>
      <c r="DK13" s="629"/>
      <c r="DL13" s="629"/>
      <c r="DM13" s="629"/>
      <c r="DN13" s="629"/>
      <c r="DO13" s="629"/>
      <c r="DP13" s="630"/>
      <c r="DQ13" s="634">
        <v>683390</v>
      </c>
      <c r="DR13" s="629"/>
      <c r="DS13" s="629"/>
      <c r="DT13" s="629"/>
      <c r="DU13" s="629"/>
      <c r="DV13" s="629"/>
      <c r="DW13" s="629"/>
      <c r="DX13" s="629"/>
      <c r="DY13" s="629"/>
      <c r="DZ13" s="629"/>
      <c r="EA13" s="629"/>
      <c r="EB13" s="629"/>
      <c r="EC13" s="673"/>
    </row>
    <row r="14" spans="2:143" ht="11.25" customHeight="1" x14ac:dyDescent="0.15">
      <c r="B14" s="625" t="s">
        <v>262</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263</v>
      </c>
      <c r="AQ14" s="626"/>
      <c r="AR14" s="626"/>
      <c r="AS14" s="626"/>
      <c r="AT14" s="626"/>
      <c r="AU14" s="626"/>
      <c r="AV14" s="626"/>
      <c r="AW14" s="626"/>
      <c r="AX14" s="626"/>
      <c r="AY14" s="626"/>
      <c r="AZ14" s="626"/>
      <c r="BA14" s="626"/>
      <c r="BB14" s="626"/>
      <c r="BC14" s="626"/>
      <c r="BD14" s="626"/>
      <c r="BE14" s="626"/>
      <c r="BF14" s="627"/>
      <c r="BG14" s="628">
        <v>106796</v>
      </c>
      <c r="BH14" s="629"/>
      <c r="BI14" s="629"/>
      <c r="BJ14" s="629"/>
      <c r="BK14" s="629"/>
      <c r="BL14" s="629"/>
      <c r="BM14" s="629"/>
      <c r="BN14" s="630"/>
      <c r="BO14" s="655">
        <v>4.8</v>
      </c>
      <c r="BP14" s="655"/>
      <c r="BQ14" s="655"/>
      <c r="BR14" s="655"/>
      <c r="BS14" s="656" t="s">
        <v>130</v>
      </c>
      <c r="BT14" s="656"/>
      <c r="BU14" s="656"/>
      <c r="BV14" s="656"/>
      <c r="BW14" s="656"/>
      <c r="BX14" s="656"/>
      <c r="BY14" s="656"/>
      <c r="BZ14" s="656"/>
      <c r="CA14" s="656"/>
      <c r="CB14" s="714"/>
      <c r="CD14" s="665" t="s">
        <v>264</v>
      </c>
      <c r="CE14" s="666"/>
      <c r="CF14" s="666"/>
      <c r="CG14" s="666"/>
      <c r="CH14" s="666"/>
      <c r="CI14" s="666"/>
      <c r="CJ14" s="666"/>
      <c r="CK14" s="666"/>
      <c r="CL14" s="666"/>
      <c r="CM14" s="666"/>
      <c r="CN14" s="666"/>
      <c r="CO14" s="666"/>
      <c r="CP14" s="666"/>
      <c r="CQ14" s="667"/>
      <c r="CR14" s="628">
        <v>496672</v>
      </c>
      <c r="CS14" s="629"/>
      <c r="CT14" s="629"/>
      <c r="CU14" s="629"/>
      <c r="CV14" s="629"/>
      <c r="CW14" s="629"/>
      <c r="CX14" s="629"/>
      <c r="CY14" s="630"/>
      <c r="CZ14" s="655">
        <v>3.1</v>
      </c>
      <c r="DA14" s="655"/>
      <c r="DB14" s="655"/>
      <c r="DC14" s="655"/>
      <c r="DD14" s="634">
        <v>23303</v>
      </c>
      <c r="DE14" s="629"/>
      <c r="DF14" s="629"/>
      <c r="DG14" s="629"/>
      <c r="DH14" s="629"/>
      <c r="DI14" s="629"/>
      <c r="DJ14" s="629"/>
      <c r="DK14" s="629"/>
      <c r="DL14" s="629"/>
      <c r="DM14" s="629"/>
      <c r="DN14" s="629"/>
      <c r="DO14" s="629"/>
      <c r="DP14" s="630"/>
      <c r="DQ14" s="634">
        <v>447076</v>
      </c>
      <c r="DR14" s="629"/>
      <c r="DS14" s="629"/>
      <c r="DT14" s="629"/>
      <c r="DU14" s="629"/>
      <c r="DV14" s="629"/>
      <c r="DW14" s="629"/>
      <c r="DX14" s="629"/>
      <c r="DY14" s="629"/>
      <c r="DZ14" s="629"/>
      <c r="EA14" s="629"/>
      <c r="EB14" s="629"/>
      <c r="EC14" s="673"/>
    </row>
    <row r="15" spans="2:143" ht="11.25" customHeight="1" x14ac:dyDescent="0.15">
      <c r="B15" s="625" t="s">
        <v>265</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266</v>
      </c>
      <c r="AQ15" s="626"/>
      <c r="AR15" s="626"/>
      <c r="AS15" s="626"/>
      <c r="AT15" s="626"/>
      <c r="AU15" s="626"/>
      <c r="AV15" s="626"/>
      <c r="AW15" s="626"/>
      <c r="AX15" s="626"/>
      <c r="AY15" s="626"/>
      <c r="AZ15" s="626"/>
      <c r="BA15" s="626"/>
      <c r="BB15" s="626"/>
      <c r="BC15" s="626"/>
      <c r="BD15" s="626"/>
      <c r="BE15" s="626"/>
      <c r="BF15" s="627"/>
      <c r="BG15" s="628">
        <v>180907</v>
      </c>
      <c r="BH15" s="629"/>
      <c r="BI15" s="629"/>
      <c r="BJ15" s="629"/>
      <c r="BK15" s="629"/>
      <c r="BL15" s="629"/>
      <c r="BM15" s="629"/>
      <c r="BN15" s="630"/>
      <c r="BO15" s="655">
        <v>8.1</v>
      </c>
      <c r="BP15" s="655"/>
      <c r="BQ15" s="655"/>
      <c r="BR15" s="655"/>
      <c r="BS15" s="656" t="s">
        <v>130</v>
      </c>
      <c r="BT15" s="656"/>
      <c r="BU15" s="656"/>
      <c r="BV15" s="656"/>
      <c r="BW15" s="656"/>
      <c r="BX15" s="656"/>
      <c r="BY15" s="656"/>
      <c r="BZ15" s="656"/>
      <c r="CA15" s="656"/>
      <c r="CB15" s="714"/>
      <c r="CD15" s="665" t="s">
        <v>267</v>
      </c>
      <c r="CE15" s="666"/>
      <c r="CF15" s="666"/>
      <c r="CG15" s="666"/>
      <c r="CH15" s="666"/>
      <c r="CI15" s="666"/>
      <c r="CJ15" s="666"/>
      <c r="CK15" s="666"/>
      <c r="CL15" s="666"/>
      <c r="CM15" s="666"/>
      <c r="CN15" s="666"/>
      <c r="CO15" s="666"/>
      <c r="CP15" s="666"/>
      <c r="CQ15" s="667"/>
      <c r="CR15" s="628">
        <v>1495981</v>
      </c>
      <c r="CS15" s="629"/>
      <c r="CT15" s="629"/>
      <c r="CU15" s="629"/>
      <c r="CV15" s="629"/>
      <c r="CW15" s="629"/>
      <c r="CX15" s="629"/>
      <c r="CY15" s="630"/>
      <c r="CZ15" s="655">
        <v>9.3000000000000007</v>
      </c>
      <c r="DA15" s="655"/>
      <c r="DB15" s="655"/>
      <c r="DC15" s="655"/>
      <c r="DD15" s="634">
        <v>300180</v>
      </c>
      <c r="DE15" s="629"/>
      <c r="DF15" s="629"/>
      <c r="DG15" s="629"/>
      <c r="DH15" s="629"/>
      <c r="DI15" s="629"/>
      <c r="DJ15" s="629"/>
      <c r="DK15" s="629"/>
      <c r="DL15" s="629"/>
      <c r="DM15" s="629"/>
      <c r="DN15" s="629"/>
      <c r="DO15" s="629"/>
      <c r="DP15" s="630"/>
      <c r="DQ15" s="634">
        <v>953356</v>
      </c>
      <c r="DR15" s="629"/>
      <c r="DS15" s="629"/>
      <c r="DT15" s="629"/>
      <c r="DU15" s="629"/>
      <c r="DV15" s="629"/>
      <c r="DW15" s="629"/>
      <c r="DX15" s="629"/>
      <c r="DY15" s="629"/>
      <c r="DZ15" s="629"/>
      <c r="EA15" s="629"/>
      <c r="EB15" s="629"/>
      <c r="EC15" s="673"/>
    </row>
    <row r="16" spans="2:143" ht="11.25" customHeight="1" x14ac:dyDescent="0.15">
      <c r="B16" s="625" t="s">
        <v>268</v>
      </c>
      <c r="C16" s="626"/>
      <c r="D16" s="626"/>
      <c r="E16" s="626"/>
      <c r="F16" s="626"/>
      <c r="G16" s="626"/>
      <c r="H16" s="626"/>
      <c r="I16" s="626"/>
      <c r="J16" s="626"/>
      <c r="K16" s="626"/>
      <c r="L16" s="626"/>
      <c r="M16" s="626"/>
      <c r="N16" s="626"/>
      <c r="O16" s="626"/>
      <c r="P16" s="626"/>
      <c r="Q16" s="627"/>
      <c r="R16" s="628">
        <v>9330</v>
      </c>
      <c r="S16" s="629"/>
      <c r="T16" s="629"/>
      <c r="U16" s="629"/>
      <c r="V16" s="629"/>
      <c r="W16" s="629"/>
      <c r="X16" s="629"/>
      <c r="Y16" s="630"/>
      <c r="Z16" s="655">
        <v>0.1</v>
      </c>
      <c r="AA16" s="655"/>
      <c r="AB16" s="655"/>
      <c r="AC16" s="655"/>
      <c r="AD16" s="656">
        <v>9330</v>
      </c>
      <c r="AE16" s="656"/>
      <c r="AF16" s="656"/>
      <c r="AG16" s="656"/>
      <c r="AH16" s="656"/>
      <c r="AI16" s="656"/>
      <c r="AJ16" s="656"/>
      <c r="AK16" s="656"/>
      <c r="AL16" s="631">
        <v>0.1</v>
      </c>
      <c r="AM16" s="632"/>
      <c r="AN16" s="632"/>
      <c r="AO16" s="657"/>
      <c r="AP16" s="625" t="s">
        <v>269</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5" t="s">
        <v>270</v>
      </c>
      <c r="CE16" s="666"/>
      <c r="CF16" s="666"/>
      <c r="CG16" s="666"/>
      <c r="CH16" s="666"/>
      <c r="CI16" s="666"/>
      <c r="CJ16" s="666"/>
      <c r="CK16" s="666"/>
      <c r="CL16" s="666"/>
      <c r="CM16" s="666"/>
      <c r="CN16" s="666"/>
      <c r="CO16" s="666"/>
      <c r="CP16" s="666"/>
      <c r="CQ16" s="667"/>
      <c r="CR16" s="628">
        <v>13217</v>
      </c>
      <c r="CS16" s="629"/>
      <c r="CT16" s="629"/>
      <c r="CU16" s="629"/>
      <c r="CV16" s="629"/>
      <c r="CW16" s="629"/>
      <c r="CX16" s="629"/>
      <c r="CY16" s="630"/>
      <c r="CZ16" s="655">
        <v>0.1</v>
      </c>
      <c r="DA16" s="655"/>
      <c r="DB16" s="655"/>
      <c r="DC16" s="655"/>
      <c r="DD16" s="634" t="s">
        <v>130</v>
      </c>
      <c r="DE16" s="629"/>
      <c r="DF16" s="629"/>
      <c r="DG16" s="629"/>
      <c r="DH16" s="629"/>
      <c r="DI16" s="629"/>
      <c r="DJ16" s="629"/>
      <c r="DK16" s="629"/>
      <c r="DL16" s="629"/>
      <c r="DM16" s="629"/>
      <c r="DN16" s="629"/>
      <c r="DO16" s="629"/>
      <c r="DP16" s="630"/>
      <c r="DQ16" s="634">
        <v>12553</v>
      </c>
      <c r="DR16" s="629"/>
      <c r="DS16" s="629"/>
      <c r="DT16" s="629"/>
      <c r="DU16" s="629"/>
      <c r="DV16" s="629"/>
      <c r="DW16" s="629"/>
      <c r="DX16" s="629"/>
      <c r="DY16" s="629"/>
      <c r="DZ16" s="629"/>
      <c r="EA16" s="629"/>
      <c r="EB16" s="629"/>
      <c r="EC16" s="673"/>
    </row>
    <row r="17" spans="2:133" ht="11.25" customHeight="1" x14ac:dyDescent="0.15">
      <c r="B17" s="625" t="s">
        <v>271</v>
      </c>
      <c r="C17" s="626"/>
      <c r="D17" s="626"/>
      <c r="E17" s="626"/>
      <c r="F17" s="626"/>
      <c r="G17" s="626"/>
      <c r="H17" s="626"/>
      <c r="I17" s="626"/>
      <c r="J17" s="626"/>
      <c r="K17" s="626"/>
      <c r="L17" s="626"/>
      <c r="M17" s="626"/>
      <c r="N17" s="626"/>
      <c r="O17" s="626"/>
      <c r="P17" s="626"/>
      <c r="Q17" s="627"/>
      <c r="R17" s="628">
        <v>16477</v>
      </c>
      <c r="S17" s="629"/>
      <c r="T17" s="629"/>
      <c r="U17" s="629"/>
      <c r="V17" s="629"/>
      <c r="W17" s="629"/>
      <c r="X17" s="629"/>
      <c r="Y17" s="630"/>
      <c r="Z17" s="655">
        <v>0.1</v>
      </c>
      <c r="AA17" s="655"/>
      <c r="AB17" s="655"/>
      <c r="AC17" s="655"/>
      <c r="AD17" s="656">
        <v>16477</v>
      </c>
      <c r="AE17" s="656"/>
      <c r="AF17" s="656"/>
      <c r="AG17" s="656"/>
      <c r="AH17" s="656"/>
      <c r="AI17" s="656"/>
      <c r="AJ17" s="656"/>
      <c r="AK17" s="656"/>
      <c r="AL17" s="631">
        <v>0.2</v>
      </c>
      <c r="AM17" s="632"/>
      <c r="AN17" s="632"/>
      <c r="AO17" s="657"/>
      <c r="AP17" s="625" t="s">
        <v>272</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5" t="s">
        <v>273</v>
      </c>
      <c r="CE17" s="666"/>
      <c r="CF17" s="666"/>
      <c r="CG17" s="666"/>
      <c r="CH17" s="666"/>
      <c r="CI17" s="666"/>
      <c r="CJ17" s="666"/>
      <c r="CK17" s="666"/>
      <c r="CL17" s="666"/>
      <c r="CM17" s="666"/>
      <c r="CN17" s="666"/>
      <c r="CO17" s="666"/>
      <c r="CP17" s="666"/>
      <c r="CQ17" s="667"/>
      <c r="CR17" s="628">
        <v>1667285</v>
      </c>
      <c r="CS17" s="629"/>
      <c r="CT17" s="629"/>
      <c r="CU17" s="629"/>
      <c r="CV17" s="629"/>
      <c r="CW17" s="629"/>
      <c r="CX17" s="629"/>
      <c r="CY17" s="630"/>
      <c r="CZ17" s="655">
        <v>10.3</v>
      </c>
      <c r="DA17" s="655"/>
      <c r="DB17" s="655"/>
      <c r="DC17" s="655"/>
      <c r="DD17" s="634" t="s">
        <v>130</v>
      </c>
      <c r="DE17" s="629"/>
      <c r="DF17" s="629"/>
      <c r="DG17" s="629"/>
      <c r="DH17" s="629"/>
      <c r="DI17" s="629"/>
      <c r="DJ17" s="629"/>
      <c r="DK17" s="629"/>
      <c r="DL17" s="629"/>
      <c r="DM17" s="629"/>
      <c r="DN17" s="629"/>
      <c r="DO17" s="629"/>
      <c r="DP17" s="630"/>
      <c r="DQ17" s="634">
        <v>1656950</v>
      </c>
      <c r="DR17" s="629"/>
      <c r="DS17" s="629"/>
      <c r="DT17" s="629"/>
      <c r="DU17" s="629"/>
      <c r="DV17" s="629"/>
      <c r="DW17" s="629"/>
      <c r="DX17" s="629"/>
      <c r="DY17" s="629"/>
      <c r="DZ17" s="629"/>
      <c r="EA17" s="629"/>
      <c r="EB17" s="629"/>
      <c r="EC17" s="673"/>
    </row>
    <row r="18" spans="2:133" ht="11.25" customHeight="1" x14ac:dyDescent="0.15">
      <c r="B18" s="625" t="s">
        <v>274</v>
      </c>
      <c r="C18" s="626"/>
      <c r="D18" s="626"/>
      <c r="E18" s="626"/>
      <c r="F18" s="626"/>
      <c r="G18" s="626"/>
      <c r="H18" s="626"/>
      <c r="I18" s="626"/>
      <c r="J18" s="626"/>
      <c r="K18" s="626"/>
      <c r="L18" s="626"/>
      <c r="M18" s="626"/>
      <c r="N18" s="626"/>
      <c r="O18" s="626"/>
      <c r="P18" s="626"/>
      <c r="Q18" s="627"/>
      <c r="R18" s="628">
        <v>31494</v>
      </c>
      <c r="S18" s="629"/>
      <c r="T18" s="629"/>
      <c r="U18" s="629"/>
      <c r="V18" s="629"/>
      <c r="W18" s="629"/>
      <c r="X18" s="629"/>
      <c r="Y18" s="630"/>
      <c r="Z18" s="655">
        <v>0.2</v>
      </c>
      <c r="AA18" s="655"/>
      <c r="AB18" s="655"/>
      <c r="AC18" s="655"/>
      <c r="AD18" s="656">
        <v>31494</v>
      </c>
      <c r="AE18" s="656"/>
      <c r="AF18" s="656"/>
      <c r="AG18" s="656"/>
      <c r="AH18" s="656"/>
      <c r="AI18" s="656"/>
      <c r="AJ18" s="656"/>
      <c r="AK18" s="656"/>
      <c r="AL18" s="631">
        <v>0.40000000596046448</v>
      </c>
      <c r="AM18" s="632"/>
      <c r="AN18" s="632"/>
      <c r="AO18" s="657"/>
      <c r="AP18" s="625" t="s">
        <v>275</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5" t="s">
        <v>276</v>
      </c>
      <c r="CE18" s="666"/>
      <c r="CF18" s="666"/>
      <c r="CG18" s="666"/>
      <c r="CH18" s="666"/>
      <c r="CI18" s="666"/>
      <c r="CJ18" s="666"/>
      <c r="CK18" s="666"/>
      <c r="CL18" s="666"/>
      <c r="CM18" s="666"/>
      <c r="CN18" s="666"/>
      <c r="CO18" s="666"/>
      <c r="CP18" s="666"/>
      <c r="CQ18" s="667"/>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3"/>
    </row>
    <row r="19" spans="2:133" ht="11.25" customHeight="1" x14ac:dyDescent="0.15">
      <c r="B19" s="625" t="s">
        <v>277</v>
      </c>
      <c r="C19" s="626"/>
      <c r="D19" s="626"/>
      <c r="E19" s="626"/>
      <c r="F19" s="626"/>
      <c r="G19" s="626"/>
      <c r="H19" s="626"/>
      <c r="I19" s="626"/>
      <c r="J19" s="626"/>
      <c r="K19" s="626"/>
      <c r="L19" s="626"/>
      <c r="M19" s="626"/>
      <c r="N19" s="626"/>
      <c r="O19" s="626"/>
      <c r="P19" s="626"/>
      <c r="Q19" s="627"/>
      <c r="R19" s="628">
        <v>11947</v>
      </c>
      <c r="S19" s="629"/>
      <c r="T19" s="629"/>
      <c r="U19" s="629"/>
      <c r="V19" s="629"/>
      <c r="W19" s="629"/>
      <c r="X19" s="629"/>
      <c r="Y19" s="630"/>
      <c r="Z19" s="655">
        <v>0.1</v>
      </c>
      <c r="AA19" s="655"/>
      <c r="AB19" s="655"/>
      <c r="AC19" s="655"/>
      <c r="AD19" s="656">
        <v>11947</v>
      </c>
      <c r="AE19" s="656"/>
      <c r="AF19" s="656"/>
      <c r="AG19" s="656"/>
      <c r="AH19" s="656"/>
      <c r="AI19" s="656"/>
      <c r="AJ19" s="656"/>
      <c r="AK19" s="656"/>
      <c r="AL19" s="631">
        <v>0.2</v>
      </c>
      <c r="AM19" s="632"/>
      <c r="AN19" s="632"/>
      <c r="AO19" s="657"/>
      <c r="AP19" s="625" t="s">
        <v>278</v>
      </c>
      <c r="AQ19" s="626"/>
      <c r="AR19" s="626"/>
      <c r="AS19" s="626"/>
      <c r="AT19" s="626"/>
      <c r="AU19" s="626"/>
      <c r="AV19" s="626"/>
      <c r="AW19" s="626"/>
      <c r="AX19" s="626"/>
      <c r="AY19" s="626"/>
      <c r="AZ19" s="626"/>
      <c r="BA19" s="626"/>
      <c r="BB19" s="626"/>
      <c r="BC19" s="626"/>
      <c r="BD19" s="626"/>
      <c r="BE19" s="626"/>
      <c r="BF19" s="627"/>
      <c r="BG19" s="628" t="s">
        <v>130</v>
      </c>
      <c r="BH19" s="629"/>
      <c r="BI19" s="629"/>
      <c r="BJ19" s="629"/>
      <c r="BK19" s="629"/>
      <c r="BL19" s="629"/>
      <c r="BM19" s="629"/>
      <c r="BN19" s="630"/>
      <c r="BO19" s="655" t="s">
        <v>130</v>
      </c>
      <c r="BP19" s="655"/>
      <c r="BQ19" s="655"/>
      <c r="BR19" s="655"/>
      <c r="BS19" s="656" t="s">
        <v>130</v>
      </c>
      <c r="BT19" s="656"/>
      <c r="BU19" s="656"/>
      <c r="BV19" s="656"/>
      <c r="BW19" s="656"/>
      <c r="BX19" s="656"/>
      <c r="BY19" s="656"/>
      <c r="BZ19" s="656"/>
      <c r="CA19" s="656"/>
      <c r="CB19" s="714"/>
      <c r="CD19" s="665" t="s">
        <v>279</v>
      </c>
      <c r="CE19" s="666"/>
      <c r="CF19" s="666"/>
      <c r="CG19" s="666"/>
      <c r="CH19" s="666"/>
      <c r="CI19" s="666"/>
      <c r="CJ19" s="666"/>
      <c r="CK19" s="666"/>
      <c r="CL19" s="666"/>
      <c r="CM19" s="666"/>
      <c r="CN19" s="666"/>
      <c r="CO19" s="666"/>
      <c r="CP19" s="666"/>
      <c r="CQ19" s="667"/>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3"/>
    </row>
    <row r="20" spans="2:133" ht="11.25" customHeight="1" x14ac:dyDescent="0.15">
      <c r="B20" s="625" t="s">
        <v>280</v>
      </c>
      <c r="C20" s="626"/>
      <c r="D20" s="626"/>
      <c r="E20" s="626"/>
      <c r="F20" s="626"/>
      <c r="G20" s="626"/>
      <c r="H20" s="626"/>
      <c r="I20" s="626"/>
      <c r="J20" s="626"/>
      <c r="K20" s="626"/>
      <c r="L20" s="626"/>
      <c r="M20" s="626"/>
      <c r="N20" s="626"/>
      <c r="O20" s="626"/>
      <c r="P20" s="626"/>
      <c r="Q20" s="627"/>
      <c r="R20" s="628">
        <v>3068</v>
      </c>
      <c r="S20" s="629"/>
      <c r="T20" s="629"/>
      <c r="U20" s="629"/>
      <c r="V20" s="629"/>
      <c r="W20" s="629"/>
      <c r="X20" s="629"/>
      <c r="Y20" s="630"/>
      <c r="Z20" s="655">
        <v>0</v>
      </c>
      <c r="AA20" s="655"/>
      <c r="AB20" s="655"/>
      <c r="AC20" s="655"/>
      <c r="AD20" s="656">
        <v>3068</v>
      </c>
      <c r="AE20" s="656"/>
      <c r="AF20" s="656"/>
      <c r="AG20" s="656"/>
      <c r="AH20" s="656"/>
      <c r="AI20" s="656"/>
      <c r="AJ20" s="656"/>
      <c r="AK20" s="656"/>
      <c r="AL20" s="631">
        <v>0</v>
      </c>
      <c r="AM20" s="632"/>
      <c r="AN20" s="632"/>
      <c r="AO20" s="657"/>
      <c r="AP20" s="625" t="s">
        <v>281</v>
      </c>
      <c r="AQ20" s="626"/>
      <c r="AR20" s="626"/>
      <c r="AS20" s="626"/>
      <c r="AT20" s="626"/>
      <c r="AU20" s="626"/>
      <c r="AV20" s="626"/>
      <c r="AW20" s="626"/>
      <c r="AX20" s="626"/>
      <c r="AY20" s="626"/>
      <c r="AZ20" s="626"/>
      <c r="BA20" s="626"/>
      <c r="BB20" s="626"/>
      <c r="BC20" s="626"/>
      <c r="BD20" s="626"/>
      <c r="BE20" s="626"/>
      <c r="BF20" s="627"/>
      <c r="BG20" s="628" t="s">
        <v>130</v>
      </c>
      <c r="BH20" s="629"/>
      <c r="BI20" s="629"/>
      <c r="BJ20" s="629"/>
      <c r="BK20" s="629"/>
      <c r="BL20" s="629"/>
      <c r="BM20" s="629"/>
      <c r="BN20" s="630"/>
      <c r="BO20" s="655" t="s">
        <v>130</v>
      </c>
      <c r="BP20" s="655"/>
      <c r="BQ20" s="655"/>
      <c r="BR20" s="655"/>
      <c r="BS20" s="656" t="s">
        <v>130</v>
      </c>
      <c r="BT20" s="656"/>
      <c r="BU20" s="656"/>
      <c r="BV20" s="656"/>
      <c r="BW20" s="656"/>
      <c r="BX20" s="656"/>
      <c r="BY20" s="656"/>
      <c r="BZ20" s="656"/>
      <c r="CA20" s="656"/>
      <c r="CB20" s="714"/>
      <c r="CD20" s="665" t="s">
        <v>282</v>
      </c>
      <c r="CE20" s="666"/>
      <c r="CF20" s="666"/>
      <c r="CG20" s="666"/>
      <c r="CH20" s="666"/>
      <c r="CI20" s="666"/>
      <c r="CJ20" s="666"/>
      <c r="CK20" s="666"/>
      <c r="CL20" s="666"/>
      <c r="CM20" s="666"/>
      <c r="CN20" s="666"/>
      <c r="CO20" s="666"/>
      <c r="CP20" s="666"/>
      <c r="CQ20" s="667"/>
      <c r="CR20" s="628">
        <v>16126062</v>
      </c>
      <c r="CS20" s="629"/>
      <c r="CT20" s="629"/>
      <c r="CU20" s="629"/>
      <c r="CV20" s="629"/>
      <c r="CW20" s="629"/>
      <c r="CX20" s="629"/>
      <c r="CY20" s="630"/>
      <c r="CZ20" s="655">
        <v>100</v>
      </c>
      <c r="DA20" s="655"/>
      <c r="DB20" s="655"/>
      <c r="DC20" s="655"/>
      <c r="DD20" s="634">
        <v>1544839</v>
      </c>
      <c r="DE20" s="629"/>
      <c r="DF20" s="629"/>
      <c r="DG20" s="629"/>
      <c r="DH20" s="629"/>
      <c r="DI20" s="629"/>
      <c r="DJ20" s="629"/>
      <c r="DK20" s="629"/>
      <c r="DL20" s="629"/>
      <c r="DM20" s="629"/>
      <c r="DN20" s="629"/>
      <c r="DO20" s="629"/>
      <c r="DP20" s="630"/>
      <c r="DQ20" s="634">
        <v>9129773</v>
      </c>
      <c r="DR20" s="629"/>
      <c r="DS20" s="629"/>
      <c r="DT20" s="629"/>
      <c r="DU20" s="629"/>
      <c r="DV20" s="629"/>
      <c r="DW20" s="629"/>
      <c r="DX20" s="629"/>
      <c r="DY20" s="629"/>
      <c r="DZ20" s="629"/>
      <c r="EA20" s="629"/>
      <c r="EB20" s="629"/>
      <c r="EC20" s="673"/>
    </row>
    <row r="21" spans="2:133" ht="11.25" customHeight="1" x14ac:dyDescent="0.15">
      <c r="B21" s="625" t="s">
        <v>283</v>
      </c>
      <c r="C21" s="626"/>
      <c r="D21" s="626"/>
      <c r="E21" s="626"/>
      <c r="F21" s="626"/>
      <c r="G21" s="626"/>
      <c r="H21" s="626"/>
      <c r="I21" s="626"/>
      <c r="J21" s="626"/>
      <c r="K21" s="626"/>
      <c r="L21" s="626"/>
      <c r="M21" s="626"/>
      <c r="N21" s="626"/>
      <c r="O21" s="626"/>
      <c r="P21" s="626"/>
      <c r="Q21" s="627"/>
      <c r="R21" s="628">
        <v>1186</v>
      </c>
      <c r="S21" s="629"/>
      <c r="T21" s="629"/>
      <c r="U21" s="629"/>
      <c r="V21" s="629"/>
      <c r="W21" s="629"/>
      <c r="X21" s="629"/>
      <c r="Y21" s="630"/>
      <c r="Z21" s="655">
        <v>0</v>
      </c>
      <c r="AA21" s="655"/>
      <c r="AB21" s="655"/>
      <c r="AC21" s="655"/>
      <c r="AD21" s="656">
        <v>1186</v>
      </c>
      <c r="AE21" s="656"/>
      <c r="AF21" s="656"/>
      <c r="AG21" s="656"/>
      <c r="AH21" s="656"/>
      <c r="AI21" s="656"/>
      <c r="AJ21" s="656"/>
      <c r="AK21" s="656"/>
      <c r="AL21" s="631">
        <v>0</v>
      </c>
      <c r="AM21" s="632"/>
      <c r="AN21" s="632"/>
      <c r="AO21" s="657"/>
      <c r="AP21" s="721" t="s">
        <v>284</v>
      </c>
      <c r="AQ21" s="728"/>
      <c r="AR21" s="728"/>
      <c r="AS21" s="728"/>
      <c r="AT21" s="728"/>
      <c r="AU21" s="728"/>
      <c r="AV21" s="728"/>
      <c r="AW21" s="728"/>
      <c r="AX21" s="728"/>
      <c r="AY21" s="728"/>
      <c r="AZ21" s="728"/>
      <c r="BA21" s="728"/>
      <c r="BB21" s="728"/>
      <c r="BC21" s="728"/>
      <c r="BD21" s="728"/>
      <c r="BE21" s="728"/>
      <c r="BF21" s="723"/>
      <c r="BG21" s="628" t="s">
        <v>130</v>
      </c>
      <c r="BH21" s="629"/>
      <c r="BI21" s="629"/>
      <c r="BJ21" s="629"/>
      <c r="BK21" s="629"/>
      <c r="BL21" s="629"/>
      <c r="BM21" s="629"/>
      <c r="BN21" s="630"/>
      <c r="BO21" s="655" t="s">
        <v>130</v>
      </c>
      <c r="BP21" s="655"/>
      <c r="BQ21" s="655"/>
      <c r="BR21" s="655"/>
      <c r="BS21" s="656" t="s">
        <v>130</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285</v>
      </c>
      <c r="C22" s="692"/>
      <c r="D22" s="692"/>
      <c r="E22" s="692"/>
      <c r="F22" s="692"/>
      <c r="G22" s="692"/>
      <c r="H22" s="692"/>
      <c r="I22" s="692"/>
      <c r="J22" s="692"/>
      <c r="K22" s="692"/>
      <c r="L22" s="692"/>
      <c r="M22" s="692"/>
      <c r="N22" s="692"/>
      <c r="O22" s="692"/>
      <c r="P22" s="692"/>
      <c r="Q22" s="693"/>
      <c r="R22" s="628">
        <v>15293</v>
      </c>
      <c r="S22" s="629"/>
      <c r="T22" s="629"/>
      <c r="U22" s="629"/>
      <c r="V22" s="629"/>
      <c r="W22" s="629"/>
      <c r="X22" s="629"/>
      <c r="Y22" s="630"/>
      <c r="Z22" s="655">
        <v>0.1</v>
      </c>
      <c r="AA22" s="655"/>
      <c r="AB22" s="655"/>
      <c r="AC22" s="655"/>
      <c r="AD22" s="656">
        <v>15293</v>
      </c>
      <c r="AE22" s="656"/>
      <c r="AF22" s="656"/>
      <c r="AG22" s="656"/>
      <c r="AH22" s="656"/>
      <c r="AI22" s="656"/>
      <c r="AJ22" s="656"/>
      <c r="AK22" s="656"/>
      <c r="AL22" s="631">
        <v>0.20000000298023224</v>
      </c>
      <c r="AM22" s="632"/>
      <c r="AN22" s="632"/>
      <c r="AO22" s="657"/>
      <c r="AP22" s="721" t="s">
        <v>286</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14"/>
      <c r="CD22" s="730" t="s">
        <v>287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288</v>
      </c>
      <c r="C23" s="626"/>
      <c r="D23" s="626"/>
      <c r="E23" s="626"/>
      <c r="F23" s="626"/>
      <c r="G23" s="626"/>
      <c r="H23" s="626"/>
      <c r="I23" s="626"/>
      <c r="J23" s="626"/>
      <c r="K23" s="626"/>
      <c r="L23" s="626"/>
      <c r="M23" s="626"/>
      <c r="N23" s="626"/>
      <c r="O23" s="626"/>
      <c r="P23" s="626"/>
      <c r="Q23" s="627"/>
      <c r="R23" s="628">
        <v>5293655</v>
      </c>
      <c r="S23" s="629"/>
      <c r="T23" s="629"/>
      <c r="U23" s="629"/>
      <c r="V23" s="629"/>
      <c r="W23" s="629"/>
      <c r="X23" s="629"/>
      <c r="Y23" s="630"/>
      <c r="Z23" s="655">
        <v>31.5</v>
      </c>
      <c r="AA23" s="655"/>
      <c r="AB23" s="655"/>
      <c r="AC23" s="655"/>
      <c r="AD23" s="656">
        <v>4792885</v>
      </c>
      <c r="AE23" s="656"/>
      <c r="AF23" s="656"/>
      <c r="AG23" s="656"/>
      <c r="AH23" s="656"/>
      <c r="AI23" s="656"/>
      <c r="AJ23" s="656"/>
      <c r="AK23" s="656"/>
      <c r="AL23" s="631">
        <v>61.4</v>
      </c>
      <c r="AM23" s="632"/>
      <c r="AN23" s="632"/>
      <c r="AO23" s="657"/>
      <c r="AP23" s="721" t="s">
        <v>289</v>
      </c>
      <c r="AQ23" s="728"/>
      <c r="AR23" s="728"/>
      <c r="AS23" s="728"/>
      <c r="AT23" s="728"/>
      <c r="AU23" s="728"/>
      <c r="AV23" s="728"/>
      <c r="AW23" s="728"/>
      <c r="AX23" s="728"/>
      <c r="AY23" s="728"/>
      <c r="AZ23" s="728"/>
      <c r="BA23" s="728"/>
      <c r="BB23" s="728"/>
      <c r="BC23" s="728"/>
      <c r="BD23" s="728"/>
      <c r="BE23" s="728"/>
      <c r="BF23" s="723"/>
      <c r="BG23" s="628" t="s">
        <v>130</v>
      </c>
      <c r="BH23" s="629"/>
      <c r="BI23" s="629"/>
      <c r="BJ23" s="629"/>
      <c r="BK23" s="629"/>
      <c r="BL23" s="629"/>
      <c r="BM23" s="629"/>
      <c r="BN23" s="630"/>
      <c r="BO23" s="655" t="s">
        <v>130</v>
      </c>
      <c r="BP23" s="655"/>
      <c r="BQ23" s="655"/>
      <c r="BR23" s="655"/>
      <c r="BS23" s="656" t="s">
        <v>130</v>
      </c>
      <c r="BT23" s="656"/>
      <c r="BU23" s="656"/>
      <c r="BV23" s="656"/>
      <c r="BW23" s="656"/>
      <c r="BX23" s="656"/>
      <c r="BY23" s="656"/>
      <c r="BZ23" s="656"/>
      <c r="CA23" s="656"/>
      <c r="CB23" s="714"/>
      <c r="CD23" s="730" t="s">
        <v>228</v>
      </c>
      <c r="CE23" s="731"/>
      <c r="CF23" s="731"/>
      <c r="CG23" s="731"/>
      <c r="CH23" s="731"/>
      <c r="CI23" s="731"/>
      <c r="CJ23" s="731"/>
      <c r="CK23" s="731"/>
      <c r="CL23" s="731"/>
      <c r="CM23" s="731"/>
      <c r="CN23" s="731"/>
      <c r="CO23" s="731"/>
      <c r="CP23" s="731"/>
      <c r="CQ23" s="732"/>
      <c r="CR23" s="730" t="s">
        <v>290</v>
      </c>
      <c r="CS23" s="731"/>
      <c r="CT23" s="731"/>
      <c r="CU23" s="731"/>
      <c r="CV23" s="731"/>
      <c r="CW23" s="731"/>
      <c r="CX23" s="731"/>
      <c r="CY23" s="732"/>
      <c r="CZ23" s="730" t="s">
        <v>291</v>
      </c>
      <c r="DA23" s="731"/>
      <c r="DB23" s="731"/>
      <c r="DC23" s="732"/>
      <c r="DD23" s="730" t="s">
        <v>292</v>
      </c>
      <c r="DE23" s="731"/>
      <c r="DF23" s="731"/>
      <c r="DG23" s="731"/>
      <c r="DH23" s="731"/>
      <c r="DI23" s="731"/>
      <c r="DJ23" s="731"/>
      <c r="DK23" s="732"/>
      <c r="DL23" s="733" t="s">
        <v>293</v>
      </c>
      <c r="DM23" s="734"/>
      <c r="DN23" s="734"/>
      <c r="DO23" s="734"/>
      <c r="DP23" s="734"/>
      <c r="DQ23" s="734"/>
      <c r="DR23" s="734"/>
      <c r="DS23" s="734"/>
      <c r="DT23" s="734"/>
      <c r="DU23" s="734"/>
      <c r="DV23" s="735"/>
      <c r="DW23" s="730" t="s">
        <v>294</v>
      </c>
      <c r="DX23" s="731"/>
      <c r="DY23" s="731"/>
      <c r="DZ23" s="731"/>
      <c r="EA23" s="731"/>
      <c r="EB23" s="731"/>
      <c r="EC23" s="732"/>
    </row>
    <row r="24" spans="2:133" ht="11.25" customHeight="1" x14ac:dyDescent="0.15">
      <c r="B24" s="625" t="s">
        <v>295</v>
      </c>
      <c r="C24" s="626"/>
      <c r="D24" s="626"/>
      <c r="E24" s="626"/>
      <c r="F24" s="626"/>
      <c r="G24" s="626"/>
      <c r="H24" s="626"/>
      <c r="I24" s="626"/>
      <c r="J24" s="626"/>
      <c r="K24" s="626"/>
      <c r="L24" s="626"/>
      <c r="M24" s="626"/>
      <c r="N24" s="626"/>
      <c r="O24" s="626"/>
      <c r="P24" s="626"/>
      <c r="Q24" s="627"/>
      <c r="R24" s="628">
        <v>4792885</v>
      </c>
      <c r="S24" s="629"/>
      <c r="T24" s="629"/>
      <c r="U24" s="629"/>
      <c r="V24" s="629"/>
      <c r="W24" s="629"/>
      <c r="X24" s="629"/>
      <c r="Y24" s="630"/>
      <c r="Z24" s="655">
        <v>28.6</v>
      </c>
      <c r="AA24" s="655"/>
      <c r="AB24" s="655"/>
      <c r="AC24" s="655"/>
      <c r="AD24" s="656">
        <v>4792885</v>
      </c>
      <c r="AE24" s="656"/>
      <c r="AF24" s="656"/>
      <c r="AG24" s="656"/>
      <c r="AH24" s="656"/>
      <c r="AI24" s="656"/>
      <c r="AJ24" s="656"/>
      <c r="AK24" s="656"/>
      <c r="AL24" s="631">
        <v>61.4</v>
      </c>
      <c r="AM24" s="632"/>
      <c r="AN24" s="632"/>
      <c r="AO24" s="657"/>
      <c r="AP24" s="721" t="s">
        <v>296</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297</v>
      </c>
      <c r="CE24" s="685"/>
      <c r="CF24" s="685"/>
      <c r="CG24" s="685"/>
      <c r="CH24" s="685"/>
      <c r="CI24" s="685"/>
      <c r="CJ24" s="685"/>
      <c r="CK24" s="685"/>
      <c r="CL24" s="685"/>
      <c r="CM24" s="685"/>
      <c r="CN24" s="685"/>
      <c r="CO24" s="685"/>
      <c r="CP24" s="685"/>
      <c r="CQ24" s="686"/>
      <c r="CR24" s="681">
        <v>6493218</v>
      </c>
      <c r="CS24" s="682"/>
      <c r="CT24" s="682"/>
      <c r="CU24" s="682"/>
      <c r="CV24" s="682"/>
      <c r="CW24" s="682"/>
      <c r="CX24" s="682"/>
      <c r="CY24" s="725"/>
      <c r="CZ24" s="726">
        <v>40.299999999999997</v>
      </c>
      <c r="DA24" s="701"/>
      <c r="DB24" s="701"/>
      <c r="DC24" s="729"/>
      <c r="DD24" s="724">
        <v>3904675</v>
      </c>
      <c r="DE24" s="682"/>
      <c r="DF24" s="682"/>
      <c r="DG24" s="682"/>
      <c r="DH24" s="682"/>
      <c r="DI24" s="682"/>
      <c r="DJ24" s="682"/>
      <c r="DK24" s="725"/>
      <c r="DL24" s="724">
        <v>3870848</v>
      </c>
      <c r="DM24" s="682"/>
      <c r="DN24" s="682"/>
      <c r="DO24" s="682"/>
      <c r="DP24" s="682"/>
      <c r="DQ24" s="682"/>
      <c r="DR24" s="682"/>
      <c r="DS24" s="682"/>
      <c r="DT24" s="682"/>
      <c r="DU24" s="682"/>
      <c r="DV24" s="725"/>
      <c r="DW24" s="726">
        <v>47.7</v>
      </c>
      <c r="DX24" s="701"/>
      <c r="DY24" s="701"/>
      <c r="DZ24" s="701"/>
      <c r="EA24" s="701"/>
      <c r="EB24" s="701"/>
      <c r="EC24" s="727"/>
    </row>
    <row r="25" spans="2:133" ht="11.25" customHeight="1" x14ac:dyDescent="0.15">
      <c r="B25" s="625" t="s">
        <v>298</v>
      </c>
      <c r="C25" s="626"/>
      <c r="D25" s="626"/>
      <c r="E25" s="626"/>
      <c r="F25" s="626"/>
      <c r="G25" s="626"/>
      <c r="H25" s="626"/>
      <c r="I25" s="626"/>
      <c r="J25" s="626"/>
      <c r="K25" s="626"/>
      <c r="L25" s="626"/>
      <c r="M25" s="626"/>
      <c r="N25" s="626"/>
      <c r="O25" s="626"/>
      <c r="P25" s="626"/>
      <c r="Q25" s="627"/>
      <c r="R25" s="628">
        <v>500770</v>
      </c>
      <c r="S25" s="629"/>
      <c r="T25" s="629"/>
      <c r="U25" s="629"/>
      <c r="V25" s="629"/>
      <c r="W25" s="629"/>
      <c r="X25" s="629"/>
      <c r="Y25" s="630"/>
      <c r="Z25" s="655">
        <v>3</v>
      </c>
      <c r="AA25" s="655"/>
      <c r="AB25" s="655"/>
      <c r="AC25" s="655"/>
      <c r="AD25" s="656" t="s">
        <v>130</v>
      </c>
      <c r="AE25" s="656"/>
      <c r="AF25" s="656"/>
      <c r="AG25" s="656"/>
      <c r="AH25" s="656"/>
      <c r="AI25" s="656"/>
      <c r="AJ25" s="656"/>
      <c r="AK25" s="656"/>
      <c r="AL25" s="631" t="s">
        <v>130</v>
      </c>
      <c r="AM25" s="632"/>
      <c r="AN25" s="632"/>
      <c r="AO25" s="657"/>
      <c r="AP25" s="721" t="s">
        <v>299</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5" t="s">
        <v>300</v>
      </c>
      <c r="CE25" s="666"/>
      <c r="CF25" s="666"/>
      <c r="CG25" s="666"/>
      <c r="CH25" s="666"/>
      <c r="CI25" s="666"/>
      <c r="CJ25" s="666"/>
      <c r="CK25" s="666"/>
      <c r="CL25" s="666"/>
      <c r="CM25" s="666"/>
      <c r="CN25" s="666"/>
      <c r="CO25" s="666"/>
      <c r="CP25" s="666"/>
      <c r="CQ25" s="667"/>
      <c r="CR25" s="628">
        <v>2399665</v>
      </c>
      <c r="CS25" s="639"/>
      <c r="CT25" s="639"/>
      <c r="CU25" s="639"/>
      <c r="CV25" s="639"/>
      <c r="CW25" s="639"/>
      <c r="CX25" s="639"/>
      <c r="CY25" s="640"/>
      <c r="CZ25" s="631">
        <v>14.9</v>
      </c>
      <c r="DA25" s="641"/>
      <c r="DB25" s="641"/>
      <c r="DC25" s="642"/>
      <c r="DD25" s="634">
        <v>2088326</v>
      </c>
      <c r="DE25" s="639"/>
      <c r="DF25" s="639"/>
      <c r="DG25" s="639"/>
      <c r="DH25" s="639"/>
      <c r="DI25" s="639"/>
      <c r="DJ25" s="639"/>
      <c r="DK25" s="640"/>
      <c r="DL25" s="634">
        <v>2058139</v>
      </c>
      <c r="DM25" s="639"/>
      <c r="DN25" s="639"/>
      <c r="DO25" s="639"/>
      <c r="DP25" s="639"/>
      <c r="DQ25" s="639"/>
      <c r="DR25" s="639"/>
      <c r="DS25" s="639"/>
      <c r="DT25" s="639"/>
      <c r="DU25" s="639"/>
      <c r="DV25" s="640"/>
      <c r="DW25" s="631">
        <v>25.4</v>
      </c>
      <c r="DX25" s="641"/>
      <c r="DY25" s="641"/>
      <c r="DZ25" s="641"/>
      <c r="EA25" s="641"/>
      <c r="EB25" s="641"/>
      <c r="EC25" s="668"/>
    </row>
    <row r="26" spans="2:133" ht="11.25" customHeight="1" x14ac:dyDescent="0.15">
      <c r="B26" s="625" t="s">
        <v>301</v>
      </c>
      <c r="C26" s="626"/>
      <c r="D26" s="626"/>
      <c r="E26" s="626"/>
      <c r="F26" s="626"/>
      <c r="G26" s="626"/>
      <c r="H26" s="626"/>
      <c r="I26" s="626"/>
      <c r="J26" s="626"/>
      <c r="K26" s="626"/>
      <c r="L26" s="626"/>
      <c r="M26" s="626"/>
      <c r="N26" s="626"/>
      <c r="O26" s="626"/>
      <c r="P26" s="626"/>
      <c r="Q26" s="627"/>
      <c r="R26" s="628" t="s">
        <v>130</v>
      </c>
      <c r="S26" s="629"/>
      <c r="T26" s="629"/>
      <c r="U26" s="629"/>
      <c r="V26" s="629"/>
      <c r="W26" s="629"/>
      <c r="X26" s="629"/>
      <c r="Y26" s="630"/>
      <c r="Z26" s="655" t="s">
        <v>130</v>
      </c>
      <c r="AA26" s="655"/>
      <c r="AB26" s="655"/>
      <c r="AC26" s="655"/>
      <c r="AD26" s="656" t="s">
        <v>130</v>
      </c>
      <c r="AE26" s="656"/>
      <c r="AF26" s="656"/>
      <c r="AG26" s="656"/>
      <c r="AH26" s="656"/>
      <c r="AI26" s="656"/>
      <c r="AJ26" s="656"/>
      <c r="AK26" s="656"/>
      <c r="AL26" s="631" t="s">
        <v>130</v>
      </c>
      <c r="AM26" s="632"/>
      <c r="AN26" s="632"/>
      <c r="AO26" s="657"/>
      <c r="AP26" s="721" t="s">
        <v>302</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5" t="s">
        <v>303</v>
      </c>
      <c r="CE26" s="666"/>
      <c r="CF26" s="666"/>
      <c r="CG26" s="666"/>
      <c r="CH26" s="666"/>
      <c r="CI26" s="666"/>
      <c r="CJ26" s="666"/>
      <c r="CK26" s="666"/>
      <c r="CL26" s="666"/>
      <c r="CM26" s="666"/>
      <c r="CN26" s="666"/>
      <c r="CO26" s="666"/>
      <c r="CP26" s="666"/>
      <c r="CQ26" s="667"/>
      <c r="CR26" s="628">
        <v>1461708</v>
      </c>
      <c r="CS26" s="629"/>
      <c r="CT26" s="629"/>
      <c r="CU26" s="629"/>
      <c r="CV26" s="629"/>
      <c r="CW26" s="629"/>
      <c r="CX26" s="629"/>
      <c r="CY26" s="630"/>
      <c r="CZ26" s="631">
        <v>9.1</v>
      </c>
      <c r="DA26" s="641"/>
      <c r="DB26" s="641"/>
      <c r="DC26" s="642"/>
      <c r="DD26" s="634">
        <v>1262362</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68"/>
    </row>
    <row r="27" spans="2:133" ht="11.25" customHeight="1" x14ac:dyDescent="0.15">
      <c r="B27" s="625" t="s">
        <v>304</v>
      </c>
      <c r="C27" s="626"/>
      <c r="D27" s="626"/>
      <c r="E27" s="626"/>
      <c r="F27" s="626"/>
      <c r="G27" s="626"/>
      <c r="H27" s="626"/>
      <c r="I27" s="626"/>
      <c r="J27" s="626"/>
      <c r="K27" s="626"/>
      <c r="L27" s="626"/>
      <c r="M27" s="626"/>
      <c r="N27" s="626"/>
      <c r="O27" s="626"/>
      <c r="P27" s="626"/>
      <c r="Q27" s="627"/>
      <c r="R27" s="628">
        <v>8276795</v>
      </c>
      <c r="S27" s="629"/>
      <c r="T27" s="629"/>
      <c r="U27" s="629"/>
      <c r="V27" s="629"/>
      <c r="W27" s="629"/>
      <c r="X27" s="629"/>
      <c r="Y27" s="630"/>
      <c r="Z27" s="655">
        <v>49.3</v>
      </c>
      <c r="AA27" s="655"/>
      <c r="AB27" s="655"/>
      <c r="AC27" s="655"/>
      <c r="AD27" s="656">
        <v>7776025</v>
      </c>
      <c r="AE27" s="656"/>
      <c r="AF27" s="656"/>
      <c r="AG27" s="656"/>
      <c r="AH27" s="656"/>
      <c r="AI27" s="656"/>
      <c r="AJ27" s="656"/>
      <c r="AK27" s="656"/>
      <c r="AL27" s="631">
        <v>99.699996948242188</v>
      </c>
      <c r="AM27" s="632"/>
      <c r="AN27" s="632"/>
      <c r="AO27" s="657"/>
      <c r="AP27" s="625" t="s">
        <v>305</v>
      </c>
      <c r="AQ27" s="626"/>
      <c r="AR27" s="626"/>
      <c r="AS27" s="626"/>
      <c r="AT27" s="626"/>
      <c r="AU27" s="626"/>
      <c r="AV27" s="626"/>
      <c r="AW27" s="626"/>
      <c r="AX27" s="626"/>
      <c r="AY27" s="626"/>
      <c r="AZ27" s="626"/>
      <c r="BA27" s="626"/>
      <c r="BB27" s="626"/>
      <c r="BC27" s="626"/>
      <c r="BD27" s="626"/>
      <c r="BE27" s="626"/>
      <c r="BF27" s="627"/>
      <c r="BG27" s="628">
        <v>2240560</v>
      </c>
      <c r="BH27" s="629"/>
      <c r="BI27" s="629"/>
      <c r="BJ27" s="629"/>
      <c r="BK27" s="629"/>
      <c r="BL27" s="629"/>
      <c r="BM27" s="629"/>
      <c r="BN27" s="630"/>
      <c r="BO27" s="655">
        <v>100</v>
      </c>
      <c r="BP27" s="655"/>
      <c r="BQ27" s="655"/>
      <c r="BR27" s="655"/>
      <c r="BS27" s="656" t="s">
        <v>130</v>
      </c>
      <c r="BT27" s="656"/>
      <c r="BU27" s="656"/>
      <c r="BV27" s="656"/>
      <c r="BW27" s="656"/>
      <c r="BX27" s="656"/>
      <c r="BY27" s="656"/>
      <c r="BZ27" s="656"/>
      <c r="CA27" s="656"/>
      <c r="CB27" s="714"/>
      <c r="CD27" s="665" t="s">
        <v>306</v>
      </c>
      <c r="CE27" s="666"/>
      <c r="CF27" s="666"/>
      <c r="CG27" s="666"/>
      <c r="CH27" s="666"/>
      <c r="CI27" s="666"/>
      <c r="CJ27" s="666"/>
      <c r="CK27" s="666"/>
      <c r="CL27" s="666"/>
      <c r="CM27" s="666"/>
      <c r="CN27" s="666"/>
      <c r="CO27" s="666"/>
      <c r="CP27" s="666"/>
      <c r="CQ27" s="667"/>
      <c r="CR27" s="628">
        <v>2426268</v>
      </c>
      <c r="CS27" s="639"/>
      <c r="CT27" s="639"/>
      <c r="CU27" s="639"/>
      <c r="CV27" s="639"/>
      <c r="CW27" s="639"/>
      <c r="CX27" s="639"/>
      <c r="CY27" s="640"/>
      <c r="CZ27" s="631">
        <v>15</v>
      </c>
      <c r="DA27" s="641"/>
      <c r="DB27" s="641"/>
      <c r="DC27" s="642"/>
      <c r="DD27" s="634">
        <v>159399</v>
      </c>
      <c r="DE27" s="639"/>
      <c r="DF27" s="639"/>
      <c r="DG27" s="639"/>
      <c r="DH27" s="639"/>
      <c r="DI27" s="639"/>
      <c r="DJ27" s="639"/>
      <c r="DK27" s="640"/>
      <c r="DL27" s="634">
        <v>155759</v>
      </c>
      <c r="DM27" s="639"/>
      <c r="DN27" s="639"/>
      <c r="DO27" s="639"/>
      <c r="DP27" s="639"/>
      <c r="DQ27" s="639"/>
      <c r="DR27" s="639"/>
      <c r="DS27" s="639"/>
      <c r="DT27" s="639"/>
      <c r="DU27" s="639"/>
      <c r="DV27" s="640"/>
      <c r="DW27" s="631">
        <v>1.9</v>
      </c>
      <c r="DX27" s="641"/>
      <c r="DY27" s="641"/>
      <c r="DZ27" s="641"/>
      <c r="EA27" s="641"/>
      <c r="EB27" s="641"/>
      <c r="EC27" s="668"/>
    </row>
    <row r="28" spans="2:133" ht="11.25" customHeight="1" x14ac:dyDescent="0.15">
      <c r="B28" s="625" t="s">
        <v>307</v>
      </c>
      <c r="C28" s="626"/>
      <c r="D28" s="626"/>
      <c r="E28" s="626"/>
      <c r="F28" s="626"/>
      <c r="G28" s="626"/>
      <c r="H28" s="626"/>
      <c r="I28" s="626"/>
      <c r="J28" s="626"/>
      <c r="K28" s="626"/>
      <c r="L28" s="626"/>
      <c r="M28" s="626"/>
      <c r="N28" s="626"/>
      <c r="O28" s="626"/>
      <c r="P28" s="626"/>
      <c r="Q28" s="627"/>
      <c r="R28" s="628">
        <v>4503</v>
      </c>
      <c r="S28" s="629"/>
      <c r="T28" s="629"/>
      <c r="U28" s="629"/>
      <c r="V28" s="629"/>
      <c r="W28" s="629"/>
      <c r="X28" s="629"/>
      <c r="Y28" s="630"/>
      <c r="Z28" s="655">
        <v>0</v>
      </c>
      <c r="AA28" s="655"/>
      <c r="AB28" s="655"/>
      <c r="AC28" s="655"/>
      <c r="AD28" s="656">
        <v>4503</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308</v>
      </c>
      <c r="CE28" s="666"/>
      <c r="CF28" s="666"/>
      <c r="CG28" s="666"/>
      <c r="CH28" s="666"/>
      <c r="CI28" s="666"/>
      <c r="CJ28" s="666"/>
      <c r="CK28" s="666"/>
      <c r="CL28" s="666"/>
      <c r="CM28" s="666"/>
      <c r="CN28" s="666"/>
      <c r="CO28" s="666"/>
      <c r="CP28" s="666"/>
      <c r="CQ28" s="667"/>
      <c r="CR28" s="628">
        <v>1667285</v>
      </c>
      <c r="CS28" s="629"/>
      <c r="CT28" s="629"/>
      <c r="CU28" s="629"/>
      <c r="CV28" s="629"/>
      <c r="CW28" s="629"/>
      <c r="CX28" s="629"/>
      <c r="CY28" s="630"/>
      <c r="CZ28" s="631">
        <v>10.3</v>
      </c>
      <c r="DA28" s="641"/>
      <c r="DB28" s="641"/>
      <c r="DC28" s="642"/>
      <c r="DD28" s="634">
        <v>1656950</v>
      </c>
      <c r="DE28" s="629"/>
      <c r="DF28" s="629"/>
      <c r="DG28" s="629"/>
      <c r="DH28" s="629"/>
      <c r="DI28" s="629"/>
      <c r="DJ28" s="629"/>
      <c r="DK28" s="630"/>
      <c r="DL28" s="634">
        <v>1656950</v>
      </c>
      <c r="DM28" s="629"/>
      <c r="DN28" s="629"/>
      <c r="DO28" s="629"/>
      <c r="DP28" s="629"/>
      <c r="DQ28" s="629"/>
      <c r="DR28" s="629"/>
      <c r="DS28" s="629"/>
      <c r="DT28" s="629"/>
      <c r="DU28" s="629"/>
      <c r="DV28" s="630"/>
      <c r="DW28" s="631">
        <v>20.399999999999999</v>
      </c>
      <c r="DX28" s="641"/>
      <c r="DY28" s="641"/>
      <c r="DZ28" s="641"/>
      <c r="EA28" s="641"/>
      <c r="EB28" s="641"/>
      <c r="EC28" s="668"/>
    </row>
    <row r="29" spans="2:133" ht="11.25" customHeight="1" x14ac:dyDescent="0.15">
      <c r="B29" s="625" t="s">
        <v>309</v>
      </c>
      <c r="C29" s="626"/>
      <c r="D29" s="626"/>
      <c r="E29" s="626"/>
      <c r="F29" s="626"/>
      <c r="G29" s="626"/>
      <c r="H29" s="626"/>
      <c r="I29" s="626"/>
      <c r="J29" s="626"/>
      <c r="K29" s="626"/>
      <c r="L29" s="626"/>
      <c r="M29" s="626"/>
      <c r="N29" s="626"/>
      <c r="O29" s="626"/>
      <c r="P29" s="626"/>
      <c r="Q29" s="627"/>
      <c r="R29" s="628">
        <v>271648</v>
      </c>
      <c r="S29" s="629"/>
      <c r="T29" s="629"/>
      <c r="U29" s="629"/>
      <c r="V29" s="629"/>
      <c r="W29" s="629"/>
      <c r="X29" s="629"/>
      <c r="Y29" s="630"/>
      <c r="Z29" s="655">
        <v>1.6</v>
      </c>
      <c r="AA29" s="655"/>
      <c r="AB29" s="655"/>
      <c r="AC29" s="655"/>
      <c r="AD29" s="656" t="s">
        <v>130</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310</v>
      </c>
      <c r="CE29" s="716"/>
      <c r="CF29" s="665" t="s">
        <v>70</v>
      </c>
      <c r="CG29" s="666"/>
      <c r="CH29" s="666"/>
      <c r="CI29" s="666"/>
      <c r="CJ29" s="666"/>
      <c r="CK29" s="666"/>
      <c r="CL29" s="666"/>
      <c r="CM29" s="666"/>
      <c r="CN29" s="666"/>
      <c r="CO29" s="666"/>
      <c r="CP29" s="666"/>
      <c r="CQ29" s="667"/>
      <c r="CR29" s="628">
        <v>1667123</v>
      </c>
      <c r="CS29" s="639"/>
      <c r="CT29" s="639"/>
      <c r="CU29" s="639"/>
      <c r="CV29" s="639"/>
      <c r="CW29" s="639"/>
      <c r="CX29" s="639"/>
      <c r="CY29" s="640"/>
      <c r="CZ29" s="631">
        <v>10.3</v>
      </c>
      <c r="DA29" s="641"/>
      <c r="DB29" s="641"/>
      <c r="DC29" s="642"/>
      <c r="DD29" s="634">
        <v>1656788</v>
      </c>
      <c r="DE29" s="639"/>
      <c r="DF29" s="639"/>
      <c r="DG29" s="639"/>
      <c r="DH29" s="639"/>
      <c r="DI29" s="639"/>
      <c r="DJ29" s="639"/>
      <c r="DK29" s="640"/>
      <c r="DL29" s="634">
        <v>1656788</v>
      </c>
      <c r="DM29" s="639"/>
      <c r="DN29" s="639"/>
      <c r="DO29" s="639"/>
      <c r="DP29" s="639"/>
      <c r="DQ29" s="639"/>
      <c r="DR29" s="639"/>
      <c r="DS29" s="639"/>
      <c r="DT29" s="639"/>
      <c r="DU29" s="639"/>
      <c r="DV29" s="640"/>
      <c r="DW29" s="631">
        <v>20.399999999999999</v>
      </c>
      <c r="DX29" s="641"/>
      <c r="DY29" s="641"/>
      <c r="DZ29" s="641"/>
      <c r="EA29" s="641"/>
      <c r="EB29" s="641"/>
      <c r="EC29" s="668"/>
    </row>
    <row r="30" spans="2:133" ht="11.25" customHeight="1" x14ac:dyDescent="0.15">
      <c r="B30" s="625" t="s">
        <v>311</v>
      </c>
      <c r="C30" s="626"/>
      <c r="D30" s="626"/>
      <c r="E30" s="626"/>
      <c r="F30" s="626"/>
      <c r="G30" s="626"/>
      <c r="H30" s="626"/>
      <c r="I30" s="626"/>
      <c r="J30" s="626"/>
      <c r="K30" s="626"/>
      <c r="L30" s="626"/>
      <c r="M30" s="626"/>
      <c r="N30" s="626"/>
      <c r="O30" s="626"/>
      <c r="P30" s="626"/>
      <c r="Q30" s="627"/>
      <c r="R30" s="628">
        <v>65743</v>
      </c>
      <c r="S30" s="629"/>
      <c r="T30" s="629"/>
      <c r="U30" s="629"/>
      <c r="V30" s="629"/>
      <c r="W30" s="629"/>
      <c r="X30" s="629"/>
      <c r="Y30" s="630"/>
      <c r="Z30" s="655">
        <v>0.4</v>
      </c>
      <c r="AA30" s="655"/>
      <c r="AB30" s="655"/>
      <c r="AC30" s="655"/>
      <c r="AD30" s="656">
        <v>14707</v>
      </c>
      <c r="AE30" s="656"/>
      <c r="AF30" s="656"/>
      <c r="AG30" s="656"/>
      <c r="AH30" s="656"/>
      <c r="AI30" s="656"/>
      <c r="AJ30" s="656"/>
      <c r="AK30" s="656"/>
      <c r="AL30" s="631">
        <v>0.2</v>
      </c>
      <c r="AM30" s="632"/>
      <c r="AN30" s="632"/>
      <c r="AO30" s="657"/>
      <c r="AP30" s="687" t="s">
        <v>228</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65" t="s">
        <v>314</v>
      </c>
      <c r="CG30" s="666"/>
      <c r="CH30" s="666"/>
      <c r="CI30" s="666"/>
      <c r="CJ30" s="666"/>
      <c r="CK30" s="666"/>
      <c r="CL30" s="666"/>
      <c r="CM30" s="666"/>
      <c r="CN30" s="666"/>
      <c r="CO30" s="666"/>
      <c r="CP30" s="666"/>
      <c r="CQ30" s="667"/>
      <c r="CR30" s="628">
        <v>1596804</v>
      </c>
      <c r="CS30" s="629"/>
      <c r="CT30" s="629"/>
      <c r="CU30" s="629"/>
      <c r="CV30" s="629"/>
      <c r="CW30" s="629"/>
      <c r="CX30" s="629"/>
      <c r="CY30" s="630"/>
      <c r="CZ30" s="631">
        <v>9.9</v>
      </c>
      <c r="DA30" s="641"/>
      <c r="DB30" s="641"/>
      <c r="DC30" s="642"/>
      <c r="DD30" s="634">
        <v>1586469</v>
      </c>
      <c r="DE30" s="629"/>
      <c r="DF30" s="629"/>
      <c r="DG30" s="629"/>
      <c r="DH30" s="629"/>
      <c r="DI30" s="629"/>
      <c r="DJ30" s="629"/>
      <c r="DK30" s="630"/>
      <c r="DL30" s="634">
        <v>1586469</v>
      </c>
      <c r="DM30" s="629"/>
      <c r="DN30" s="629"/>
      <c r="DO30" s="629"/>
      <c r="DP30" s="629"/>
      <c r="DQ30" s="629"/>
      <c r="DR30" s="629"/>
      <c r="DS30" s="629"/>
      <c r="DT30" s="629"/>
      <c r="DU30" s="629"/>
      <c r="DV30" s="630"/>
      <c r="DW30" s="631">
        <v>19.5</v>
      </c>
      <c r="DX30" s="641"/>
      <c r="DY30" s="641"/>
      <c r="DZ30" s="641"/>
      <c r="EA30" s="641"/>
      <c r="EB30" s="641"/>
      <c r="EC30" s="668"/>
    </row>
    <row r="31" spans="2:133" ht="11.25" customHeight="1" x14ac:dyDescent="0.15">
      <c r="B31" s="625" t="s">
        <v>315</v>
      </c>
      <c r="C31" s="626"/>
      <c r="D31" s="626"/>
      <c r="E31" s="626"/>
      <c r="F31" s="626"/>
      <c r="G31" s="626"/>
      <c r="H31" s="626"/>
      <c r="I31" s="626"/>
      <c r="J31" s="626"/>
      <c r="K31" s="626"/>
      <c r="L31" s="626"/>
      <c r="M31" s="626"/>
      <c r="N31" s="626"/>
      <c r="O31" s="626"/>
      <c r="P31" s="626"/>
      <c r="Q31" s="627"/>
      <c r="R31" s="628">
        <v>52410</v>
      </c>
      <c r="S31" s="629"/>
      <c r="T31" s="629"/>
      <c r="U31" s="629"/>
      <c r="V31" s="629"/>
      <c r="W31" s="629"/>
      <c r="X31" s="629"/>
      <c r="Y31" s="630"/>
      <c r="Z31" s="655">
        <v>0.3</v>
      </c>
      <c r="AA31" s="655"/>
      <c r="AB31" s="655"/>
      <c r="AC31" s="655"/>
      <c r="AD31" s="656" t="s">
        <v>130</v>
      </c>
      <c r="AE31" s="656"/>
      <c r="AF31" s="656"/>
      <c r="AG31" s="656"/>
      <c r="AH31" s="656"/>
      <c r="AI31" s="656"/>
      <c r="AJ31" s="656"/>
      <c r="AK31" s="656"/>
      <c r="AL31" s="631" t="s">
        <v>130</v>
      </c>
      <c r="AM31" s="632"/>
      <c r="AN31" s="632"/>
      <c r="AO31" s="657"/>
      <c r="AP31" s="703" t="s">
        <v>316</v>
      </c>
      <c r="AQ31" s="704"/>
      <c r="AR31" s="704"/>
      <c r="AS31" s="704"/>
      <c r="AT31" s="709" t="s">
        <v>317</v>
      </c>
      <c r="AU31" s="360"/>
      <c r="AV31" s="360"/>
      <c r="AW31" s="360"/>
      <c r="AX31" s="696" t="s">
        <v>191</v>
      </c>
      <c r="AY31" s="697"/>
      <c r="AZ31" s="697"/>
      <c r="BA31" s="697"/>
      <c r="BB31" s="697"/>
      <c r="BC31" s="697"/>
      <c r="BD31" s="697"/>
      <c r="BE31" s="697"/>
      <c r="BF31" s="698"/>
      <c r="BG31" s="699">
        <v>99.3</v>
      </c>
      <c r="BH31" s="700"/>
      <c r="BI31" s="700"/>
      <c r="BJ31" s="700"/>
      <c r="BK31" s="700"/>
      <c r="BL31" s="700"/>
      <c r="BM31" s="701">
        <v>97.6</v>
      </c>
      <c r="BN31" s="700"/>
      <c r="BO31" s="700"/>
      <c r="BP31" s="700"/>
      <c r="BQ31" s="702"/>
      <c r="BR31" s="699">
        <v>99.1</v>
      </c>
      <c r="BS31" s="700"/>
      <c r="BT31" s="700"/>
      <c r="BU31" s="700"/>
      <c r="BV31" s="700"/>
      <c r="BW31" s="700"/>
      <c r="BX31" s="701">
        <v>97.3</v>
      </c>
      <c r="BY31" s="700"/>
      <c r="BZ31" s="700"/>
      <c r="CA31" s="700"/>
      <c r="CB31" s="702"/>
      <c r="CD31" s="717"/>
      <c r="CE31" s="718"/>
      <c r="CF31" s="665" t="s">
        <v>318</v>
      </c>
      <c r="CG31" s="666"/>
      <c r="CH31" s="666"/>
      <c r="CI31" s="666"/>
      <c r="CJ31" s="666"/>
      <c r="CK31" s="666"/>
      <c r="CL31" s="666"/>
      <c r="CM31" s="666"/>
      <c r="CN31" s="666"/>
      <c r="CO31" s="666"/>
      <c r="CP31" s="666"/>
      <c r="CQ31" s="667"/>
      <c r="CR31" s="628">
        <v>70319</v>
      </c>
      <c r="CS31" s="639"/>
      <c r="CT31" s="639"/>
      <c r="CU31" s="639"/>
      <c r="CV31" s="639"/>
      <c r="CW31" s="639"/>
      <c r="CX31" s="639"/>
      <c r="CY31" s="640"/>
      <c r="CZ31" s="631">
        <v>0.4</v>
      </c>
      <c r="DA31" s="641"/>
      <c r="DB31" s="641"/>
      <c r="DC31" s="642"/>
      <c r="DD31" s="634">
        <v>70319</v>
      </c>
      <c r="DE31" s="639"/>
      <c r="DF31" s="639"/>
      <c r="DG31" s="639"/>
      <c r="DH31" s="639"/>
      <c r="DI31" s="639"/>
      <c r="DJ31" s="639"/>
      <c r="DK31" s="640"/>
      <c r="DL31" s="634">
        <v>70319</v>
      </c>
      <c r="DM31" s="639"/>
      <c r="DN31" s="639"/>
      <c r="DO31" s="639"/>
      <c r="DP31" s="639"/>
      <c r="DQ31" s="639"/>
      <c r="DR31" s="639"/>
      <c r="DS31" s="639"/>
      <c r="DT31" s="639"/>
      <c r="DU31" s="639"/>
      <c r="DV31" s="640"/>
      <c r="DW31" s="631">
        <v>0.9</v>
      </c>
      <c r="DX31" s="641"/>
      <c r="DY31" s="641"/>
      <c r="DZ31" s="641"/>
      <c r="EA31" s="641"/>
      <c r="EB31" s="641"/>
      <c r="EC31" s="668"/>
    </row>
    <row r="32" spans="2:133" ht="11.25" customHeight="1" x14ac:dyDescent="0.15">
      <c r="B32" s="625" t="s">
        <v>319</v>
      </c>
      <c r="C32" s="626"/>
      <c r="D32" s="626"/>
      <c r="E32" s="626"/>
      <c r="F32" s="626"/>
      <c r="G32" s="626"/>
      <c r="H32" s="626"/>
      <c r="I32" s="626"/>
      <c r="J32" s="626"/>
      <c r="K32" s="626"/>
      <c r="L32" s="626"/>
      <c r="M32" s="626"/>
      <c r="N32" s="626"/>
      <c r="O32" s="626"/>
      <c r="P32" s="626"/>
      <c r="Q32" s="627"/>
      <c r="R32" s="628">
        <v>2141673</v>
      </c>
      <c r="S32" s="629"/>
      <c r="T32" s="629"/>
      <c r="U32" s="629"/>
      <c r="V32" s="629"/>
      <c r="W32" s="629"/>
      <c r="X32" s="629"/>
      <c r="Y32" s="630"/>
      <c r="Z32" s="655">
        <v>12.8</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1" t="s">
        <v>320</v>
      </c>
      <c r="AV32" s="361"/>
      <c r="AW32" s="361"/>
      <c r="AX32" s="625" t="s">
        <v>321</v>
      </c>
      <c r="AY32" s="626"/>
      <c r="AZ32" s="626"/>
      <c r="BA32" s="626"/>
      <c r="BB32" s="626"/>
      <c r="BC32" s="626"/>
      <c r="BD32" s="626"/>
      <c r="BE32" s="626"/>
      <c r="BF32" s="627"/>
      <c r="BG32" s="694">
        <v>99.2</v>
      </c>
      <c r="BH32" s="639"/>
      <c r="BI32" s="639"/>
      <c r="BJ32" s="639"/>
      <c r="BK32" s="639"/>
      <c r="BL32" s="639"/>
      <c r="BM32" s="632">
        <v>98</v>
      </c>
      <c r="BN32" s="695"/>
      <c r="BO32" s="695"/>
      <c r="BP32" s="695"/>
      <c r="BQ32" s="672"/>
      <c r="BR32" s="694">
        <v>99.5</v>
      </c>
      <c r="BS32" s="639"/>
      <c r="BT32" s="639"/>
      <c r="BU32" s="639"/>
      <c r="BV32" s="639"/>
      <c r="BW32" s="639"/>
      <c r="BX32" s="632">
        <v>98.1</v>
      </c>
      <c r="BY32" s="695"/>
      <c r="BZ32" s="695"/>
      <c r="CA32" s="695"/>
      <c r="CB32" s="672"/>
      <c r="CD32" s="719"/>
      <c r="CE32" s="720"/>
      <c r="CF32" s="665" t="s">
        <v>322</v>
      </c>
      <c r="CG32" s="666"/>
      <c r="CH32" s="666"/>
      <c r="CI32" s="666"/>
      <c r="CJ32" s="666"/>
      <c r="CK32" s="666"/>
      <c r="CL32" s="666"/>
      <c r="CM32" s="666"/>
      <c r="CN32" s="666"/>
      <c r="CO32" s="666"/>
      <c r="CP32" s="666"/>
      <c r="CQ32" s="667"/>
      <c r="CR32" s="628">
        <v>162</v>
      </c>
      <c r="CS32" s="629"/>
      <c r="CT32" s="629"/>
      <c r="CU32" s="629"/>
      <c r="CV32" s="629"/>
      <c r="CW32" s="629"/>
      <c r="CX32" s="629"/>
      <c r="CY32" s="630"/>
      <c r="CZ32" s="631">
        <v>0</v>
      </c>
      <c r="DA32" s="641"/>
      <c r="DB32" s="641"/>
      <c r="DC32" s="642"/>
      <c r="DD32" s="634">
        <v>162</v>
      </c>
      <c r="DE32" s="629"/>
      <c r="DF32" s="629"/>
      <c r="DG32" s="629"/>
      <c r="DH32" s="629"/>
      <c r="DI32" s="629"/>
      <c r="DJ32" s="629"/>
      <c r="DK32" s="630"/>
      <c r="DL32" s="634">
        <v>162</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323</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7"/>
      <c r="AQ33" s="708"/>
      <c r="AR33" s="708"/>
      <c r="AS33" s="708"/>
      <c r="AT33" s="711"/>
      <c r="AU33" s="362"/>
      <c r="AV33" s="362"/>
      <c r="AW33" s="362"/>
      <c r="AX33" s="605" t="s">
        <v>324</v>
      </c>
      <c r="AY33" s="606"/>
      <c r="AZ33" s="606"/>
      <c r="BA33" s="606"/>
      <c r="BB33" s="606"/>
      <c r="BC33" s="606"/>
      <c r="BD33" s="606"/>
      <c r="BE33" s="606"/>
      <c r="BF33" s="607"/>
      <c r="BG33" s="690">
        <v>99.2</v>
      </c>
      <c r="BH33" s="609"/>
      <c r="BI33" s="609"/>
      <c r="BJ33" s="609"/>
      <c r="BK33" s="609"/>
      <c r="BL33" s="609"/>
      <c r="BM33" s="647">
        <v>96.7</v>
      </c>
      <c r="BN33" s="609"/>
      <c r="BO33" s="609"/>
      <c r="BP33" s="609"/>
      <c r="BQ33" s="658"/>
      <c r="BR33" s="690">
        <v>98.5</v>
      </c>
      <c r="BS33" s="609"/>
      <c r="BT33" s="609"/>
      <c r="BU33" s="609"/>
      <c r="BV33" s="609"/>
      <c r="BW33" s="609"/>
      <c r="BX33" s="647">
        <v>96</v>
      </c>
      <c r="BY33" s="609"/>
      <c r="BZ33" s="609"/>
      <c r="CA33" s="609"/>
      <c r="CB33" s="658"/>
      <c r="CD33" s="665" t="s">
        <v>325</v>
      </c>
      <c r="CE33" s="666"/>
      <c r="CF33" s="666"/>
      <c r="CG33" s="666"/>
      <c r="CH33" s="666"/>
      <c r="CI33" s="666"/>
      <c r="CJ33" s="666"/>
      <c r="CK33" s="666"/>
      <c r="CL33" s="666"/>
      <c r="CM33" s="666"/>
      <c r="CN33" s="666"/>
      <c r="CO33" s="666"/>
      <c r="CP33" s="666"/>
      <c r="CQ33" s="667"/>
      <c r="CR33" s="628">
        <v>8074788</v>
      </c>
      <c r="CS33" s="639"/>
      <c r="CT33" s="639"/>
      <c r="CU33" s="639"/>
      <c r="CV33" s="639"/>
      <c r="CW33" s="639"/>
      <c r="CX33" s="639"/>
      <c r="CY33" s="640"/>
      <c r="CZ33" s="631">
        <v>50.1</v>
      </c>
      <c r="DA33" s="641"/>
      <c r="DB33" s="641"/>
      <c r="DC33" s="642"/>
      <c r="DD33" s="634">
        <v>4980209</v>
      </c>
      <c r="DE33" s="639"/>
      <c r="DF33" s="639"/>
      <c r="DG33" s="639"/>
      <c r="DH33" s="639"/>
      <c r="DI33" s="639"/>
      <c r="DJ33" s="639"/>
      <c r="DK33" s="640"/>
      <c r="DL33" s="634">
        <v>2973676</v>
      </c>
      <c r="DM33" s="639"/>
      <c r="DN33" s="639"/>
      <c r="DO33" s="639"/>
      <c r="DP33" s="639"/>
      <c r="DQ33" s="639"/>
      <c r="DR33" s="639"/>
      <c r="DS33" s="639"/>
      <c r="DT33" s="639"/>
      <c r="DU33" s="639"/>
      <c r="DV33" s="640"/>
      <c r="DW33" s="631">
        <v>36.6</v>
      </c>
      <c r="DX33" s="641"/>
      <c r="DY33" s="641"/>
      <c r="DZ33" s="641"/>
      <c r="EA33" s="641"/>
      <c r="EB33" s="641"/>
      <c r="EC33" s="668"/>
    </row>
    <row r="34" spans="2:133" ht="11.25" customHeight="1" x14ac:dyDescent="0.15">
      <c r="B34" s="625" t="s">
        <v>326</v>
      </c>
      <c r="C34" s="626"/>
      <c r="D34" s="626"/>
      <c r="E34" s="626"/>
      <c r="F34" s="626"/>
      <c r="G34" s="626"/>
      <c r="H34" s="626"/>
      <c r="I34" s="626"/>
      <c r="J34" s="626"/>
      <c r="K34" s="626"/>
      <c r="L34" s="626"/>
      <c r="M34" s="626"/>
      <c r="N34" s="626"/>
      <c r="O34" s="626"/>
      <c r="P34" s="626"/>
      <c r="Q34" s="627"/>
      <c r="R34" s="628">
        <v>1524531</v>
      </c>
      <c r="S34" s="629"/>
      <c r="T34" s="629"/>
      <c r="U34" s="629"/>
      <c r="V34" s="629"/>
      <c r="W34" s="629"/>
      <c r="X34" s="629"/>
      <c r="Y34" s="630"/>
      <c r="Z34" s="655">
        <v>9.1</v>
      </c>
      <c r="AA34" s="655"/>
      <c r="AB34" s="655"/>
      <c r="AC34" s="655"/>
      <c r="AD34" s="656" t="s">
        <v>130</v>
      </c>
      <c r="AE34" s="656"/>
      <c r="AF34" s="656"/>
      <c r="AG34" s="656"/>
      <c r="AH34" s="656"/>
      <c r="AI34" s="656"/>
      <c r="AJ34" s="656"/>
      <c r="AK34" s="656"/>
      <c r="AL34" s="631" t="s">
        <v>130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327</v>
      </c>
      <c r="CE34" s="666"/>
      <c r="CF34" s="666"/>
      <c r="CG34" s="666"/>
      <c r="CH34" s="666"/>
      <c r="CI34" s="666"/>
      <c r="CJ34" s="666"/>
      <c r="CK34" s="666"/>
      <c r="CL34" s="666"/>
      <c r="CM34" s="666"/>
      <c r="CN34" s="666"/>
      <c r="CO34" s="666"/>
      <c r="CP34" s="666"/>
      <c r="CQ34" s="667"/>
      <c r="CR34" s="628">
        <v>1945636</v>
      </c>
      <c r="CS34" s="629"/>
      <c r="CT34" s="629"/>
      <c r="CU34" s="629"/>
      <c r="CV34" s="629"/>
      <c r="CW34" s="629"/>
      <c r="CX34" s="629"/>
      <c r="CY34" s="630"/>
      <c r="CZ34" s="631">
        <v>12.1</v>
      </c>
      <c r="DA34" s="641"/>
      <c r="DB34" s="641"/>
      <c r="DC34" s="642"/>
      <c r="DD34" s="634">
        <v>1344272</v>
      </c>
      <c r="DE34" s="629"/>
      <c r="DF34" s="629"/>
      <c r="DG34" s="629"/>
      <c r="DH34" s="629"/>
      <c r="DI34" s="629"/>
      <c r="DJ34" s="629"/>
      <c r="DK34" s="630"/>
      <c r="DL34" s="634">
        <v>760745</v>
      </c>
      <c r="DM34" s="629"/>
      <c r="DN34" s="629"/>
      <c r="DO34" s="629"/>
      <c r="DP34" s="629"/>
      <c r="DQ34" s="629"/>
      <c r="DR34" s="629"/>
      <c r="DS34" s="629"/>
      <c r="DT34" s="629"/>
      <c r="DU34" s="629"/>
      <c r="DV34" s="630"/>
      <c r="DW34" s="631">
        <v>9.4</v>
      </c>
      <c r="DX34" s="641"/>
      <c r="DY34" s="641"/>
      <c r="DZ34" s="641"/>
      <c r="EA34" s="641"/>
      <c r="EB34" s="641"/>
      <c r="EC34" s="668"/>
    </row>
    <row r="35" spans="2:133" ht="11.25" customHeight="1" x14ac:dyDescent="0.15">
      <c r="B35" s="625" t="s">
        <v>328</v>
      </c>
      <c r="C35" s="626"/>
      <c r="D35" s="626"/>
      <c r="E35" s="626"/>
      <c r="F35" s="626"/>
      <c r="G35" s="626"/>
      <c r="H35" s="626"/>
      <c r="I35" s="626"/>
      <c r="J35" s="626"/>
      <c r="K35" s="626"/>
      <c r="L35" s="626"/>
      <c r="M35" s="626"/>
      <c r="N35" s="626"/>
      <c r="O35" s="626"/>
      <c r="P35" s="626"/>
      <c r="Q35" s="627"/>
      <c r="R35" s="628">
        <v>25106</v>
      </c>
      <c r="S35" s="629"/>
      <c r="T35" s="629"/>
      <c r="U35" s="629"/>
      <c r="V35" s="629"/>
      <c r="W35" s="629"/>
      <c r="X35" s="629"/>
      <c r="Y35" s="630"/>
      <c r="Z35" s="655">
        <v>0.1</v>
      </c>
      <c r="AA35" s="655"/>
      <c r="AB35" s="655"/>
      <c r="AC35" s="655"/>
      <c r="AD35" s="656">
        <v>5667</v>
      </c>
      <c r="AE35" s="656"/>
      <c r="AF35" s="656"/>
      <c r="AG35" s="656"/>
      <c r="AH35" s="656"/>
      <c r="AI35" s="656"/>
      <c r="AJ35" s="656"/>
      <c r="AK35" s="656"/>
      <c r="AL35" s="631">
        <v>0.1</v>
      </c>
      <c r="AM35" s="632"/>
      <c r="AN35" s="632"/>
      <c r="AO35" s="657"/>
      <c r="AP35" s="218"/>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331</v>
      </c>
      <c r="CE35" s="666"/>
      <c r="CF35" s="666"/>
      <c r="CG35" s="666"/>
      <c r="CH35" s="666"/>
      <c r="CI35" s="666"/>
      <c r="CJ35" s="666"/>
      <c r="CK35" s="666"/>
      <c r="CL35" s="666"/>
      <c r="CM35" s="666"/>
      <c r="CN35" s="666"/>
      <c r="CO35" s="666"/>
      <c r="CP35" s="666"/>
      <c r="CQ35" s="667"/>
      <c r="CR35" s="628">
        <v>82115</v>
      </c>
      <c r="CS35" s="639"/>
      <c r="CT35" s="639"/>
      <c r="CU35" s="639"/>
      <c r="CV35" s="639"/>
      <c r="CW35" s="639"/>
      <c r="CX35" s="639"/>
      <c r="CY35" s="640"/>
      <c r="CZ35" s="631">
        <v>0.5</v>
      </c>
      <c r="DA35" s="641"/>
      <c r="DB35" s="641"/>
      <c r="DC35" s="642"/>
      <c r="DD35" s="634">
        <v>56744</v>
      </c>
      <c r="DE35" s="639"/>
      <c r="DF35" s="639"/>
      <c r="DG35" s="639"/>
      <c r="DH35" s="639"/>
      <c r="DI35" s="639"/>
      <c r="DJ35" s="639"/>
      <c r="DK35" s="640"/>
      <c r="DL35" s="634">
        <v>44949</v>
      </c>
      <c r="DM35" s="639"/>
      <c r="DN35" s="639"/>
      <c r="DO35" s="639"/>
      <c r="DP35" s="639"/>
      <c r="DQ35" s="639"/>
      <c r="DR35" s="639"/>
      <c r="DS35" s="639"/>
      <c r="DT35" s="639"/>
      <c r="DU35" s="639"/>
      <c r="DV35" s="640"/>
      <c r="DW35" s="631">
        <v>0.6</v>
      </c>
      <c r="DX35" s="641"/>
      <c r="DY35" s="641"/>
      <c r="DZ35" s="641"/>
      <c r="EA35" s="641"/>
      <c r="EB35" s="641"/>
      <c r="EC35" s="668"/>
    </row>
    <row r="36" spans="2:133" ht="11.25" customHeight="1" x14ac:dyDescent="0.15">
      <c r="B36" s="625" t="s">
        <v>332</v>
      </c>
      <c r="C36" s="626"/>
      <c r="D36" s="626"/>
      <c r="E36" s="626"/>
      <c r="F36" s="626"/>
      <c r="G36" s="626"/>
      <c r="H36" s="626"/>
      <c r="I36" s="626"/>
      <c r="J36" s="626"/>
      <c r="K36" s="626"/>
      <c r="L36" s="626"/>
      <c r="M36" s="626"/>
      <c r="N36" s="626"/>
      <c r="O36" s="626"/>
      <c r="P36" s="626"/>
      <c r="Q36" s="627"/>
      <c r="R36" s="628">
        <v>818376</v>
      </c>
      <c r="S36" s="629"/>
      <c r="T36" s="629"/>
      <c r="U36" s="629"/>
      <c r="V36" s="629"/>
      <c r="W36" s="629"/>
      <c r="X36" s="629"/>
      <c r="Y36" s="630"/>
      <c r="Z36" s="655">
        <v>4.9000000000000004</v>
      </c>
      <c r="AA36" s="655"/>
      <c r="AB36" s="655"/>
      <c r="AC36" s="655"/>
      <c r="AD36" s="656" t="s">
        <v>130</v>
      </c>
      <c r="AE36" s="656"/>
      <c r="AF36" s="656"/>
      <c r="AG36" s="656"/>
      <c r="AH36" s="656"/>
      <c r="AI36" s="656"/>
      <c r="AJ36" s="656"/>
      <c r="AK36" s="656"/>
      <c r="AL36" s="631" t="s">
        <v>130</v>
      </c>
      <c r="AM36" s="632"/>
      <c r="AN36" s="632"/>
      <c r="AO36" s="657"/>
      <c r="AP36" s="218"/>
      <c r="AQ36" s="678" t="s">
        <v>333</v>
      </c>
      <c r="AR36" s="679"/>
      <c r="AS36" s="679"/>
      <c r="AT36" s="679"/>
      <c r="AU36" s="679"/>
      <c r="AV36" s="679"/>
      <c r="AW36" s="679"/>
      <c r="AX36" s="679"/>
      <c r="AY36" s="680"/>
      <c r="AZ36" s="681">
        <v>1665953</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257351</v>
      </c>
      <c r="BW36" s="682"/>
      <c r="BX36" s="682"/>
      <c r="BY36" s="682"/>
      <c r="BZ36" s="682"/>
      <c r="CA36" s="682"/>
      <c r="CB36" s="683"/>
      <c r="CD36" s="665" t="s">
        <v>335</v>
      </c>
      <c r="CE36" s="666"/>
      <c r="CF36" s="666"/>
      <c r="CG36" s="666"/>
      <c r="CH36" s="666"/>
      <c r="CI36" s="666"/>
      <c r="CJ36" s="666"/>
      <c r="CK36" s="666"/>
      <c r="CL36" s="666"/>
      <c r="CM36" s="666"/>
      <c r="CN36" s="666"/>
      <c r="CO36" s="666"/>
      <c r="CP36" s="666"/>
      <c r="CQ36" s="667"/>
      <c r="CR36" s="628">
        <v>3019978</v>
      </c>
      <c r="CS36" s="629"/>
      <c r="CT36" s="629"/>
      <c r="CU36" s="629"/>
      <c r="CV36" s="629"/>
      <c r="CW36" s="629"/>
      <c r="CX36" s="629"/>
      <c r="CY36" s="630"/>
      <c r="CZ36" s="631">
        <v>18.7</v>
      </c>
      <c r="DA36" s="641"/>
      <c r="DB36" s="641"/>
      <c r="DC36" s="642"/>
      <c r="DD36" s="634">
        <v>1654386</v>
      </c>
      <c r="DE36" s="629"/>
      <c r="DF36" s="629"/>
      <c r="DG36" s="629"/>
      <c r="DH36" s="629"/>
      <c r="DI36" s="629"/>
      <c r="DJ36" s="629"/>
      <c r="DK36" s="630"/>
      <c r="DL36" s="634">
        <v>1114034</v>
      </c>
      <c r="DM36" s="629"/>
      <c r="DN36" s="629"/>
      <c r="DO36" s="629"/>
      <c r="DP36" s="629"/>
      <c r="DQ36" s="629"/>
      <c r="DR36" s="629"/>
      <c r="DS36" s="629"/>
      <c r="DT36" s="629"/>
      <c r="DU36" s="629"/>
      <c r="DV36" s="630"/>
      <c r="DW36" s="631">
        <v>13.7</v>
      </c>
      <c r="DX36" s="641"/>
      <c r="DY36" s="641"/>
      <c r="DZ36" s="641"/>
      <c r="EA36" s="641"/>
      <c r="EB36" s="641"/>
      <c r="EC36" s="668"/>
    </row>
    <row r="37" spans="2:133" ht="11.25" customHeight="1" x14ac:dyDescent="0.15">
      <c r="B37" s="625" t="s">
        <v>336</v>
      </c>
      <c r="C37" s="626"/>
      <c r="D37" s="626"/>
      <c r="E37" s="626"/>
      <c r="F37" s="626"/>
      <c r="G37" s="626"/>
      <c r="H37" s="626"/>
      <c r="I37" s="626"/>
      <c r="J37" s="626"/>
      <c r="K37" s="626"/>
      <c r="L37" s="626"/>
      <c r="M37" s="626"/>
      <c r="N37" s="626"/>
      <c r="O37" s="626"/>
      <c r="P37" s="626"/>
      <c r="Q37" s="627"/>
      <c r="R37" s="628">
        <v>1076626</v>
      </c>
      <c r="S37" s="629"/>
      <c r="T37" s="629"/>
      <c r="U37" s="629"/>
      <c r="V37" s="629"/>
      <c r="W37" s="629"/>
      <c r="X37" s="629"/>
      <c r="Y37" s="630"/>
      <c r="Z37" s="655">
        <v>6.4</v>
      </c>
      <c r="AA37" s="655"/>
      <c r="AB37" s="655"/>
      <c r="AC37" s="655"/>
      <c r="AD37" s="656" t="s">
        <v>130</v>
      </c>
      <c r="AE37" s="656"/>
      <c r="AF37" s="656"/>
      <c r="AG37" s="656"/>
      <c r="AH37" s="656"/>
      <c r="AI37" s="656"/>
      <c r="AJ37" s="656"/>
      <c r="AK37" s="656"/>
      <c r="AL37" s="631" t="s">
        <v>130</v>
      </c>
      <c r="AM37" s="632"/>
      <c r="AN37" s="632"/>
      <c r="AO37" s="657"/>
      <c r="AQ37" s="669" t="s">
        <v>337</v>
      </c>
      <c r="AR37" s="670"/>
      <c r="AS37" s="670"/>
      <c r="AT37" s="670"/>
      <c r="AU37" s="670"/>
      <c r="AV37" s="670"/>
      <c r="AW37" s="670"/>
      <c r="AX37" s="670"/>
      <c r="AY37" s="671"/>
      <c r="AZ37" s="628">
        <v>503210</v>
      </c>
      <c r="BA37" s="629"/>
      <c r="BB37" s="629"/>
      <c r="BC37" s="629"/>
      <c r="BD37" s="639"/>
      <c r="BE37" s="639"/>
      <c r="BF37" s="672"/>
      <c r="BG37" s="665" t="s">
        <v>338</v>
      </c>
      <c r="BH37" s="666"/>
      <c r="BI37" s="666"/>
      <c r="BJ37" s="666"/>
      <c r="BK37" s="666"/>
      <c r="BL37" s="666"/>
      <c r="BM37" s="666"/>
      <c r="BN37" s="666"/>
      <c r="BO37" s="666"/>
      <c r="BP37" s="666"/>
      <c r="BQ37" s="666"/>
      <c r="BR37" s="666"/>
      <c r="BS37" s="666"/>
      <c r="BT37" s="666"/>
      <c r="BU37" s="667"/>
      <c r="BV37" s="628">
        <v>250821</v>
      </c>
      <c r="BW37" s="629"/>
      <c r="BX37" s="629"/>
      <c r="BY37" s="629"/>
      <c r="BZ37" s="629"/>
      <c r="CA37" s="629"/>
      <c r="CB37" s="673"/>
      <c r="CD37" s="665" t="s">
        <v>339</v>
      </c>
      <c r="CE37" s="666"/>
      <c r="CF37" s="666"/>
      <c r="CG37" s="666"/>
      <c r="CH37" s="666"/>
      <c r="CI37" s="666"/>
      <c r="CJ37" s="666"/>
      <c r="CK37" s="666"/>
      <c r="CL37" s="666"/>
      <c r="CM37" s="666"/>
      <c r="CN37" s="666"/>
      <c r="CO37" s="666"/>
      <c r="CP37" s="666"/>
      <c r="CQ37" s="667"/>
      <c r="CR37" s="628">
        <v>1674680</v>
      </c>
      <c r="CS37" s="639"/>
      <c r="CT37" s="639"/>
      <c r="CU37" s="639"/>
      <c r="CV37" s="639"/>
      <c r="CW37" s="639"/>
      <c r="CX37" s="639"/>
      <c r="CY37" s="640"/>
      <c r="CZ37" s="631">
        <v>10.4</v>
      </c>
      <c r="DA37" s="641"/>
      <c r="DB37" s="641"/>
      <c r="DC37" s="642"/>
      <c r="DD37" s="634">
        <v>727251</v>
      </c>
      <c r="DE37" s="639"/>
      <c r="DF37" s="639"/>
      <c r="DG37" s="639"/>
      <c r="DH37" s="639"/>
      <c r="DI37" s="639"/>
      <c r="DJ37" s="639"/>
      <c r="DK37" s="640"/>
      <c r="DL37" s="634">
        <v>523871</v>
      </c>
      <c r="DM37" s="639"/>
      <c r="DN37" s="639"/>
      <c r="DO37" s="639"/>
      <c r="DP37" s="639"/>
      <c r="DQ37" s="639"/>
      <c r="DR37" s="639"/>
      <c r="DS37" s="639"/>
      <c r="DT37" s="639"/>
      <c r="DU37" s="639"/>
      <c r="DV37" s="640"/>
      <c r="DW37" s="631">
        <v>6.5</v>
      </c>
      <c r="DX37" s="641"/>
      <c r="DY37" s="641"/>
      <c r="DZ37" s="641"/>
      <c r="EA37" s="641"/>
      <c r="EB37" s="641"/>
      <c r="EC37" s="668"/>
    </row>
    <row r="38" spans="2:133" ht="11.25" customHeight="1" x14ac:dyDescent="0.15">
      <c r="B38" s="625" t="s">
        <v>340</v>
      </c>
      <c r="C38" s="626"/>
      <c r="D38" s="626"/>
      <c r="E38" s="626"/>
      <c r="F38" s="626"/>
      <c r="G38" s="626"/>
      <c r="H38" s="626"/>
      <c r="I38" s="626"/>
      <c r="J38" s="626"/>
      <c r="K38" s="626"/>
      <c r="L38" s="626"/>
      <c r="M38" s="626"/>
      <c r="N38" s="626"/>
      <c r="O38" s="626"/>
      <c r="P38" s="626"/>
      <c r="Q38" s="627"/>
      <c r="R38" s="628">
        <v>459899</v>
      </c>
      <c r="S38" s="629"/>
      <c r="T38" s="629"/>
      <c r="U38" s="629"/>
      <c r="V38" s="629"/>
      <c r="W38" s="629"/>
      <c r="X38" s="629"/>
      <c r="Y38" s="630"/>
      <c r="Z38" s="655">
        <v>2.7</v>
      </c>
      <c r="AA38" s="655"/>
      <c r="AB38" s="655"/>
      <c r="AC38" s="655"/>
      <c r="AD38" s="656" t="s">
        <v>130</v>
      </c>
      <c r="AE38" s="656"/>
      <c r="AF38" s="656"/>
      <c r="AG38" s="656"/>
      <c r="AH38" s="656"/>
      <c r="AI38" s="656"/>
      <c r="AJ38" s="656"/>
      <c r="AK38" s="656"/>
      <c r="AL38" s="631" t="s">
        <v>130</v>
      </c>
      <c r="AM38" s="632"/>
      <c r="AN38" s="632"/>
      <c r="AO38" s="657"/>
      <c r="AQ38" s="669" t="s">
        <v>341</v>
      </c>
      <c r="AR38" s="670"/>
      <c r="AS38" s="670"/>
      <c r="AT38" s="670"/>
      <c r="AU38" s="670"/>
      <c r="AV38" s="670"/>
      <c r="AW38" s="670"/>
      <c r="AX38" s="670"/>
      <c r="AY38" s="671"/>
      <c r="AZ38" s="628">
        <v>74519</v>
      </c>
      <c r="BA38" s="629"/>
      <c r="BB38" s="629"/>
      <c r="BC38" s="629"/>
      <c r="BD38" s="639"/>
      <c r="BE38" s="639"/>
      <c r="BF38" s="672"/>
      <c r="BG38" s="665" t="s">
        <v>342</v>
      </c>
      <c r="BH38" s="666"/>
      <c r="BI38" s="666"/>
      <c r="BJ38" s="666"/>
      <c r="BK38" s="666"/>
      <c r="BL38" s="666"/>
      <c r="BM38" s="666"/>
      <c r="BN38" s="666"/>
      <c r="BO38" s="666"/>
      <c r="BP38" s="666"/>
      <c r="BQ38" s="666"/>
      <c r="BR38" s="666"/>
      <c r="BS38" s="666"/>
      <c r="BT38" s="666"/>
      <c r="BU38" s="667"/>
      <c r="BV38" s="628">
        <v>3188</v>
      </c>
      <c r="BW38" s="629"/>
      <c r="BX38" s="629"/>
      <c r="BY38" s="629"/>
      <c r="BZ38" s="629"/>
      <c r="CA38" s="629"/>
      <c r="CB38" s="673"/>
      <c r="CD38" s="665" t="s">
        <v>343</v>
      </c>
      <c r="CE38" s="666"/>
      <c r="CF38" s="666"/>
      <c r="CG38" s="666"/>
      <c r="CH38" s="666"/>
      <c r="CI38" s="666"/>
      <c r="CJ38" s="666"/>
      <c r="CK38" s="666"/>
      <c r="CL38" s="666"/>
      <c r="CM38" s="666"/>
      <c r="CN38" s="666"/>
      <c r="CO38" s="666"/>
      <c r="CP38" s="666"/>
      <c r="CQ38" s="667"/>
      <c r="CR38" s="628">
        <v>1088224</v>
      </c>
      <c r="CS38" s="629"/>
      <c r="CT38" s="629"/>
      <c r="CU38" s="629"/>
      <c r="CV38" s="629"/>
      <c r="CW38" s="629"/>
      <c r="CX38" s="629"/>
      <c r="CY38" s="630"/>
      <c r="CZ38" s="631">
        <v>6.7</v>
      </c>
      <c r="DA38" s="641"/>
      <c r="DB38" s="641"/>
      <c r="DC38" s="642"/>
      <c r="DD38" s="634">
        <v>909543</v>
      </c>
      <c r="DE38" s="629"/>
      <c r="DF38" s="629"/>
      <c r="DG38" s="629"/>
      <c r="DH38" s="629"/>
      <c r="DI38" s="629"/>
      <c r="DJ38" s="629"/>
      <c r="DK38" s="630"/>
      <c r="DL38" s="634">
        <v>898122</v>
      </c>
      <c r="DM38" s="629"/>
      <c r="DN38" s="629"/>
      <c r="DO38" s="629"/>
      <c r="DP38" s="629"/>
      <c r="DQ38" s="629"/>
      <c r="DR38" s="629"/>
      <c r="DS38" s="629"/>
      <c r="DT38" s="629"/>
      <c r="DU38" s="629"/>
      <c r="DV38" s="630"/>
      <c r="DW38" s="631">
        <v>11.1</v>
      </c>
      <c r="DX38" s="641"/>
      <c r="DY38" s="641"/>
      <c r="DZ38" s="641"/>
      <c r="EA38" s="641"/>
      <c r="EB38" s="641"/>
      <c r="EC38" s="668"/>
    </row>
    <row r="39" spans="2:133" ht="11.25" customHeight="1" x14ac:dyDescent="0.15">
      <c r="B39" s="625" t="s">
        <v>344</v>
      </c>
      <c r="C39" s="626"/>
      <c r="D39" s="626"/>
      <c r="E39" s="626"/>
      <c r="F39" s="626"/>
      <c r="G39" s="626"/>
      <c r="H39" s="626"/>
      <c r="I39" s="626"/>
      <c r="J39" s="626"/>
      <c r="K39" s="626"/>
      <c r="L39" s="626"/>
      <c r="M39" s="626"/>
      <c r="N39" s="626"/>
      <c r="O39" s="626"/>
      <c r="P39" s="626"/>
      <c r="Q39" s="627"/>
      <c r="R39" s="628">
        <v>202897</v>
      </c>
      <c r="S39" s="629"/>
      <c r="T39" s="629"/>
      <c r="U39" s="629"/>
      <c r="V39" s="629"/>
      <c r="W39" s="629"/>
      <c r="X39" s="629"/>
      <c r="Y39" s="630"/>
      <c r="Z39" s="655">
        <v>1.2</v>
      </c>
      <c r="AA39" s="655"/>
      <c r="AB39" s="655"/>
      <c r="AC39" s="655"/>
      <c r="AD39" s="656">
        <v>17</v>
      </c>
      <c r="AE39" s="656"/>
      <c r="AF39" s="656"/>
      <c r="AG39" s="656"/>
      <c r="AH39" s="656"/>
      <c r="AI39" s="656"/>
      <c r="AJ39" s="656"/>
      <c r="AK39" s="656"/>
      <c r="AL39" s="631">
        <v>0</v>
      </c>
      <c r="AM39" s="632"/>
      <c r="AN39" s="632"/>
      <c r="AO39" s="657"/>
      <c r="AQ39" s="669" t="s">
        <v>345</v>
      </c>
      <c r="AR39" s="670"/>
      <c r="AS39" s="670"/>
      <c r="AT39" s="670"/>
      <c r="AU39" s="670"/>
      <c r="AV39" s="670"/>
      <c r="AW39" s="670"/>
      <c r="AX39" s="670"/>
      <c r="AY39" s="671"/>
      <c r="AZ39" s="628" t="s">
        <v>130</v>
      </c>
      <c r="BA39" s="629"/>
      <c r="BB39" s="629"/>
      <c r="BC39" s="629"/>
      <c r="BD39" s="639"/>
      <c r="BE39" s="639"/>
      <c r="BF39" s="672"/>
      <c r="BG39" s="665" t="s">
        <v>346</v>
      </c>
      <c r="BH39" s="666"/>
      <c r="BI39" s="666"/>
      <c r="BJ39" s="666"/>
      <c r="BK39" s="666"/>
      <c r="BL39" s="666"/>
      <c r="BM39" s="666"/>
      <c r="BN39" s="666"/>
      <c r="BO39" s="666"/>
      <c r="BP39" s="666"/>
      <c r="BQ39" s="666"/>
      <c r="BR39" s="666"/>
      <c r="BS39" s="666"/>
      <c r="BT39" s="666"/>
      <c r="BU39" s="667"/>
      <c r="BV39" s="628">
        <v>5930</v>
      </c>
      <c r="BW39" s="629"/>
      <c r="BX39" s="629"/>
      <c r="BY39" s="629"/>
      <c r="BZ39" s="629"/>
      <c r="CA39" s="629"/>
      <c r="CB39" s="673"/>
      <c r="CD39" s="665" t="s">
        <v>347</v>
      </c>
      <c r="CE39" s="666"/>
      <c r="CF39" s="666"/>
      <c r="CG39" s="666"/>
      <c r="CH39" s="666"/>
      <c r="CI39" s="666"/>
      <c r="CJ39" s="666"/>
      <c r="CK39" s="666"/>
      <c r="CL39" s="666"/>
      <c r="CM39" s="666"/>
      <c r="CN39" s="666"/>
      <c r="CO39" s="666"/>
      <c r="CP39" s="666"/>
      <c r="CQ39" s="667"/>
      <c r="CR39" s="628">
        <v>1680009</v>
      </c>
      <c r="CS39" s="639"/>
      <c r="CT39" s="639"/>
      <c r="CU39" s="639"/>
      <c r="CV39" s="639"/>
      <c r="CW39" s="639"/>
      <c r="CX39" s="639"/>
      <c r="CY39" s="640"/>
      <c r="CZ39" s="631">
        <v>10.4</v>
      </c>
      <c r="DA39" s="641"/>
      <c r="DB39" s="641"/>
      <c r="DC39" s="642"/>
      <c r="DD39" s="634">
        <v>859438</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68"/>
    </row>
    <row r="40" spans="2:133" ht="11.25" customHeight="1" x14ac:dyDescent="0.15">
      <c r="B40" s="625" t="s">
        <v>348</v>
      </c>
      <c r="C40" s="626"/>
      <c r="D40" s="626"/>
      <c r="E40" s="626"/>
      <c r="F40" s="626"/>
      <c r="G40" s="626"/>
      <c r="H40" s="626"/>
      <c r="I40" s="626"/>
      <c r="J40" s="626"/>
      <c r="K40" s="626"/>
      <c r="L40" s="626"/>
      <c r="M40" s="626"/>
      <c r="N40" s="626"/>
      <c r="O40" s="626"/>
      <c r="P40" s="626"/>
      <c r="Q40" s="627"/>
      <c r="R40" s="628">
        <v>1866650</v>
      </c>
      <c r="S40" s="629"/>
      <c r="T40" s="629"/>
      <c r="U40" s="629"/>
      <c r="V40" s="629"/>
      <c r="W40" s="629"/>
      <c r="X40" s="629"/>
      <c r="Y40" s="630"/>
      <c r="Z40" s="655">
        <v>11.1</v>
      </c>
      <c r="AA40" s="655"/>
      <c r="AB40" s="655"/>
      <c r="AC40" s="655"/>
      <c r="AD40" s="656" t="s">
        <v>130</v>
      </c>
      <c r="AE40" s="656"/>
      <c r="AF40" s="656"/>
      <c r="AG40" s="656"/>
      <c r="AH40" s="656"/>
      <c r="AI40" s="656"/>
      <c r="AJ40" s="656"/>
      <c r="AK40" s="656"/>
      <c r="AL40" s="631" t="s">
        <v>130</v>
      </c>
      <c r="AM40" s="632"/>
      <c r="AN40" s="632"/>
      <c r="AO40" s="657"/>
      <c r="AQ40" s="669" t="s">
        <v>349</v>
      </c>
      <c r="AR40" s="670"/>
      <c r="AS40" s="670"/>
      <c r="AT40" s="670"/>
      <c r="AU40" s="670"/>
      <c r="AV40" s="670"/>
      <c r="AW40" s="670"/>
      <c r="AX40" s="670"/>
      <c r="AY40" s="671"/>
      <c r="AZ40" s="628" t="s">
        <v>130</v>
      </c>
      <c r="BA40" s="629"/>
      <c r="BB40" s="629"/>
      <c r="BC40" s="629"/>
      <c r="BD40" s="639"/>
      <c r="BE40" s="639"/>
      <c r="BF40" s="672"/>
      <c r="BG40" s="674" t="s">
        <v>350</v>
      </c>
      <c r="BH40" s="675"/>
      <c r="BI40" s="675"/>
      <c r="BJ40" s="675"/>
      <c r="BK40" s="675"/>
      <c r="BL40" s="363"/>
      <c r="BM40" s="666" t="s">
        <v>351</v>
      </c>
      <c r="BN40" s="666"/>
      <c r="BO40" s="666"/>
      <c r="BP40" s="666"/>
      <c r="BQ40" s="666"/>
      <c r="BR40" s="666"/>
      <c r="BS40" s="666"/>
      <c r="BT40" s="666"/>
      <c r="BU40" s="667"/>
      <c r="BV40" s="628">
        <v>139</v>
      </c>
      <c r="BW40" s="629"/>
      <c r="BX40" s="629"/>
      <c r="BY40" s="629"/>
      <c r="BZ40" s="629"/>
      <c r="CA40" s="629"/>
      <c r="CB40" s="673"/>
      <c r="CD40" s="665" t="s">
        <v>352</v>
      </c>
      <c r="CE40" s="666"/>
      <c r="CF40" s="666"/>
      <c r="CG40" s="666"/>
      <c r="CH40" s="666"/>
      <c r="CI40" s="666"/>
      <c r="CJ40" s="666"/>
      <c r="CK40" s="666"/>
      <c r="CL40" s="666"/>
      <c r="CM40" s="666"/>
      <c r="CN40" s="666"/>
      <c r="CO40" s="666"/>
      <c r="CP40" s="666"/>
      <c r="CQ40" s="667"/>
      <c r="CR40" s="628">
        <v>258826</v>
      </c>
      <c r="CS40" s="629"/>
      <c r="CT40" s="629"/>
      <c r="CU40" s="629"/>
      <c r="CV40" s="629"/>
      <c r="CW40" s="629"/>
      <c r="CX40" s="629"/>
      <c r="CY40" s="630"/>
      <c r="CZ40" s="631">
        <v>1.6</v>
      </c>
      <c r="DA40" s="641"/>
      <c r="DB40" s="641"/>
      <c r="DC40" s="642"/>
      <c r="DD40" s="634">
        <v>155826</v>
      </c>
      <c r="DE40" s="629"/>
      <c r="DF40" s="629"/>
      <c r="DG40" s="629"/>
      <c r="DH40" s="629"/>
      <c r="DI40" s="629"/>
      <c r="DJ40" s="629"/>
      <c r="DK40" s="630"/>
      <c r="DL40" s="634">
        <v>155826</v>
      </c>
      <c r="DM40" s="629"/>
      <c r="DN40" s="629"/>
      <c r="DO40" s="629"/>
      <c r="DP40" s="629"/>
      <c r="DQ40" s="629"/>
      <c r="DR40" s="629"/>
      <c r="DS40" s="629"/>
      <c r="DT40" s="629"/>
      <c r="DU40" s="629"/>
      <c r="DV40" s="630"/>
      <c r="DW40" s="631">
        <v>1.9</v>
      </c>
      <c r="DX40" s="641"/>
      <c r="DY40" s="641"/>
      <c r="DZ40" s="641"/>
      <c r="EA40" s="641"/>
      <c r="EB40" s="641"/>
      <c r="EC40" s="668"/>
    </row>
    <row r="41" spans="2:133" ht="11.25" customHeight="1" x14ac:dyDescent="0.15">
      <c r="B41" s="625" t="s">
        <v>353</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9" t="s">
        <v>354</v>
      </c>
      <c r="AR41" s="670"/>
      <c r="AS41" s="670"/>
      <c r="AT41" s="670"/>
      <c r="AU41" s="670"/>
      <c r="AV41" s="670"/>
      <c r="AW41" s="670"/>
      <c r="AX41" s="670"/>
      <c r="AY41" s="671"/>
      <c r="AZ41" s="628">
        <v>193228</v>
      </c>
      <c r="BA41" s="629"/>
      <c r="BB41" s="629"/>
      <c r="BC41" s="629"/>
      <c r="BD41" s="639"/>
      <c r="BE41" s="639"/>
      <c r="BF41" s="672"/>
      <c r="BG41" s="674"/>
      <c r="BH41" s="675"/>
      <c r="BI41" s="675"/>
      <c r="BJ41" s="675"/>
      <c r="BK41" s="675"/>
      <c r="BL41" s="363"/>
      <c r="BM41" s="666" t="s">
        <v>355</v>
      </c>
      <c r="BN41" s="666"/>
      <c r="BO41" s="666"/>
      <c r="BP41" s="666"/>
      <c r="BQ41" s="666"/>
      <c r="BR41" s="666"/>
      <c r="BS41" s="666"/>
      <c r="BT41" s="666"/>
      <c r="BU41" s="667"/>
      <c r="BV41" s="628" t="s">
        <v>130</v>
      </c>
      <c r="BW41" s="629"/>
      <c r="BX41" s="629"/>
      <c r="BY41" s="629"/>
      <c r="BZ41" s="629"/>
      <c r="CA41" s="629"/>
      <c r="CB41" s="673"/>
      <c r="CD41" s="665" t="s">
        <v>356</v>
      </c>
      <c r="CE41" s="666"/>
      <c r="CF41" s="666"/>
      <c r="CG41" s="666"/>
      <c r="CH41" s="666"/>
      <c r="CI41" s="666"/>
      <c r="CJ41" s="666"/>
      <c r="CK41" s="666"/>
      <c r="CL41" s="666"/>
      <c r="CM41" s="666"/>
      <c r="CN41" s="666"/>
      <c r="CO41" s="666"/>
      <c r="CP41" s="666"/>
      <c r="CQ41" s="667"/>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357</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2" t="s">
        <v>358</v>
      </c>
      <c r="AR42" s="663"/>
      <c r="AS42" s="663"/>
      <c r="AT42" s="663"/>
      <c r="AU42" s="663"/>
      <c r="AV42" s="663"/>
      <c r="AW42" s="663"/>
      <c r="AX42" s="663"/>
      <c r="AY42" s="664"/>
      <c r="AZ42" s="608">
        <v>894996</v>
      </c>
      <c r="BA42" s="643"/>
      <c r="BB42" s="643"/>
      <c r="BC42" s="643"/>
      <c r="BD42" s="609"/>
      <c r="BE42" s="609"/>
      <c r="BF42" s="658"/>
      <c r="BG42" s="676"/>
      <c r="BH42" s="677"/>
      <c r="BI42" s="677"/>
      <c r="BJ42" s="677"/>
      <c r="BK42" s="677"/>
      <c r="BL42" s="364"/>
      <c r="BM42" s="659" t="s">
        <v>359</v>
      </c>
      <c r="BN42" s="659"/>
      <c r="BO42" s="659"/>
      <c r="BP42" s="659"/>
      <c r="BQ42" s="659"/>
      <c r="BR42" s="659"/>
      <c r="BS42" s="659"/>
      <c r="BT42" s="659"/>
      <c r="BU42" s="660"/>
      <c r="BV42" s="608">
        <v>409</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1558056</v>
      </c>
      <c r="CS42" s="639"/>
      <c r="CT42" s="639"/>
      <c r="CU42" s="639"/>
      <c r="CV42" s="639"/>
      <c r="CW42" s="639"/>
      <c r="CX42" s="639"/>
      <c r="CY42" s="640"/>
      <c r="CZ42" s="631">
        <v>9.6999999999999993</v>
      </c>
      <c r="DA42" s="641"/>
      <c r="DB42" s="641"/>
      <c r="DC42" s="642"/>
      <c r="DD42" s="634">
        <v>244889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317000</v>
      </c>
      <c r="S43" s="629"/>
      <c r="T43" s="629"/>
      <c r="U43" s="629"/>
      <c r="V43" s="629"/>
      <c r="W43" s="629"/>
      <c r="X43" s="629"/>
      <c r="Y43" s="630"/>
      <c r="Z43" s="655">
        <v>1.9</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362</v>
      </c>
      <c r="CE43" s="626"/>
      <c r="CF43" s="626"/>
      <c r="CG43" s="626"/>
      <c r="CH43" s="626"/>
      <c r="CI43" s="626"/>
      <c r="CJ43" s="626"/>
      <c r="CK43" s="626"/>
      <c r="CL43" s="626"/>
      <c r="CM43" s="626"/>
      <c r="CN43" s="626"/>
      <c r="CO43" s="626"/>
      <c r="CP43" s="626"/>
      <c r="CQ43" s="627"/>
      <c r="CR43" s="628">
        <v>27304</v>
      </c>
      <c r="CS43" s="639"/>
      <c r="CT43" s="639"/>
      <c r="CU43" s="639"/>
      <c r="CV43" s="639"/>
      <c r="CW43" s="639"/>
      <c r="CX43" s="639"/>
      <c r="CY43" s="640"/>
      <c r="CZ43" s="631">
        <v>0.2</v>
      </c>
      <c r="DA43" s="641"/>
      <c r="DB43" s="641"/>
      <c r="DC43" s="642"/>
      <c r="DD43" s="634">
        <v>27304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16786857</v>
      </c>
      <c r="S44" s="643"/>
      <c r="T44" s="643"/>
      <c r="U44" s="643"/>
      <c r="V44" s="643"/>
      <c r="W44" s="643"/>
      <c r="X44" s="643"/>
      <c r="Y44" s="644"/>
      <c r="Z44" s="645">
        <v>100</v>
      </c>
      <c r="AA44" s="645"/>
      <c r="AB44" s="645"/>
      <c r="AC44" s="645"/>
      <c r="AD44" s="646">
        <v>7800919</v>
      </c>
      <c r="AE44" s="646"/>
      <c r="AF44" s="646"/>
      <c r="AG44" s="646"/>
      <c r="AH44" s="646"/>
      <c r="AI44" s="646"/>
      <c r="AJ44" s="646"/>
      <c r="AK44" s="646"/>
      <c r="AL44" s="611">
        <v>100</v>
      </c>
      <c r="AM44" s="647"/>
      <c r="AN44" s="647"/>
      <c r="AO44" s="648"/>
      <c r="CD44" s="649" t="s">
        <v>310</v>
      </c>
      <c r="CE44" s="650"/>
      <c r="CF44" s="625" t="s">
        <v>364</v>
      </c>
      <c r="CG44" s="626"/>
      <c r="CH44" s="626"/>
      <c r="CI44" s="626"/>
      <c r="CJ44" s="626"/>
      <c r="CK44" s="626"/>
      <c r="CL44" s="626"/>
      <c r="CM44" s="626"/>
      <c r="CN44" s="626"/>
      <c r="CO44" s="626"/>
      <c r="CP44" s="626"/>
      <c r="CQ44" s="627"/>
      <c r="CR44" s="628">
        <v>1544839</v>
      </c>
      <c r="CS44" s="629"/>
      <c r="CT44" s="629"/>
      <c r="CU44" s="629"/>
      <c r="CV44" s="629"/>
      <c r="CW44" s="629"/>
      <c r="CX44" s="629"/>
      <c r="CY44" s="630"/>
      <c r="CZ44" s="631">
        <v>9.6</v>
      </c>
      <c r="DA44" s="632"/>
      <c r="DB44" s="632"/>
      <c r="DC44" s="633"/>
      <c r="DD44" s="634">
        <v>232336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365</v>
      </c>
      <c r="CG45" s="626"/>
      <c r="CH45" s="626"/>
      <c r="CI45" s="626"/>
      <c r="CJ45" s="626"/>
      <c r="CK45" s="626"/>
      <c r="CL45" s="626"/>
      <c r="CM45" s="626"/>
      <c r="CN45" s="626"/>
      <c r="CO45" s="626"/>
      <c r="CP45" s="626"/>
      <c r="CQ45" s="627"/>
      <c r="CR45" s="628">
        <v>871214</v>
      </c>
      <c r="CS45" s="639"/>
      <c r="CT45" s="639"/>
      <c r="CU45" s="639"/>
      <c r="CV45" s="639"/>
      <c r="CW45" s="639"/>
      <c r="CX45" s="639"/>
      <c r="CY45" s="640"/>
      <c r="CZ45" s="631">
        <v>5.4</v>
      </c>
      <c r="DA45" s="641"/>
      <c r="DB45" s="641"/>
      <c r="DC45" s="642"/>
      <c r="DD45" s="634">
        <v>71203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367</v>
      </c>
      <c r="CG46" s="626"/>
      <c r="CH46" s="626"/>
      <c r="CI46" s="626"/>
      <c r="CJ46" s="626"/>
      <c r="CK46" s="626"/>
      <c r="CL46" s="626"/>
      <c r="CM46" s="626"/>
      <c r="CN46" s="626"/>
      <c r="CO46" s="626"/>
      <c r="CP46" s="626"/>
      <c r="CQ46" s="627"/>
      <c r="CR46" s="628">
        <v>671721</v>
      </c>
      <c r="CS46" s="629"/>
      <c r="CT46" s="629"/>
      <c r="CU46" s="629"/>
      <c r="CV46" s="629"/>
      <c r="CW46" s="629"/>
      <c r="CX46" s="629"/>
      <c r="CY46" s="630"/>
      <c r="CZ46" s="631">
        <v>4.2</v>
      </c>
      <c r="DA46" s="632"/>
      <c r="DB46" s="632"/>
      <c r="DC46" s="633"/>
      <c r="DD46" s="634">
        <v>159229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v>13217</v>
      </c>
      <c r="CS47" s="639"/>
      <c r="CT47" s="639"/>
      <c r="CU47" s="639"/>
      <c r="CV47" s="639"/>
      <c r="CW47" s="639"/>
      <c r="CX47" s="639"/>
      <c r="CY47" s="640"/>
      <c r="CZ47" s="631">
        <v>0.1</v>
      </c>
      <c r="DA47" s="641"/>
      <c r="DB47" s="641"/>
      <c r="DC47" s="642"/>
      <c r="DD47" s="634">
        <v>12553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372</v>
      </c>
      <c r="CE49" s="606"/>
      <c r="CF49" s="606"/>
      <c r="CG49" s="606"/>
      <c r="CH49" s="606"/>
      <c r="CI49" s="606"/>
      <c r="CJ49" s="606"/>
      <c r="CK49" s="606"/>
      <c r="CL49" s="606"/>
      <c r="CM49" s="606"/>
      <c r="CN49" s="606"/>
      <c r="CO49" s="606"/>
      <c r="CP49" s="606"/>
      <c r="CQ49" s="607"/>
      <c r="CR49" s="608">
        <v>16126062</v>
      </c>
      <c r="CS49" s="609"/>
      <c r="CT49" s="609"/>
      <c r="CU49" s="609"/>
      <c r="CV49" s="609"/>
      <c r="CW49" s="609"/>
      <c r="CX49" s="609"/>
      <c r="CY49" s="610"/>
      <c r="CZ49" s="611">
        <v>100</v>
      </c>
      <c r="DA49" s="612"/>
      <c r="DB49" s="612"/>
      <c r="DC49" s="613"/>
      <c r="DD49" s="614">
        <v>9129773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tulc6jzfLmH8oh2snzbx2//8AZ9dH60sv1wWTcbF9EOagOdW6j0dd8p3FDbX8va5auqEXUXZ2CmLKlc8s4BAQ==" saltValue="v9Dnr2x3q4v2xcnaNQIU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374</v>
      </c>
      <c r="DK2" s="751"/>
      <c r="DL2" s="751"/>
      <c r="DM2" s="751"/>
      <c r="DN2" s="751"/>
      <c r="DO2" s="752"/>
      <c r="DP2" s="224"/>
      <c r="DQ2" s="750" t="s">
        <v>375</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28"/>
      <c r="BA5" s="228"/>
      <c r="BB5" s="228"/>
      <c r="BC5" s="228"/>
      <c r="BD5" s="228"/>
      <c r="BE5" s="229"/>
      <c r="BF5" s="229"/>
      <c r="BG5" s="229"/>
      <c r="BH5" s="229"/>
      <c r="BI5" s="229"/>
      <c r="BJ5" s="229"/>
      <c r="BK5" s="229"/>
      <c r="BL5" s="229"/>
      <c r="BM5" s="229"/>
      <c r="BN5" s="229"/>
      <c r="BO5" s="229"/>
      <c r="BP5" s="229"/>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395</v>
      </c>
      <c r="C7" s="778"/>
      <c r="D7" s="778"/>
      <c r="E7" s="778"/>
      <c r="F7" s="778"/>
      <c r="G7" s="778"/>
      <c r="H7" s="778"/>
      <c r="I7" s="778"/>
      <c r="J7" s="778"/>
      <c r="K7" s="778"/>
      <c r="L7" s="778"/>
      <c r="M7" s="778"/>
      <c r="N7" s="778"/>
      <c r="O7" s="778"/>
      <c r="P7" s="779"/>
      <c r="Q7" s="780">
        <v>16801</v>
      </c>
      <c r="R7" s="781"/>
      <c r="S7" s="781"/>
      <c r="T7" s="781"/>
      <c r="U7" s="781"/>
      <c r="V7" s="781">
        <v>16140</v>
      </c>
      <c r="W7" s="781"/>
      <c r="X7" s="781"/>
      <c r="Y7" s="781"/>
      <c r="Z7" s="781"/>
      <c r="AA7" s="781">
        <v>661</v>
      </c>
      <c r="AB7" s="781"/>
      <c r="AC7" s="781"/>
      <c r="AD7" s="781"/>
      <c r="AE7" s="782"/>
      <c r="AF7" s="783">
        <v>561</v>
      </c>
      <c r="AG7" s="784"/>
      <c r="AH7" s="784"/>
      <c r="AI7" s="784"/>
      <c r="AJ7" s="785"/>
      <c r="AK7" s="786">
        <v>1077</v>
      </c>
      <c r="AL7" s="787"/>
      <c r="AM7" s="787"/>
      <c r="AN7" s="787"/>
      <c r="AO7" s="787"/>
      <c r="AP7" s="787">
        <v>14045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588</v>
      </c>
      <c r="BT7" s="775"/>
      <c r="BU7" s="775"/>
      <c r="BV7" s="775"/>
      <c r="BW7" s="775"/>
      <c r="BX7" s="775"/>
      <c r="BY7" s="775"/>
      <c r="BZ7" s="775"/>
      <c r="CA7" s="775"/>
      <c r="CB7" s="775"/>
      <c r="CC7" s="775"/>
      <c r="CD7" s="775"/>
      <c r="CE7" s="775"/>
      <c r="CF7" s="775"/>
      <c r="CG7" s="790"/>
      <c r="CH7" s="771">
        <v>-1</v>
      </c>
      <c r="CI7" s="772"/>
      <c r="CJ7" s="772"/>
      <c r="CK7" s="772"/>
      <c r="CL7" s="773"/>
      <c r="CM7" s="771">
        <v>47</v>
      </c>
      <c r="CN7" s="772"/>
      <c r="CO7" s="772"/>
      <c r="CP7" s="772"/>
      <c r="CQ7" s="773"/>
      <c r="CR7" s="771">
        <v>30</v>
      </c>
      <c r="CS7" s="772"/>
      <c r="CT7" s="772"/>
      <c r="CU7" s="772"/>
      <c r="CV7" s="773"/>
      <c r="CW7" s="771">
        <v>1</v>
      </c>
      <c r="CX7" s="772"/>
      <c r="CY7" s="772"/>
      <c r="CZ7" s="772"/>
      <c r="DA7" s="773"/>
      <c r="DB7" s="771" t="s">
        <v>577</v>
      </c>
      <c r="DC7" s="772"/>
      <c r="DD7" s="772"/>
      <c r="DE7" s="772"/>
      <c r="DF7" s="773"/>
      <c r="DG7" s="771" t="s">
        <v>577</v>
      </c>
      <c r="DH7" s="772"/>
      <c r="DI7" s="772"/>
      <c r="DJ7" s="772"/>
      <c r="DK7" s="773"/>
      <c r="DL7" s="771" t="s">
        <v>577</v>
      </c>
      <c r="DM7" s="772"/>
      <c r="DN7" s="772"/>
      <c r="DO7" s="772"/>
      <c r="DP7" s="773"/>
      <c r="DQ7" s="771" t="s">
        <v>577</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589</v>
      </c>
      <c r="BT8" s="802"/>
      <c r="BU8" s="802"/>
      <c r="BV8" s="802"/>
      <c r="BW8" s="802"/>
      <c r="BX8" s="802"/>
      <c r="BY8" s="802"/>
      <c r="BZ8" s="802"/>
      <c r="CA8" s="802"/>
      <c r="CB8" s="802"/>
      <c r="CC8" s="802"/>
      <c r="CD8" s="802"/>
      <c r="CE8" s="802"/>
      <c r="CF8" s="802"/>
      <c r="CG8" s="803"/>
      <c r="CH8" s="804">
        <v>-3</v>
      </c>
      <c r="CI8" s="805"/>
      <c r="CJ8" s="805"/>
      <c r="CK8" s="805"/>
      <c r="CL8" s="806"/>
      <c r="CM8" s="804">
        <v>329</v>
      </c>
      <c r="CN8" s="805"/>
      <c r="CO8" s="805"/>
      <c r="CP8" s="805"/>
      <c r="CQ8" s="806"/>
      <c r="CR8" s="804">
        <v>233</v>
      </c>
      <c r="CS8" s="805"/>
      <c r="CT8" s="805"/>
      <c r="CU8" s="805"/>
      <c r="CV8" s="806"/>
      <c r="CW8" s="804" t="s">
        <v>577</v>
      </c>
      <c r="CX8" s="805"/>
      <c r="CY8" s="805"/>
      <c r="CZ8" s="805"/>
      <c r="DA8" s="806"/>
      <c r="DB8" s="804" t="s">
        <v>577</v>
      </c>
      <c r="DC8" s="805"/>
      <c r="DD8" s="805"/>
      <c r="DE8" s="805"/>
      <c r="DF8" s="806"/>
      <c r="DG8" s="804" t="s">
        <v>577</v>
      </c>
      <c r="DH8" s="805"/>
      <c r="DI8" s="805"/>
      <c r="DJ8" s="805"/>
      <c r="DK8" s="806"/>
      <c r="DL8" s="804" t="s">
        <v>577</v>
      </c>
      <c r="DM8" s="805"/>
      <c r="DN8" s="805"/>
      <c r="DO8" s="805"/>
      <c r="DP8" s="806"/>
      <c r="DQ8" s="804" t="s">
        <v>577</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397</v>
      </c>
      <c r="B23" s="817" t="s">
        <v>398</v>
      </c>
      <c r="C23" s="818"/>
      <c r="D23" s="818"/>
      <c r="E23" s="818"/>
      <c r="F23" s="818"/>
      <c r="G23" s="818"/>
      <c r="H23" s="818"/>
      <c r="I23" s="818"/>
      <c r="J23" s="818"/>
      <c r="K23" s="818"/>
      <c r="L23" s="818"/>
      <c r="M23" s="818"/>
      <c r="N23" s="818"/>
      <c r="O23" s="818"/>
      <c r="P23" s="819"/>
      <c r="Q23" s="820">
        <v>16801</v>
      </c>
      <c r="R23" s="821"/>
      <c r="S23" s="821"/>
      <c r="T23" s="821"/>
      <c r="U23" s="821"/>
      <c r="V23" s="821">
        <v>16140</v>
      </c>
      <c r="W23" s="821"/>
      <c r="X23" s="821"/>
      <c r="Y23" s="821"/>
      <c r="Z23" s="821"/>
      <c r="AA23" s="821">
        <v>661</v>
      </c>
      <c r="AB23" s="821"/>
      <c r="AC23" s="821"/>
      <c r="AD23" s="821"/>
      <c r="AE23" s="822"/>
      <c r="AF23" s="823">
        <v>561</v>
      </c>
      <c r="AG23" s="821"/>
      <c r="AH23" s="821"/>
      <c r="AI23" s="821"/>
      <c r="AJ23" s="824"/>
      <c r="AK23" s="825"/>
      <c r="AL23" s="826"/>
      <c r="AM23" s="826"/>
      <c r="AN23" s="826"/>
      <c r="AO23" s="826"/>
      <c r="AP23" s="821">
        <v>14045</v>
      </c>
      <c r="AQ23" s="821"/>
      <c r="AR23" s="821"/>
      <c r="AS23" s="821"/>
      <c r="AT23" s="821"/>
      <c r="AU23" s="837"/>
      <c r="AV23" s="837"/>
      <c r="AW23" s="837"/>
      <c r="AX23" s="837"/>
      <c r="AY23" s="838"/>
      <c r="AZ23" s="839" t="s">
        <v>399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378</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410</v>
      </c>
      <c r="C28" s="778"/>
      <c r="D28" s="778"/>
      <c r="E28" s="778"/>
      <c r="F28" s="778"/>
      <c r="G28" s="778"/>
      <c r="H28" s="778"/>
      <c r="I28" s="778"/>
      <c r="J28" s="778"/>
      <c r="K28" s="778"/>
      <c r="L28" s="778"/>
      <c r="M28" s="778"/>
      <c r="N28" s="778"/>
      <c r="O28" s="778"/>
      <c r="P28" s="779"/>
      <c r="Q28" s="850">
        <v>3715</v>
      </c>
      <c r="R28" s="851"/>
      <c r="S28" s="851"/>
      <c r="T28" s="851"/>
      <c r="U28" s="851"/>
      <c r="V28" s="851">
        <v>3458</v>
      </c>
      <c r="W28" s="851"/>
      <c r="X28" s="851"/>
      <c r="Y28" s="851"/>
      <c r="Z28" s="851"/>
      <c r="AA28" s="851">
        <v>257</v>
      </c>
      <c r="AB28" s="851"/>
      <c r="AC28" s="851"/>
      <c r="AD28" s="851"/>
      <c r="AE28" s="852"/>
      <c r="AF28" s="853">
        <v>257</v>
      </c>
      <c r="AG28" s="851"/>
      <c r="AH28" s="851"/>
      <c r="AI28" s="851"/>
      <c r="AJ28" s="854"/>
      <c r="AK28" s="855">
        <v>193</v>
      </c>
      <c r="AL28" s="856"/>
      <c r="AM28" s="856"/>
      <c r="AN28" s="856"/>
      <c r="AO28" s="856"/>
      <c r="AP28" s="856" t="s">
        <v>577</v>
      </c>
      <c r="AQ28" s="856"/>
      <c r="AR28" s="856"/>
      <c r="AS28" s="856"/>
      <c r="AT28" s="856"/>
      <c r="AU28" s="856" t="s">
        <v>577</v>
      </c>
      <c r="AV28" s="856"/>
      <c r="AW28" s="856"/>
      <c r="AX28" s="856"/>
      <c r="AY28" s="856"/>
      <c r="AZ28" s="857" t="s">
        <v>577</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411</v>
      </c>
      <c r="C29" s="809"/>
      <c r="D29" s="809"/>
      <c r="E29" s="809"/>
      <c r="F29" s="809"/>
      <c r="G29" s="809"/>
      <c r="H29" s="809"/>
      <c r="I29" s="809"/>
      <c r="J29" s="809"/>
      <c r="K29" s="809"/>
      <c r="L29" s="809"/>
      <c r="M29" s="809"/>
      <c r="N29" s="809"/>
      <c r="O29" s="809"/>
      <c r="P29" s="810"/>
      <c r="Q29" s="811">
        <v>357</v>
      </c>
      <c r="R29" s="812"/>
      <c r="S29" s="812"/>
      <c r="T29" s="812"/>
      <c r="U29" s="812"/>
      <c r="V29" s="812">
        <v>355</v>
      </c>
      <c r="W29" s="812"/>
      <c r="X29" s="812"/>
      <c r="Y29" s="812"/>
      <c r="Z29" s="812"/>
      <c r="AA29" s="812">
        <v>2</v>
      </c>
      <c r="AB29" s="812"/>
      <c r="AC29" s="812"/>
      <c r="AD29" s="812"/>
      <c r="AE29" s="813"/>
      <c r="AF29" s="814">
        <v>2</v>
      </c>
      <c r="AG29" s="815"/>
      <c r="AH29" s="815"/>
      <c r="AI29" s="815"/>
      <c r="AJ29" s="816"/>
      <c r="AK29" s="862">
        <v>112</v>
      </c>
      <c r="AL29" s="858"/>
      <c r="AM29" s="858"/>
      <c r="AN29" s="858"/>
      <c r="AO29" s="858"/>
      <c r="AP29" s="858" t="s">
        <v>577</v>
      </c>
      <c r="AQ29" s="858"/>
      <c r="AR29" s="858"/>
      <c r="AS29" s="858"/>
      <c r="AT29" s="858"/>
      <c r="AU29" s="858" t="s">
        <v>577</v>
      </c>
      <c r="AV29" s="858"/>
      <c r="AW29" s="858"/>
      <c r="AX29" s="858"/>
      <c r="AY29" s="858"/>
      <c r="AZ29" s="859" t="s">
        <v>577</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412</v>
      </c>
      <c r="C30" s="809"/>
      <c r="D30" s="809"/>
      <c r="E30" s="809"/>
      <c r="F30" s="809"/>
      <c r="G30" s="809"/>
      <c r="H30" s="809"/>
      <c r="I30" s="809"/>
      <c r="J30" s="809"/>
      <c r="K30" s="809"/>
      <c r="L30" s="809"/>
      <c r="M30" s="809"/>
      <c r="N30" s="809"/>
      <c r="O30" s="809"/>
      <c r="P30" s="810"/>
      <c r="Q30" s="811">
        <v>634</v>
      </c>
      <c r="R30" s="812"/>
      <c r="S30" s="812"/>
      <c r="T30" s="812"/>
      <c r="U30" s="812"/>
      <c r="V30" s="812">
        <v>603</v>
      </c>
      <c r="W30" s="812"/>
      <c r="X30" s="812"/>
      <c r="Y30" s="812"/>
      <c r="Z30" s="812"/>
      <c r="AA30" s="812">
        <v>31</v>
      </c>
      <c r="AB30" s="812"/>
      <c r="AC30" s="812"/>
      <c r="AD30" s="812"/>
      <c r="AE30" s="813"/>
      <c r="AF30" s="814">
        <v>562</v>
      </c>
      <c r="AG30" s="815"/>
      <c r="AH30" s="815"/>
      <c r="AI30" s="815"/>
      <c r="AJ30" s="816"/>
      <c r="AK30" s="862">
        <v>320</v>
      </c>
      <c r="AL30" s="858"/>
      <c r="AM30" s="858"/>
      <c r="AN30" s="858"/>
      <c r="AO30" s="858"/>
      <c r="AP30" s="858">
        <v>6055</v>
      </c>
      <c r="AQ30" s="858"/>
      <c r="AR30" s="858"/>
      <c r="AS30" s="858"/>
      <c r="AT30" s="858"/>
      <c r="AU30" s="858">
        <v>4517</v>
      </c>
      <c r="AV30" s="858"/>
      <c r="AW30" s="858"/>
      <c r="AX30" s="858"/>
      <c r="AY30" s="858"/>
      <c r="AZ30" s="859" t="s">
        <v>577</v>
      </c>
      <c r="BA30" s="859"/>
      <c r="BB30" s="859"/>
      <c r="BC30" s="859"/>
      <c r="BD30" s="859"/>
      <c r="BE30" s="860" t="s">
        <v>413</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397</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821</v>
      </c>
      <c r="AG63" s="872"/>
      <c r="AH63" s="872"/>
      <c r="AI63" s="872"/>
      <c r="AJ63" s="873"/>
      <c r="AK63" s="874"/>
      <c r="AL63" s="869"/>
      <c r="AM63" s="869"/>
      <c r="AN63" s="869"/>
      <c r="AO63" s="869"/>
      <c r="AP63" s="872">
        <v>6055</v>
      </c>
      <c r="AQ63" s="872"/>
      <c r="AR63" s="872"/>
      <c r="AS63" s="872"/>
      <c r="AT63" s="872"/>
      <c r="AU63" s="872">
        <v>4517</v>
      </c>
      <c r="AV63" s="872"/>
      <c r="AW63" s="872"/>
      <c r="AX63" s="872"/>
      <c r="AY63" s="872"/>
      <c r="AZ63" s="876"/>
      <c r="BA63" s="876"/>
      <c r="BB63" s="876"/>
      <c r="BC63" s="876"/>
      <c r="BD63" s="876"/>
      <c r="BE63" s="877"/>
      <c r="BF63" s="877"/>
      <c r="BG63" s="877"/>
      <c r="BH63" s="877"/>
      <c r="BI63" s="878"/>
      <c r="BJ63" s="879" t="s">
        <v>399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402</v>
      </c>
      <c r="R66" s="762"/>
      <c r="S66" s="762"/>
      <c r="T66" s="762"/>
      <c r="U66" s="763"/>
      <c r="V66" s="761" t="s">
        <v>418</v>
      </c>
      <c r="W66" s="762"/>
      <c r="X66" s="762"/>
      <c r="Y66" s="762"/>
      <c r="Z66" s="763"/>
      <c r="AA66" s="761" t="s">
        <v>419</v>
      </c>
      <c r="AB66" s="762"/>
      <c r="AC66" s="762"/>
      <c r="AD66" s="762"/>
      <c r="AE66" s="763"/>
      <c r="AF66" s="882" t="s">
        <v>420</v>
      </c>
      <c r="AG66" s="843"/>
      <c r="AH66" s="843"/>
      <c r="AI66" s="843"/>
      <c r="AJ66" s="883"/>
      <c r="AK66" s="761" t="s">
        <v>406</v>
      </c>
      <c r="AL66" s="756"/>
      <c r="AM66" s="756"/>
      <c r="AN66" s="756"/>
      <c r="AO66" s="757"/>
      <c r="AP66" s="761" t="s">
        <v>421</v>
      </c>
      <c r="AQ66" s="762"/>
      <c r="AR66" s="762"/>
      <c r="AS66" s="762"/>
      <c r="AT66" s="763"/>
      <c r="AU66" s="761" t="s">
        <v>422</v>
      </c>
      <c r="AV66" s="762"/>
      <c r="AW66" s="762"/>
      <c r="AX66" s="762"/>
      <c r="AY66" s="763"/>
      <c r="AZ66" s="761" t="s">
        <v>385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578</v>
      </c>
      <c r="C68" s="898"/>
      <c r="D68" s="898"/>
      <c r="E68" s="898"/>
      <c r="F68" s="898"/>
      <c r="G68" s="898"/>
      <c r="H68" s="898"/>
      <c r="I68" s="898"/>
      <c r="J68" s="898"/>
      <c r="K68" s="898"/>
      <c r="L68" s="898"/>
      <c r="M68" s="898"/>
      <c r="N68" s="898"/>
      <c r="O68" s="898"/>
      <c r="P68" s="899"/>
      <c r="Q68" s="900">
        <v>4025</v>
      </c>
      <c r="R68" s="894"/>
      <c r="S68" s="894"/>
      <c r="T68" s="894"/>
      <c r="U68" s="894"/>
      <c r="V68" s="894">
        <v>3947</v>
      </c>
      <c r="W68" s="894"/>
      <c r="X68" s="894"/>
      <c r="Y68" s="894"/>
      <c r="Z68" s="894"/>
      <c r="AA68" s="894">
        <v>78</v>
      </c>
      <c r="AB68" s="894"/>
      <c r="AC68" s="894"/>
      <c r="AD68" s="894"/>
      <c r="AE68" s="894"/>
      <c r="AF68" s="894">
        <v>78</v>
      </c>
      <c r="AG68" s="894"/>
      <c r="AH68" s="894"/>
      <c r="AI68" s="894"/>
      <c r="AJ68" s="894"/>
      <c r="AK68" s="894">
        <v>388</v>
      </c>
      <c r="AL68" s="894"/>
      <c r="AM68" s="894"/>
      <c r="AN68" s="894"/>
      <c r="AO68" s="894"/>
      <c r="AP68" s="894">
        <v>1625</v>
      </c>
      <c r="AQ68" s="894"/>
      <c r="AR68" s="894"/>
      <c r="AS68" s="894"/>
      <c r="AT68" s="894"/>
      <c r="AU68" s="894">
        <v>266</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579</v>
      </c>
      <c r="C69" s="902"/>
      <c r="D69" s="902"/>
      <c r="E69" s="902"/>
      <c r="F69" s="902"/>
      <c r="G69" s="902"/>
      <c r="H69" s="902"/>
      <c r="I69" s="902"/>
      <c r="J69" s="902"/>
      <c r="K69" s="902"/>
      <c r="L69" s="902"/>
      <c r="M69" s="902"/>
      <c r="N69" s="902"/>
      <c r="O69" s="902"/>
      <c r="P69" s="903"/>
      <c r="Q69" s="904">
        <v>18196</v>
      </c>
      <c r="R69" s="858"/>
      <c r="S69" s="858"/>
      <c r="T69" s="858"/>
      <c r="U69" s="858"/>
      <c r="V69" s="858">
        <v>17551</v>
      </c>
      <c r="W69" s="858"/>
      <c r="X69" s="858"/>
      <c r="Y69" s="858"/>
      <c r="Z69" s="858"/>
      <c r="AA69" s="858">
        <v>645</v>
      </c>
      <c r="AB69" s="858"/>
      <c r="AC69" s="858"/>
      <c r="AD69" s="858"/>
      <c r="AE69" s="858"/>
      <c r="AF69" s="858">
        <v>645</v>
      </c>
      <c r="AG69" s="858"/>
      <c r="AH69" s="858"/>
      <c r="AI69" s="858"/>
      <c r="AJ69" s="858"/>
      <c r="AK69" s="858">
        <v>2859</v>
      </c>
      <c r="AL69" s="858"/>
      <c r="AM69" s="858"/>
      <c r="AN69" s="858"/>
      <c r="AO69" s="858"/>
      <c r="AP69" s="858" t="s">
        <v>577</v>
      </c>
      <c r="AQ69" s="858"/>
      <c r="AR69" s="858"/>
      <c r="AS69" s="858"/>
      <c r="AT69" s="858"/>
      <c r="AU69" s="858" t="s">
        <v>577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580</v>
      </c>
      <c r="C70" s="902"/>
      <c r="D70" s="902"/>
      <c r="E70" s="902"/>
      <c r="F70" s="902"/>
      <c r="G70" s="902"/>
      <c r="H70" s="902"/>
      <c r="I70" s="902"/>
      <c r="J70" s="902"/>
      <c r="K70" s="902"/>
      <c r="L70" s="902"/>
      <c r="M70" s="902"/>
      <c r="N70" s="902"/>
      <c r="O70" s="902"/>
      <c r="P70" s="903"/>
      <c r="Q70" s="904">
        <v>3731</v>
      </c>
      <c r="R70" s="858"/>
      <c r="S70" s="858"/>
      <c r="T70" s="858"/>
      <c r="U70" s="858"/>
      <c r="V70" s="858">
        <v>3507</v>
      </c>
      <c r="W70" s="858"/>
      <c r="X70" s="858"/>
      <c r="Y70" s="858"/>
      <c r="Z70" s="858"/>
      <c r="AA70" s="858">
        <v>223</v>
      </c>
      <c r="AB70" s="858"/>
      <c r="AC70" s="858"/>
      <c r="AD70" s="858"/>
      <c r="AE70" s="858"/>
      <c r="AF70" s="858">
        <v>223</v>
      </c>
      <c r="AG70" s="858"/>
      <c r="AH70" s="858"/>
      <c r="AI70" s="858"/>
      <c r="AJ70" s="858"/>
      <c r="AK70" s="858">
        <v>10</v>
      </c>
      <c r="AL70" s="858"/>
      <c r="AM70" s="858"/>
      <c r="AN70" s="858"/>
      <c r="AO70" s="858"/>
      <c r="AP70" s="858" t="s">
        <v>577</v>
      </c>
      <c r="AQ70" s="858"/>
      <c r="AR70" s="858"/>
      <c r="AS70" s="858"/>
      <c r="AT70" s="858"/>
      <c r="AU70" s="858" t="s">
        <v>577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581</v>
      </c>
      <c r="C71" s="902"/>
      <c r="D71" s="902"/>
      <c r="E71" s="902"/>
      <c r="F71" s="902"/>
      <c r="G71" s="902"/>
      <c r="H71" s="902"/>
      <c r="I71" s="902"/>
      <c r="J71" s="902"/>
      <c r="K71" s="902"/>
      <c r="L71" s="902"/>
      <c r="M71" s="902"/>
      <c r="N71" s="902"/>
      <c r="O71" s="902"/>
      <c r="P71" s="903"/>
      <c r="Q71" s="904">
        <v>22</v>
      </c>
      <c r="R71" s="858"/>
      <c r="S71" s="858"/>
      <c r="T71" s="858"/>
      <c r="U71" s="858"/>
      <c r="V71" s="858">
        <v>17</v>
      </c>
      <c r="W71" s="858"/>
      <c r="X71" s="858"/>
      <c r="Y71" s="858"/>
      <c r="Z71" s="858"/>
      <c r="AA71" s="858">
        <v>5</v>
      </c>
      <c r="AB71" s="858"/>
      <c r="AC71" s="858"/>
      <c r="AD71" s="858"/>
      <c r="AE71" s="858"/>
      <c r="AF71" s="858">
        <v>5</v>
      </c>
      <c r="AG71" s="858"/>
      <c r="AH71" s="858"/>
      <c r="AI71" s="858"/>
      <c r="AJ71" s="858"/>
      <c r="AK71" s="858" t="s">
        <v>577</v>
      </c>
      <c r="AL71" s="858"/>
      <c r="AM71" s="858"/>
      <c r="AN71" s="858"/>
      <c r="AO71" s="858"/>
      <c r="AP71" s="858" t="s">
        <v>577</v>
      </c>
      <c r="AQ71" s="858"/>
      <c r="AR71" s="858"/>
      <c r="AS71" s="858"/>
      <c r="AT71" s="858"/>
      <c r="AU71" s="858" t="s">
        <v>577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582</v>
      </c>
      <c r="C72" s="902"/>
      <c r="D72" s="902"/>
      <c r="E72" s="902"/>
      <c r="F72" s="902"/>
      <c r="G72" s="902"/>
      <c r="H72" s="902"/>
      <c r="I72" s="902"/>
      <c r="J72" s="902"/>
      <c r="K72" s="902"/>
      <c r="L72" s="902"/>
      <c r="M72" s="902"/>
      <c r="N72" s="902"/>
      <c r="O72" s="902"/>
      <c r="P72" s="903"/>
      <c r="Q72" s="904">
        <v>2883</v>
      </c>
      <c r="R72" s="858"/>
      <c r="S72" s="858"/>
      <c r="T72" s="858"/>
      <c r="U72" s="858"/>
      <c r="V72" s="858">
        <v>2857</v>
      </c>
      <c r="W72" s="858"/>
      <c r="X72" s="858"/>
      <c r="Y72" s="858"/>
      <c r="Z72" s="858"/>
      <c r="AA72" s="858">
        <v>26</v>
      </c>
      <c r="AB72" s="858"/>
      <c r="AC72" s="858"/>
      <c r="AD72" s="858"/>
      <c r="AE72" s="858"/>
      <c r="AF72" s="858">
        <v>26</v>
      </c>
      <c r="AG72" s="858"/>
      <c r="AH72" s="858"/>
      <c r="AI72" s="858"/>
      <c r="AJ72" s="858"/>
      <c r="AK72" s="858">
        <v>103</v>
      </c>
      <c r="AL72" s="858"/>
      <c r="AM72" s="858"/>
      <c r="AN72" s="858"/>
      <c r="AO72" s="858"/>
      <c r="AP72" s="858">
        <v>6991</v>
      </c>
      <c r="AQ72" s="858"/>
      <c r="AR72" s="858"/>
      <c r="AS72" s="858"/>
      <c r="AT72" s="858"/>
      <c r="AU72" s="858">
        <v>731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583</v>
      </c>
      <c r="C73" s="902"/>
      <c r="D73" s="902"/>
      <c r="E73" s="902"/>
      <c r="F73" s="902"/>
      <c r="G73" s="902"/>
      <c r="H73" s="902"/>
      <c r="I73" s="902"/>
      <c r="J73" s="902"/>
      <c r="K73" s="902"/>
      <c r="L73" s="902"/>
      <c r="M73" s="902"/>
      <c r="N73" s="902"/>
      <c r="O73" s="902"/>
      <c r="P73" s="903"/>
      <c r="Q73" s="904">
        <v>2286</v>
      </c>
      <c r="R73" s="858"/>
      <c r="S73" s="858"/>
      <c r="T73" s="858"/>
      <c r="U73" s="858"/>
      <c r="V73" s="858">
        <v>1938</v>
      </c>
      <c r="W73" s="858"/>
      <c r="X73" s="858"/>
      <c r="Y73" s="858"/>
      <c r="Z73" s="858"/>
      <c r="AA73" s="858">
        <v>348</v>
      </c>
      <c r="AB73" s="858"/>
      <c r="AC73" s="858"/>
      <c r="AD73" s="858"/>
      <c r="AE73" s="858"/>
      <c r="AF73" s="858">
        <v>24</v>
      </c>
      <c r="AG73" s="858"/>
      <c r="AH73" s="858"/>
      <c r="AI73" s="858"/>
      <c r="AJ73" s="858"/>
      <c r="AK73" s="858">
        <v>31</v>
      </c>
      <c r="AL73" s="858"/>
      <c r="AM73" s="858"/>
      <c r="AN73" s="858"/>
      <c r="AO73" s="858"/>
      <c r="AP73" s="858" t="s">
        <v>577</v>
      </c>
      <c r="AQ73" s="858"/>
      <c r="AR73" s="858"/>
      <c r="AS73" s="858"/>
      <c r="AT73" s="858"/>
      <c r="AU73" s="858" t="s">
        <v>577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584</v>
      </c>
      <c r="C74" s="902"/>
      <c r="D74" s="902"/>
      <c r="E74" s="902"/>
      <c r="F74" s="902"/>
      <c r="G74" s="902"/>
      <c r="H74" s="902"/>
      <c r="I74" s="902"/>
      <c r="J74" s="902"/>
      <c r="K74" s="902"/>
      <c r="L74" s="902"/>
      <c r="M74" s="902"/>
      <c r="N74" s="902"/>
      <c r="O74" s="902"/>
      <c r="P74" s="903"/>
      <c r="Q74" s="904">
        <v>123</v>
      </c>
      <c r="R74" s="858"/>
      <c r="S74" s="858"/>
      <c r="T74" s="858"/>
      <c r="U74" s="858"/>
      <c r="V74" s="858">
        <v>119</v>
      </c>
      <c r="W74" s="858"/>
      <c r="X74" s="858"/>
      <c r="Y74" s="858"/>
      <c r="Z74" s="858"/>
      <c r="AA74" s="858">
        <v>3</v>
      </c>
      <c r="AB74" s="858"/>
      <c r="AC74" s="858"/>
      <c r="AD74" s="858"/>
      <c r="AE74" s="858"/>
      <c r="AF74" s="858">
        <v>3</v>
      </c>
      <c r="AG74" s="858"/>
      <c r="AH74" s="858"/>
      <c r="AI74" s="858"/>
      <c r="AJ74" s="858"/>
      <c r="AK74" s="858">
        <v>40</v>
      </c>
      <c r="AL74" s="858"/>
      <c r="AM74" s="858"/>
      <c r="AN74" s="858"/>
      <c r="AO74" s="858"/>
      <c r="AP74" s="858" t="s">
        <v>577</v>
      </c>
      <c r="AQ74" s="858"/>
      <c r="AR74" s="858"/>
      <c r="AS74" s="858"/>
      <c r="AT74" s="858"/>
      <c r="AU74" s="858" t="s">
        <v>577</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585</v>
      </c>
      <c r="C75" s="902"/>
      <c r="D75" s="902"/>
      <c r="E75" s="902"/>
      <c r="F75" s="902"/>
      <c r="G75" s="902"/>
      <c r="H75" s="902"/>
      <c r="I75" s="902"/>
      <c r="J75" s="902"/>
      <c r="K75" s="902"/>
      <c r="L75" s="902"/>
      <c r="M75" s="902"/>
      <c r="N75" s="902"/>
      <c r="O75" s="902"/>
      <c r="P75" s="903"/>
      <c r="Q75" s="905">
        <v>134160</v>
      </c>
      <c r="R75" s="906"/>
      <c r="S75" s="906"/>
      <c r="T75" s="906"/>
      <c r="U75" s="862"/>
      <c r="V75" s="907">
        <v>130909</v>
      </c>
      <c r="W75" s="906"/>
      <c r="X75" s="906"/>
      <c r="Y75" s="906"/>
      <c r="Z75" s="862"/>
      <c r="AA75" s="907">
        <v>3252</v>
      </c>
      <c r="AB75" s="906"/>
      <c r="AC75" s="906"/>
      <c r="AD75" s="906"/>
      <c r="AE75" s="862"/>
      <c r="AF75" s="907">
        <v>3252</v>
      </c>
      <c r="AG75" s="906"/>
      <c r="AH75" s="906"/>
      <c r="AI75" s="906"/>
      <c r="AJ75" s="862"/>
      <c r="AK75" s="907">
        <v>1186</v>
      </c>
      <c r="AL75" s="906"/>
      <c r="AM75" s="906"/>
      <c r="AN75" s="906"/>
      <c r="AO75" s="862"/>
      <c r="AP75" s="907" t="s">
        <v>577</v>
      </c>
      <c r="AQ75" s="906"/>
      <c r="AR75" s="906"/>
      <c r="AS75" s="906"/>
      <c r="AT75" s="862"/>
      <c r="AU75" s="907" t="s">
        <v>577</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586</v>
      </c>
      <c r="C76" s="902"/>
      <c r="D76" s="902"/>
      <c r="E76" s="902"/>
      <c r="F76" s="902"/>
      <c r="G76" s="902"/>
      <c r="H76" s="902"/>
      <c r="I76" s="902"/>
      <c r="J76" s="902"/>
      <c r="K76" s="902"/>
      <c r="L76" s="902"/>
      <c r="M76" s="902"/>
      <c r="N76" s="902"/>
      <c r="O76" s="902"/>
      <c r="P76" s="903"/>
      <c r="Q76" s="905">
        <v>3859</v>
      </c>
      <c r="R76" s="906"/>
      <c r="S76" s="906"/>
      <c r="T76" s="906"/>
      <c r="U76" s="862"/>
      <c r="V76" s="907">
        <v>4101</v>
      </c>
      <c r="W76" s="906"/>
      <c r="X76" s="906"/>
      <c r="Y76" s="906"/>
      <c r="Z76" s="862"/>
      <c r="AA76" s="907">
        <v>-242</v>
      </c>
      <c r="AB76" s="906"/>
      <c r="AC76" s="906"/>
      <c r="AD76" s="906"/>
      <c r="AE76" s="862"/>
      <c r="AF76" s="907">
        <v>4686</v>
      </c>
      <c r="AG76" s="906"/>
      <c r="AH76" s="906"/>
      <c r="AI76" s="906"/>
      <c r="AJ76" s="862"/>
      <c r="AK76" s="907">
        <v>418</v>
      </c>
      <c r="AL76" s="906"/>
      <c r="AM76" s="906"/>
      <c r="AN76" s="906"/>
      <c r="AO76" s="862"/>
      <c r="AP76" s="907">
        <v>4597</v>
      </c>
      <c r="AQ76" s="906"/>
      <c r="AR76" s="906"/>
      <c r="AS76" s="906"/>
      <c r="AT76" s="862"/>
      <c r="AU76" s="907">
        <v>131</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587</v>
      </c>
      <c r="C77" s="902"/>
      <c r="D77" s="902"/>
      <c r="E77" s="902"/>
      <c r="F77" s="902"/>
      <c r="G77" s="902"/>
      <c r="H77" s="902"/>
      <c r="I77" s="902"/>
      <c r="J77" s="902"/>
      <c r="K77" s="902"/>
      <c r="L77" s="902"/>
      <c r="M77" s="902"/>
      <c r="N77" s="902"/>
      <c r="O77" s="902"/>
      <c r="P77" s="903"/>
      <c r="Q77" s="905">
        <v>1608</v>
      </c>
      <c r="R77" s="906"/>
      <c r="S77" s="906"/>
      <c r="T77" s="906"/>
      <c r="U77" s="862"/>
      <c r="V77" s="907">
        <v>1445</v>
      </c>
      <c r="W77" s="906"/>
      <c r="X77" s="906"/>
      <c r="Y77" s="906"/>
      <c r="Z77" s="862"/>
      <c r="AA77" s="907">
        <v>163</v>
      </c>
      <c r="AB77" s="906"/>
      <c r="AC77" s="906"/>
      <c r="AD77" s="906"/>
      <c r="AE77" s="862"/>
      <c r="AF77" s="907">
        <v>4576</v>
      </c>
      <c r="AG77" s="906"/>
      <c r="AH77" s="906"/>
      <c r="AI77" s="906"/>
      <c r="AJ77" s="862"/>
      <c r="AK77" s="907">
        <v>1</v>
      </c>
      <c r="AL77" s="906"/>
      <c r="AM77" s="906"/>
      <c r="AN77" s="906"/>
      <c r="AO77" s="862"/>
      <c r="AP77" s="907">
        <v>3449</v>
      </c>
      <c r="AQ77" s="906"/>
      <c r="AR77" s="906"/>
      <c r="AS77" s="906"/>
      <c r="AT77" s="862"/>
      <c r="AU77" s="907" t="s">
        <v>577</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397</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13518</v>
      </c>
      <c r="AG88" s="872"/>
      <c r="AH88" s="872"/>
      <c r="AI88" s="872"/>
      <c r="AJ88" s="872"/>
      <c r="AK88" s="869"/>
      <c r="AL88" s="869"/>
      <c r="AM88" s="869"/>
      <c r="AN88" s="869"/>
      <c r="AO88" s="869"/>
      <c r="AP88" s="872">
        <v>16662</v>
      </c>
      <c r="AQ88" s="872"/>
      <c r="AR88" s="872"/>
      <c r="AS88" s="872"/>
      <c r="AT88" s="872"/>
      <c r="AU88" s="872">
        <v>1128</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263</v>
      </c>
      <c r="CS102" s="880"/>
      <c r="CT102" s="880"/>
      <c r="CU102" s="880"/>
      <c r="CV102" s="919"/>
      <c r="CW102" s="918">
        <v>1</v>
      </c>
      <c r="CX102" s="880"/>
      <c r="CY102" s="880"/>
      <c r="CZ102" s="880"/>
      <c r="DA102" s="919"/>
      <c r="DB102" s="918" t="s">
        <v>577</v>
      </c>
      <c r="DC102" s="880"/>
      <c r="DD102" s="880"/>
      <c r="DE102" s="880"/>
      <c r="DF102" s="919"/>
      <c r="DG102" s="918" t="s">
        <v>577</v>
      </c>
      <c r="DH102" s="880"/>
      <c r="DI102" s="880"/>
      <c r="DJ102" s="880"/>
      <c r="DK102" s="919"/>
      <c r="DL102" s="918" t="s">
        <v>577</v>
      </c>
      <c r="DM102" s="880"/>
      <c r="DN102" s="880"/>
      <c r="DO102" s="880"/>
      <c r="DP102" s="919"/>
      <c r="DQ102" s="918" t="s">
        <v>577</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312</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312</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312</v>
      </c>
      <c r="DR109" s="921"/>
      <c r="DS109" s="921"/>
      <c r="DT109" s="921"/>
      <c r="DU109" s="922"/>
      <c r="DV109" s="920" t="s">
        <v>434</v>
      </c>
      <c r="DW109" s="921"/>
      <c r="DX109" s="921"/>
      <c r="DY109" s="921"/>
      <c r="DZ109" s="923"/>
    </row>
    <row r="110" spans="1:131" s="226"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1562740</v>
      </c>
      <c r="AB110" s="928"/>
      <c r="AC110" s="928"/>
      <c r="AD110" s="928"/>
      <c r="AE110" s="929"/>
      <c r="AF110" s="930">
        <v>1665873</v>
      </c>
      <c r="AG110" s="928"/>
      <c r="AH110" s="928"/>
      <c r="AI110" s="928"/>
      <c r="AJ110" s="929"/>
      <c r="AK110" s="930">
        <v>1667123</v>
      </c>
      <c r="AL110" s="928"/>
      <c r="AM110" s="928"/>
      <c r="AN110" s="928"/>
      <c r="AO110" s="929"/>
      <c r="AP110" s="931">
        <v>25.7</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13915223</v>
      </c>
      <c r="BR110" s="959"/>
      <c r="BS110" s="959"/>
      <c r="BT110" s="959"/>
      <c r="BU110" s="959"/>
      <c r="BV110" s="959">
        <v>13775149</v>
      </c>
      <c r="BW110" s="959"/>
      <c r="BX110" s="959"/>
      <c r="BY110" s="959"/>
      <c r="BZ110" s="959"/>
      <c r="CA110" s="959">
        <v>14044996</v>
      </c>
      <c r="CB110" s="959"/>
      <c r="CC110" s="959"/>
      <c r="CD110" s="959"/>
      <c r="CE110" s="959"/>
      <c r="CF110" s="972">
        <v>216.8</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234</v>
      </c>
      <c r="DH110" s="959"/>
      <c r="DI110" s="959"/>
      <c r="DJ110" s="959"/>
      <c r="DK110" s="959"/>
      <c r="DL110" s="959" t="s">
        <v>399</v>
      </c>
      <c r="DM110" s="959"/>
      <c r="DN110" s="959"/>
      <c r="DO110" s="959"/>
      <c r="DP110" s="959"/>
      <c r="DQ110" s="959" t="s">
        <v>440</v>
      </c>
      <c r="DR110" s="959"/>
      <c r="DS110" s="959"/>
      <c r="DT110" s="959"/>
      <c r="DU110" s="959"/>
      <c r="DV110" s="960" t="s">
        <v>399</v>
      </c>
      <c r="DW110" s="960"/>
      <c r="DX110" s="960"/>
      <c r="DY110" s="960"/>
      <c r="DZ110" s="961"/>
    </row>
    <row r="111" spans="1:131" s="226" customFormat="1" ht="26.25" customHeight="1" x14ac:dyDescent="0.15">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399</v>
      </c>
      <c r="AB111" s="966"/>
      <c r="AC111" s="966"/>
      <c r="AD111" s="966"/>
      <c r="AE111" s="967"/>
      <c r="AF111" s="968" t="s">
        <v>234</v>
      </c>
      <c r="AG111" s="966"/>
      <c r="AH111" s="966"/>
      <c r="AI111" s="966"/>
      <c r="AJ111" s="967"/>
      <c r="AK111" s="968" t="s">
        <v>399</v>
      </c>
      <c r="AL111" s="966"/>
      <c r="AM111" s="966"/>
      <c r="AN111" s="966"/>
      <c r="AO111" s="967"/>
      <c r="AP111" s="969" t="s">
        <v>234</v>
      </c>
      <c r="AQ111" s="970"/>
      <c r="AR111" s="970"/>
      <c r="AS111" s="970"/>
      <c r="AT111" s="971"/>
      <c r="AU111" s="936"/>
      <c r="AV111" s="937"/>
      <c r="AW111" s="937"/>
      <c r="AX111" s="937"/>
      <c r="AY111" s="937"/>
      <c r="AZ111" s="950" t="s">
        <v>442</v>
      </c>
      <c r="BA111" s="951"/>
      <c r="BB111" s="951"/>
      <c r="BC111" s="951"/>
      <c r="BD111" s="951"/>
      <c r="BE111" s="951"/>
      <c r="BF111" s="951"/>
      <c r="BG111" s="951"/>
      <c r="BH111" s="951"/>
      <c r="BI111" s="951"/>
      <c r="BJ111" s="951"/>
      <c r="BK111" s="951"/>
      <c r="BL111" s="951"/>
      <c r="BM111" s="951"/>
      <c r="BN111" s="951"/>
      <c r="BO111" s="951"/>
      <c r="BP111" s="952"/>
      <c r="BQ111" s="953">
        <v>1082</v>
      </c>
      <c r="BR111" s="954"/>
      <c r="BS111" s="954"/>
      <c r="BT111" s="954"/>
      <c r="BU111" s="954"/>
      <c r="BV111" s="954" t="s">
        <v>234</v>
      </c>
      <c r="BW111" s="954"/>
      <c r="BX111" s="954"/>
      <c r="BY111" s="954"/>
      <c r="BZ111" s="954"/>
      <c r="CA111" s="954" t="s">
        <v>234</v>
      </c>
      <c r="CB111" s="954"/>
      <c r="CC111" s="954"/>
      <c r="CD111" s="954"/>
      <c r="CE111" s="954"/>
      <c r="CF111" s="948" t="s">
        <v>440</v>
      </c>
      <c r="CG111" s="949"/>
      <c r="CH111" s="949"/>
      <c r="CI111" s="949"/>
      <c r="CJ111" s="949"/>
      <c r="CK111" s="976"/>
      <c r="CL111" s="977"/>
      <c r="CM111" s="950" t="s">
        <v>443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234</v>
      </c>
      <c r="DH111" s="954"/>
      <c r="DI111" s="954"/>
      <c r="DJ111" s="954"/>
      <c r="DK111" s="954"/>
      <c r="DL111" s="954" t="s">
        <v>399</v>
      </c>
      <c r="DM111" s="954"/>
      <c r="DN111" s="954"/>
      <c r="DO111" s="954"/>
      <c r="DP111" s="954"/>
      <c r="DQ111" s="954" t="s">
        <v>234</v>
      </c>
      <c r="DR111" s="954"/>
      <c r="DS111" s="954"/>
      <c r="DT111" s="954"/>
      <c r="DU111" s="954"/>
      <c r="DV111" s="955" t="s">
        <v>399</v>
      </c>
      <c r="DW111" s="955"/>
      <c r="DX111" s="955"/>
      <c r="DY111" s="955"/>
      <c r="DZ111" s="956"/>
    </row>
    <row r="112" spans="1:131" s="226"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234</v>
      </c>
      <c r="AB112" s="987"/>
      <c r="AC112" s="987"/>
      <c r="AD112" s="987"/>
      <c r="AE112" s="988"/>
      <c r="AF112" s="989" t="s">
        <v>399</v>
      </c>
      <c r="AG112" s="987"/>
      <c r="AH112" s="987"/>
      <c r="AI112" s="987"/>
      <c r="AJ112" s="988"/>
      <c r="AK112" s="989" t="s">
        <v>234</v>
      </c>
      <c r="AL112" s="987"/>
      <c r="AM112" s="987"/>
      <c r="AN112" s="987"/>
      <c r="AO112" s="988"/>
      <c r="AP112" s="990" t="s">
        <v>234</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6040224</v>
      </c>
      <c r="BR112" s="954"/>
      <c r="BS112" s="954"/>
      <c r="BT112" s="954"/>
      <c r="BU112" s="954"/>
      <c r="BV112" s="954">
        <v>5199943</v>
      </c>
      <c r="BW112" s="954"/>
      <c r="BX112" s="954"/>
      <c r="BY112" s="954"/>
      <c r="BZ112" s="954"/>
      <c r="CA112" s="954">
        <v>4516806</v>
      </c>
      <c r="CB112" s="954"/>
      <c r="CC112" s="954"/>
      <c r="CD112" s="954"/>
      <c r="CE112" s="954"/>
      <c r="CF112" s="948">
        <v>69.7</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399</v>
      </c>
      <c r="DH112" s="954"/>
      <c r="DI112" s="954"/>
      <c r="DJ112" s="954"/>
      <c r="DK112" s="954"/>
      <c r="DL112" s="954" t="s">
        <v>399</v>
      </c>
      <c r="DM112" s="954"/>
      <c r="DN112" s="954"/>
      <c r="DO112" s="954"/>
      <c r="DP112" s="954"/>
      <c r="DQ112" s="954" t="s">
        <v>234</v>
      </c>
      <c r="DR112" s="954"/>
      <c r="DS112" s="954"/>
      <c r="DT112" s="954"/>
      <c r="DU112" s="954"/>
      <c r="DV112" s="955" t="s">
        <v>440</v>
      </c>
      <c r="DW112" s="955"/>
      <c r="DX112" s="955"/>
      <c r="DY112" s="955"/>
      <c r="DZ112" s="956"/>
    </row>
    <row r="113" spans="1:130" s="226"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347637</v>
      </c>
      <c r="AB113" s="966"/>
      <c r="AC113" s="966"/>
      <c r="AD113" s="966"/>
      <c r="AE113" s="967"/>
      <c r="AF113" s="968">
        <v>303614</v>
      </c>
      <c r="AG113" s="966"/>
      <c r="AH113" s="966"/>
      <c r="AI113" s="966"/>
      <c r="AJ113" s="967"/>
      <c r="AK113" s="968">
        <v>289147</v>
      </c>
      <c r="AL113" s="966"/>
      <c r="AM113" s="966"/>
      <c r="AN113" s="966"/>
      <c r="AO113" s="967"/>
      <c r="AP113" s="969">
        <v>4.5</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1116638</v>
      </c>
      <c r="BR113" s="954"/>
      <c r="BS113" s="954"/>
      <c r="BT113" s="954"/>
      <c r="BU113" s="954"/>
      <c r="BV113" s="954">
        <v>1161913</v>
      </c>
      <c r="BW113" s="954"/>
      <c r="BX113" s="954"/>
      <c r="BY113" s="954"/>
      <c r="BZ113" s="954"/>
      <c r="CA113" s="954">
        <v>1127873</v>
      </c>
      <c r="CB113" s="954"/>
      <c r="CC113" s="954"/>
      <c r="CD113" s="954"/>
      <c r="CE113" s="954"/>
      <c r="CF113" s="948">
        <v>17.399999999999999</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234</v>
      </c>
      <c r="DH113" s="987"/>
      <c r="DI113" s="987"/>
      <c r="DJ113" s="987"/>
      <c r="DK113" s="988"/>
      <c r="DL113" s="989" t="s">
        <v>440</v>
      </c>
      <c r="DM113" s="987"/>
      <c r="DN113" s="987"/>
      <c r="DO113" s="987"/>
      <c r="DP113" s="988"/>
      <c r="DQ113" s="989" t="s">
        <v>399</v>
      </c>
      <c r="DR113" s="987"/>
      <c r="DS113" s="987"/>
      <c r="DT113" s="987"/>
      <c r="DU113" s="988"/>
      <c r="DV113" s="990" t="s">
        <v>234</v>
      </c>
      <c r="DW113" s="991"/>
      <c r="DX113" s="991"/>
      <c r="DY113" s="991"/>
      <c r="DZ113" s="992"/>
    </row>
    <row r="114" spans="1:130" s="226" customFormat="1" ht="26.25" customHeight="1" x14ac:dyDescent="0.15">
      <c r="A114" s="982"/>
      <c r="B114" s="983"/>
      <c r="C114" s="951" t="s">
        <v>451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84765</v>
      </c>
      <c r="AB114" s="987"/>
      <c r="AC114" s="987"/>
      <c r="AD114" s="987"/>
      <c r="AE114" s="988"/>
      <c r="AF114" s="989">
        <v>96243</v>
      </c>
      <c r="AG114" s="987"/>
      <c r="AH114" s="987"/>
      <c r="AI114" s="987"/>
      <c r="AJ114" s="988"/>
      <c r="AK114" s="989">
        <v>96550</v>
      </c>
      <c r="AL114" s="987"/>
      <c r="AM114" s="987"/>
      <c r="AN114" s="987"/>
      <c r="AO114" s="988"/>
      <c r="AP114" s="990">
        <v>1.5</v>
      </c>
      <c r="AQ114" s="991"/>
      <c r="AR114" s="991"/>
      <c r="AS114" s="991"/>
      <c r="AT114" s="992"/>
      <c r="AU114" s="936"/>
      <c r="AV114" s="937"/>
      <c r="AW114" s="937"/>
      <c r="AX114" s="937"/>
      <c r="AY114" s="937"/>
      <c r="AZ114" s="950" t="s">
        <v>452</v>
      </c>
      <c r="BA114" s="951"/>
      <c r="BB114" s="951"/>
      <c r="BC114" s="951"/>
      <c r="BD114" s="951"/>
      <c r="BE114" s="951"/>
      <c r="BF114" s="951"/>
      <c r="BG114" s="951"/>
      <c r="BH114" s="951"/>
      <c r="BI114" s="951"/>
      <c r="BJ114" s="951"/>
      <c r="BK114" s="951"/>
      <c r="BL114" s="951"/>
      <c r="BM114" s="951"/>
      <c r="BN114" s="951"/>
      <c r="BO114" s="951"/>
      <c r="BP114" s="952"/>
      <c r="BQ114" s="953">
        <v>1421295</v>
      </c>
      <c r="BR114" s="954"/>
      <c r="BS114" s="954"/>
      <c r="BT114" s="954"/>
      <c r="BU114" s="954"/>
      <c r="BV114" s="954">
        <v>1478066</v>
      </c>
      <c r="BW114" s="954"/>
      <c r="BX114" s="954"/>
      <c r="BY114" s="954"/>
      <c r="BZ114" s="954"/>
      <c r="CA114" s="954">
        <v>1358188</v>
      </c>
      <c r="CB114" s="954"/>
      <c r="CC114" s="954"/>
      <c r="CD114" s="954"/>
      <c r="CE114" s="954"/>
      <c r="CF114" s="948">
        <v>21</v>
      </c>
      <c r="CG114" s="949"/>
      <c r="CH114" s="949"/>
      <c r="CI114" s="949"/>
      <c r="CJ114" s="949"/>
      <c r="CK114" s="976"/>
      <c r="CL114" s="977"/>
      <c r="CM114" s="950" t="s">
        <v>453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399</v>
      </c>
      <c r="DH114" s="987"/>
      <c r="DI114" s="987"/>
      <c r="DJ114" s="987"/>
      <c r="DK114" s="988"/>
      <c r="DL114" s="989" t="s">
        <v>234</v>
      </c>
      <c r="DM114" s="987"/>
      <c r="DN114" s="987"/>
      <c r="DO114" s="987"/>
      <c r="DP114" s="988"/>
      <c r="DQ114" s="989" t="s">
        <v>440</v>
      </c>
      <c r="DR114" s="987"/>
      <c r="DS114" s="987"/>
      <c r="DT114" s="987"/>
      <c r="DU114" s="988"/>
      <c r="DV114" s="990" t="s">
        <v>234</v>
      </c>
      <c r="DW114" s="991"/>
      <c r="DX114" s="991"/>
      <c r="DY114" s="991"/>
      <c r="DZ114" s="992"/>
    </row>
    <row r="115" spans="1:130" s="226" customFormat="1" ht="26.25" customHeight="1" x14ac:dyDescent="0.15">
      <c r="A115" s="982"/>
      <c r="B115" s="983"/>
      <c r="C115" s="951" t="s">
        <v>454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2380</v>
      </c>
      <c r="AB115" s="966"/>
      <c r="AC115" s="966"/>
      <c r="AD115" s="966"/>
      <c r="AE115" s="967"/>
      <c r="AF115" s="968">
        <v>12806</v>
      </c>
      <c r="AG115" s="966"/>
      <c r="AH115" s="966"/>
      <c r="AI115" s="966"/>
      <c r="AJ115" s="967"/>
      <c r="AK115" s="968">
        <v>18185</v>
      </c>
      <c r="AL115" s="966"/>
      <c r="AM115" s="966"/>
      <c r="AN115" s="966"/>
      <c r="AO115" s="967"/>
      <c r="AP115" s="969">
        <v>0.3</v>
      </c>
      <c r="AQ115" s="970"/>
      <c r="AR115" s="970"/>
      <c r="AS115" s="970"/>
      <c r="AT115" s="971"/>
      <c r="AU115" s="936"/>
      <c r="AV115" s="937"/>
      <c r="AW115" s="937"/>
      <c r="AX115" s="937"/>
      <c r="AY115" s="937"/>
      <c r="AZ115" s="950" t="s">
        <v>455</v>
      </c>
      <c r="BA115" s="951"/>
      <c r="BB115" s="951"/>
      <c r="BC115" s="951"/>
      <c r="BD115" s="951"/>
      <c r="BE115" s="951"/>
      <c r="BF115" s="951"/>
      <c r="BG115" s="951"/>
      <c r="BH115" s="951"/>
      <c r="BI115" s="951"/>
      <c r="BJ115" s="951"/>
      <c r="BK115" s="951"/>
      <c r="BL115" s="951"/>
      <c r="BM115" s="951"/>
      <c r="BN115" s="951"/>
      <c r="BO115" s="951"/>
      <c r="BP115" s="952"/>
      <c r="BQ115" s="953" t="s">
        <v>440</v>
      </c>
      <c r="BR115" s="954"/>
      <c r="BS115" s="954"/>
      <c r="BT115" s="954"/>
      <c r="BU115" s="954"/>
      <c r="BV115" s="954" t="s">
        <v>234</v>
      </c>
      <c r="BW115" s="954"/>
      <c r="BX115" s="954"/>
      <c r="BY115" s="954"/>
      <c r="BZ115" s="954"/>
      <c r="CA115" s="954" t="s">
        <v>440</v>
      </c>
      <c r="CB115" s="954"/>
      <c r="CC115" s="954"/>
      <c r="CD115" s="954"/>
      <c r="CE115" s="954"/>
      <c r="CF115" s="948" t="s">
        <v>399</v>
      </c>
      <c r="CG115" s="949"/>
      <c r="CH115" s="949"/>
      <c r="CI115" s="949"/>
      <c r="CJ115" s="949"/>
      <c r="CK115" s="976"/>
      <c r="CL115" s="977"/>
      <c r="CM115" s="950" t="s">
        <v>456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440</v>
      </c>
      <c r="DH115" s="987"/>
      <c r="DI115" s="987"/>
      <c r="DJ115" s="987"/>
      <c r="DK115" s="988"/>
      <c r="DL115" s="989" t="s">
        <v>234</v>
      </c>
      <c r="DM115" s="987"/>
      <c r="DN115" s="987"/>
      <c r="DO115" s="987"/>
      <c r="DP115" s="988"/>
      <c r="DQ115" s="989" t="s">
        <v>440</v>
      </c>
      <c r="DR115" s="987"/>
      <c r="DS115" s="987"/>
      <c r="DT115" s="987"/>
      <c r="DU115" s="988"/>
      <c r="DV115" s="990" t="s">
        <v>399</v>
      </c>
      <c r="DW115" s="991"/>
      <c r="DX115" s="991"/>
      <c r="DY115" s="991"/>
      <c r="DZ115" s="992"/>
    </row>
    <row r="116" spans="1:130" s="226" customFormat="1" ht="26.25" customHeight="1" x14ac:dyDescent="0.15">
      <c r="A116" s="984"/>
      <c r="B116" s="985"/>
      <c r="C116" s="993" t="s">
        <v>457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277</v>
      </c>
      <c r="AB116" s="987"/>
      <c r="AC116" s="987"/>
      <c r="AD116" s="987"/>
      <c r="AE116" s="988"/>
      <c r="AF116" s="989">
        <v>135</v>
      </c>
      <c r="AG116" s="987"/>
      <c r="AH116" s="987"/>
      <c r="AI116" s="987"/>
      <c r="AJ116" s="988"/>
      <c r="AK116" s="989">
        <v>162</v>
      </c>
      <c r="AL116" s="987"/>
      <c r="AM116" s="987"/>
      <c r="AN116" s="987"/>
      <c r="AO116" s="988"/>
      <c r="AP116" s="990">
        <v>0</v>
      </c>
      <c r="AQ116" s="991"/>
      <c r="AR116" s="991"/>
      <c r="AS116" s="991"/>
      <c r="AT116" s="992"/>
      <c r="AU116" s="936"/>
      <c r="AV116" s="937"/>
      <c r="AW116" s="937"/>
      <c r="AX116" s="937"/>
      <c r="AY116" s="937"/>
      <c r="AZ116" s="995" t="s">
        <v>458</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234</v>
      </c>
      <c r="BW116" s="954"/>
      <c r="BX116" s="954"/>
      <c r="BY116" s="954"/>
      <c r="BZ116" s="954"/>
      <c r="CA116" s="954" t="s">
        <v>440</v>
      </c>
      <c r="CB116" s="954"/>
      <c r="CC116" s="954"/>
      <c r="CD116" s="954"/>
      <c r="CE116" s="954"/>
      <c r="CF116" s="948" t="s">
        <v>440</v>
      </c>
      <c r="CG116" s="949"/>
      <c r="CH116" s="949"/>
      <c r="CI116" s="949"/>
      <c r="CJ116" s="949"/>
      <c r="CK116" s="976"/>
      <c r="CL116" s="977"/>
      <c r="CM116" s="950" t="s">
        <v>459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399</v>
      </c>
      <c r="DH116" s="987"/>
      <c r="DI116" s="987"/>
      <c r="DJ116" s="987"/>
      <c r="DK116" s="988"/>
      <c r="DL116" s="989" t="s">
        <v>440</v>
      </c>
      <c r="DM116" s="987"/>
      <c r="DN116" s="987"/>
      <c r="DO116" s="987"/>
      <c r="DP116" s="988"/>
      <c r="DQ116" s="989" t="s">
        <v>460</v>
      </c>
      <c r="DR116" s="987"/>
      <c r="DS116" s="987"/>
      <c r="DT116" s="987"/>
      <c r="DU116" s="988"/>
      <c r="DV116" s="990" t="s">
        <v>440</v>
      </c>
      <c r="DW116" s="991"/>
      <c r="DX116" s="991"/>
      <c r="DY116" s="991"/>
      <c r="DZ116" s="992"/>
    </row>
    <row r="117" spans="1:130" s="226"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1997799</v>
      </c>
      <c r="AB117" s="1007"/>
      <c r="AC117" s="1007"/>
      <c r="AD117" s="1007"/>
      <c r="AE117" s="1008"/>
      <c r="AF117" s="1009">
        <v>2078671</v>
      </c>
      <c r="AG117" s="1007"/>
      <c r="AH117" s="1007"/>
      <c r="AI117" s="1007"/>
      <c r="AJ117" s="1008"/>
      <c r="AK117" s="1009">
        <v>2071167</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399</v>
      </c>
      <c r="BR117" s="954"/>
      <c r="BS117" s="954"/>
      <c r="BT117" s="954"/>
      <c r="BU117" s="954"/>
      <c r="BV117" s="954" t="s">
        <v>234</v>
      </c>
      <c r="BW117" s="954"/>
      <c r="BX117" s="954"/>
      <c r="BY117" s="954"/>
      <c r="BZ117" s="954"/>
      <c r="CA117" s="954" t="s">
        <v>234</v>
      </c>
      <c r="CB117" s="954"/>
      <c r="CC117" s="954"/>
      <c r="CD117" s="954"/>
      <c r="CE117" s="954"/>
      <c r="CF117" s="948" t="s">
        <v>440</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440</v>
      </c>
      <c r="DH117" s="987"/>
      <c r="DI117" s="987"/>
      <c r="DJ117" s="987"/>
      <c r="DK117" s="988"/>
      <c r="DL117" s="989" t="s">
        <v>440</v>
      </c>
      <c r="DM117" s="987"/>
      <c r="DN117" s="987"/>
      <c r="DO117" s="987"/>
      <c r="DP117" s="988"/>
      <c r="DQ117" s="989" t="s">
        <v>234</v>
      </c>
      <c r="DR117" s="987"/>
      <c r="DS117" s="987"/>
      <c r="DT117" s="987"/>
      <c r="DU117" s="988"/>
      <c r="DV117" s="990" t="s">
        <v>440</v>
      </c>
      <c r="DW117" s="991"/>
      <c r="DX117" s="991"/>
      <c r="DY117" s="991"/>
      <c r="DZ117" s="992"/>
    </row>
    <row r="118" spans="1:130" s="226"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312</v>
      </c>
      <c r="AL118" s="921"/>
      <c r="AM118" s="921"/>
      <c r="AN118" s="921"/>
      <c r="AO118" s="922"/>
      <c r="AP118" s="998" t="s">
        <v>434</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234</v>
      </c>
      <c r="BR118" s="1028"/>
      <c r="BS118" s="1028"/>
      <c r="BT118" s="1028"/>
      <c r="BU118" s="1028"/>
      <c r="BV118" s="1028" t="s">
        <v>440</v>
      </c>
      <c r="BW118" s="1028"/>
      <c r="BX118" s="1028"/>
      <c r="BY118" s="1028"/>
      <c r="BZ118" s="1028"/>
      <c r="CA118" s="1028" t="s">
        <v>399</v>
      </c>
      <c r="CB118" s="1028"/>
      <c r="CC118" s="1028"/>
      <c r="CD118" s="1028"/>
      <c r="CE118" s="1028"/>
      <c r="CF118" s="948" t="s">
        <v>399</v>
      </c>
      <c r="CG118" s="949"/>
      <c r="CH118" s="949"/>
      <c r="CI118" s="949"/>
      <c r="CJ118" s="949"/>
      <c r="CK118" s="976"/>
      <c r="CL118" s="977"/>
      <c r="CM118" s="950" t="s">
        <v>465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234</v>
      </c>
      <c r="DH118" s="987"/>
      <c r="DI118" s="987"/>
      <c r="DJ118" s="987"/>
      <c r="DK118" s="988"/>
      <c r="DL118" s="989" t="s">
        <v>234</v>
      </c>
      <c r="DM118" s="987"/>
      <c r="DN118" s="987"/>
      <c r="DO118" s="987"/>
      <c r="DP118" s="988"/>
      <c r="DQ118" s="989" t="s">
        <v>399</v>
      </c>
      <c r="DR118" s="987"/>
      <c r="DS118" s="987"/>
      <c r="DT118" s="987"/>
      <c r="DU118" s="988"/>
      <c r="DV118" s="990" t="s">
        <v>440</v>
      </c>
      <c r="DW118" s="991"/>
      <c r="DX118" s="991"/>
      <c r="DY118" s="991"/>
      <c r="DZ118" s="992"/>
    </row>
    <row r="119" spans="1:130" s="226"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234</v>
      </c>
      <c r="AB119" s="928"/>
      <c r="AC119" s="928"/>
      <c r="AD119" s="928"/>
      <c r="AE119" s="929"/>
      <c r="AF119" s="930" t="s">
        <v>234</v>
      </c>
      <c r="AG119" s="928"/>
      <c r="AH119" s="928"/>
      <c r="AI119" s="928"/>
      <c r="AJ119" s="929"/>
      <c r="AK119" s="930" t="s">
        <v>234</v>
      </c>
      <c r="AL119" s="928"/>
      <c r="AM119" s="928"/>
      <c r="AN119" s="928"/>
      <c r="AO119" s="929"/>
      <c r="AP119" s="931" t="s">
        <v>234</v>
      </c>
      <c r="AQ119" s="932"/>
      <c r="AR119" s="932"/>
      <c r="AS119" s="932"/>
      <c r="AT119" s="933"/>
      <c r="AU119" s="938"/>
      <c r="AV119" s="939"/>
      <c r="AW119" s="939"/>
      <c r="AX119" s="939"/>
      <c r="AY119" s="939"/>
      <c r="AZ119" s="247" t="s">
        <v>191</v>
      </c>
      <c r="BA119" s="247"/>
      <c r="BB119" s="247"/>
      <c r="BC119" s="247"/>
      <c r="BD119" s="247"/>
      <c r="BE119" s="247"/>
      <c r="BF119" s="247"/>
      <c r="BG119" s="247"/>
      <c r="BH119" s="247"/>
      <c r="BI119" s="247"/>
      <c r="BJ119" s="247"/>
      <c r="BK119" s="247"/>
      <c r="BL119" s="247"/>
      <c r="BM119" s="247"/>
      <c r="BN119" s="247"/>
      <c r="BO119" s="1005" t="s">
        <v>466</v>
      </c>
      <c r="BP119" s="1033"/>
      <c r="BQ119" s="1027">
        <v>22494462</v>
      </c>
      <c r="BR119" s="1028"/>
      <c r="BS119" s="1028"/>
      <c r="BT119" s="1028"/>
      <c r="BU119" s="1028"/>
      <c r="BV119" s="1028">
        <v>21615071</v>
      </c>
      <c r="BW119" s="1028"/>
      <c r="BX119" s="1028"/>
      <c r="BY119" s="1028"/>
      <c r="BZ119" s="1028"/>
      <c r="CA119" s="1028">
        <v>21047863</v>
      </c>
      <c r="CB119" s="1028"/>
      <c r="CC119" s="1028"/>
      <c r="CD119" s="1028"/>
      <c r="CE119" s="1028"/>
      <c r="CF119" s="1029"/>
      <c r="CG119" s="1030"/>
      <c r="CH119" s="1030"/>
      <c r="CI119" s="1030"/>
      <c r="CJ119" s="1031"/>
      <c r="CK119" s="978"/>
      <c r="CL119" s="979"/>
      <c r="CM119" s="1001" t="s">
        <v>467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1082</v>
      </c>
      <c r="DH119" s="1014"/>
      <c r="DI119" s="1014"/>
      <c r="DJ119" s="1014"/>
      <c r="DK119" s="1015"/>
      <c r="DL119" s="1013" t="s">
        <v>234</v>
      </c>
      <c r="DM119" s="1014"/>
      <c r="DN119" s="1014"/>
      <c r="DO119" s="1014"/>
      <c r="DP119" s="1015"/>
      <c r="DQ119" s="1013" t="s">
        <v>440</v>
      </c>
      <c r="DR119" s="1014"/>
      <c r="DS119" s="1014"/>
      <c r="DT119" s="1014"/>
      <c r="DU119" s="1015"/>
      <c r="DV119" s="1016" t="s">
        <v>234</v>
      </c>
      <c r="DW119" s="1017"/>
      <c r="DX119" s="1017"/>
      <c r="DY119" s="1017"/>
      <c r="DZ119" s="1018"/>
    </row>
    <row r="120" spans="1:130" s="226" customFormat="1" ht="26.25" customHeight="1" x14ac:dyDescent="0.15">
      <c r="A120" s="1085"/>
      <c r="B120" s="977"/>
      <c r="C120" s="950" t="s">
        <v>443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234</v>
      </c>
      <c r="AB120" s="987"/>
      <c r="AC120" s="987"/>
      <c r="AD120" s="987"/>
      <c r="AE120" s="988"/>
      <c r="AF120" s="989" t="s">
        <v>399</v>
      </c>
      <c r="AG120" s="987"/>
      <c r="AH120" s="987"/>
      <c r="AI120" s="987"/>
      <c r="AJ120" s="988"/>
      <c r="AK120" s="989" t="s">
        <v>440</v>
      </c>
      <c r="AL120" s="987"/>
      <c r="AM120" s="987"/>
      <c r="AN120" s="987"/>
      <c r="AO120" s="988"/>
      <c r="AP120" s="990" t="s">
        <v>440</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7336429</v>
      </c>
      <c r="BR120" s="959"/>
      <c r="BS120" s="959"/>
      <c r="BT120" s="959"/>
      <c r="BU120" s="959"/>
      <c r="BV120" s="959">
        <v>7301049</v>
      </c>
      <c r="BW120" s="959"/>
      <c r="BX120" s="959"/>
      <c r="BY120" s="959"/>
      <c r="BZ120" s="959"/>
      <c r="CA120" s="959">
        <v>7923953</v>
      </c>
      <c r="CB120" s="959"/>
      <c r="CC120" s="959"/>
      <c r="CD120" s="959"/>
      <c r="CE120" s="959"/>
      <c r="CF120" s="972">
        <v>122.3</v>
      </c>
      <c r="CG120" s="973"/>
      <c r="CH120" s="973"/>
      <c r="CI120" s="973"/>
      <c r="CJ120" s="973"/>
      <c r="CK120" s="1034" t="s">
        <v>470</v>
      </c>
      <c r="CL120" s="1035"/>
      <c r="CM120" s="1035"/>
      <c r="CN120" s="1035"/>
      <c r="CO120" s="1036"/>
      <c r="CP120" s="1042" t="s">
        <v>471</v>
      </c>
      <c r="CQ120" s="1043"/>
      <c r="CR120" s="1043"/>
      <c r="CS120" s="1043"/>
      <c r="CT120" s="1043"/>
      <c r="CU120" s="1043"/>
      <c r="CV120" s="1043"/>
      <c r="CW120" s="1043"/>
      <c r="CX120" s="1043"/>
      <c r="CY120" s="1043"/>
      <c r="CZ120" s="1043"/>
      <c r="DA120" s="1043"/>
      <c r="DB120" s="1043"/>
      <c r="DC120" s="1043"/>
      <c r="DD120" s="1043"/>
      <c r="DE120" s="1043"/>
      <c r="DF120" s="1044"/>
      <c r="DG120" s="958">
        <v>5714653</v>
      </c>
      <c r="DH120" s="959"/>
      <c r="DI120" s="959"/>
      <c r="DJ120" s="959"/>
      <c r="DK120" s="959"/>
      <c r="DL120" s="959">
        <v>5199943</v>
      </c>
      <c r="DM120" s="959"/>
      <c r="DN120" s="959"/>
      <c r="DO120" s="959"/>
      <c r="DP120" s="959"/>
      <c r="DQ120" s="959">
        <v>4516806</v>
      </c>
      <c r="DR120" s="959"/>
      <c r="DS120" s="959"/>
      <c r="DT120" s="959"/>
      <c r="DU120" s="959"/>
      <c r="DV120" s="960">
        <v>69.7</v>
      </c>
      <c r="DW120" s="960"/>
      <c r="DX120" s="960"/>
      <c r="DY120" s="960"/>
      <c r="DZ120" s="961"/>
    </row>
    <row r="121" spans="1:130" s="226" customFormat="1" ht="26.25" customHeight="1" x14ac:dyDescent="0.15">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399</v>
      </c>
      <c r="AB121" s="987"/>
      <c r="AC121" s="987"/>
      <c r="AD121" s="987"/>
      <c r="AE121" s="988"/>
      <c r="AF121" s="989" t="s">
        <v>440</v>
      </c>
      <c r="AG121" s="987"/>
      <c r="AH121" s="987"/>
      <c r="AI121" s="987"/>
      <c r="AJ121" s="988"/>
      <c r="AK121" s="989" t="s">
        <v>234</v>
      </c>
      <c r="AL121" s="987"/>
      <c r="AM121" s="987"/>
      <c r="AN121" s="987"/>
      <c r="AO121" s="988"/>
      <c r="AP121" s="990" t="s">
        <v>399</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72472</v>
      </c>
      <c r="BR121" s="954"/>
      <c r="BS121" s="954"/>
      <c r="BT121" s="954"/>
      <c r="BU121" s="954"/>
      <c r="BV121" s="954">
        <v>60866</v>
      </c>
      <c r="BW121" s="954"/>
      <c r="BX121" s="954"/>
      <c r="BY121" s="954"/>
      <c r="BZ121" s="954"/>
      <c r="CA121" s="954">
        <v>50532</v>
      </c>
      <c r="CB121" s="954"/>
      <c r="CC121" s="954"/>
      <c r="CD121" s="954"/>
      <c r="CE121" s="954"/>
      <c r="CF121" s="948">
        <v>0.8</v>
      </c>
      <c r="CG121" s="949"/>
      <c r="CH121" s="949"/>
      <c r="CI121" s="949"/>
      <c r="CJ121" s="949"/>
      <c r="CK121" s="1037"/>
      <c r="CL121" s="1038"/>
      <c r="CM121" s="1038"/>
      <c r="CN121" s="1038"/>
      <c r="CO121" s="1039"/>
      <c r="CP121" s="1047"/>
      <c r="CQ121" s="1048"/>
      <c r="CR121" s="1048"/>
      <c r="CS121" s="1048"/>
      <c r="CT121" s="1048"/>
      <c r="CU121" s="1048"/>
      <c r="CV121" s="1048"/>
      <c r="CW121" s="1048"/>
      <c r="CX121" s="1048"/>
      <c r="CY121" s="1048"/>
      <c r="CZ121" s="1048"/>
      <c r="DA121" s="1048"/>
      <c r="DB121" s="1048"/>
      <c r="DC121" s="1048"/>
      <c r="DD121" s="1048"/>
      <c r="DE121" s="1048"/>
      <c r="DF121" s="1049"/>
      <c r="DG121" s="953"/>
      <c r="DH121" s="954"/>
      <c r="DI121" s="954"/>
      <c r="DJ121" s="954"/>
      <c r="DK121" s="954"/>
      <c r="DL121" s="954"/>
      <c r="DM121" s="954"/>
      <c r="DN121" s="954"/>
      <c r="DO121" s="954"/>
      <c r="DP121" s="954"/>
      <c r="DQ121" s="954"/>
      <c r="DR121" s="954"/>
      <c r="DS121" s="954"/>
      <c r="DT121" s="954"/>
      <c r="DU121" s="954"/>
      <c r="DV121" s="955"/>
      <c r="DW121" s="955"/>
      <c r="DX121" s="955"/>
      <c r="DY121" s="955"/>
      <c r="DZ121" s="956"/>
    </row>
    <row r="122" spans="1:130" s="226" customFormat="1" ht="26.25" customHeight="1" x14ac:dyDescent="0.15">
      <c r="A122" s="1085"/>
      <c r="B122" s="977"/>
      <c r="C122" s="950" t="s">
        <v>453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234</v>
      </c>
      <c r="AB122" s="987"/>
      <c r="AC122" s="987"/>
      <c r="AD122" s="987"/>
      <c r="AE122" s="988"/>
      <c r="AF122" s="989" t="s">
        <v>234</v>
      </c>
      <c r="AG122" s="987"/>
      <c r="AH122" s="987"/>
      <c r="AI122" s="987"/>
      <c r="AJ122" s="988"/>
      <c r="AK122" s="989" t="s">
        <v>399</v>
      </c>
      <c r="AL122" s="987"/>
      <c r="AM122" s="987"/>
      <c r="AN122" s="987"/>
      <c r="AO122" s="988"/>
      <c r="AP122" s="990" t="s">
        <v>234</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14123629</v>
      </c>
      <c r="BR122" s="1028"/>
      <c r="BS122" s="1028"/>
      <c r="BT122" s="1028"/>
      <c r="BU122" s="1028"/>
      <c r="BV122" s="1028">
        <v>13986026</v>
      </c>
      <c r="BW122" s="1028"/>
      <c r="BX122" s="1028"/>
      <c r="BY122" s="1028"/>
      <c r="BZ122" s="1028"/>
      <c r="CA122" s="1028">
        <v>14128794</v>
      </c>
      <c r="CB122" s="1028"/>
      <c r="CC122" s="1028"/>
      <c r="CD122" s="1028"/>
      <c r="CE122" s="1028"/>
      <c r="CF122" s="1045">
        <v>218</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26" customFormat="1" ht="26.25" customHeight="1" x14ac:dyDescent="0.15">
      <c r="A123" s="1085"/>
      <c r="B123" s="977"/>
      <c r="C123" s="950" t="s">
        <v>459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234</v>
      </c>
      <c r="AB123" s="987"/>
      <c r="AC123" s="987"/>
      <c r="AD123" s="987"/>
      <c r="AE123" s="988"/>
      <c r="AF123" s="989" t="s">
        <v>234</v>
      </c>
      <c r="AG123" s="987"/>
      <c r="AH123" s="987"/>
      <c r="AI123" s="987"/>
      <c r="AJ123" s="988"/>
      <c r="AK123" s="989" t="s">
        <v>234</v>
      </c>
      <c r="AL123" s="987"/>
      <c r="AM123" s="987"/>
      <c r="AN123" s="987"/>
      <c r="AO123" s="988"/>
      <c r="AP123" s="990" t="s">
        <v>440</v>
      </c>
      <c r="AQ123" s="991"/>
      <c r="AR123" s="991"/>
      <c r="AS123" s="991"/>
      <c r="AT123" s="992"/>
      <c r="AU123" s="1025"/>
      <c r="AV123" s="1026"/>
      <c r="AW123" s="1026"/>
      <c r="AX123" s="1026"/>
      <c r="AY123" s="1026"/>
      <c r="AZ123" s="247" t="s">
        <v>191</v>
      </c>
      <c r="BA123" s="247"/>
      <c r="BB123" s="247"/>
      <c r="BC123" s="247"/>
      <c r="BD123" s="247"/>
      <c r="BE123" s="247"/>
      <c r="BF123" s="247"/>
      <c r="BG123" s="247"/>
      <c r="BH123" s="247"/>
      <c r="BI123" s="247"/>
      <c r="BJ123" s="247"/>
      <c r="BK123" s="247"/>
      <c r="BL123" s="247"/>
      <c r="BM123" s="247"/>
      <c r="BN123" s="247"/>
      <c r="BO123" s="1005" t="s">
        <v>475</v>
      </c>
      <c r="BP123" s="1033"/>
      <c r="BQ123" s="1091">
        <v>21532530</v>
      </c>
      <c r="BR123" s="1092"/>
      <c r="BS123" s="1092"/>
      <c r="BT123" s="1092"/>
      <c r="BU123" s="1092"/>
      <c r="BV123" s="1092">
        <v>21347941</v>
      </c>
      <c r="BW123" s="1092"/>
      <c r="BX123" s="1092"/>
      <c r="BY123" s="1092"/>
      <c r="BZ123" s="1092"/>
      <c r="CA123" s="1092">
        <v>22103279</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460</v>
      </c>
      <c r="AB124" s="987"/>
      <c r="AC124" s="987"/>
      <c r="AD124" s="987"/>
      <c r="AE124" s="988"/>
      <c r="AF124" s="989" t="s">
        <v>234</v>
      </c>
      <c r="AG124" s="987"/>
      <c r="AH124" s="987"/>
      <c r="AI124" s="987"/>
      <c r="AJ124" s="988"/>
      <c r="AK124" s="989" t="s">
        <v>440</v>
      </c>
      <c r="AL124" s="987"/>
      <c r="AM124" s="987"/>
      <c r="AN124" s="987"/>
      <c r="AO124" s="988"/>
      <c r="AP124" s="990" t="s">
        <v>460</v>
      </c>
      <c r="AQ124" s="991"/>
      <c r="AR124" s="991"/>
      <c r="AS124" s="991"/>
      <c r="AT124" s="992"/>
      <c r="AU124" s="1087" t="s">
        <v>476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15.8</v>
      </c>
      <c r="BR124" s="1055"/>
      <c r="BS124" s="1055"/>
      <c r="BT124" s="1055"/>
      <c r="BU124" s="1055"/>
      <c r="BV124" s="1055">
        <v>4.3</v>
      </c>
      <c r="BW124" s="1055"/>
      <c r="BX124" s="1055"/>
      <c r="BY124" s="1055"/>
      <c r="BZ124" s="1055"/>
      <c r="CA124" s="1055" t="s">
        <v>234</v>
      </c>
      <c r="CB124" s="1055"/>
      <c r="CC124" s="1055"/>
      <c r="CD124" s="1055"/>
      <c r="CE124" s="1055"/>
      <c r="CF124" s="1056"/>
      <c r="CG124" s="1057"/>
      <c r="CH124" s="1057"/>
      <c r="CI124" s="1057"/>
      <c r="CJ124" s="1058"/>
      <c r="CK124" s="1040"/>
      <c r="CL124" s="1040"/>
      <c r="CM124" s="1040"/>
      <c r="CN124" s="1040"/>
      <c r="CO124" s="1041"/>
      <c r="CP124" s="1047" t="s">
        <v>477</v>
      </c>
      <c r="CQ124" s="1048"/>
      <c r="CR124" s="1048"/>
      <c r="CS124" s="1048"/>
      <c r="CT124" s="1048"/>
      <c r="CU124" s="1048"/>
      <c r="CV124" s="1048"/>
      <c r="CW124" s="1048"/>
      <c r="CX124" s="1048"/>
      <c r="CY124" s="1048"/>
      <c r="CZ124" s="1048"/>
      <c r="DA124" s="1048"/>
      <c r="DB124" s="1048"/>
      <c r="DC124" s="1048"/>
      <c r="DD124" s="1048"/>
      <c r="DE124" s="1048"/>
      <c r="DF124" s="1049"/>
      <c r="DG124" s="1032">
        <v>325571</v>
      </c>
      <c r="DH124" s="1014"/>
      <c r="DI124" s="1014"/>
      <c r="DJ124" s="1014"/>
      <c r="DK124" s="1015"/>
      <c r="DL124" s="1013" t="s">
        <v>234</v>
      </c>
      <c r="DM124" s="1014"/>
      <c r="DN124" s="1014"/>
      <c r="DO124" s="1014"/>
      <c r="DP124" s="1015"/>
      <c r="DQ124" s="1013" t="s">
        <v>440</v>
      </c>
      <c r="DR124" s="1014"/>
      <c r="DS124" s="1014"/>
      <c r="DT124" s="1014"/>
      <c r="DU124" s="1015"/>
      <c r="DV124" s="1016" t="s">
        <v>234</v>
      </c>
      <c r="DW124" s="1017"/>
      <c r="DX124" s="1017"/>
      <c r="DY124" s="1017"/>
      <c r="DZ124" s="1018"/>
    </row>
    <row r="125" spans="1:130" s="226" customFormat="1" ht="26.25" customHeight="1" x14ac:dyDescent="0.15">
      <c r="A125" s="1085"/>
      <c r="B125" s="977"/>
      <c r="C125" s="950" t="s">
        <v>465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234</v>
      </c>
      <c r="AB125" s="987"/>
      <c r="AC125" s="987"/>
      <c r="AD125" s="987"/>
      <c r="AE125" s="988"/>
      <c r="AF125" s="989" t="s">
        <v>234</v>
      </c>
      <c r="AG125" s="987"/>
      <c r="AH125" s="987"/>
      <c r="AI125" s="987"/>
      <c r="AJ125" s="988"/>
      <c r="AK125" s="989" t="s">
        <v>234</v>
      </c>
      <c r="AL125" s="987"/>
      <c r="AM125" s="987"/>
      <c r="AN125" s="987"/>
      <c r="AO125" s="988"/>
      <c r="AP125" s="990" t="s">
        <v>234</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478</v>
      </c>
      <c r="CL125" s="1035"/>
      <c r="CM125" s="1035"/>
      <c r="CN125" s="1035"/>
      <c r="CO125" s="1036"/>
      <c r="CP125" s="957" t="s">
        <v>479</v>
      </c>
      <c r="CQ125" s="925"/>
      <c r="CR125" s="925"/>
      <c r="CS125" s="925"/>
      <c r="CT125" s="925"/>
      <c r="CU125" s="925"/>
      <c r="CV125" s="925"/>
      <c r="CW125" s="925"/>
      <c r="CX125" s="925"/>
      <c r="CY125" s="925"/>
      <c r="CZ125" s="925"/>
      <c r="DA125" s="925"/>
      <c r="DB125" s="925"/>
      <c r="DC125" s="925"/>
      <c r="DD125" s="925"/>
      <c r="DE125" s="925"/>
      <c r="DF125" s="926"/>
      <c r="DG125" s="958" t="s">
        <v>234</v>
      </c>
      <c r="DH125" s="959"/>
      <c r="DI125" s="959"/>
      <c r="DJ125" s="959"/>
      <c r="DK125" s="959"/>
      <c r="DL125" s="959" t="s">
        <v>234</v>
      </c>
      <c r="DM125" s="959"/>
      <c r="DN125" s="959"/>
      <c r="DO125" s="959"/>
      <c r="DP125" s="959"/>
      <c r="DQ125" s="959" t="s">
        <v>234</v>
      </c>
      <c r="DR125" s="959"/>
      <c r="DS125" s="959"/>
      <c r="DT125" s="959"/>
      <c r="DU125" s="959"/>
      <c r="DV125" s="960" t="s">
        <v>440</v>
      </c>
      <c r="DW125" s="960"/>
      <c r="DX125" s="960"/>
      <c r="DY125" s="960"/>
      <c r="DZ125" s="961"/>
    </row>
    <row r="126" spans="1:130" s="226" customFormat="1" ht="26.25" customHeight="1" thickBot="1" x14ac:dyDescent="0.2">
      <c r="A126" s="1085"/>
      <c r="B126" s="977"/>
      <c r="C126" s="950" t="s">
        <v>467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234</v>
      </c>
      <c r="AB126" s="987"/>
      <c r="AC126" s="987"/>
      <c r="AD126" s="987"/>
      <c r="AE126" s="988"/>
      <c r="AF126" s="989">
        <v>11000</v>
      </c>
      <c r="AG126" s="987"/>
      <c r="AH126" s="987"/>
      <c r="AI126" s="987"/>
      <c r="AJ126" s="988"/>
      <c r="AK126" s="989">
        <v>16500</v>
      </c>
      <c r="AL126" s="987"/>
      <c r="AM126" s="987"/>
      <c r="AN126" s="987"/>
      <c r="AO126" s="988"/>
      <c r="AP126" s="990">
        <v>0.3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480</v>
      </c>
      <c r="CQ126" s="951"/>
      <c r="CR126" s="951"/>
      <c r="CS126" s="951"/>
      <c r="CT126" s="951"/>
      <c r="CU126" s="951"/>
      <c r="CV126" s="951"/>
      <c r="CW126" s="951"/>
      <c r="CX126" s="951"/>
      <c r="CY126" s="951"/>
      <c r="CZ126" s="951"/>
      <c r="DA126" s="951"/>
      <c r="DB126" s="951"/>
      <c r="DC126" s="951"/>
      <c r="DD126" s="951"/>
      <c r="DE126" s="951"/>
      <c r="DF126" s="952"/>
      <c r="DG126" s="953" t="s">
        <v>440</v>
      </c>
      <c r="DH126" s="954"/>
      <c r="DI126" s="954"/>
      <c r="DJ126" s="954"/>
      <c r="DK126" s="954"/>
      <c r="DL126" s="954" t="s">
        <v>440</v>
      </c>
      <c r="DM126" s="954"/>
      <c r="DN126" s="954"/>
      <c r="DO126" s="954"/>
      <c r="DP126" s="954"/>
      <c r="DQ126" s="954" t="s">
        <v>234</v>
      </c>
      <c r="DR126" s="954"/>
      <c r="DS126" s="954"/>
      <c r="DT126" s="954"/>
      <c r="DU126" s="954"/>
      <c r="DV126" s="955" t="s">
        <v>440</v>
      </c>
      <c r="DW126" s="955"/>
      <c r="DX126" s="955"/>
      <c r="DY126" s="955"/>
      <c r="DZ126" s="956"/>
    </row>
    <row r="127" spans="1:130" s="226" customFormat="1" ht="26.25" customHeight="1" x14ac:dyDescent="0.15">
      <c r="A127" s="1086"/>
      <c r="B127" s="979"/>
      <c r="C127" s="1001" t="s">
        <v>481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2380</v>
      </c>
      <c r="AB127" s="987"/>
      <c r="AC127" s="987"/>
      <c r="AD127" s="987"/>
      <c r="AE127" s="988"/>
      <c r="AF127" s="989">
        <v>1806</v>
      </c>
      <c r="AG127" s="987"/>
      <c r="AH127" s="987"/>
      <c r="AI127" s="987"/>
      <c r="AJ127" s="988"/>
      <c r="AK127" s="989">
        <v>1685</v>
      </c>
      <c r="AL127" s="987"/>
      <c r="AM127" s="987"/>
      <c r="AN127" s="987"/>
      <c r="AO127" s="988"/>
      <c r="AP127" s="990">
        <v>0</v>
      </c>
      <c r="AQ127" s="991"/>
      <c r="AR127" s="991"/>
      <c r="AS127" s="991"/>
      <c r="AT127" s="992"/>
      <c r="AU127" s="228"/>
      <c r="AV127" s="228"/>
      <c r="AW127" s="228"/>
      <c r="AX127" s="1059" t="s">
        <v>482</v>
      </c>
      <c r="AY127" s="1060"/>
      <c r="AZ127" s="1060"/>
      <c r="BA127" s="1060"/>
      <c r="BB127" s="1060"/>
      <c r="BC127" s="1060"/>
      <c r="BD127" s="1060"/>
      <c r="BE127" s="1061"/>
      <c r="BF127" s="1062" t="s">
        <v>483</v>
      </c>
      <c r="BG127" s="1060"/>
      <c r="BH127" s="1060"/>
      <c r="BI127" s="1060"/>
      <c r="BJ127" s="1060"/>
      <c r="BK127" s="1060"/>
      <c r="BL127" s="1061"/>
      <c r="BM127" s="1062" t="s">
        <v>484</v>
      </c>
      <c r="BN127" s="1060"/>
      <c r="BO127" s="1060"/>
      <c r="BP127" s="1060"/>
      <c r="BQ127" s="1060"/>
      <c r="BR127" s="1060"/>
      <c r="BS127" s="1061"/>
      <c r="BT127" s="1062" t="s">
        <v>485</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486</v>
      </c>
      <c r="CQ127" s="951"/>
      <c r="CR127" s="951"/>
      <c r="CS127" s="951"/>
      <c r="CT127" s="951"/>
      <c r="CU127" s="951"/>
      <c r="CV127" s="951"/>
      <c r="CW127" s="951"/>
      <c r="CX127" s="951"/>
      <c r="CY127" s="951"/>
      <c r="CZ127" s="951"/>
      <c r="DA127" s="951"/>
      <c r="DB127" s="951"/>
      <c r="DC127" s="951"/>
      <c r="DD127" s="951"/>
      <c r="DE127" s="951"/>
      <c r="DF127" s="952"/>
      <c r="DG127" s="953" t="s">
        <v>234</v>
      </c>
      <c r="DH127" s="954"/>
      <c r="DI127" s="954"/>
      <c r="DJ127" s="954"/>
      <c r="DK127" s="954"/>
      <c r="DL127" s="954" t="s">
        <v>440</v>
      </c>
      <c r="DM127" s="954"/>
      <c r="DN127" s="954"/>
      <c r="DO127" s="954"/>
      <c r="DP127" s="954"/>
      <c r="DQ127" s="954" t="s">
        <v>234</v>
      </c>
      <c r="DR127" s="954"/>
      <c r="DS127" s="954"/>
      <c r="DT127" s="954"/>
      <c r="DU127" s="954"/>
      <c r="DV127" s="955" t="s">
        <v>440</v>
      </c>
      <c r="DW127" s="955"/>
      <c r="DX127" s="955"/>
      <c r="DY127" s="955"/>
      <c r="DZ127" s="956"/>
    </row>
    <row r="128" spans="1:130" s="226" customFormat="1" ht="26.25" customHeight="1" thickBot="1" x14ac:dyDescent="0.2">
      <c r="A128" s="1069" t="s">
        <v>487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488</v>
      </c>
      <c r="X128" s="1071"/>
      <c r="Y128" s="1071"/>
      <c r="Z128" s="1072"/>
      <c r="AA128" s="1073">
        <v>12484</v>
      </c>
      <c r="AB128" s="1074"/>
      <c r="AC128" s="1074"/>
      <c r="AD128" s="1074"/>
      <c r="AE128" s="1075"/>
      <c r="AF128" s="1076">
        <v>11606</v>
      </c>
      <c r="AG128" s="1074"/>
      <c r="AH128" s="1074"/>
      <c r="AI128" s="1074"/>
      <c r="AJ128" s="1075"/>
      <c r="AK128" s="1076">
        <v>10335</v>
      </c>
      <c r="AL128" s="1074"/>
      <c r="AM128" s="1074"/>
      <c r="AN128" s="1074"/>
      <c r="AO128" s="1075"/>
      <c r="AP128" s="1077"/>
      <c r="AQ128" s="1078"/>
      <c r="AR128" s="1078"/>
      <c r="AS128" s="1078"/>
      <c r="AT128" s="1079"/>
      <c r="AU128" s="228"/>
      <c r="AV128" s="228"/>
      <c r="AW128" s="228"/>
      <c r="AX128" s="924" t="s">
        <v>489</v>
      </c>
      <c r="AY128" s="925"/>
      <c r="AZ128" s="925"/>
      <c r="BA128" s="925"/>
      <c r="BB128" s="925"/>
      <c r="BC128" s="925"/>
      <c r="BD128" s="925"/>
      <c r="BE128" s="926"/>
      <c r="BF128" s="1080" t="s">
        <v>234</v>
      </c>
      <c r="BG128" s="1081"/>
      <c r="BH128" s="1081"/>
      <c r="BI128" s="1081"/>
      <c r="BJ128" s="1081"/>
      <c r="BK128" s="1081"/>
      <c r="BL128" s="1082"/>
      <c r="BM128" s="1080">
        <v>13.77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490</v>
      </c>
      <c r="CQ128" s="754"/>
      <c r="CR128" s="754"/>
      <c r="CS128" s="754"/>
      <c r="CT128" s="754"/>
      <c r="CU128" s="754"/>
      <c r="CV128" s="754"/>
      <c r="CW128" s="754"/>
      <c r="CX128" s="754"/>
      <c r="CY128" s="754"/>
      <c r="CZ128" s="754"/>
      <c r="DA128" s="754"/>
      <c r="DB128" s="754"/>
      <c r="DC128" s="754"/>
      <c r="DD128" s="754"/>
      <c r="DE128" s="754"/>
      <c r="DF128" s="1064"/>
      <c r="DG128" s="1065" t="s">
        <v>234</v>
      </c>
      <c r="DH128" s="1066"/>
      <c r="DI128" s="1066"/>
      <c r="DJ128" s="1066"/>
      <c r="DK128" s="1066"/>
      <c r="DL128" s="1066" t="s">
        <v>491</v>
      </c>
      <c r="DM128" s="1066"/>
      <c r="DN128" s="1066"/>
      <c r="DO128" s="1066"/>
      <c r="DP128" s="1066"/>
      <c r="DQ128" s="1066" t="s">
        <v>234</v>
      </c>
      <c r="DR128" s="1066"/>
      <c r="DS128" s="1066"/>
      <c r="DT128" s="1066"/>
      <c r="DU128" s="1066"/>
      <c r="DV128" s="1067" t="s">
        <v>492</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7454482</v>
      </c>
      <c r="AB129" s="987"/>
      <c r="AC129" s="987"/>
      <c r="AD129" s="987"/>
      <c r="AE129" s="988"/>
      <c r="AF129" s="989">
        <v>7477794</v>
      </c>
      <c r="AG129" s="987"/>
      <c r="AH129" s="987"/>
      <c r="AI129" s="987"/>
      <c r="AJ129" s="988"/>
      <c r="AK129" s="989">
        <v>7933976</v>
      </c>
      <c r="AL129" s="987"/>
      <c r="AM129" s="987"/>
      <c r="AN129" s="987"/>
      <c r="AO129" s="988"/>
      <c r="AP129" s="1101"/>
      <c r="AQ129" s="1102"/>
      <c r="AR129" s="1102"/>
      <c r="AS129" s="1102"/>
      <c r="AT129" s="1103"/>
      <c r="AU129" s="229"/>
      <c r="AV129" s="229"/>
      <c r="AW129" s="229"/>
      <c r="AX129" s="1093" t="s">
        <v>494</v>
      </c>
      <c r="AY129" s="951"/>
      <c r="AZ129" s="951"/>
      <c r="BA129" s="951"/>
      <c r="BB129" s="951"/>
      <c r="BC129" s="951"/>
      <c r="BD129" s="951"/>
      <c r="BE129" s="952"/>
      <c r="BF129" s="1094" t="s">
        <v>492</v>
      </c>
      <c r="BG129" s="1095"/>
      <c r="BH129" s="1095"/>
      <c r="BI129" s="1095"/>
      <c r="BJ129" s="1095"/>
      <c r="BK129" s="1095"/>
      <c r="BL129" s="1096"/>
      <c r="BM129" s="1094">
        <v>18.77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1391426</v>
      </c>
      <c r="AB130" s="987"/>
      <c r="AC130" s="987"/>
      <c r="AD130" s="987"/>
      <c r="AE130" s="988"/>
      <c r="AF130" s="989">
        <v>1388697</v>
      </c>
      <c r="AG130" s="987"/>
      <c r="AH130" s="987"/>
      <c r="AI130" s="987"/>
      <c r="AJ130" s="988"/>
      <c r="AK130" s="989">
        <v>1454339</v>
      </c>
      <c r="AL130" s="987"/>
      <c r="AM130" s="987"/>
      <c r="AN130" s="987"/>
      <c r="AO130" s="988"/>
      <c r="AP130" s="1101"/>
      <c r="AQ130" s="1102"/>
      <c r="AR130" s="1102"/>
      <c r="AS130" s="1102"/>
      <c r="AT130" s="1103"/>
      <c r="AU130" s="229"/>
      <c r="AV130" s="229"/>
      <c r="AW130" s="229"/>
      <c r="AX130" s="1093" t="s">
        <v>497</v>
      </c>
      <c r="AY130" s="951"/>
      <c r="AZ130" s="951"/>
      <c r="BA130" s="951"/>
      <c r="BB130" s="951"/>
      <c r="BC130" s="951"/>
      <c r="BD130" s="951"/>
      <c r="BE130" s="952"/>
      <c r="BF130" s="1129">
        <v>10</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6063056</v>
      </c>
      <c r="AB131" s="1014"/>
      <c r="AC131" s="1014"/>
      <c r="AD131" s="1014"/>
      <c r="AE131" s="1015"/>
      <c r="AF131" s="1013">
        <v>6089097</v>
      </c>
      <c r="AG131" s="1014"/>
      <c r="AH131" s="1014"/>
      <c r="AI131" s="1014"/>
      <c r="AJ131" s="1015"/>
      <c r="AK131" s="1013">
        <v>6479637</v>
      </c>
      <c r="AL131" s="1014"/>
      <c r="AM131" s="1014"/>
      <c r="AN131" s="1014"/>
      <c r="AO131" s="1015"/>
      <c r="AP131" s="1138"/>
      <c r="AQ131" s="1139"/>
      <c r="AR131" s="1139"/>
      <c r="AS131" s="1139"/>
      <c r="AT131" s="1140"/>
      <c r="AU131" s="229"/>
      <c r="AV131" s="229"/>
      <c r="AW131" s="229"/>
      <c r="AX131" s="1111" t="s">
        <v>499</v>
      </c>
      <c r="AY131" s="754"/>
      <c r="AZ131" s="754"/>
      <c r="BA131" s="754"/>
      <c r="BB131" s="754"/>
      <c r="BC131" s="754"/>
      <c r="BD131" s="754"/>
      <c r="BE131" s="1064"/>
      <c r="BF131" s="1112" t="s">
        <v>500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9.7952088849999992</v>
      </c>
      <c r="AB132" s="1125"/>
      <c r="AC132" s="1125"/>
      <c r="AD132" s="1125"/>
      <c r="AE132" s="1126"/>
      <c r="AF132" s="1127">
        <v>11.14069952</v>
      </c>
      <c r="AG132" s="1125"/>
      <c r="AH132" s="1125"/>
      <c r="AI132" s="1125"/>
      <c r="AJ132" s="1126"/>
      <c r="AK132" s="1127">
        <v>9.3599842090000003</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9.1999999999999993</v>
      </c>
      <c r="AB133" s="1108"/>
      <c r="AC133" s="1108"/>
      <c r="AD133" s="1108"/>
      <c r="AE133" s="1109"/>
      <c r="AF133" s="1107">
        <v>10</v>
      </c>
      <c r="AG133" s="1108"/>
      <c r="AH133" s="1108"/>
      <c r="AI133" s="1108"/>
      <c r="AJ133" s="1109"/>
      <c r="AK133" s="1107">
        <v>10</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pUKDHat6+Ur1HptKlpBjAbDm0XEiaNNdNHdw5ev+4Kk1oi1VF/YlqffJ9cQqm2uj6/p6AADjR6ft8ECyhjJ9w==" saltValue="dk95BbL0G6WIXc8KuxJ2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EAv9W5E/+3qwsikRuyYqHrb0k9y6XxQ0196t/lIf4fZtZrStdW569qWce1bt33i2vXSTqTh17SlacEs9y/w==" saltValue="kt8GLGWxa5ndrVctlX1m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512</v>
      </c>
      <c r="AL9" s="1145"/>
      <c r="AM9" s="1145"/>
      <c r="AN9" s="1146"/>
      <c r="AO9" s="277">
        <v>2399665</v>
      </c>
      <c r="AP9" s="277">
        <v>108435</v>
      </c>
      <c r="AQ9" s="278">
        <v>98263</v>
      </c>
      <c r="AR9" s="279">
        <v>10.4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513</v>
      </c>
      <c r="AL10" s="1145"/>
      <c r="AM10" s="1145"/>
      <c r="AN10" s="1146"/>
      <c r="AO10" s="280">
        <v>225131</v>
      </c>
      <c r="AP10" s="280">
        <v>10173</v>
      </c>
      <c r="AQ10" s="281">
        <v>12429</v>
      </c>
      <c r="AR10" s="282">
        <v>-18.2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514</v>
      </c>
      <c r="AL11" s="1145"/>
      <c r="AM11" s="1145"/>
      <c r="AN11" s="1146"/>
      <c r="AO11" s="280">
        <v>61531</v>
      </c>
      <c r="AP11" s="280">
        <v>2780</v>
      </c>
      <c r="AQ11" s="281">
        <v>678</v>
      </c>
      <c r="AR11" s="282">
        <v>310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515</v>
      </c>
      <c r="AL12" s="1145"/>
      <c r="AM12" s="1145"/>
      <c r="AN12" s="1146"/>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517</v>
      </c>
      <c r="AL13" s="1145"/>
      <c r="AM13" s="1145"/>
      <c r="AN13" s="1146"/>
      <c r="AO13" s="280">
        <v>77443</v>
      </c>
      <c r="AP13" s="280">
        <v>3499</v>
      </c>
      <c r="AQ13" s="281">
        <v>4600</v>
      </c>
      <c r="AR13" s="282">
        <v>-23.9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518</v>
      </c>
      <c r="AL14" s="1145"/>
      <c r="AM14" s="1145"/>
      <c r="AN14" s="1146"/>
      <c r="AO14" s="280">
        <v>27304</v>
      </c>
      <c r="AP14" s="280">
        <v>1234</v>
      </c>
      <c r="AQ14" s="281">
        <v>1617</v>
      </c>
      <c r="AR14" s="282">
        <v>-23.7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519</v>
      </c>
      <c r="AL15" s="1148"/>
      <c r="AM15" s="1148"/>
      <c r="AN15" s="1149"/>
      <c r="AO15" s="280">
        <v>-201320</v>
      </c>
      <c r="AP15" s="280">
        <v>-9097</v>
      </c>
      <c r="AQ15" s="281">
        <v>-7563</v>
      </c>
      <c r="AR15" s="282">
        <v>20.3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191</v>
      </c>
      <c r="AL16" s="1148"/>
      <c r="AM16" s="1148"/>
      <c r="AN16" s="1149"/>
      <c r="AO16" s="280">
        <v>2589754</v>
      </c>
      <c r="AP16" s="280">
        <v>117025</v>
      </c>
      <c r="AQ16" s="281">
        <v>110025</v>
      </c>
      <c r="AR16" s="282">
        <v>6.4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524</v>
      </c>
      <c r="AL21" s="1151"/>
      <c r="AM21" s="1151"/>
      <c r="AN21" s="1152"/>
      <c r="AO21" s="293">
        <v>10.53</v>
      </c>
      <c r="AP21" s="294">
        <v>10.27</v>
      </c>
      <c r="AQ21" s="295">
        <v>0.26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525</v>
      </c>
      <c r="AL22" s="1151"/>
      <c r="AM22" s="1151"/>
      <c r="AN22" s="1152"/>
      <c r="AO22" s="298">
        <v>96.7</v>
      </c>
      <c r="AP22" s="299">
        <v>97</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529</v>
      </c>
      <c r="AL32" s="1159"/>
      <c r="AM32" s="1159"/>
      <c r="AN32" s="1160"/>
      <c r="AO32" s="308">
        <v>1667123</v>
      </c>
      <c r="AP32" s="308">
        <v>75333</v>
      </c>
      <c r="AQ32" s="309">
        <v>76686</v>
      </c>
      <c r="AR32" s="310">
        <v>-1.8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530</v>
      </c>
      <c r="AL33" s="1159"/>
      <c r="AM33" s="1159"/>
      <c r="AN33" s="1160"/>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531</v>
      </c>
      <c r="AL34" s="1159"/>
      <c r="AM34" s="1159"/>
      <c r="AN34" s="1160"/>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532</v>
      </c>
      <c r="AL35" s="1159"/>
      <c r="AM35" s="1159"/>
      <c r="AN35" s="1160"/>
      <c r="AO35" s="308">
        <v>289147</v>
      </c>
      <c r="AP35" s="308">
        <v>13066</v>
      </c>
      <c r="AQ35" s="309">
        <v>25914</v>
      </c>
      <c r="AR35" s="310">
        <v>-49.6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533</v>
      </c>
      <c r="AL36" s="1159"/>
      <c r="AM36" s="1159"/>
      <c r="AN36" s="1160"/>
      <c r="AO36" s="308">
        <v>96550</v>
      </c>
      <c r="AP36" s="308">
        <v>4363</v>
      </c>
      <c r="AQ36" s="309">
        <v>1693</v>
      </c>
      <c r="AR36" s="310">
        <v>157.69999999999999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534</v>
      </c>
      <c r="AL37" s="1159"/>
      <c r="AM37" s="1159"/>
      <c r="AN37" s="1160"/>
      <c r="AO37" s="308">
        <v>18185</v>
      </c>
      <c r="AP37" s="308">
        <v>822</v>
      </c>
      <c r="AQ37" s="309">
        <v>927</v>
      </c>
      <c r="AR37" s="310">
        <v>-11.3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535</v>
      </c>
      <c r="AL38" s="1162"/>
      <c r="AM38" s="1162"/>
      <c r="AN38" s="1163"/>
      <c r="AO38" s="311">
        <v>162</v>
      </c>
      <c r="AP38" s="311">
        <v>7</v>
      </c>
      <c r="AQ38" s="312">
        <v>3</v>
      </c>
      <c r="AR38" s="300">
        <v>133.30000000000001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536</v>
      </c>
      <c r="AL39" s="1162"/>
      <c r="AM39" s="1162"/>
      <c r="AN39" s="1163"/>
      <c r="AO39" s="308">
        <v>-10335</v>
      </c>
      <c r="AP39" s="308">
        <v>-467</v>
      </c>
      <c r="AQ39" s="309">
        <v>-3779</v>
      </c>
      <c r="AR39" s="310">
        <v>-87.6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537</v>
      </c>
      <c r="AL40" s="1159"/>
      <c r="AM40" s="1159"/>
      <c r="AN40" s="1160"/>
      <c r="AO40" s="308">
        <v>-1454339</v>
      </c>
      <c r="AP40" s="308">
        <v>-65718</v>
      </c>
      <c r="AQ40" s="309">
        <v>-69862</v>
      </c>
      <c r="AR40" s="310">
        <v>-5.9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305</v>
      </c>
      <c r="AL41" s="1165"/>
      <c r="AM41" s="1165"/>
      <c r="AN41" s="1166"/>
      <c r="AO41" s="308">
        <v>606493</v>
      </c>
      <c r="AP41" s="308">
        <v>27406</v>
      </c>
      <c r="AQ41" s="309">
        <v>31581</v>
      </c>
      <c r="AR41" s="310">
        <v>-13.2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507</v>
      </c>
      <c r="AN49" s="1155" t="s">
        <v>541</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1851112</v>
      </c>
      <c r="AN51" s="330">
        <v>78394</v>
      </c>
      <c r="AO51" s="331">
        <v>20</v>
      </c>
      <c r="AP51" s="332">
        <v>65052</v>
      </c>
      <c r="AQ51" s="333">
        <v>-23.5</v>
      </c>
      <c r="AR51" s="334">
        <v>43.5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962196</v>
      </c>
      <c r="AN52" s="338">
        <v>40749</v>
      </c>
      <c r="AO52" s="339">
        <v>43.2</v>
      </c>
      <c r="AP52" s="340">
        <v>37035</v>
      </c>
      <c r="AQ52" s="341">
        <v>-18.3</v>
      </c>
      <c r="AR52" s="342">
        <v>61.5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2630805</v>
      </c>
      <c r="AN53" s="330">
        <v>113182</v>
      </c>
      <c r="AO53" s="331">
        <v>44.4</v>
      </c>
      <c r="AP53" s="332">
        <v>66364</v>
      </c>
      <c r="AQ53" s="333">
        <v>2</v>
      </c>
      <c r="AR53" s="334">
        <v>42.4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471087</v>
      </c>
      <c r="AN54" s="338">
        <v>20267</v>
      </c>
      <c r="AO54" s="339">
        <v>-50.3</v>
      </c>
      <c r="AP54" s="340">
        <v>24935</v>
      </c>
      <c r="AQ54" s="341">
        <v>-32.700000000000003</v>
      </c>
      <c r="AR54" s="342">
        <v>-17.600000000000001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2031411</v>
      </c>
      <c r="AN55" s="330">
        <v>89175</v>
      </c>
      <c r="AO55" s="331">
        <v>-21.2</v>
      </c>
      <c r="AP55" s="332">
        <v>68548</v>
      </c>
      <c r="AQ55" s="333">
        <v>3.3</v>
      </c>
      <c r="AR55" s="334">
        <v>-24.5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684088</v>
      </c>
      <c r="AN56" s="338">
        <v>30030</v>
      </c>
      <c r="AO56" s="339">
        <v>48.2</v>
      </c>
      <c r="AP56" s="340">
        <v>31673</v>
      </c>
      <c r="AQ56" s="341">
        <v>27</v>
      </c>
      <c r="AR56" s="342">
        <v>21.2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2211753</v>
      </c>
      <c r="AN57" s="330">
        <v>98453</v>
      </c>
      <c r="AO57" s="331">
        <v>10.4</v>
      </c>
      <c r="AP57" s="332">
        <v>78575</v>
      </c>
      <c r="AQ57" s="333">
        <v>14.6</v>
      </c>
      <c r="AR57" s="334">
        <v>-4.2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591886</v>
      </c>
      <c r="AN58" s="338">
        <v>26347</v>
      </c>
      <c r="AO58" s="339">
        <v>-12.3</v>
      </c>
      <c r="AP58" s="340">
        <v>41766</v>
      </c>
      <c r="AQ58" s="341">
        <v>31.9</v>
      </c>
      <c r="AR58" s="342">
        <v>-44.2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1544839</v>
      </c>
      <c r="AN59" s="330">
        <v>69807</v>
      </c>
      <c r="AO59" s="331">
        <v>-29.1</v>
      </c>
      <c r="AP59" s="332">
        <v>61630</v>
      </c>
      <c r="AQ59" s="333">
        <v>-21.6</v>
      </c>
      <c r="AR59" s="334">
        <v>-7.5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671721</v>
      </c>
      <c r="AN60" s="338">
        <v>30353</v>
      </c>
      <c r="AO60" s="339">
        <v>15.2</v>
      </c>
      <c r="AP60" s="340">
        <v>28910</v>
      </c>
      <c r="AQ60" s="341">
        <v>-30.8</v>
      </c>
      <c r="AR60" s="342">
        <v>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2053984</v>
      </c>
      <c r="AN61" s="345">
        <v>89802</v>
      </c>
      <c r="AO61" s="346">
        <v>4.9000000000000004</v>
      </c>
      <c r="AP61" s="347">
        <v>68034</v>
      </c>
      <c r="AQ61" s="348">
        <v>-5</v>
      </c>
      <c r="AR61" s="334">
        <v>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676196</v>
      </c>
      <c r="AN62" s="338">
        <v>29549</v>
      </c>
      <c r="AO62" s="339">
        <v>8.8000000000000007</v>
      </c>
      <c r="AP62" s="340">
        <v>32864</v>
      </c>
      <c r="AQ62" s="341">
        <v>-4.5999999999999996</v>
      </c>
      <c r="AR62" s="342">
        <v>13.4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QIvArj/ShA8Xib0wQHChhn1AV6z16fYOeATu7Q+N5ZLwzqx38uMLAT82JEQL2J467bzyhsoDWZFL3nHXowUVw==" saltValue="CgP9cf+T1PR2FonAq5wR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Sivzbomu+Xz55JefJgIIjazA93HtpqmM4vEn9HoPyrBIhGrqvdhYLfRVQVtnhGd+1UJ0K0QQgt0wH/s3AcGexQ==" saltValue="BV9F2tGrIxtkYN6Vp/sbv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9ms/OaVgAo98JqCFOg/Jw/kjHVhmKHXaKYH3JhvzPh4ZN59kQwjjYFV4+UbcA22bVhWWO7MvdqJB8Nk3manTbg==" saltValue="0l95ZtJbhqAIVZjP9mx8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7" t="s">
        <v>3</v>
      </c>
      <c r="D47" s="1167"/>
      <c r="E47" s="1168"/>
      <c r="F47" s="11">
        <v>31.18</v>
      </c>
      <c r="G47" s="12">
        <v>31.08</v>
      </c>
      <c r="H47" s="12">
        <v>29.38</v>
      </c>
      <c r="I47" s="12">
        <v>32.450000000000003</v>
      </c>
      <c r="J47" s="13">
        <v>30.89</v>
      </c>
    </row>
    <row r="48" spans="2:10" ht="57.75" customHeight="1" x14ac:dyDescent="0.15">
      <c r="B48" s="14"/>
      <c r="C48" s="1169" t="s">
        <v>4</v>
      </c>
      <c r="D48" s="1169"/>
      <c r="E48" s="1170"/>
      <c r="F48" s="15">
        <v>5.54</v>
      </c>
      <c r="G48" s="16">
        <v>4.82</v>
      </c>
      <c r="H48" s="16">
        <v>4.6399999999999997</v>
      </c>
      <c r="I48" s="16">
        <v>5.33</v>
      </c>
      <c r="J48" s="17">
        <v>7.07</v>
      </c>
    </row>
    <row r="49" spans="2:10" ht="57.75" customHeight="1" thickBot="1" x14ac:dyDescent="0.2">
      <c r="B49" s="18"/>
      <c r="C49" s="1171" t="s">
        <v>5</v>
      </c>
      <c r="D49" s="1171"/>
      <c r="E49" s="1172"/>
      <c r="F49" s="19" t="s">
        <v>562</v>
      </c>
      <c r="G49" s="20" t="s">
        <v>563</v>
      </c>
      <c r="H49" s="20" t="s">
        <v>564</v>
      </c>
      <c r="I49" s="20">
        <v>3.87</v>
      </c>
      <c r="J49" s="21">
        <v>1.87</v>
      </c>
    </row>
    <row r="50" spans="2:10" x14ac:dyDescent="0.15"/>
  </sheetData>
  <sheetProtection algorithmName="SHA-512" hashValue="TrdX+oPwNUCY3MyqK1VGfN+tEdMm1SoxsvJxE3AhTiLoqQTnwwxY2Z8v31SmtpuwM5b/6eowGUQQM8BhRulg7A==" saltValue="7XZFvEwkRcFfi8ZYTe9N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江口 英明</cp:lastModifiedBy>
  <cp:lastPrinted>2023-03-13T05:44:16Z</cp:lastPrinted>
  <dcterms:created xsi:type="dcterms:W3CDTF">2023-02-20T07:23:38Z</dcterms:created>
  <dcterms:modified xsi:type="dcterms:W3CDTF">2023-10-04T07:37:10Z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