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externalLinks/externalLink1.xml" ContentType="application/vnd.openxmlformats-officedocument.spreadsheetml.externalLink+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0385A842"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ndcsv201.imari.local\共有\02総合政策部\02財政課\R05\03 R05財政係\z2224_溝江\11_財政状況資料集の作成について（R3年度）\財政状況資料集の作成について（2回目）\04_統合-回答\"/>
    </mc:Choice>
  </mc:AlternateContent>
  <bookViews>
    <workbookView xWindow="0" yWindow="0" windowWidth="20490" windowHeight="7530" firstSheet="14" activeTab="1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<sst xmlns="http://schemas.openxmlformats.org/spreadsheetml/2006/main" count="1103" uniqueCount="604">
  <si>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</si>
  <si>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</si>
  <si>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</si>
  <si>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</si>
  <si>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</si>
  <si>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</si>
  <si>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</si>
  <si>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</si>
  <si>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</si>
  <si>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</si>
  <si>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</si>
  <si>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</si>
  <si>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</si>
  <si>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</si>
  <si>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</si>
  <si>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</si>
  <si>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</si>
  <si>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</si>
  <si>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</si>
  <si>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</si>
  <si>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</si>
  <si>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</si>
  <si>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</si>
  <si>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</si>
  <si>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</si>
  <si>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</si>
  <si>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</si>
  <si>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</si>
  <si>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</si>
  <si>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</si>
  <si>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</si>
  <si>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</si>
  <si>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</si>
  <si>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</si>
  <si>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</si>
  <si>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</si>
  <si>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</si>
  <si>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</si>
  <si>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</si>
  <si>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</si>
  <si>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</si>
  <si>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</si>
  <si>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</si>
  <si>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</si>
  <si>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</si>
  <si>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</si>
  <si>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</si>
  <si>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</si>
  <si>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</si>
  <si>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</si>
  <si>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</si>
  <si>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</si>
  <si>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</si>
  <si>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</si>
  <si>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</si>
  <si>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</si>
  <si>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</si>
  <si>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</si>
  <si>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</si>
  <si>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</si>
  <si>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</si>
  <si>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</si>
  <si>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</si>
  <si>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</si>
  <si>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</si>
  <si>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</si>
  <si>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</si>
  <si>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</si>
  <si>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</si>
  <si>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</si>
  <si>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</si>
  <si>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</si>
  <si>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</si>
  <si>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</si>
  <si>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</si>
  <si>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</si>
  <si>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</si>
  <si>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</si>
  <si>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</si>
  <si>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</si>
  <si>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</si>
  <si>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</si>
  <si>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</si>
  <si>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</si>
  <si>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</si>
  <si>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</si>
  <si>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</si>
  <si>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</si>
  <si>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</si>
  <si>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</si>
  <si>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</si>
  <si>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</si>
  <si>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</si>
  <si>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</si>
  <si>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</si>
  <si>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</si>
  <si>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</si>
  <si>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</si>
  <si>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伊万里市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</si>
  <si>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</si>
  <si>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</si>
  <si>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</si>
  <si>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</si>
  <si>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</si>
  <si>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</si>
  <si>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</si>
  <si>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</si>
  <si>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</si>
  <si>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</si>
  <si>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</si>
  <si>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</si>
  <si>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</si>
  <si>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</si>
  <si>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</si>
  <si>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</si>
  <si>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</si>
  <si>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</si>
  <si>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</si>
  <si>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</si>
  <si>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</si>
  <si>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</si>
  <si>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</si>
  <si>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</si>
  <si>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</si>
  <si>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</si>
  <si>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</si>
  <si>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</si>
  <si>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</si>
  <si>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</si>
  <si>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</si>
  <si>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</si>
  <si>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</si>
  <si>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</si>
  <si>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</si>
  <si>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</si>
  <si>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</si>
  <si>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</si>
  <si>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</si>
  <si>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</si>
  <si>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</si>
  <si>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</si>
  <si>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</si>
  <si>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</si>
  <si>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</si>
  <si>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</si>
  <si>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</si>
  <si>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</si>
  <si>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</si>
  <si>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</si>
  <si>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</si>
  <si>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</si>
  <si>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</si>
  <si>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</si>
  <si>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</si>
  <si>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</si>
  <si>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</si>
  <si>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</si>
  <si>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</si>
  <si>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</si>
  <si>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</si>
  <si>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</si>
  <si>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</si>
  <si>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</si>
  <si>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</si>
  <si>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</si>
  <si>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</si>
  <si>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</si>
  <si>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</si>
  <si>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</si>
  <si>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</si>
  <si>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</si>
  <si>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</si>
  <si>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</si>
  <si>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</si>
  <si>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</si>
  <si>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</si>
  <si>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</si>
  <si>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</si>
  <si>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</si>
  <si>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</si>
  <si>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</si>
  <si>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</si>
  <si>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</si>
  <si>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</si>
  <si>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</si>
  <si>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</si>
  <si>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</si>
  <si>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</si>
  <si>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</si>
  <si>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</si>
  <si>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</si>
  <si>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</si>
  <si>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</si>
  <si>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</si>
  <si>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</si>
  <si>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</si>
  <si>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</si>
  <si>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</si>
  <si>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</si>
  <si>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</si>
  <si>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</si>
  <si>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</si>
  <si>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</si>
  <si>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</si>
  <si>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</si>
  <si>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</si>
  <si>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</si>
  <si>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</si>
  <si>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</si>
  <si>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</si>
  <si>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</si>
  <si>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</si>
  <si>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</si>
  <si>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</si>
  <si>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</si>
  <si>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</si>
  <si>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佐賀県伊万里市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</si>
  <si>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</si>
  <si>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</si>
  <si>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</si>
  <si>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</si>
  <si>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</si>
  <si>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</si>
  <si>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</si>
  <si>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</si>
  <si>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</si>
  <si>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</si>
  <si>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</si>
  <si>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</si>
  <si>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</si>
  <si>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</si>
  <si>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</si>
  <si>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</si>
  <si>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</si>
  <si>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</si>
  <si>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</si>
  <si>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</si>
  <si>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</si>
  <si>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</si>
  <si>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</si>
  <si>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</si>
  <si>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</si>
  <si>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</si>
  <si>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</si>
  <si>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</si>
  <si>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</si>
  <si>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</si>
  <si>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</si>
  <si>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</si>
  <si>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</si>
  <si>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</si>
  <si>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</si>
  <si>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</si>
  <si>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</si>
  <si>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</si>
  <si>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</si>
  <si>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</si>
  <si>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</si>
  <si>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</si>
  <si>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</si>
  <si>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</si>
  <si>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</si>
  <si>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</si>
  <si>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</si>
  <si>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</si>
  <si>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</si>
  <si>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</si>
  <si>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</si>
  <si>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</si>
  <si>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</si>
  <si>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</si>
  <si>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</si>
  <si>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</si>
  <si>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</si>
  <si>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</si>
  <si>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</si>
  <si>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</si>
  <si>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</si>
  <si>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</si>
  <si>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</si>
  <si>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</si>
  <si>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</si>
  <si>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</si>
  <si>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</si>
  <si>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</si>
  <si>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</si>
  <si>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</si>
  <si>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</si>
  <si>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</si>
  <si>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</si>
  <si>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</si>
  <si>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</si>
  <si>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</si>
  <si>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</si>
  <si>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</si>
  <si>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</si>
  <si>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</si>
  <si>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</si>
  <si>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</si>
  <si>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</si>
  <si>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</si>
  <si>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</si>
  <si>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</si>
  <si>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</si>
  <si>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</si>
  <si>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</si>
  <si>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</si>
  <si>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</si>
  <si>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</si>
  <si>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</si>
  <si>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</si>
  <si>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</si>
  <si>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</si>
  <si>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</si>
  <si>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</si>
  <si>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</si>
  <si>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</si>
  <si>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</si>
  <si>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</si>
  <si>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</si>
  <si>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</si>
  <si>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</si>
  <si>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</si>
  <si>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</si>
  <si>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</si>
  <si>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</si>
  <si>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</si>
  <si>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</si>
  <si>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</si>
  <si>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</si>
  <si>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</si>
  <si>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</si>
  <si>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</si>
  <si>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</si>
  <si>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</si>
  <si>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</si>
  <si>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工業用水道</t>
    <phoneticPr fontId="5"/>
  </si>
  <si>
    <t>加入世帯数(世帯)</t>
  </si>
  <si>
    <t>　繰出金</t>
    <phoneticPr fontId="5"/>
  </si>
  <si>
    <t>諸収入</t>
  </si>
  <si>
    <t>病院</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</si>
  <si>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</si>
  <si>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</si>
  <si>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</si>
  <si>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</si>
  <si>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</si>
  <si>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</si>
  <si>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</si>
  <si>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</si>
  <si>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</si>
  <si>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</si>
  <si>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</si>
  <si>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</si>
  <si>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</si>
  <si>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</si>
  <si>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</si>
  <si>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</si>
  <si>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</si>
  <si>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</si>
  <si>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</si>
  <si>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</si>
  <si>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</si>
  <si>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</si>
  <si>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</si>
  <si>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</si>
  <si>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</si>
  <si>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</si>
  <si>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</si>
  <si>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</si>
  <si>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</si>
  <si>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佐賀県伊万里市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</si>
  <si>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</si>
  <si>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</si>
  <si>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</si>
  <si>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</si>
  <si>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</si>
  <si>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</si>
  <si>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</si>
  <si>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</si>
  <si>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</si>
  <si>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</si>
  <si>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</si>
  <si>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</si>
  <si>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</si>
  <si>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</si>
  <si>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</si>
  <si>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</si>
  <si>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</si>
  <si>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</si>
  <si>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</si>
  <si>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</si>
  <si>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</si>
  <si>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</si>
  <si>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</si>
  <si>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</si>
  <si>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</si>
  <si>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</si>
  <si>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</si>
  <si>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</si>
  <si>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</si>
  <si>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</si>
  <si>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</si>
  <si>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</si>
  <si>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</si>
  <si>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</si>
  <si>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伊万里市国民健康保険特別会計</t>
    <phoneticPr fontId="5"/>
  </si>
  <si>
    <t>伊万里市介護保険特別会計</t>
    <phoneticPr fontId="5"/>
  </si>
  <si>
    <t>伊万里市後期高齢者医療特別会計</t>
    <phoneticPr fontId="5"/>
  </si>
  <si>
    <t>伊万里市水道事業特別会計</t>
    <phoneticPr fontId="5"/>
  </si>
  <si>
    <t>法適用企業</t>
    <phoneticPr fontId="5"/>
  </si>
  <si>
    <t>伊万里市工業用水道事業特別会計</t>
    <phoneticPr fontId="5"/>
  </si>
  <si>
    <t>伊万里市下水道事業特別会計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</si>
  <si>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</si>
  <si>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</si>
  <si>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</si>
  <si>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</si>
  <si>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</si>
  <si>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</si>
  <si>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</si>
  <si>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</si>
  <si>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</si>
  <si>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</si>
  <si>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</si>
  <si>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</si>
  <si>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</si>
  <si>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</si>
  <si>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</si>
  <si>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</si>
  <si>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</si>
  <si>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</si>
  <si>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</si>
  <si>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</si>
  <si>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</si>
  <si>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</si>
  <si>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</si>
  <si>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</si>
  <si>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</si>
  <si>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</si>
  <si>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</si>
  <si>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</si>
  <si>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</si>
  <si>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</si>
  <si>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</si>
  <si>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</si>
  <si>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</si>
  <si>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</si>
  <si>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</si>
  <si>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</si>
  <si>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</si>
  <si>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</si>
  <si>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</si>
  <si>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</si>
  <si>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</si>
  <si>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</si>
  <si>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</si>
  <si>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</si>
  <si>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</si>
  <si>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</si>
  <si>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</si>
  <si>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</si>
  <si>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</si>
  <si>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</si>
  <si>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</si>
  <si>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</si>
  <si>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</si>
  <si>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</si>
  <si>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伊万里市下水道事業特別会計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</si>
  <si>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</si>
  <si>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</si>
  <si>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伊万里市工業用水道事業特別会計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</si>
  <si>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</si>
  <si>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</si>
  <si>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</si>
  <si>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</si>
  <si>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</si>
  <si>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</si>
  <si>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</si>
  <si>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</si>
  <si>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</si>
  <si>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</si>
  <si>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</si>
  <si>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</si>
  <si>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</si>
  <si>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</si>
  <si>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</si>
  <si>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</si>
  <si>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</si>
  <si>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</si>
  <si>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</si>
  <si>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</si>
  <si>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</si>
  <si>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</si>
  <si>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</si>
  <si>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</si>
  <si>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</si>
  <si>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</si>
  <si>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</si>
  <si>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</si>
  <si>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</si>
  <si>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</si>
  <si>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</si>
  <si>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</si>
  <si>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</si>
  <si>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</si>
  <si>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</si>
  <si>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</si>
  <si>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</si>
  <si>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</si>
  <si>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</si>
  <si>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</si>
  <si>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</si>
  <si>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</si>
  <si>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</si>
  <si>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</si>
  <si>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</si>
  <si>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</si>
  <si>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</si>
  <si>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</si>
  <si>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</si>
  <si>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</si>
  <si>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</si>
  <si>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</si>
  <si>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</si>
  <si>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</si>
  <si>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</si>
  <si>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</si>
  <si>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</si>
  <si>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</si>
  <si>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</si>
  <si>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</si>
  <si>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</si>
  <si>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</si>
  <si>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</si>
  <si>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</si>
  <si>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</si>
  <si>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</si>
  <si>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</si>
  <si>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</si>
  <si>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</si>
  <si>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</si>
  <si>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</si>
  <si>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</si>
  <si>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</si>
  <si>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</si>
  <si>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</si>
  <si>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</si>
  <si>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</si>
  <si>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</si>
  <si>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</si>
  <si>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</si>
  <si>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</si>
  <si>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</si>
  <si>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</si>
  <si>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</si>
  <si>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</si>
  <si>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0.40</t>
  </si>
  <si>
    <t>▲ 2.11</t>
  </si>
  <si>
    <t>伊万里市水道事業特別会計</t>
  </si>
  <si>
    <t>伊万里市工業用水道事業特別会計</t>
  </si>
  <si>
    <t>一般会計</t>
  </si>
  <si>
    <t>伊万里市介護保険特別会計</t>
  </si>
  <si>
    <t>伊万里市下水道事業特別会計</t>
  </si>
  <si>
    <t>伊万里市国民健康保険特別会計</t>
  </si>
  <si>
    <t>伊万里市後期高齢者医療特別会計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</si>
  <si>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</si>
  <si>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</si>
  <si>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</si>
  <si>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</si>
  <si>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</si>
  <si>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</si>
  <si>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</si>
  <si>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</si>
  <si>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</si>
  <si>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有田磁石場組合</t>
    <rPh sb="0" eb="2">
      <t>アリタ</t>
    </rPh>
    <rPh sb="2" eb="4">
      <t>ジシャク</t>
    </rPh>
    <rPh sb="4" eb="5">
      <t>ジョウ</t>
    </rPh>
    <rPh sb="5" eb="7">
      <t>クミアイ</t>
    </rPh>
    <phoneticPr fontId="2"/>
  </si>
  <si>
    <t>伊万里・有田地区医療福祉組合（一般会計）</t>
    <rPh sb="0" eb="3">
      <t>イマリ</t>
    </rPh>
    <rPh sb="4" eb="8">
      <t>アリタチク</t>
    </rPh>
    <rPh sb="8" eb="12">
      <t>イリョウフクシ</t>
    </rPh>
    <rPh sb="12" eb="14">
      <t>クミアイ</t>
    </rPh>
    <rPh sb="15" eb="19">
      <t>イッパンカイケイ</t>
    </rPh>
    <phoneticPr fontId="2"/>
  </si>
  <si>
    <t>伊万里・有田地区医療福祉組合（特別養護老人ホーム）</t>
    <rPh sb="0" eb="3">
      <t>イマリ</t>
    </rPh>
    <rPh sb="4" eb="6">
      <t>アリタ</t>
    </rPh>
    <rPh sb="6" eb="8">
      <t>チク</t>
    </rPh>
    <rPh sb="8" eb="10">
      <t>イリョウ</t>
    </rPh>
    <rPh sb="10" eb="12">
      <t>フクシ</t>
    </rPh>
    <rPh sb="12" eb="14">
      <t>クミアイ</t>
    </rPh>
    <rPh sb="15" eb="21">
      <t>トクベツヨウゴロウジン</t>
    </rPh>
    <phoneticPr fontId="2"/>
  </si>
  <si>
    <t>伊万里・有田地区医療福祉組合（病院事業会計）</t>
    <rPh sb="0" eb="3">
      <t>イマリ</t>
    </rPh>
    <rPh sb="4" eb="6">
      <t>アリタ</t>
    </rPh>
    <rPh sb="6" eb="8">
      <t>チク</t>
    </rPh>
    <rPh sb="8" eb="10">
      <t>イリョウ</t>
    </rPh>
    <rPh sb="10" eb="12">
      <t>フクシ</t>
    </rPh>
    <rPh sb="12" eb="14">
      <t>クミアイ</t>
    </rPh>
    <rPh sb="15" eb="21">
      <t>ビョウインジギョウカイケイ</t>
    </rPh>
    <phoneticPr fontId="2"/>
  </si>
  <si>
    <t>伊万里・有田地区衛生組合</t>
  </si>
  <si>
    <t>佐賀県後期高齢者医療広域連合（一般会計）</t>
    <rPh sb="0" eb="2">
      <t>サガ</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</si>
  <si>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佐賀県後期高齢者医療広域連合（後期高齢者特別会計）</t>
    <rPh sb="0" eb="2">
      <t>サガ</t>
    </rPh>
    <rPh sb="2" eb="3">
      <t>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</si>
  <si>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佐賀県市町総合事務組合（一般会計）</t>
    <rPh sb="12" eb="14">
      <t>イッパン</t>
    </rPh>
    <phoneticPr fontId="2"/>
  </si>
  <si>
    <t>佐賀県市町総合事務組合（特別会計）</t>
    <rPh sb="3" eb="5">
      <t>シマチ</t>
    </rPh>
    <rPh sb="5" eb="7">
      <t>ソウゴウ</t>
    </rPh>
    <rPh sb="7" eb="9">
      <t>ジム</t>
    </rPh>
    <rPh sb="12" eb="16">
      <t>トクベツカイケイ</t>
    </rPh>
    <phoneticPr fontId="2"/>
  </si>
  <si>
    <t>佐賀県西部広域環境組合</t>
  </si>
  <si>
    <t>伊万里・有田消防組合</t>
  </si>
  <si>
    <t>伊万里市土地開発公社</t>
    <rPh sb="0" eb="4">
      <t>イマリシ</t>
    </rPh>
    <rPh sb="4" eb="6">
      <t>トチ</t>
    </rPh>
    <rPh sb="6" eb="8">
      <t>カイハツ</t>
    </rPh>
    <rPh sb="8" eb="10">
      <t>コウシャ</t>
    </rPh>
    <phoneticPr fontId="2"/>
  </si>
  <si>
    <t>伊万里情報センター株式会社</t>
    <rPh sb="0" eb="3">
      <t>イマリ</t>
    </rPh>
    <rPh sb="3" eb="5">
      <t>ジョウホウ</t>
    </rPh>
    <rPh sb="9" eb="13">
      <t>カブシキガイシャ</t>
    </rPh>
    <phoneticPr fontId="2"/>
  </si>
  <si>
    <t>ふるさと応援基金</t>
    <rPh sb="4" eb="6">
      <t>オウエン</t>
    </rPh>
    <rPh sb="6" eb="8">
      <t>キキン</t>
    </rPh>
    <phoneticPr fontId="5"/>
  </si>
  <si>
    <t>公共施設整備基金</t>
    <rPh sb="0" eb="2">
      <t>コウキョウ</t>
    </rPh>
    <rPh sb="2" eb="4">
      <t>シセツ</t>
    </rPh>
    <rPh sb="4" eb="6">
      <t>セイビ</t>
    </rPh>
    <rPh sb="6" eb="8">
      <t>キキン</t>
    </rPh>
    <phoneticPr fontId="5"/>
  </si>
  <si>
    <t>まちづくり基金</t>
    <rPh sb="5" eb="7">
      <t>キキン</t>
    </rPh>
    <phoneticPr fontId="5"/>
  </si>
  <si>
    <t>福祉基金</t>
    <rPh sb="0" eb="2">
      <t>フクシ</t>
    </rPh>
    <rPh sb="2" eb="4">
      <t>キキン</t>
    </rPh>
    <phoneticPr fontId="5"/>
  </si>
  <si>
    <t>城Ⅱ灌漑揚水施設維持管理基金</t>
    <rPh sb="0" eb="1">
      <t>ジョウ</t>
    </rPh>
    <rPh sb="2" eb="4">
      <t>カンガイ</t>
    </rPh>
    <rPh sb="4" eb="6">
      <t>ヨウスイ</t>
    </rPh>
    <rPh sb="6" eb="8">
      <t>シセツ</t>
    </rPh>
    <rPh sb="8" eb="10">
      <t>イジ</t>
    </rPh>
    <rPh sb="10" eb="14">
      <t>カンリキキン</t>
    </rPh>
    <phoneticPr fontId="5"/>
  </si>
  <si>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</si>
  <si>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</si>
  <si>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</si>
  <si>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</si>
  <si>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内平均よりも依然として高い状況にあるが、地方債の新規発行を抑制してきた結果、将来負担比率は年々低下している。一方で、有形固定資産減価償却率は類似団体内平均よりも高く、上昇傾向にあることから、公共施設等総合管理計画に基づき、今後、施設の集約化・複合化を中心として、施設数の削減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</si>
  <si>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</si>
  <si>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</si>
  <si>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</si>
  <si>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</si>
  <si>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</si>
  <si>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</si>
  <si>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内平均よりも高い水準にあるものの、地方債の新規発行の抑制に伴う地方債残高の減少や優良債（交付税措置がある地方債）の活用による算入公債費等の増加に伴い低下傾向にある。今後も、地方債残高の縮小と公債費負担の適正化によって、財政の健全化を着実に進めていく。</t>
  </si>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</sst>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6A73-4213-942B-5260C5A773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46279</c:v>
                </c:pt>
                <c:pt idx="1">
                  <c:v>30350</c:v>
                </c:pt>
                <c:pt idx="2">
                  <c:v>37822</c:v>
                </c:pt>
                <c:pt idx="3">
                  <c:v>51237</c:v>
                </c:pt>
                <c:pt idx="4">
                  <c:v>67934</c:v>
                </c:pt>
              </c:numCache>
            </c:numRef>
          </c:val>
          <c:smooth val="0"/>
          <c:extLst>
            <c:ext xmlns:c16="http://schemas.microsoft.com/office/drawing/2014/chart" uri="{C3380CC4-5D6E-409C-BE32-E72D297353CC}">
              <c16:uniqueId val="{00000001-6A73-4213-942B-5260C5A7731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2.02</c:v>
                </c:pt>
                <c:pt idx="1">
                  <c:v>2.35</c:v>
                </c:pt>
                <c:pt idx="2">
                  <c:v>1.5</c:v>
                </c:pt>
                <c:pt idx="3">
                  <c:v>2.19</c:v>
                </c:pt>
                <c:pt idx="4">
                  <c:v>4.7</c:v>
                </c:pt>
              </c:numCache>
            </c:numRef>
          </c:val>
          <c:extLst>
            <c:ext xmlns:c16="http://schemas.microsoft.com/office/drawing/2014/chart" uri="{C3380CC4-5D6E-409C-BE32-E72D297353CC}">
              <c16:uniqueId val="{00000000-0034-4E10-A649-489783DEF5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8.74</c:v>
                </c:pt>
                <c:pt idx="1">
                  <c:v>10.97</c:v>
                </c:pt>
                <c:pt idx="2">
                  <c:v>9.42</c:v>
                </c:pt>
                <c:pt idx="3">
                  <c:v>10.06</c:v>
                </c:pt>
                <c:pt idx="4">
                  <c:v>14.8</c:v>
                </c:pt>
              </c:numCache>
            </c:numRef>
          </c:val>
          <c:extLst>
            <c:ext xmlns:c16="http://schemas.microsoft.com/office/drawing/2014/chart" uri="{C3380CC4-5D6E-409C-BE32-E72D297353CC}">
              <c16:uniqueId val="{00000001-0034-4E10-A649-489783DEF58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c:v>
                </c:pt>
                <c:pt idx="1">
                  <c:v>2.68</c:v>
                </c:pt>
                <c:pt idx="2">
                  <c:v>-2.11</c:v>
                </c:pt>
                <c:pt idx="3">
                  <c:v>1.68</c:v>
                </c:pt>
                <c:pt idx="4">
                  <c:v>7.72</c:v>
                </c:pt>
              </c:numCache>
            </c:numRef>
          </c:val>
          <c:smooth val="0"/>
          <c:extLst>
            <c:ext xmlns:c16="http://schemas.microsoft.com/office/drawing/2014/chart" uri="{C3380CC4-5D6E-409C-BE32-E72D297353CC}">
              <c16:uniqueId val="{00000002-0034-4E10-A649-489783DEF58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1.24</c:v>
                </c:pt>
                <c:pt idx="2">
                  <c:v>#N/A</c:v>
                </c:pt>
                <c:pt idx="3">
                  <c:v>0.75</c:v>
                </c:pt>
                <c:pt idx="4">
                  <c:v>#N/A</c:v>
                </c:pt>
                <c:pt idx="5">
                  <c:v>0.04</c:v>
                </c:pt>
                <c:pt idx="6">
                  <c:v>#N/A</c:v>
                </c:pt>
                <c:pt idx="7">
                  <c:v>0</c:v>
                </c:pt>
                <c:pt idx="8">
                  <c:v>0</c:v>
                </c:pt>
                <c:pt idx="9">
                  <c:v>0</c:v>
                </c:pt>
              </c:numCache>
            </c:numRef>
          </c:val>
          <c:extLst>
            <c:ext xmlns:c16="http://schemas.microsoft.com/office/drawing/2014/chart" uri="{C3380CC4-5D6E-409C-BE32-E72D297353CC}">
              <c16:uniqueId val="{00000000-325E-4ABA-B1CC-A0A6EE7D26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5E-4ABA-B1CC-A0A6EE7D267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25E-4ABA-B1CC-A0A6EE7D2673}"/>
            </c:ext>
          </c:extLst>
        </c:ser>
        <c:ser>
          <c:idx val="3"/>
          <c:order val="3"/>
          <c:tx>
            <c:strRef>
              <c:f>データシート!$A$30</c:f>
              <c:strCache>
                <c:ptCount val="1"/>
                <c:pt idx="0">
                  <c:v>伊万里市後期高齢者医療特別会計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3-325E-4ABA-B1CC-A0A6EE7D2673}"/>
            </c:ext>
          </c:extLst>
        </c:ser>
        <c:ser>
          <c:idx val="4"/>
          <c:order val="4"/>
          <c:tx>
            <c:strRef>
              <c:f>データシート!$A$31</c:f>
              <c:strCache>
                <c:ptCount val="1"/>
                <c:pt idx="0">
                  <c:v>伊万里市国民健康保険特別会計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2.23</c:v>
                </c:pt>
                <c:pt idx="2">
                  <c:v>#N/A</c:v>
                </c:pt>
                <c:pt idx="3">
                  <c:v>1.89</c:v>
                </c:pt>
                <c:pt idx="4">
                  <c:v>#N/A</c:v>
                </c:pt>
                <c:pt idx="5">
                  <c:v>2.2400000000000002</c:v>
                </c:pt>
                <c:pt idx="6">
                  <c:v>#N/A</c:v>
                </c:pt>
                <c:pt idx="7">
                  <c:v>1.58</c:v>
                </c:pt>
                <c:pt idx="8">
                  <c:v>#N/A</c:v>
                </c:pt>
                <c:pt idx="9">
                  <c:v>1.48</c:v>
                </c:pt>
              </c:numCache>
            </c:numRef>
          </c:val>
          <c:extLst>
            <c:ext xmlns:c16="http://schemas.microsoft.com/office/drawing/2014/chart" uri="{C3380CC4-5D6E-409C-BE32-E72D297353CC}">
              <c16:uniqueId val="{00000004-325E-4ABA-B1CC-A0A6EE7D2673}"/>
            </c:ext>
          </c:extLst>
        </c:ser>
        <c:ser>
          <c:idx val="5"/>
          <c:order val="5"/>
          <c:tx>
            <c:strRef>
              <c:f>データシート!$A$32</c:f>
              <c:strCache>
                <c:ptCount val="1"/>
                <c:pt idx="0">
                  <c:v>伊万里市下水道事業特別会計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0.41</c:v>
                </c:pt>
                <c:pt idx="6">
                  <c:v>#N/A</c:v>
                </c:pt>
                <c:pt idx="7">
                  <c:v>1.05</c:v>
                </c:pt>
                <c:pt idx="8">
                  <c:v>#N/A</c:v>
                </c:pt>
                <c:pt idx="9">
                  <c:v>1.58</c:v>
                </c:pt>
              </c:numCache>
            </c:numRef>
          </c:val>
          <c:extLst>
            <c:ext xmlns:c16="http://schemas.microsoft.com/office/drawing/2014/chart" uri="{C3380CC4-5D6E-409C-BE32-E72D297353CC}">
              <c16:uniqueId val="{00000005-325E-4ABA-B1CC-A0A6EE7D2673}"/>
            </c:ext>
          </c:extLst>
        </c:ser>
        <c:ser>
          <c:idx val="6"/>
          <c:order val="6"/>
          <c:tx>
            <c:strRef>
              <c:f>データシート!$A$33</c:f>
              <c:strCache>
                <c:ptCount val="1"/>
                <c:pt idx="0">
                  <c:v>伊万里市介護保険特別会計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1.83</c:v>
                </c:pt>
                <c:pt idx="2">
                  <c:v>#N/A</c:v>
                </c:pt>
                <c:pt idx="3">
                  <c:v>1.17</c:v>
                </c:pt>
                <c:pt idx="4">
                  <c:v>#N/A</c:v>
                </c:pt>
                <c:pt idx="5">
                  <c:v>1.34</c:v>
                </c:pt>
                <c:pt idx="6">
                  <c:v>#N/A</c:v>
                </c:pt>
                <c:pt idx="7">
                  <c:v>0.94</c:v>
                </c:pt>
                <c:pt idx="8">
                  <c:v>#N/A</c:v>
                </c:pt>
                <c:pt idx="9">
                  <c:v>2.0499999999999998</c:v>
                </c:pt>
              </c:numCache>
            </c:numRef>
          </c:val>
          <c:extLst>
            <c:ext xmlns:c16="http://schemas.microsoft.com/office/drawing/2014/chart" uri="{C3380CC4-5D6E-409C-BE32-E72D297353CC}">
              <c16:uniqueId val="{00000006-325E-4ABA-B1CC-A0A6EE7D267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1.99</c:v>
                </c:pt>
                <c:pt idx="2">
                  <c:v>#N/A</c:v>
                </c:pt>
                <c:pt idx="3">
                  <c:v>2.3199999999999998</c:v>
                </c:pt>
                <c:pt idx="4">
                  <c:v>#N/A</c:v>
                </c:pt>
                <c:pt idx="5">
                  <c:v>1.45</c:v>
                </c:pt>
                <c:pt idx="6">
                  <c:v>#N/A</c:v>
                </c:pt>
                <c:pt idx="7">
                  <c:v>2.1800000000000002</c:v>
                </c:pt>
                <c:pt idx="8">
                  <c:v>#N/A</c:v>
                </c:pt>
                <c:pt idx="9">
                  <c:v>4.7</c:v>
                </c:pt>
              </c:numCache>
            </c:numRef>
          </c:val>
          <c:extLst>
            <c:ext xmlns:c16="http://schemas.microsoft.com/office/drawing/2014/chart" uri="{C3380CC4-5D6E-409C-BE32-E72D297353CC}">
              <c16:uniqueId val="{00000007-325E-4ABA-B1CC-A0A6EE7D2673}"/>
            </c:ext>
          </c:extLst>
        </c:ser>
        <c:ser>
          <c:idx val="8"/>
          <c:order val="8"/>
          <c:tx>
            <c:strRef>
              <c:f>データシート!$A$35</c:f>
              <c:strCache>
                <c:ptCount val="1"/>
                <c:pt idx="0">
                  <c:v>伊万里市工業用水道事業特別会計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7.93</c:v>
                </c:pt>
                <c:pt idx="2">
                  <c:v>#N/A</c:v>
                </c:pt>
                <c:pt idx="3">
                  <c:v>7.87</c:v>
                </c:pt>
                <c:pt idx="4">
                  <c:v>#N/A</c:v>
                </c:pt>
                <c:pt idx="5">
                  <c:v>8</c:v>
                </c:pt>
                <c:pt idx="6">
                  <c:v>#N/A</c:v>
                </c:pt>
                <c:pt idx="7">
                  <c:v>7.87</c:v>
                </c:pt>
                <c:pt idx="8">
                  <c:v>#N/A</c:v>
                </c:pt>
                <c:pt idx="9">
                  <c:v>8.18</c:v>
                </c:pt>
              </c:numCache>
            </c:numRef>
          </c:val>
          <c:extLst>
            <c:ext xmlns:c16="http://schemas.microsoft.com/office/drawing/2014/chart" uri="{C3380CC4-5D6E-409C-BE32-E72D297353CC}">
              <c16:uniqueId val="{00000008-325E-4ABA-B1CC-A0A6EE7D2673}"/>
            </c:ext>
          </c:extLst>
        </c:ser>
        <c:ser>
          <c:idx val="9"/>
          <c:order val="9"/>
          <c:tx>
            <c:strRef>
              <c:f>データシート!$A$36</c:f>
              <c:strCache>
                <c:ptCount val="1"/>
                <c:pt idx="0">
                  <c:v>伊万里市水道事業特別会計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10.68</c:v>
                </c:pt>
                <c:pt idx="2">
                  <c:v>#N/A</c:v>
                </c:pt>
                <c:pt idx="3">
                  <c:v>11.23</c:v>
                </c:pt>
                <c:pt idx="4">
                  <c:v>#N/A</c:v>
                </c:pt>
                <c:pt idx="5">
                  <c:v>12.85</c:v>
                </c:pt>
                <c:pt idx="6">
                  <c:v>#N/A</c:v>
                </c:pt>
                <c:pt idx="7">
                  <c:v>13.37</c:v>
                </c:pt>
                <c:pt idx="8">
                  <c:v>#N/A</c:v>
                </c:pt>
                <c:pt idx="9">
                  <c:v>14.39</c:v>
                </c:pt>
              </c:numCache>
            </c:numRef>
          </c:val>
          <c:extLst>
            <c:ext xmlns:c16="http://schemas.microsoft.com/office/drawing/2014/chart" uri="{C3380CC4-5D6E-409C-BE32-E72D297353CC}">
              <c16:uniqueId val="{00000009-325E-4ABA-B1CC-A0A6EE7D267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1893</c:v>
                </c:pt>
                <c:pt idx="5">
                  <c:v>1984</c:v>
                </c:pt>
                <c:pt idx="8">
                  <c:v>2160</c:v>
                </c:pt>
                <c:pt idx="11">
                  <c:v>2172</c:v>
                </c:pt>
                <c:pt idx="14">
                  <c:v>2184</c:v>
                </c:pt>
              </c:numCache>
            </c:numRef>
          </c:val>
          <c:extLst>
            <c:ext xmlns:c16="http://schemas.microsoft.com/office/drawing/2014/chart" uri="{C3380CC4-5D6E-409C-BE32-E72D297353CC}">
              <c16:uniqueId val="{00000000-6343-4B3C-A17F-723D4F8ACE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343-4B3C-A17F-723D4F8ACE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79</c:v>
                </c:pt>
                <c:pt idx="3">
                  <c:v>80</c:v>
                </c:pt>
                <c:pt idx="6">
                  <c:v>80</c:v>
                </c:pt>
                <c:pt idx="9">
                  <c:v>55</c:v>
                </c:pt>
                <c:pt idx="12">
                  <c:v>40</c:v>
                </c:pt>
              </c:numCache>
            </c:numRef>
          </c:val>
          <c:extLst>
            <c:ext xmlns:c16="http://schemas.microsoft.com/office/drawing/2014/chart" uri="{C3380CC4-5D6E-409C-BE32-E72D297353CC}">
              <c16:uniqueId val="{00000002-6343-4B3C-A17F-723D4F8ACE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178</c:v>
                </c:pt>
                <c:pt idx="3">
                  <c:v>304</c:v>
                </c:pt>
                <c:pt idx="6">
                  <c:v>320</c:v>
                </c:pt>
                <c:pt idx="9">
                  <c:v>333</c:v>
                </c:pt>
                <c:pt idx="12">
                  <c:v>323</c:v>
                </c:pt>
              </c:numCache>
            </c:numRef>
          </c:val>
          <c:extLst>
            <c:ext xmlns:c16="http://schemas.microsoft.com/office/drawing/2014/chart" uri="{C3380CC4-5D6E-409C-BE32-E72D297353CC}">
              <c16:uniqueId val="{00000003-6343-4B3C-A17F-723D4F8ACE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1423</c:v>
                </c:pt>
                <c:pt idx="3">
                  <c:v>1534</c:v>
                </c:pt>
                <c:pt idx="6">
                  <c:v>1277</c:v>
                </c:pt>
                <c:pt idx="9">
                  <c:v>1148</c:v>
                </c:pt>
                <c:pt idx="12">
                  <c:v>1080</c:v>
                </c:pt>
              </c:numCache>
            </c:numRef>
          </c:val>
          <c:extLst>
            <c:ext xmlns:c16="http://schemas.microsoft.com/office/drawing/2014/chart" uri="{C3380CC4-5D6E-409C-BE32-E72D297353CC}">
              <c16:uniqueId val="{00000004-6343-4B3C-A17F-723D4F8ACE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43-4B3C-A17F-723D4F8ACE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343-4B3C-A17F-723D4F8ACE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2187</c:v>
                </c:pt>
                <c:pt idx="3">
                  <c:v>2061</c:v>
                </c:pt>
                <c:pt idx="6">
                  <c:v>1881</c:v>
                </c:pt>
                <c:pt idx="9">
                  <c:v>1788</c:v>
                </c:pt>
                <c:pt idx="12">
                  <c:v>1828</c:v>
                </c:pt>
              </c:numCache>
            </c:numRef>
          </c:val>
          <c:extLst>
            <c:ext xmlns:c16="http://schemas.microsoft.com/office/drawing/2014/chart" uri="{C3380CC4-5D6E-409C-BE32-E72D297353CC}">
              <c16:uniqueId val="{00000007-6343-4B3C-A17F-723D4F8ACE1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1974</c:v>
                </c:pt>
                <c:pt idx="2">
                  <c:v>#N/A</c:v>
                </c:pt>
                <c:pt idx="3">
                  <c:v>#N/A</c:v>
                </c:pt>
                <c:pt idx="4">
                  <c:v>1995</c:v>
                </c:pt>
                <c:pt idx="5">
                  <c:v>#N/A</c:v>
                </c:pt>
                <c:pt idx="6">
                  <c:v>#N/A</c:v>
                </c:pt>
                <c:pt idx="7">
                  <c:v>1398</c:v>
                </c:pt>
                <c:pt idx="8">
                  <c:v>#N/A</c:v>
                </c:pt>
                <c:pt idx="9">
                  <c:v>#N/A</c:v>
                </c:pt>
                <c:pt idx="10">
                  <c:v>1152</c:v>
                </c:pt>
                <c:pt idx="11">
                  <c:v>#N/A</c:v>
                </c:pt>
                <c:pt idx="12">
                  <c:v>#N/A</c:v>
                </c:pt>
                <c:pt idx="13">
                  <c:v>1087</c:v>
                </c:pt>
                <c:pt idx="14">
                  <c:v>#N/A</c:v>
                </c:pt>
              </c:numCache>
            </c:numRef>
          </c:val>
          <c:smooth val="0"/>
          <c:extLst>
            <c:ext xmlns:c16="http://schemas.microsoft.com/office/drawing/2014/chart" uri="{C3380CC4-5D6E-409C-BE32-E72D297353CC}">
              <c16:uniqueId val="{00000008-6343-4B3C-A17F-723D4F8ACE1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27598</c:v>
                </c:pt>
                <c:pt idx="5">
                  <c:v>27434</c:v>
                </c:pt>
                <c:pt idx="8">
                  <c:v>26963</c:v>
                </c:pt>
                <c:pt idx="11">
                  <c:v>26618</c:v>
                </c:pt>
                <c:pt idx="14">
                  <c:v>26049</c:v>
                </c:pt>
              </c:numCache>
            </c:numRef>
          </c:val>
          <c:extLst>
            <c:ext xmlns:c16="http://schemas.microsoft.com/office/drawing/2014/chart" uri="{C3380CC4-5D6E-409C-BE32-E72D297353CC}">
              <c16:uniqueId val="{00000000-0DBB-4EA9-83B0-F08FB48AB6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169</c:v>
                </c:pt>
                <c:pt idx="5">
                  <c:v>168</c:v>
                </c:pt>
                <c:pt idx="8">
                  <c:v>176</c:v>
                </c:pt>
                <c:pt idx="11">
                  <c:v>187</c:v>
                </c:pt>
                <c:pt idx="14">
                  <c:v>210</c:v>
                </c:pt>
              </c:numCache>
            </c:numRef>
          </c:val>
          <c:extLst>
            <c:ext xmlns:c16="http://schemas.microsoft.com/office/drawing/2014/chart" uri="{C3380CC4-5D6E-409C-BE32-E72D297353CC}">
              <c16:uniqueId val="{00000001-0DBB-4EA9-83B0-F08FB48AB6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4589</c:v>
                </c:pt>
                <c:pt idx="5">
                  <c:v>4818</c:v>
                </c:pt>
                <c:pt idx="8">
                  <c:v>4835</c:v>
                </c:pt>
                <c:pt idx="11">
                  <c:v>5507</c:v>
                </c:pt>
                <c:pt idx="14">
                  <c:v>7210</c:v>
                </c:pt>
              </c:numCache>
            </c:numRef>
          </c:val>
          <c:extLst>
            <c:ext xmlns:c16="http://schemas.microsoft.com/office/drawing/2014/chart" uri="{C3380CC4-5D6E-409C-BE32-E72D297353CC}">
              <c16:uniqueId val="{00000002-0DBB-4EA9-83B0-F08FB48AB6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BB-4EA9-83B0-F08FB48AB6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BB-4EA9-83B0-F08FB48AB6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422</c:v>
                </c:pt>
                <c:pt idx="3">
                  <c:v>319</c:v>
                </c:pt>
                <c:pt idx="6">
                  <c:v>128</c:v>
                </c:pt>
                <c:pt idx="9">
                  <c:v>122</c:v>
                </c:pt>
                <c:pt idx="12">
                  <c:v>96</c:v>
                </c:pt>
              </c:numCache>
            </c:numRef>
          </c:val>
          <c:extLst>
            <c:ext xmlns:c16="http://schemas.microsoft.com/office/drawing/2014/chart" uri="{C3380CC4-5D6E-409C-BE32-E72D297353CC}">
              <c16:uniqueId val="{00000005-0DBB-4EA9-83B0-F08FB48AB6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4098</c:v>
                </c:pt>
                <c:pt idx="3">
                  <c:v>4021</c:v>
                </c:pt>
                <c:pt idx="6">
                  <c:v>4028</c:v>
                </c:pt>
                <c:pt idx="9">
                  <c:v>3882</c:v>
                </c:pt>
                <c:pt idx="12">
                  <c:v>3943</c:v>
                </c:pt>
              </c:numCache>
            </c:numRef>
          </c:val>
          <c:extLst>
            <c:ext xmlns:c16="http://schemas.microsoft.com/office/drawing/2014/chart" uri="{C3380CC4-5D6E-409C-BE32-E72D297353CC}">
              <c16:uniqueId val="{00000006-0DBB-4EA9-83B0-F08FB48AB6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3014</c:v>
                </c:pt>
                <c:pt idx="3">
                  <c:v>2847</c:v>
                </c:pt>
                <c:pt idx="6">
                  <c:v>2568</c:v>
                </c:pt>
                <c:pt idx="9">
                  <c:v>2447</c:v>
                </c:pt>
                <c:pt idx="12">
                  <c:v>2246</c:v>
                </c:pt>
              </c:numCache>
            </c:numRef>
          </c:val>
          <c:extLst>
            <c:ext xmlns:c16="http://schemas.microsoft.com/office/drawing/2014/chart" uri="{C3380CC4-5D6E-409C-BE32-E72D297353CC}">
              <c16:uniqueId val="{00000007-0DBB-4EA9-83B0-F08FB48AB6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13645</c:v>
                </c:pt>
                <c:pt idx="3">
                  <c:v>13083</c:v>
                </c:pt>
                <c:pt idx="6">
                  <c:v>12391</c:v>
                </c:pt>
                <c:pt idx="9">
                  <c:v>11408</c:v>
                </c:pt>
                <c:pt idx="12">
                  <c:v>10079</c:v>
                </c:pt>
              </c:numCache>
            </c:numRef>
          </c:val>
          <c:extLst>
            <c:ext xmlns:c16="http://schemas.microsoft.com/office/drawing/2014/chart" uri="{C3380CC4-5D6E-409C-BE32-E72D297353CC}">
              <c16:uniqueId val="{00000008-0DBB-4EA9-83B0-F08FB48AB6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279</c:v>
                </c:pt>
                <c:pt idx="3">
                  <c:v>199</c:v>
                </c:pt>
                <c:pt idx="6">
                  <c:v>120</c:v>
                </c:pt>
                <c:pt idx="9">
                  <c:v>40</c:v>
                </c:pt>
                <c:pt idx="12">
                  <c:v>0</c:v>
                </c:pt>
              </c:numCache>
            </c:numRef>
          </c:val>
          <c:extLst>
            <c:ext xmlns:c16="http://schemas.microsoft.com/office/drawing/2014/chart" uri="{C3380CC4-5D6E-409C-BE32-E72D297353CC}">
              <c16:uniqueId val="{00000009-0DBB-4EA9-83B0-F08FB48AB6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21850</c:v>
                </c:pt>
                <c:pt idx="3">
                  <c:v>21390</c:v>
                </c:pt>
                <c:pt idx="6">
                  <c:v>21141</c:v>
                </c:pt>
                <c:pt idx="9">
                  <c:v>21128</c:v>
                </c:pt>
                <c:pt idx="12">
                  <c:v>21730</c:v>
                </c:pt>
              </c:numCache>
            </c:numRef>
          </c:val>
          <c:extLst>
            <c:ext xmlns:c16="http://schemas.microsoft.com/office/drawing/2014/chart" uri="{C3380CC4-5D6E-409C-BE32-E72D297353CC}">
              <c16:uniqueId val="{0000000A-0DBB-4EA9-83B0-F08FB48AB67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10951</c:v>
                </c:pt>
                <c:pt idx="2">
                  <c:v>#N/A</c:v>
                </c:pt>
                <c:pt idx="3">
                  <c:v>#N/A</c:v>
                </c:pt>
                <c:pt idx="4">
                  <c:v>9440</c:v>
                </c:pt>
                <c:pt idx="5">
                  <c:v>#N/A</c:v>
                </c:pt>
                <c:pt idx="6">
                  <c:v>#N/A</c:v>
                </c:pt>
                <c:pt idx="7">
                  <c:v>8401</c:v>
                </c:pt>
                <c:pt idx="8">
                  <c:v>#N/A</c:v>
                </c:pt>
                <c:pt idx="9">
                  <c:v>#N/A</c:v>
                </c:pt>
                <c:pt idx="10">
                  <c:v>6715</c:v>
                </c:pt>
                <c:pt idx="11">
                  <c:v>#N/A</c:v>
                </c:pt>
                <c:pt idx="12">
                  <c:v>#N/A</c:v>
                </c:pt>
                <c:pt idx="13">
                  <c:v>4624</c:v>
                </c:pt>
                <c:pt idx="14">
                  <c:v>#N/A</c:v>
                </c:pt>
              </c:numCache>
            </c:numRef>
          </c:val>
          <c:smooth val="0"/>
          <c:extLst>
            <c:ext xmlns:c16="http://schemas.microsoft.com/office/drawing/2014/chart" uri="{C3380CC4-5D6E-409C-BE32-E72D297353CC}">
              <c16:uniqueId val="{0000000B-0DBB-4EA9-83B0-F08FB48AB67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1346</c:v>
                </c:pt>
                <c:pt idx="1">
                  <c:v>1486</c:v>
                </c:pt>
                <c:pt idx="2">
                  <c:v>2273</c:v>
                </c:pt>
              </c:numCache>
            </c:numRef>
          </c:val>
          <c:extLst>
            <c:ext xmlns:c16="http://schemas.microsoft.com/office/drawing/2014/chart" uri="{C3380CC4-5D6E-409C-BE32-E72D297353CC}">
              <c16:uniqueId val="{00000000-D25E-4282-A89A-0B2856F7D0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405</c:v>
                </c:pt>
                <c:pt idx="1">
                  <c:v>384</c:v>
                </c:pt>
                <c:pt idx="2">
                  <c:v>717</c:v>
                </c:pt>
              </c:numCache>
            </c:numRef>
          </c:val>
          <c:extLst>
            <c:ext xmlns:c16="http://schemas.microsoft.com/office/drawing/2014/chart" uri="{C3380CC4-5D6E-409C-BE32-E72D297353CC}">
              <c16:uniqueId val="{00000001-D25E-4282-A89A-0B2856F7D0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3259</c:v>
                </c:pt>
                <c:pt idx="1">
                  <c:v>3605</c:v>
                </c:pt>
                <c:pt idx="2">
                  <c:v>4190</c:v>
                </c:pt>
              </c:numCache>
            </c:numRef>
          </c:val>
          <c:extLst>
            <c:ext xmlns:c16="http://schemas.microsoft.com/office/drawing/2014/chart" uri="{C3380CC4-5D6E-409C-BE32-E72D297353CC}">
              <c16:uniqueId val="{00000002-D25E-4282-A89A-0B2856F7D07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{29CB2E14-6895-4599-85E2-AB842C30F2CD}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5C0-424D-BD46-F9C429A0D1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{A2807C93-9A64-4187-8A6F-F60520DF2CBE}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C0-424D-BD46-F9C429A0D1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{754E517E-7DAB-48CE-BD0F-A462B47FB090}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C0-424D-BD46-F9C429A0D1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{804A30A4-35A3-48F6-9A64-29CBB0234AF1}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C0-424D-BD46-F9C429A0D1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{BF97E28B-D09B-4C49-A0D0-80D3CB9B1C3C}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C0-424D-BD46-F9C429A0D1CD}"/>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{1836D64C-E38E-4342-A169-F8F6E8B32E25}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5C0-424D-BD46-F9C429A0D1CD}"/>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{8E8D9332-93F2-44B8-807C-CA6EF744EBAE}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5C0-424D-BD46-F9C429A0D1CD}"/>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{3BAF8A98-92AE-450C-930D-71E5C3ED40B2}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5C0-424D-BD46-F9C429A0D1CD}"/>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{E6A94B62-D034-49C1-BC59-3BA451798762}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5C0-424D-BD46-F9C429A0D1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65.5</c:v>
                </c:pt>
                <c:pt idx="8">
                  <c:v>67</c:v>
                </c:pt>
                <c:pt idx="16">
                  <c:v>69.2</c:v>
                </c:pt>
                <c:pt idx="24">
                  <c:v>70.8</c:v>
                </c:pt>
                <c:pt idx="32">
                  <c:v>72.400000000000006</c:v>
                </c:pt>
              </c:numCache>
            </c:numRef>
          </c:xVal>
          <c:yVal>
            <c:numRef>
              <c:f>公会計指標分析・財政指標組合せ分析表!$BP$51:$DC$51</c:f>
              <c:numCache>
                <c:formatCode>#,##0.0;"▲ "#,##0.0</c:formatCode>
                <c:ptCount val="40"/>
                <c:pt idx="0">
                  <c:v>91.3</c:v>
                </c:pt>
                <c:pt idx="8">
                  <c:v>78.400000000000006</c:v>
                </c:pt>
                <c:pt idx="16">
                  <c:v>69</c:v>
                </c:pt>
                <c:pt idx="24">
                  <c:v>53.2</c:v>
                </c:pt>
                <c:pt idx="32">
                  <c:v>35</c:v>
                </c:pt>
              </c:numCache>
            </c:numRef>
          </c:yVal>
          <c:smooth val="0"/>
          <c:extLst>
            <c:ext xmlns:c16="http://schemas.microsoft.com/office/drawing/2014/chart" uri="{C3380CC4-5D6E-409C-BE32-E72D297353CC}">
              <c16:uniqueId val="{00000009-45C0-424D-BD46-F9C429A0D1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{5BB0EB9D-B35F-4F54-B9B9-CE634786F8D7}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5C0-424D-BD46-F9C429A0D1C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{D31BCF66-4A42-44DD-9A7E-44397ED8A983}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C0-424D-BD46-F9C429A0D1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{BD31A43A-B23A-4652-9A9C-876910198507}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C0-424D-BD46-F9C429A0D1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{6064B8CD-D564-41E8-8E60-DACD45794C11}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C0-424D-BD46-F9C429A0D1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{45827D02-9B62-4D6E-834F-FDE46333EFDB}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C0-424D-BD46-F9C429A0D1CD}"/>
                </c:ext>
              </c:extLst>
            </c:dLbl>
            <c:dLbl>
              <c:idx val="8"/>
              <c:layout>
                <c:manualLayout>
                  <c:x val="-2.9536691961559239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{CF17206F-39FF-47C3-81EC-7C4AE3F125B9}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5C0-424D-BD46-F9C429A0D1CD}"/>
                </c:ext>
              </c:extLst>
            </c:dLbl>
            <c:dLbl>
              <c:idx val="16"/>
              <c:layout>
                <c:manualLayout>
                  <c:x val="-2.253096675571364E-2"/>
                  <c:y val="-4.667360077241391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{52EEE3E6-13F1-4A0F-B50D-3F3092E6746F}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5C0-424D-BD46-F9C429A0D1CD}"/>
                </c:ext>
              </c:extLst>
            </c:dLbl>
            <c:dLbl>
              <c:idx val="24"/>
              <c:layout>
                <c:manualLayout>
                  <c:x val="-4.410911585919005E-2"/>
                  <c:y val="-8.280448343931645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{25D02602-9EF4-4F94-B338-5E24F178197D}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5C0-424D-BD46-F9C429A0D1C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{94187A50-57D3-4F80-88F8-7146EC8E85C1}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5C0-424D-BD46-F9C429A0D1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45C0-424D-BD46-F9C429A0D1CD}"/>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{5F620088-B611-45D4-84AC-898AD9D9144C}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29E-4C39-8DDA-9A760306F6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{3CDA0E69-8F61-4EE6-A14B-5350D91296AA}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9E-4C39-8DDA-9A760306F6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{715D5ABA-BF3E-46A7-A87D-3A185C6E1719}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9E-4C39-8DDA-9A760306F6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{696E43D3-0EAF-40ED-A768-87C24D3E5F6F}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9E-4C39-8DDA-9A760306F6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{0A20565F-0404-4D9E-B8A2-61ACCB5C1C53}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9E-4C39-8DDA-9A760306F62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{229ADC1A-A966-4990-B5BF-8BA1CA298CA8}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29E-4C39-8DDA-9A760306F62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{0E2B066E-74D8-4CAA-9BAF-61178D55738E}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29E-4C39-8DDA-9A760306F62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{F09A600B-2A8C-451A-BD42-13775644BA5E}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29E-4C39-8DDA-9A760306F62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{57A665D4-7459-4AB3-B1EA-2455BD5806F3}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29E-4C39-8DDA-9A760306F6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16.5</c:v>
                </c:pt>
                <c:pt idx="16">
                  <c:v>14.8</c:v>
                </c:pt>
                <c:pt idx="24">
                  <c:v>12.3</c:v>
                </c:pt>
                <c:pt idx="32">
                  <c:v>9.6</c:v>
                </c:pt>
              </c:numCache>
            </c:numRef>
          </c:xVal>
          <c:yVal>
            <c:numRef>
              <c:f>公会計指標分析・財政指標組合せ分析表!$BP$73:$DC$73</c:f>
              <c:numCache>
                <c:formatCode>#,##0.0;"▲ "#,##0.0</c:formatCode>
                <c:ptCount val="40"/>
                <c:pt idx="0">
                  <c:v>91.3</c:v>
                </c:pt>
                <c:pt idx="8">
                  <c:v>78.400000000000006</c:v>
                </c:pt>
                <c:pt idx="16">
                  <c:v>69</c:v>
                </c:pt>
                <c:pt idx="24">
                  <c:v>53.2</c:v>
                </c:pt>
                <c:pt idx="32">
                  <c:v>35</c:v>
                </c:pt>
              </c:numCache>
            </c:numRef>
          </c:yVal>
          <c:smooth val="0"/>
          <c:extLst>
            <c:ext xmlns:c16="http://schemas.microsoft.com/office/drawing/2014/chart" uri="{C3380CC4-5D6E-409C-BE32-E72D297353CC}">
              <c16:uniqueId val="{00000009-429E-4C39-8DDA-9A760306F62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619538093864879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{876EDF83-4934-4CAA-9A15-3CB78E1C9204}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29E-4C39-8DDA-9A760306F62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{097E02D5-B0D0-4468-AD07-3B7EA60D062D}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9E-4C39-8DDA-9A760306F6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{6A7B2D85-2814-437E-AEE7-CB2512652AE3}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9E-4C39-8DDA-9A760306F6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{A0D9FDEF-13BA-4A1D-A124-C1BF3662AD87}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9E-4C39-8DDA-9A760306F6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{AC28825C-A426-4E1F-B93E-8E296C141A7C}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9E-4C39-8DDA-9A760306F62B}"/>
                </c:ext>
              </c:extLst>
            </c:dLbl>
            <c:dLbl>
              <c:idx val="8"/>
              <c:layout>
                <c:manualLayout>
                  <c:x val="0"/>
                  <c:y val="-3.451589724550947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{15319AD7-26EB-4F5A-BD80-C10CB24BAFDB}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29E-4C39-8DDA-9A760306F62B}"/>
                </c:ext>
              </c:extLst>
            </c:dLbl>
            <c:dLbl>
              <c:idx val="16"/>
              <c:layout>
                <c:manualLayout>
                  <c:x val="0"/>
                  <c:y val="3.426279893171277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{30A46973-DC8C-4F81-BED7-953252C5102B}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29E-4C39-8DDA-9A760306F62B}"/>
                </c:ext>
              </c:extLst>
            </c:dLbl>
            <c:dLbl>
              <c:idx val="24"/>
              <c:layout>
                <c:manualLayout>
                  <c:x val="0"/>
                  <c:y val="-4.6201573113903828E-4"/>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{EA197B18-43B2-48F7-8CDD-5F1459516EC9}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29E-4C39-8DDA-9A760306F62B}"/>
                </c:ext>
              </c:extLst>
            </c:dLbl>
            <c:dLbl>
              <c:idx val="32"/>
              <c:layout>
                <c:manualLayout>
                  <c:x val="0"/>
                  <c:y val="-1.5480095649928366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{A38ADB7E-4161-42C1-81D2-A9EAABD94B59}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29E-4C39-8DDA-9A760306F6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429E-4C39-8DDA-9A760306F62B}"/>
            </c:ext>
          </c:extLst>
        </c:ser>
        <c:dLbls>
          <c:showLegendKey val="0"/>
          <c:showVal val="1"/>
          <c:showCatName val="0"/>
          <c:showSerName val="0"/>
          <c:showPercent val="0"/>
          <c:showBubbleSize val="0"/>
        </c:dLbls>
        <c:axId val="84219776"/>
        <c:axId val="84234240"/>
      </c:scatterChart>
      <c:valAx>
        <c:axId val="84219776"/>
        <c:scaling>
          <c:orientation val="maxMin"/>
          <c:max val="20"/>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佐賀県伊万里市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令和３年度の実質公債費比率は９．６％で、対前年度比で２．７ポイントの減少となった。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要因としては、平成３０年度と令和３年度の単年度比率の差によるものであり、標準財政規模の増加により分母構造が増加した一方、公営企業への負担金の減少に伴う準元利償還金の減少、優良債（交付税措置がある地方債）の活用による算入公債費等の増加により分子構造が減少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発行に当たっては、原則として、借入額を長期債償還元金以下に抑えることで、公債費の平準化と地方債残高の圧縮を図ることとしているが、今後も、複合施設整備などの大型事業が控えているほか、老朽化施設の改修事業なども見込まれることから、引き続き地方債の借入れを可能な限り抑制しながら、実質公債費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佐賀県伊万里市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令和３年度の将来負担比率は３５．０％で、対前年度比１８．２ポイントの減少となっている。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分子の構造において、将来負担額のうち、地方債の現在高や公営企業債等繰入見込額などが減少し、分母の構造において、標準財政規模が増加したことから、将来負担比率が減少した。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複合施設整備などの大型事業が控えているため、公債費負担の適正化を計画的に進め、可能な限り地方債の借入額を抑制した財政運営に努めるとともに、地方債の借入れに当たっては、原則として、借入額を公債費の長期債償還元金以下に抑制することで、公債費の平準化と地方債残高の圧縮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また、企業会計については、一般会計からの繰入額を標準財政規模（臨時財政対策債を含む）の１５％以下に抑えるよう、受益者負担の適正化や経営の合理化と効率化を進める。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佐賀県伊万里市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令和３年度は、ふるさと応援基金寄附金の増加などにより、全体として、積立額が取崩額を上回り基金残高が増加した。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安定的な財政運営を確保するため、数値目標としている財政調整基金と減債基金の残高の合計が標準財政規模の１０％以上となるよう確保していく。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・ふるさと応援基金：ふるさと応援寄附金の返礼品等に要する経費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・公共施設整備基金：公共施設整備に要する経費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・まちづくり基金：まちづくりを推進するための経費</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・ふるさと応援基金：ふるさと応援寄附金の増加により、約１，９１１百万円を取り崩したが、約２，６９６百万円を積み立てたことによる増加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・公共施設整備基金：公共施設整備に要する経費として、約４１百万円を取り崩したが、約１００百万円を積み立てたことによる増加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整備基金：中学校建設事業を実施するため、令和５年度までに１５０百万円、東山代小学校・コミュニティセンター等複合施設整備事業を実施するため、令和７年度までに１７９百万円を取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歳入において、市税や地方交付税、地方消費税交付金等が増加し、財政調整基金からの取崩を行わなかった。また、歳出においては、人件費等が減少し、基金への積立を行った結果、７８７百万円増加した。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災害への備え等のためにも、取崩しを抑えた財政運営に努めることとしているが、市税等の大幅な増収による一般財源の確保が厳しい中、補助費等などの増加により、今後、中長期的に減少していく見込みである。安定的な財政運営を確保するため、数値目標としている財政調整基金と減債基金の残高の合計が標準財政規模の１０％以上となるよう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償還のため約５百万円を取り崩したが、基金への積立を行った結果、３３３百万円増加した。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方債の償還額はおおむね横ばいで推移していくと見込んでいる。安定的な財政運営を確保するため、数値目標としている財政調整基金と減債基金の残高の合計が標準財政規模の１０％以上となるよう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53,336
52,840
255.25
34,703,467
33,934,310
721,712
15,354,627
21,729,725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取得から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年以上経過した施設が全体の約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％を占めており、耐用年数を経過した施設が多いため、類似団体の中でも高い水準となっている。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市域が広大で公共施設等の数が多く、急激な削減は難しいものの、今後の人口動態を見据えながら、老朽化した施設の集約化・複合化や除却を進めるなど、施設数の見直しを図る必要がある。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0" name="有形固定資産減価償却率平均値テキスト"/>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169968</xdr:rowOff>
    </xdr:from>
    <xdr:to>
      <xdr:col>23</xdr:col>
      <xdr:colOff>136525</xdr:colOff>
      <xdr:row>33</xdr:row>
      <xdr:rowOff>100118</xdr:rowOff>
    </xdr:to>
    <xdr:sp macro="" textlink="">
      <xdr:nvSpPr>
        <xdr:cNvPr id="81" name="楕円 80"/>
        <xdr:cNvSpPr/>
      </xdr:nvSpPr>
      <xdr:spPr>
        <a:xfrm>
          <a:off x="4711700" y="64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148395</xdr:rowOff>
    </xdr:from>
    <xdr:ext cx="405111" cy="259045"/>
    <xdr:sp macro="" textlink="">
      <xdr:nvSpPr>
        <xdr:cNvPr id="82" name="有形固定資産減価償却率該当値テキスト"/>
        <xdr:cNvSpPr txBox="1"/>
      </xdr:nvSpPr>
      <xdr:spPr>
        <a:xfrm>
          <a:off x="4813300" y="64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112395</xdr:rowOff>
    </xdr:from>
    <xdr:to>
      <xdr:col>19</xdr:col>
      <xdr:colOff>187325</xdr:colOff>
      <xdr:row>33</xdr:row>
      <xdr:rowOff>42545</xdr:rowOff>
    </xdr:to>
    <xdr:sp macro="" textlink="">
      <xdr:nvSpPr>
        <xdr:cNvPr id="83" name="楕円 82"/>
        <xdr:cNvSpPr/>
      </xdr:nvSpPr>
      <xdr:spPr>
        <a:xfrm>
          <a:off x="4000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163195</xdr:rowOff>
    </xdr:from>
    <xdr:to>
      <xdr:col>23</xdr:col>
      <xdr:colOff>85725</xdr:colOff>
      <xdr:row>33</xdr:row>
      <xdr:rowOff>49318</xdr:rowOff>
    </xdr:to>
    <xdr:cxnSp macro="">
      <xdr:nvCxnSpPr>
        <xdr:cNvPr id="84" name="直線コネクタ 83"/>
        <xdr:cNvCxnSpPr/>
      </xdr:nvCxnSpPr>
      <xdr:spPr>
        <a:xfrm>
          <a:off x="4051300" y="6421120"/>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54822</xdr:rowOff>
    </xdr:from>
    <xdr:to>
      <xdr:col>15</xdr:col>
      <xdr:colOff>187325</xdr:colOff>
      <xdr:row>32</xdr:row>
      <xdr:rowOff>156422</xdr:rowOff>
    </xdr:to>
    <xdr:sp macro="" textlink="">
      <xdr:nvSpPr>
        <xdr:cNvPr id="85" name="楕円 84"/>
        <xdr:cNvSpPr/>
      </xdr:nvSpPr>
      <xdr:spPr>
        <a:xfrm>
          <a:off x="3238500" y="63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105622</xdr:rowOff>
    </xdr:from>
    <xdr:to>
      <xdr:col>19</xdr:col>
      <xdr:colOff>136525</xdr:colOff>
      <xdr:row>32</xdr:row>
      <xdr:rowOff>163195</xdr:rowOff>
    </xdr:to>
    <xdr:cxnSp macro="">
      <xdr:nvCxnSpPr>
        <xdr:cNvPr id="86" name="直線コネクタ 85"/>
        <xdr:cNvCxnSpPr/>
      </xdr:nvCxnSpPr>
      <xdr:spPr>
        <a:xfrm>
          <a:off x="3289300" y="6363547"/>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147108</xdr:rowOff>
    </xdr:from>
    <xdr:to>
      <xdr:col>11</xdr:col>
      <xdr:colOff>187325</xdr:colOff>
      <xdr:row>32</xdr:row>
      <xdr:rowOff>77258</xdr:rowOff>
    </xdr:to>
    <xdr:sp macro="" textlink="">
      <xdr:nvSpPr>
        <xdr:cNvPr id="87" name="楕円 86"/>
        <xdr:cNvSpPr/>
      </xdr:nvSpPr>
      <xdr:spPr>
        <a:xfrm>
          <a:off x="24765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26458</xdr:rowOff>
    </xdr:from>
    <xdr:to>
      <xdr:col>15</xdr:col>
      <xdr:colOff>136525</xdr:colOff>
      <xdr:row>32</xdr:row>
      <xdr:rowOff>105622</xdr:rowOff>
    </xdr:to>
    <xdr:cxnSp macro="">
      <xdr:nvCxnSpPr>
        <xdr:cNvPr id="88" name="直線コネクタ 87"/>
        <xdr:cNvCxnSpPr/>
      </xdr:nvCxnSpPr>
      <xdr:spPr>
        <a:xfrm>
          <a:off x="2527300" y="6284383"/>
          <a:ext cx="762000" cy="7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93133</xdr:rowOff>
    </xdr:from>
    <xdr:to>
      <xdr:col>7</xdr:col>
      <xdr:colOff>187325</xdr:colOff>
      <xdr:row>32</xdr:row>
      <xdr:rowOff>23283</xdr:rowOff>
    </xdr:to>
    <xdr:sp macro="" textlink="">
      <xdr:nvSpPr>
        <xdr:cNvPr id="89" name="楕円 88"/>
        <xdr:cNvSpPr/>
      </xdr:nvSpPr>
      <xdr:spPr>
        <a:xfrm>
          <a:off x="17145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143933</xdr:rowOff>
    </xdr:from>
    <xdr:to>
      <xdr:col>11</xdr:col>
      <xdr:colOff>136525</xdr:colOff>
      <xdr:row>32</xdr:row>
      <xdr:rowOff>26458</xdr:rowOff>
    </xdr:to>
    <xdr:cxnSp macro="">
      <xdr:nvCxnSpPr>
        <xdr:cNvPr id="90" name="直線コネクタ 89"/>
        <xdr:cNvCxnSpPr/>
      </xdr:nvCxnSpPr>
      <xdr:spPr>
        <a:xfrm>
          <a:off x="1765300" y="623040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1" name="n_1aveValue有形固定資産減価償却率"/>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92" name="n_2aveValue有形固定資産減価償却率"/>
        <xdr:cNvSpPr txBox="1"/>
      </xdr:nvSpPr>
      <xdr:spPr>
        <a:xfrm>
          <a:off x="30867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3" name="n_3aveValue有形固定資産減価償却率"/>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94" name="n_4aveValue有形固定資産減価償却率"/>
        <xdr:cNvSpPr txBox="1"/>
      </xdr:nvSpPr>
      <xdr:spPr>
        <a:xfrm>
          <a:off x="1562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33672</xdr:rowOff>
    </xdr:from>
    <xdr:ext cx="405111" cy="259045"/>
    <xdr:sp macro="" textlink="">
      <xdr:nvSpPr>
        <xdr:cNvPr id="95" name="n_1mainValue有形固定資産減価償却率"/>
        <xdr:cNvSpPr txBox="1"/>
      </xdr:nvSpPr>
      <xdr:spPr>
        <a:xfrm>
          <a:off x="3836044" y="646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147549</xdr:rowOff>
    </xdr:from>
    <xdr:ext cx="405111" cy="259045"/>
    <xdr:sp macro="" textlink="">
      <xdr:nvSpPr>
        <xdr:cNvPr id="96" name="n_2mainValue有形固定資産減価償却率"/>
        <xdr:cNvSpPr txBox="1"/>
      </xdr:nvSpPr>
      <xdr:spPr>
        <a:xfrm>
          <a:off x="3086744" y="640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68385</xdr:rowOff>
    </xdr:from>
    <xdr:ext cx="405111" cy="259045"/>
    <xdr:sp macro="" textlink="">
      <xdr:nvSpPr>
        <xdr:cNvPr id="97" name="n_3mainValue有形固定資産減価償却率"/>
        <xdr:cNvSpPr txBox="1"/>
      </xdr:nvSpPr>
      <xdr:spPr>
        <a:xfrm>
          <a:off x="23247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14410</xdr:rowOff>
    </xdr:from>
    <xdr:ext cx="405111" cy="259045"/>
    <xdr:sp macro="" textlink="">
      <xdr:nvSpPr>
        <xdr:cNvPr id="98" name="n_4mainValue有形固定資産減価償却率"/>
        <xdr:cNvSpPr txBox="1"/>
      </xdr:nvSpPr>
      <xdr:spPr>
        <a:xfrm>
          <a:off x="15627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よりも高い水準となっているが、これは債務償還比率の分子構造である将来負担額が多いことが主な要因である。今後、将来負担額は年々減少し、債務償還比率は緩やかに減少していく見込みで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macro="" textlink="">
      <xdr:nvSpPr>
        <xdr:cNvPr id="134" name="債務償還比率平均値テキスト"/>
        <xdr:cNvSpPr txBox="1"/>
      </xdr:nvSpPr>
      <xdr:spPr>
        <a:xfrm>
          <a:off x="14846300" y="5822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6" name="フローチャート: 判断 135"/>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7" name="フローチャート: 判断 136"/>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8" name="フローチャート: 判断 137"/>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9" name="フローチャート: 判断 138"/>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105537</xdr:rowOff>
    </xdr:from>
    <xdr:to>
      <xdr:col>76</xdr:col>
      <xdr:colOff>73025</xdr:colOff>
      <xdr:row>31</xdr:row>
      <xdr:rowOff>35687</xdr:rowOff>
    </xdr:to>
    <xdr:sp macro="" textlink="">
      <xdr:nvSpPr>
        <xdr:cNvPr id="145" name="楕円 144"/>
        <xdr:cNvSpPr/>
      </xdr:nvSpPr>
      <xdr:spPr>
        <a:xfrm>
          <a:off x="14744700" y="60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83964</xdr:rowOff>
    </xdr:from>
    <xdr:ext cx="469744" cy="259045"/>
    <xdr:sp macro="" textlink="">
      <xdr:nvSpPr>
        <xdr:cNvPr id="146" name="債務償還比率該当値テキスト"/>
        <xdr:cNvSpPr txBox="1"/>
      </xdr:nvSpPr>
      <xdr:spPr>
        <a:xfrm>
          <a:off x="14846300" y="599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99904</xdr:rowOff>
    </xdr:from>
    <xdr:to>
      <xdr:col>72</xdr:col>
      <xdr:colOff>123825</xdr:colOff>
      <xdr:row>33</xdr:row>
      <xdr:rowOff>30054</xdr:rowOff>
    </xdr:to>
    <xdr:sp macro="" textlink="">
      <xdr:nvSpPr>
        <xdr:cNvPr id="147" name="楕円 146"/>
        <xdr:cNvSpPr/>
      </xdr:nvSpPr>
      <xdr:spPr>
        <a:xfrm>
          <a:off x="14033500" y="63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156337</xdr:rowOff>
    </xdr:from>
    <xdr:to>
      <xdr:col>76</xdr:col>
      <xdr:colOff>22225</xdr:colOff>
      <xdr:row>32</xdr:row>
      <xdr:rowOff>150704</xdr:rowOff>
    </xdr:to>
    <xdr:cxnSp macro="">
      <xdr:nvCxnSpPr>
        <xdr:cNvPr id="148" name="直線コネクタ 147"/>
        <xdr:cNvCxnSpPr/>
      </xdr:nvCxnSpPr>
      <xdr:spPr>
        <a:xfrm flipV="1">
          <a:off x="14084300" y="6071362"/>
          <a:ext cx="711200" cy="33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36558</xdr:rowOff>
    </xdr:from>
    <xdr:to>
      <xdr:col>68</xdr:col>
      <xdr:colOff>123825</xdr:colOff>
      <xdr:row>33</xdr:row>
      <xdr:rowOff>138157</xdr:rowOff>
    </xdr:to>
    <xdr:sp macro="" textlink="">
      <xdr:nvSpPr>
        <xdr:cNvPr id="149" name="楕円 148"/>
        <xdr:cNvSpPr/>
      </xdr:nvSpPr>
      <xdr:spPr>
        <a:xfrm>
          <a:off x="13271500" y="64659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150704</xdr:rowOff>
    </xdr:from>
    <xdr:to>
      <xdr:col>72</xdr:col>
      <xdr:colOff>73025</xdr:colOff>
      <xdr:row>33</xdr:row>
      <xdr:rowOff>87358</xdr:rowOff>
    </xdr:to>
    <xdr:cxnSp macro="">
      <xdr:nvCxnSpPr>
        <xdr:cNvPr id="150" name="直線コネクタ 149"/>
        <xdr:cNvCxnSpPr/>
      </xdr:nvCxnSpPr>
      <xdr:spPr>
        <a:xfrm flipV="1">
          <a:off x="13322300" y="6408629"/>
          <a:ext cx="762000" cy="10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58456</xdr:rowOff>
    </xdr:from>
    <xdr:to>
      <xdr:col>64</xdr:col>
      <xdr:colOff>123825</xdr:colOff>
      <xdr:row>33</xdr:row>
      <xdr:rowOff>160056</xdr:rowOff>
    </xdr:to>
    <xdr:sp macro="" textlink="">
      <xdr:nvSpPr>
        <xdr:cNvPr id="151" name="楕円 150"/>
        <xdr:cNvSpPr/>
      </xdr:nvSpPr>
      <xdr:spPr>
        <a:xfrm>
          <a:off x="12509500" y="648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87358</xdr:rowOff>
    </xdr:from>
    <xdr:to>
      <xdr:col>68</xdr:col>
      <xdr:colOff>73025</xdr:colOff>
      <xdr:row>33</xdr:row>
      <xdr:rowOff>109256</xdr:rowOff>
    </xdr:to>
    <xdr:cxnSp macro="">
      <xdr:nvCxnSpPr>
        <xdr:cNvPr id="152" name="直線コネクタ 151"/>
        <xdr:cNvCxnSpPr/>
      </xdr:nvCxnSpPr>
      <xdr:spPr>
        <a:xfrm flipV="1">
          <a:off x="12560300" y="6516733"/>
          <a:ext cx="762000" cy="2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125231</xdr:rowOff>
    </xdr:from>
    <xdr:to>
      <xdr:col>60</xdr:col>
      <xdr:colOff>123825</xdr:colOff>
      <xdr:row>34</xdr:row>
      <xdr:rowOff>55381</xdr:rowOff>
    </xdr:to>
    <xdr:sp macro="" textlink="">
      <xdr:nvSpPr>
        <xdr:cNvPr id="153" name="楕円 152"/>
        <xdr:cNvSpPr/>
      </xdr:nvSpPr>
      <xdr:spPr>
        <a:xfrm>
          <a:off x="11747500" y="655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109256</xdr:rowOff>
    </xdr:from>
    <xdr:to>
      <xdr:col>64</xdr:col>
      <xdr:colOff>73025</xdr:colOff>
      <xdr:row>34</xdr:row>
      <xdr:rowOff>4581</xdr:rowOff>
    </xdr:to>
    <xdr:cxnSp macro="">
      <xdr:nvCxnSpPr>
        <xdr:cNvPr id="154" name="直線コネクタ 153"/>
        <xdr:cNvCxnSpPr/>
      </xdr:nvCxnSpPr>
      <xdr:spPr>
        <a:xfrm flipV="1">
          <a:off x="11798300" y="6538631"/>
          <a:ext cx="762000" cy="6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5" name="n_1aveValue債務償還比率"/>
        <xdr:cNvSpPr txBox="1"/>
      </xdr:nvSpPr>
      <xdr:spPr>
        <a:xfrm>
          <a:off x="13836727" y="59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56" name="n_2aveValue債務償還比率"/>
        <xdr:cNvSpPr txBox="1"/>
      </xdr:nvSpPr>
      <xdr:spPr>
        <a:xfrm>
          <a:off x="13087427" y="596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57" name="n_3aveValue債務償還比率"/>
        <xdr:cNvSpPr txBox="1"/>
      </xdr:nvSpPr>
      <xdr:spPr>
        <a:xfrm>
          <a:off x="12325427" y="59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58" name="n_4aveValue債務償還比率"/>
        <xdr:cNvSpPr txBox="1"/>
      </xdr:nvSpPr>
      <xdr:spPr>
        <a:xfrm>
          <a:off x="11563427" y="59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21181</xdr:rowOff>
    </xdr:from>
    <xdr:ext cx="469744" cy="259045"/>
    <xdr:sp macro="" textlink="">
      <xdr:nvSpPr>
        <xdr:cNvPr id="159" name="n_1mainValue債務償還比率"/>
        <xdr:cNvSpPr txBox="1"/>
      </xdr:nvSpPr>
      <xdr:spPr>
        <a:xfrm>
          <a:off x="13836727" y="64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129285</xdr:rowOff>
    </xdr:from>
    <xdr:ext cx="469744" cy="259045"/>
    <xdr:sp macro="" textlink="">
      <xdr:nvSpPr>
        <xdr:cNvPr id="160" name="n_2mainValue債務償還比率"/>
        <xdr:cNvSpPr txBox="1"/>
      </xdr:nvSpPr>
      <xdr:spPr>
        <a:xfrm>
          <a:off x="13087427" y="655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151183</xdr:rowOff>
    </xdr:from>
    <xdr:ext cx="469744" cy="259045"/>
    <xdr:sp macro="" textlink="">
      <xdr:nvSpPr>
        <xdr:cNvPr id="161" name="n_3mainValue債務償還比率"/>
        <xdr:cNvSpPr txBox="1"/>
      </xdr:nvSpPr>
      <xdr:spPr>
        <a:xfrm>
          <a:off x="12325427" y="658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46508</xdr:rowOff>
    </xdr:from>
    <xdr:ext cx="469744" cy="259045"/>
    <xdr:sp macro="" textlink="">
      <xdr:nvSpPr>
        <xdr:cNvPr id="162" name="n_4mainValue債務償還比率"/>
        <xdr:cNvSpPr txBox="1"/>
      </xdr:nvSpPr>
      <xdr:spPr>
        <a:xfrm>
          <a:off x="11563427" y="664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53,336
52,840
255.25
34,703,467
33,934,310
721,712
15,354,627
21,729,725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61993</xdr:rowOff>
    </xdr:from>
    <xdr:ext cx="405111" cy="259045"/>
    <xdr:sp macro="" textlink="">
      <xdr:nvSpPr>
        <xdr:cNvPr id="60" name="【道路】&#10;有形固定資産減価償却率平均値テキスト"/>
        <xdr:cNvSpPr txBox="1"/>
      </xdr:nvSpPr>
      <xdr:spPr>
        <a:xfrm>
          <a:off x="4673600" y="6577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167132</xdr:rowOff>
    </xdr:from>
    <xdr:to>
      <xdr:col>24</xdr:col>
      <xdr:colOff>114300</xdr:colOff>
      <xdr:row>41</xdr:row>
      <xdr:rowOff>97282</xdr:rowOff>
    </xdr:to>
    <xdr:sp macro="" textlink="">
      <xdr:nvSpPr>
        <xdr:cNvPr id="71" name="楕円 70"/>
        <xdr:cNvSpPr/>
      </xdr:nvSpPr>
      <xdr:spPr>
        <a:xfrm>
          <a:off x="45847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145559</xdr:rowOff>
    </xdr:from>
    <xdr:ext cx="405111" cy="259045"/>
    <xdr:sp macro="" textlink="">
      <xdr:nvSpPr>
        <xdr:cNvPr id="72" name="【道路】&#10;有形固定資産減価償却率該当値テキスト"/>
        <xdr:cNvSpPr txBox="1"/>
      </xdr:nvSpPr>
      <xdr:spPr>
        <a:xfrm>
          <a:off x="4673600" y="700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125984</xdr:rowOff>
    </xdr:from>
    <xdr:to>
      <xdr:col>20</xdr:col>
      <xdr:colOff>38100</xdr:colOff>
      <xdr:row>41</xdr:row>
      <xdr:rowOff>56134</xdr:rowOff>
    </xdr:to>
    <xdr:sp macro="" textlink="">
      <xdr:nvSpPr>
        <xdr:cNvPr id="73" name="楕円 72"/>
        <xdr:cNvSpPr/>
      </xdr:nvSpPr>
      <xdr:spPr>
        <a:xfrm>
          <a:off x="3746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5334</xdr:rowOff>
    </xdr:from>
    <xdr:to>
      <xdr:col>24</xdr:col>
      <xdr:colOff>63500</xdr:colOff>
      <xdr:row>41</xdr:row>
      <xdr:rowOff>46482</xdr:rowOff>
    </xdr:to>
    <xdr:cxnSp macro="">
      <xdr:nvCxnSpPr>
        <xdr:cNvPr id="74" name="直線コネクタ 73"/>
        <xdr:cNvCxnSpPr/>
      </xdr:nvCxnSpPr>
      <xdr:spPr>
        <a:xfrm>
          <a:off x="3797300" y="70347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84836</xdr:rowOff>
    </xdr:from>
    <xdr:to>
      <xdr:col>15</xdr:col>
      <xdr:colOff>101600</xdr:colOff>
      <xdr:row>41</xdr:row>
      <xdr:rowOff>14986</xdr:rowOff>
    </xdr:to>
    <xdr:sp macro="" textlink="">
      <xdr:nvSpPr>
        <xdr:cNvPr id="75" name="楕円 74"/>
        <xdr:cNvSpPr/>
      </xdr:nvSpPr>
      <xdr:spPr>
        <a:xfrm>
          <a:off x="2857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135636</xdr:rowOff>
    </xdr:from>
    <xdr:to>
      <xdr:col>19</xdr:col>
      <xdr:colOff>177800</xdr:colOff>
      <xdr:row>41</xdr:row>
      <xdr:rowOff>5334</xdr:rowOff>
    </xdr:to>
    <xdr:cxnSp macro="">
      <xdr:nvCxnSpPr>
        <xdr:cNvPr id="76" name="直線コネクタ 75"/>
        <xdr:cNvCxnSpPr/>
      </xdr:nvCxnSpPr>
      <xdr:spPr>
        <a:xfrm>
          <a:off x="2908300" y="69936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39116</xdr:rowOff>
    </xdr:from>
    <xdr:to>
      <xdr:col>10</xdr:col>
      <xdr:colOff>165100</xdr:colOff>
      <xdr:row>40</xdr:row>
      <xdr:rowOff>140716</xdr:rowOff>
    </xdr:to>
    <xdr:sp macro="" textlink="">
      <xdr:nvSpPr>
        <xdr:cNvPr id="77" name="楕円 76"/>
        <xdr:cNvSpPr/>
      </xdr:nvSpPr>
      <xdr:spPr>
        <a:xfrm>
          <a:off x="1968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89916</xdr:rowOff>
    </xdr:from>
    <xdr:to>
      <xdr:col>15</xdr:col>
      <xdr:colOff>50800</xdr:colOff>
      <xdr:row>40</xdr:row>
      <xdr:rowOff>135636</xdr:rowOff>
    </xdr:to>
    <xdr:cxnSp macro="">
      <xdr:nvCxnSpPr>
        <xdr:cNvPr id="78" name="直線コネクタ 77"/>
        <xdr:cNvCxnSpPr/>
      </xdr:nvCxnSpPr>
      <xdr:spPr>
        <a:xfrm>
          <a:off x="2019300" y="6947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167132</xdr:rowOff>
    </xdr:from>
    <xdr:to>
      <xdr:col>6</xdr:col>
      <xdr:colOff>38100</xdr:colOff>
      <xdr:row>40</xdr:row>
      <xdr:rowOff>97282</xdr:rowOff>
    </xdr:to>
    <xdr:sp macro="" textlink="">
      <xdr:nvSpPr>
        <xdr:cNvPr id="79" name="楕円 78"/>
        <xdr:cNvSpPr/>
      </xdr:nvSpPr>
      <xdr:spPr>
        <a:xfrm>
          <a:off x="1079500" y="68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46482</xdr:rowOff>
    </xdr:from>
    <xdr:to>
      <xdr:col>10</xdr:col>
      <xdr:colOff>114300</xdr:colOff>
      <xdr:row>40</xdr:row>
      <xdr:rowOff>89916</xdr:rowOff>
    </xdr:to>
    <xdr:cxnSp macro="">
      <xdr:nvCxnSpPr>
        <xdr:cNvPr id="80" name="直線コネクタ 79"/>
        <xdr:cNvCxnSpPr/>
      </xdr:nvCxnSpPr>
      <xdr:spPr>
        <a:xfrm>
          <a:off x="1130300" y="690448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1" name="n_1aveValue【道路】&#10;有形固定資産減価償却率"/>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93235</xdr:rowOff>
    </xdr:from>
    <xdr:ext cx="405111" cy="259045"/>
    <xdr:sp macro="" textlink="">
      <xdr:nvSpPr>
        <xdr:cNvPr id="82" name="n_2aveValue【道路】&#10;有形固定資産減価償却率"/>
        <xdr:cNvSpPr txBox="1"/>
      </xdr:nvSpPr>
      <xdr:spPr>
        <a:xfrm>
          <a:off x="27057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42943</xdr:rowOff>
    </xdr:from>
    <xdr:ext cx="405111" cy="259045"/>
    <xdr:sp macro="" textlink="">
      <xdr:nvSpPr>
        <xdr:cNvPr id="83" name="n_3aveValue【道路】&#10;有形固定資産減価償却率"/>
        <xdr:cNvSpPr txBox="1"/>
      </xdr:nvSpPr>
      <xdr:spPr>
        <a:xfrm>
          <a:off x="1816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84" name="n_4aveValue【道路】&#10;有形固定資産減価償却率"/>
        <xdr:cNvSpPr txBox="1"/>
      </xdr:nvSpPr>
      <xdr:spPr>
        <a:xfrm>
          <a:off x="927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47261</xdr:rowOff>
    </xdr:from>
    <xdr:ext cx="405111" cy="259045"/>
    <xdr:sp macro="" textlink="">
      <xdr:nvSpPr>
        <xdr:cNvPr id="85" name="n_1mainValue【道路】&#10;有形固定資産減価償却率"/>
        <xdr:cNvSpPr txBox="1"/>
      </xdr:nvSpPr>
      <xdr:spPr>
        <a:xfrm>
          <a:off x="3582044" y="707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6113</xdr:rowOff>
    </xdr:from>
    <xdr:ext cx="405111" cy="259045"/>
    <xdr:sp macro="" textlink="">
      <xdr:nvSpPr>
        <xdr:cNvPr id="86" name="n_2mainValue【道路】&#10;有形固定資産減価償却率"/>
        <xdr:cNvSpPr txBox="1"/>
      </xdr:nvSpPr>
      <xdr:spPr>
        <a:xfrm>
          <a:off x="2705744" y="703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131843</xdr:rowOff>
    </xdr:from>
    <xdr:ext cx="405111" cy="259045"/>
    <xdr:sp macro="" textlink="">
      <xdr:nvSpPr>
        <xdr:cNvPr id="87" name="n_3mainValue【道路】&#10;有形固定資産減価償却率"/>
        <xdr:cNvSpPr txBox="1"/>
      </xdr:nvSpPr>
      <xdr:spPr>
        <a:xfrm>
          <a:off x="1816744" y="698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88409</xdr:rowOff>
    </xdr:from>
    <xdr:ext cx="405111" cy="259045"/>
    <xdr:sp macro="" textlink="">
      <xdr:nvSpPr>
        <xdr:cNvPr id="88" name="n_4mainValue【道路】&#10;有形固定資産減価償却率"/>
        <xdr:cNvSpPr txBox="1"/>
      </xdr:nvSpPr>
      <xdr:spPr>
        <a:xfrm>
          <a:off x="927744" y="694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121752</xdr:rowOff>
    </xdr:from>
    <xdr:ext cx="534377" cy="259045"/>
    <xdr:sp macro="" textlink="">
      <xdr:nvSpPr>
        <xdr:cNvPr id="119" name="【道路】&#10;一人当たり延長平均値テキスト"/>
        <xdr:cNvSpPr txBox="1"/>
      </xdr:nvSpPr>
      <xdr:spPr>
        <a:xfrm>
          <a:off x="10515600" y="6979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35899</xdr:rowOff>
    </xdr:from>
    <xdr:to>
      <xdr:col>55</xdr:col>
      <xdr:colOff>50800</xdr:colOff>
      <xdr:row>40</xdr:row>
      <xdr:rowOff>137499</xdr:rowOff>
    </xdr:to>
    <xdr:sp macro="" textlink="">
      <xdr:nvSpPr>
        <xdr:cNvPr id="130" name="楕円 129"/>
        <xdr:cNvSpPr/>
      </xdr:nvSpPr>
      <xdr:spPr>
        <a:xfrm>
          <a:off x="10426700" y="68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58776</xdr:rowOff>
    </xdr:from>
    <xdr:ext cx="534377" cy="259045"/>
    <xdr:sp macro="" textlink="">
      <xdr:nvSpPr>
        <xdr:cNvPr id="131" name="【道路】&#10;一人当たり延長該当値テキスト"/>
        <xdr:cNvSpPr txBox="1"/>
      </xdr:nvSpPr>
      <xdr:spPr>
        <a:xfrm>
          <a:off x="10515600" y="674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40210</xdr:rowOff>
    </xdr:from>
    <xdr:to>
      <xdr:col>50</xdr:col>
      <xdr:colOff>165100</xdr:colOff>
      <xdr:row>40</xdr:row>
      <xdr:rowOff>141810</xdr:rowOff>
    </xdr:to>
    <xdr:sp macro="" textlink="">
      <xdr:nvSpPr>
        <xdr:cNvPr id="132" name="楕円 131"/>
        <xdr:cNvSpPr/>
      </xdr:nvSpPr>
      <xdr:spPr>
        <a:xfrm>
          <a:off x="9588500" y="68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86699</xdr:rowOff>
    </xdr:from>
    <xdr:to>
      <xdr:col>55</xdr:col>
      <xdr:colOff>0</xdr:colOff>
      <xdr:row>40</xdr:row>
      <xdr:rowOff>91010</xdr:rowOff>
    </xdr:to>
    <xdr:cxnSp macro="">
      <xdr:nvCxnSpPr>
        <xdr:cNvPr id="133" name="直線コネクタ 132"/>
        <xdr:cNvCxnSpPr/>
      </xdr:nvCxnSpPr>
      <xdr:spPr>
        <a:xfrm flipV="1">
          <a:off x="9639300" y="6944699"/>
          <a:ext cx="8382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44798</xdr:rowOff>
    </xdr:from>
    <xdr:to>
      <xdr:col>46</xdr:col>
      <xdr:colOff>38100</xdr:colOff>
      <xdr:row>40</xdr:row>
      <xdr:rowOff>146398</xdr:rowOff>
    </xdr:to>
    <xdr:sp macro="" textlink="">
      <xdr:nvSpPr>
        <xdr:cNvPr id="134" name="楕円 133"/>
        <xdr:cNvSpPr/>
      </xdr:nvSpPr>
      <xdr:spPr>
        <a:xfrm>
          <a:off x="8699500" y="69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91010</xdr:rowOff>
    </xdr:from>
    <xdr:to>
      <xdr:col>50</xdr:col>
      <xdr:colOff>114300</xdr:colOff>
      <xdr:row>40</xdr:row>
      <xdr:rowOff>95598</xdr:rowOff>
    </xdr:to>
    <xdr:cxnSp macro="">
      <xdr:nvCxnSpPr>
        <xdr:cNvPr id="135" name="直線コネクタ 134"/>
        <xdr:cNvCxnSpPr/>
      </xdr:nvCxnSpPr>
      <xdr:spPr>
        <a:xfrm flipV="1">
          <a:off x="8750300" y="6949010"/>
          <a:ext cx="889000" cy="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48227</xdr:rowOff>
    </xdr:from>
    <xdr:to>
      <xdr:col>41</xdr:col>
      <xdr:colOff>101600</xdr:colOff>
      <xdr:row>40</xdr:row>
      <xdr:rowOff>149827</xdr:rowOff>
    </xdr:to>
    <xdr:sp macro="" textlink="">
      <xdr:nvSpPr>
        <xdr:cNvPr id="136" name="楕円 135"/>
        <xdr:cNvSpPr/>
      </xdr:nvSpPr>
      <xdr:spPr>
        <a:xfrm>
          <a:off x="7810500" y="690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95598</xdr:rowOff>
    </xdr:from>
    <xdr:to>
      <xdr:col>45</xdr:col>
      <xdr:colOff>177800</xdr:colOff>
      <xdr:row>40</xdr:row>
      <xdr:rowOff>99027</xdr:rowOff>
    </xdr:to>
    <xdr:cxnSp macro="">
      <xdr:nvCxnSpPr>
        <xdr:cNvPr id="137" name="直線コネクタ 136"/>
        <xdr:cNvCxnSpPr/>
      </xdr:nvCxnSpPr>
      <xdr:spPr>
        <a:xfrm flipV="1">
          <a:off x="7861300" y="695359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52098</xdr:rowOff>
    </xdr:from>
    <xdr:to>
      <xdr:col>36</xdr:col>
      <xdr:colOff>165100</xdr:colOff>
      <xdr:row>40</xdr:row>
      <xdr:rowOff>153698</xdr:rowOff>
    </xdr:to>
    <xdr:sp macro="" textlink="">
      <xdr:nvSpPr>
        <xdr:cNvPr id="138" name="楕円 137"/>
        <xdr:cNvSpPr/>
      </xdr:nvSpPr>
      <xdr:spPr>
        <a:xfrm>
          <a:off x="6921500" y="691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99027</xdr:rowOff>
    </xdr:from>
    <xdr:to>
      <xdr:col>41</xdr:col>
      <xdr:colOff>50800</xdr:colOff>
      <xdr:row>40</xdr:row>
      <xdr:rowOff>102898</xdr:rowOff>
    </xdr:to>
    <xdr:cxnSp macro="">
      <xdr:nvCxnSpPr>
        <xdr:cNvPr id="139" name="直線コネクタ 138"/>
        <xdr:cNvCxnSpPr/>
      </xdr:nvCxnSpPr>
      <xdr:spPr>
        <a:xfrm flipV="1">
          <a:off x="6972300" y="6957027"/>
          <a:ext cx="889000" cy="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89961</xdr:rowOff>
    </xdr:from>
    <xdr:ext cx="534377" cy="259045"/>
    <xdr:sp macro="" textlink="">
      <xdr:nvSpPr>
        <xdr:cNvPr id="140" name="n_1aveValue【道路】&#10;一人当たり延長"/>
        <xdr:cNvSpPr txBox="1"/>
      </xdr:nvSpPr>
      <xdr:spPr>
        <a:xfrm>
          <a:off x="9359411" y="71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83869</xdr:rowOff>
    </xdr:from>
    <xdr:ext cx="534377" cy="259045"/>
    <xdr:sp macro="" textlink="">
      <xdr:nvSpPr>
        <xdr:cNvPr id="141" name="n_2aveValue【道路】&#10;一人当たり延長"/>
        <xdr:cNvSpPr txBox="1"/>
      </xdr:nvSpPr>
      <xdr:spPr>
        <a:xfrm>
          <a:off x="8483111" y="71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86499</xdr:rowOff>
    </xdr:from>
    <xdr:ext cx="534377" cy="259045"/>
    <xdr:sp macro="" textlink="">
      <xdr:nvSpPr>
        <xdr:cNvPr id="142" name="n_3aveValue【道路】&#10;一人当たり延長"/>
        <xdr:cNvSpPr txBox="1"/>
      </xdr:nvSpPr>
      <xdr:spPr>
        <a:xfrm>
          <a:off x="7594111" y="71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49792</xdr:rowOff>
    </xdr:from>
    <xdr:ext cx="534377" cy="259045"/>
    <xdr:sp macro="" textlink="">
      <xdr:nvSpPr>
        <xdr:cNvPr id="143" name="n_4aveValue【道路】&#10;一人当たり延長"/>
        <xdr:cNvSpPr txBox="1"/>
      </xdr:nvSpPr>
      <xdr:spPr>
        <a:xfrm>
          <a:off x="6705111" y="707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158337</xdr:rowOff>
    </xdr:from>
    <xdr:ext cx="534377" cy="259045"/>
    <xdr:sp macro="" textlink="">
      <xdr:nvSpPr>
        <xdr:cNvPr id="144" name="n_1mainValue【道路】&#10;一人当たり延長"/>
        <xdr:cNvSpPr txBox="1"/>
      </xdr:nvSpPr>
      <xdr:spPr>
        <a:xfrm>
          <a:off x="9359411" y="667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162925</xdr:rowOff>
    </xdr:from>
    <xdr:ext cx="534377" cy="259045"/>
    <xdr:sp macro="" textlink="">
      <xdr:nvSpPr>
        <xdr:cNvPr id="145" name="n_2mainValue【道路】&#10;一人当たり延長"/>
        <xdr:cNvSpPr txBox="1"/>
      </xdr:nvSpPr>
      <xdr:spPr>
        <a:xfrm>
          <a:off x="8483111" y="667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166354</xdr:rowOff>
    </xdr:from>
    <xdr:ext cx="534377" cy="259045"/>
    <xdr:sp macro="" textlink="">
      <xdr:nvSpPr>
        <xdr:cNvPr id="146" name="n_3mainValue【道路】&#10;一人当たり延長"/>
        <xdr:cNvSpPr txBox="1"/>
      </xdr:nvSpPr>
      <xdr:spPr>
        <a:xfrm>
          <a:off x="7594111" y="668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170225</xdr:rowOff>
    </xdr:from>
    <xdr:ext cx="534377" cy="259045"/>
    <xdr:sp macro="" textlink="">
      <xdr:nvSpPr>
        <xdr:cNvPr id="147" name="n_4mainValue【道路】&#10;一人当たり延長"/>
        <xdr:cNvSpPr txBox="1"/>
      </xdr:nvSpPr>
      <xdr:spPr>
        <a:xfrm>
          <a:off x="6705111" y="66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9" name="楕円 188"/>
        <xdr:cNvSpPr/>
      </xdr:nvSpPr>
      <xdr:spPr>
        <a:xfrm>
          <a:off x="45847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157860</xdr:rowOff>
    </xdr:from>
    <xdr:ext cx="405111" cy="259045"/>
    <xdr:sp macro="" textlink="">
      <xdr:nvSpPr>
        <xdr:cNvPr id="190" name="【橋りょう・トンネル】&#10;有形固定資産減価償却率該当値テキスト"/>
        <xdr:cNvSpPr txBox="1"/>
      </xdr:nvSpPr>
      <xdr:spPr>
        <a:xfrm>
          <a:off x="4673600"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153307</xdr:rowOff>
    </xdr:from>
    <xdr:to>
      <xdr:col>20</xdr:col>
      <xdr:colOff>38100</xdr:colOff>
      <xdr:row>61</xdr:row>
      <xdr:rowOff>83457</xdr:rowOff>
    </xdr:to>
    <xdr:sp macro="" textlink="">
      <xdr:nvSpPr>
        <xdr:cNvPr id="191" name="楕円 190"/>
        <xdr:cNvSpPr/>
      </xdr:nvSpPr>
      <xdr:spPr>
        <a:xfrm>
          <a:off x="3746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32657</xdr:rowOff>
    </xdr:from>
    <xdr:to>
      <xdr:col>24</xdr:col>
      <xdr:colOff>63500</xdr:colOff>
      <xdr:row>61</xdr:row>
      <xdr:rowOff>58783</xdr:rowOff>
    </xdr:to>
    <xdr:cxnSp macro="">
      <xdr:nvCxnSpPr>
        <xdr:cNvPr id="192" name="直線コネクタ 191"/>
        <xdr:cNvCxnSpPr/>
      </xdr:nvCxnSpPr>
      <xdr:spPr>
        <a:xfrm>
          <a:off x="3797300" y="1049110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127181</xdr:rowOff>
    </xdr:from>
    <xdr:to>
      <xdr:col>15</xdr:col>
      <xdr:colOff>101600</xdr:colOff>
      <xdr:row>61</xdr:row>
      <xdr:rowOff>57331</xdr:rowOff>
    </xdr:to>
    <xdr:sp macro="" textlink="">
      <xdr:nvSpPr>
        <xdr:cNvPr id="193" name="楕円 192"/>
        <xdr:cNvSpPr/>
      </xdr:nvSpPr>
      <xdr:spPr>
        <a:xfrm>
          <a:off x="2857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6531</xdr:rowOff>
    </xdr:from>
    <xdr:to>
      <xdr:col>19</xdr:col>
      <xdr:colOff>177800</xdr:colOff>
      <xdr:row>61</xdr:row>
      <xdr:rowOff>32657</xdr:rowOff>
    </xdr:to>
    <xdr:cxnSp macro="">
      <xdr:nvCxnSpPr>
        <xdr:cNvPr id="194" name="直線コネクタ 193"/>
        <xdr:cNvCxnSpPr/>
      </xdr:nvCxnSpPr>
      <xdr:spPr>
        <a:xfrm>
          <a:off x="2908300" y="104649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95" name="楕円 194"/>
        <xdr:cNvSpPr/>
      </xdr:nvSpPr>
      <xdr:spPr>
        <a:xfrm>
          <a:off x="1968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151856</xdr:rowOff>
    </xdr:from>
    <xdr:to>
      <xdr:col>15</xdr:col>
      <xdr:colOff>50800</xdr:colOff>
      <xdr:row>61</xdr:row>
      <xdr:rowOff>6531</xdr:rowOff>
    </xdr:to>
    <xdr:cxnSp macro="">
      <xdr:nvCxnSpPr>
        <xdr:cNvPr id="196" name="直線コネクタ 195"/>
        <xdr:cNvCxnSpPr/>
      </xdr:nvCxnSpPr>
      <xdr:spPr>
        <a:xfrm>
          <a:off x="2019300" y="1043885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74930</xdr:rowOff>
    </xdr:from>
    <xdr:to>
      <xdr:col>6</xdr:col>
      <xdr:colOff>38100</xdr:colOff>
      <xdr:row>61</xdr:row>
      <xdr:rowOff>5080</xdr:rowOff>
    </xdr:to>
    <xdr:sp macro="" textlink="">
      <xdr:nvSpPr>
        <xdr:cNvPr id="197" name="楕円 196"/>
        <xdr:cNvSpPr/>
      </xdr:nvSpPr>
      <xdr:spPr>
        <a:xfrm>
          <a:off x="1079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125730</xdr:rowOff>
    </xdr:from>
    <xdr:to>
      <xdr:col>10</xdr:col>
      <xdr:colOff>114300</xdr:colOff>
      <xdr:row>60</xdr:row>
      <xdr:rowOff>151856</xdr:rowOff>
    </xdr:to>
    <xdr:cxnSp macro="">
      <xdr:nvCxnSpPr>
        <xdr:cNvPr id="198" name="直線コネクタ 197"/>
        <xdr:cNvCxnSpPr/>
      </xdr:nvCxnSpPr>
      <xdr:spPr>
        <a:xfrm>
          <a:off x="1130300" y="104127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9"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0" name="n_2ave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201" name="n_3aveValue【橋りょう・トンネル】&#10;有形固定資産減価償却率"/>
        <xdr:cNvSpPr txBox="1"/>
      </xdr:nvSpPr>
      <xdr:spPr>
        <a:xfrm>
          <a:off x="1816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74584</xdr:rowOff>
    </xdr:from>
    <xdr:ext cx="405111" cy="259045"/>
    <xdr:sp macro="" textlink="">
      <xdr:nvSpPr>
        <xdr:cNvPr id="203" name="n_1mainValue【橋りょう・トンネル】&#10;有形固定資産減価償却率"/>
        <xdr:cNvSpPr txBox="1"/>
      </xdr:nvSpPr>
      <xdr:spPr>
        <a:xfrm>
          <a:off x="3582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204" name="n_2mainValue【橋りょう・トンネル】&#10;有形固定資産減価償却率"/>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5" name="n_3main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167657</xdr:rowOff>
    </xdr:from>
    <xdr:ext cx="405111" cy="259045"/>
    <xdr:sp macro="" textlink="">
      <xdr:nvSpPr>
        <xdr:cNvPr id="206" name="n_4mainValue【橋りょう・トンネル】&#10;有形固定資産減価償却率"/>
        <xdr:cNvSpPr txBox="1"/>
      </xdr:nvSpPr>
      <xdr:spPr>
        <a:xfrm>
          <a:off x="927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7619</xdr:rowOff>
    </xdr:from>
    <xdr:to>
      <xdr:col>55</xdr:col>
      <xdr:colOff>50800</xdr:colOff>
      <xdr:row>63</xdr:row>
      <xdr:rowOff>109219</xdr:rowOff>
    </xdr:to>
    <xdr:sp macro="" textlink="">
      <xdr:nvSpPr>
        <xdr:cNvPr id="246" name="楕円 245"/>
        <xdr:cNvSpPr/>
      </xdr:nvSpPr>
      <xdr:spPr>
        <a:xfrm>
          <a:off x="10426700" y="1080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157496</xdr:rowOff>
    </xdr:from>
    <xdr:ext cx="599010" cy="259045"/>
    <xdr:sp macro="" textlink="">
      <xdr:nvSpPr>
        <xdr:cNvPr id="247" name="【橋りょう・トンネル】&#10;一人当たり有形固定資産（償却資産）額該当値テキスト"/>
        <xdr:cNvSpPr txBox="1"/>
      </xdr:nvSpPr>
      <xdr:spPr>
        <a:xfrm>
          <a:off x="10515600" y="107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9765</xdr:rowOff>
    </xdr:from>
    <xdr:to>
      <xdr:col>50</xdr:col>
      <xdr:colOff>165100</xdr:colOff>
      <xdr:row>63</xdr:row>
      <xdr:rowOff>111365</xdr:rowOff>
    </xdr:to>
    <xdr:sp macro="" textlink="">
      <xdr:nvSpPr>
        <xdr:cNvPr id="248" name="楕円 247"/>
        <xdr:cNvSpPr/>
      </xdr:nvSpPr>
      <xdr:spPr>
        <a:xfrm>
          <a:off x="9588500" y="108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58419</xdr:rowOff>
    </xdr:from>
    <xdr:to>
      <xdr:col>55</xdr:col>
      <xdr:colOff>0</xdr:colOff>
      <xdr:row>63</xdr:row>
      <xdr:rowOff>60565</xdr:rowOff>
    </xdr:to>
    <xdr:cxnSp macro="">
      <xdr:nvCxnSpPr>
        <xdr:cNvPr id="249" name="直線コネクタ 248"/>
        <xdr:cNvCxnSpPr/>
      </xdr:nvCxnSpPr>
      <xdr:spPr>
        <a:xfrm flipV="1">
          <a:off x="9639300" y="10859769"/>
          <a:ext cx="838200" cy="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11932</xdr:rowOff>
    </xdr:from>
    <xdr:to>
      <xdr:col>46</xdr:col>
      <xdr:colOff>38100</xdr:colOff>
      <xdr:row>63</xdr:row>
      <xdr:rowOff>113532</xdr:rowOff>
    </xdr:to>
    <xdr:sp macro="" textlink="">
      <xdr:nvSpPr>
        <xdr:cNvPr id="250" name="楕円 249"/>
        <xdr:cNvSpPr/>
      </xdr:nvSpPr>
      <xdr:spPr>
        <a:xfrm>
          <a:off x="8699500" y="1081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60565</xdr:rowOff>
    </xdr:from>
    <xdr:to>
      <xdr:col>50</xdr:col>
      <xdr:colOff>114300</xdr:colOff>
      <xdr:row>63</xdr:row>
      <xdr:rowOff>62732</xdr:rowOff>
    </xdr:to>
    <xdr:cxnSp macro="">
      <xdr:nvCxnSpPr>
        <xdr:cNvPr id="251" name="直線コネクタ 250"/>
        <xdr:cNvCxnSpPr/>
      </xdr:nvCxnSpPr>
      <xdr:spPr>
        <a:xfrm flipV="1">
          <a:off x="8750300" y="10861915"/>
          <a:ext cx="8890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13619</xdr:rowOff>
    </xdr:from>
    <xdr:to>
      <xdr:col>41</xdr:col>
      <xdr:colOff>101600</xdr:colOff>
      <xdr:row>63</xdr:row>
      <xdr:rowOff>115219</xdr:rowOff>
    </xdr:to>
    <xdr:sp macro="" textlink="">
      <xdr:nvSpPr>
        <xdr:cNvPr id="252" name="楕円 251"/>
        <xdr:cNvSpPr/>
      </xdr:nvSpPr>
      <xdr:spPr>
        <a:xfrm>
          <a:off x="7810500" y="1081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62732</xdr:rowOff>
    </xdr:from>
    <xdr:to>
      <xdr:col>45</xdr:col>
      <xdr:colOff>177800</xdr:colOff>
      <xdr:row>63</xdr:row>
      <xdr:rowOff>64419</xdr:rowOff>
    </xdr:to>
    <xdr:cxnSp macro="">
      <xdr:nvCxnSpPr>
        <xdr:cNvPr id="253" name="直線コネクタ 252"/>
        <xdr:cNvCxnSpPr/>
      </xdr:nvCxnSpPr>
      <xdr:spPr>
        <a:xfrm flipV="1">
          <a:off x="7861300" y="10864082"/>
          <a:ext cx="889000" cy="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15457</xdr:rowOff>
    </xdr:from>
    <xdr:to>
      <xdr:col>36</xdr:col>
      <xdr:colOff>165100</xdr:colOff>
      <xdr:row>63</xdr:row>
      <xdr:rowOff>117057</xdr:rowOff>
    </xdr:to>
    <xdr:sp macro="" textlink="">
      <xdr:nvSpPr>
        <xdr:cNvPr id="254" name="楕円 253"/>
        <xdr:cNvSpPr/>
      </xdr:nvSpPr>
      <xdr:spPr>
        <a:xfrm>
          <a:off x="6921500" y="1081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64419</xdr:rowOff>
    </xdr:from>
    <xdr:to>
      <xdr:col>41</xdr:col>
      <xdr:colOff>50800</xdr:colOff>
      <xdr:row>63</xdr:row>
      <xdr:rowOff>66257</xdr:rowOff>
    </xdr:to>
    <xdr:cxnSp macro="">
      <xdr:nvCxnSpPr>
        <xdr:cNvPr id="255" name="直線コネクタ 254"/>
        <xdr:cNvCxnSpPr/>
      </xdr:nvCxnSpPr>
      <xdr:spPr>
        <a:xfrm flipV="1">
          <a:off x="6972300" y="10865769"/>
          <a:ext cx="889000" cy="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102492</xdr:rowOff>
    </xdr:from>
    <xdr:ext cx="599010" cy="259045"/>
    <xdr:sp macro="" textlink="">
      <xdr:nvSpPr>
        <xdr:cNvPr id="260" name="n_1mainValue【橋りょう・トンネル】&#10;一人当たり有形固定資産（償却資産）額"/>
        <xdr:cNvSpPr txBox="1"/>
      </xdr:nvSpPr>
      <xdr:spPr>
        <a:xfrm>
          <a:off x="9327095" y="1090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104659</xdr:rowOff>
    </xdr:from>
    <xdr:ext cx="599010" cy="259045"/>
    <xdr:sp macro="" textlink="">
      <xdr:nvSpPr>
        <xdr:cNvPr id="261" name="n_2mainValue【橋りょう・トンネル】&#10;一人当たり有形固定資産（償却資産）額"/>
        <xdr:cNvSpPr txBox="1"/>
      </xdr:nvSpPr>
      <xdr:spPr>
        <a:xfrm>
          <a:off x="8450795" y="1090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106346</xdr:rowOff>
    </xdr:from>
    <xdr:ext cx="599010" cy="259045"/>
    <xdr:sp macro="" textlink="">
      <xdr:nvSpPr>
        <xdr:cNvPr id="262" name="n_3mainValue【橋りょう・トンネル】&#10;一人当たり有形固定資産（償却資産）額"/>
        <xdr:cNvSpPr txBox="1"/>
      </xdr:nvSpPr>
      <xdr:spPr>
        <a:xfrm>
          <a:off x="7561795" y="1090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108184</xdr:rowOff>
    </xdr:from>
    <xdr:ext cx="599010" cy="259045"/>
    <xdr:sp macro="" textlink="">
      <xdr:nvSpPr>
        <xdr:cNvPr id="263" name="n_4mainValue【橋りょう・トンネル】&#10;一人当たり有形固定資産（償却資産）額"/>
        <xdr:cNvSpPr txBox="1"/>
      </xdr:nvSpPr>
      <xdr:spPr>
        <a:xfrm>
          <a:off x="6672795" y="1090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91" name="【公営住宅】&#10;有形固定資産減価償却率平均値テキスト"/>
        <xdr:cNvSpPr txBox="1"/>
      </xdr:nvSpPr>
      <xdr:spPr>
        <a:xfrm>
          <a:off x="4673600" y="1393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108458</xdr:rowOff>
    </xdr:from>
    <xdr:to>
      <xdr:col>24</xdr:col>
      <xdr:colOff>114300</xdr:colOff>
      <xdr:row>85</xdr:row>
      <xdr:rowOff>38608</xdr:rowOff>
    </xdr:to>
    <xdr:sp macro="" textlink="">
      <xdr:nvSpPr>
        <xdr:cNvPr id="302" name="楕円 301"/>
        <xdr:cNvSpPr/>
      </xdr:nvSpPr>
      <xdr:spPr>
        <a:xfrm>
          <a:off x="4584700" y="145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86885</xdr:rowOff>
    </xdr:from>
    <xdr:ext cx="405111" cy="259045"/>
    <xdr:sp macro="" textlink="">
      <xdr:nvSpPr>
        <xdr:cNvPr id="303" name="【公営住宅】&#10;有形固定資産減価償却率該当値テキスト"/>
        <xdr:cNvSpPr txBox="1"/>
      </xdr:nvSpPr>
      <xdr:spPr>
        <a:xfrm>
          <a:off x="4673600" y="1448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74168</xdr:rowOff>
    </xdr:from>
    <xdr:to>
      <xdr:col>20</xdr:col>
      <xdr:colOff>38100</xdr:colOff>
      <xdr:row>85</xdr:row>
      <xdr:rowOff>4318</xdr:rowOff>
    </xdr:to>
    <xdr:sp macro="" textlink="">
      <xdr:nvSpPr>
        <xdr:cNvPr id="304" name="楕円 303"/>
        <xdr:cNvSpPr/>
      </xdr:nvSpPr>
      <xdr:spPr>
        <a:xfrm>
          <a:off x="3746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124968</xdr:rowOff>
    </xdr:from>
    <xdr:to>
      <xdr:col>24</xdr:col>
      <xdr:colOff>63500</xdr:colOff>
      <xdr:row>84</xdr:row>
      <xdr:rowOff>159258</xdr:rowOff>
    </xdr:to>
    <xdr:cxnSp macro="">
      <xdr:nvCxnSpPr>
        <xdr:cNvPr id="305" name="直線コネクタ 304"/>
        <xdr:cNvCxnSpPr/>
      </xdr:nvCxnSpPr>
      <xdr:spPr>
        <a:xfrm>
          <a:off x="3797300" y="1452676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35306</xdr:rowOff>
    </xdr:from>
    <xdr:to>
      <xdr:col>15</xdr:col>
      <xdr:colOff>101600</xdr:colOff>
      <xdr:row>84</xdr:row>
      <xdr:rowOff>136906</xdr:rowOff>
    </xdr:to>
    <xdr:sp macro="" textlink="">
      <xdr:nvSpPr>
        <xdr:cNvPr id="306" name="楕円 305"/>
        <xdr:cNvSpPr/>
      </xdr:nvSpPr>
      <xdr:spPr>
        <a:xfrm>
          <a:off x="2857500" y="144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86106</xdr:rowOff>
    </xdr:from>
    <xdr:to>
      <xdr:col>19</xdr:col>
      <xdr:colOff>177800</xdr:colOff>
      <xdr:row>84</xdr:row>
      <xdr:rowOff>124968</xdr:rowOff>
    </xdr:to>
    <xdr:cxnSp macro="">
      <xdr:nvCxnSpPr>
        <xdr:cNvPr id="307" name="直線コネクタ 306"/>
        <xdr:cNvCxnSpPr/>
      </xdr:nvCxnSpPr>
      <xdr:spPr>
        <a:xfrm>
          <a:off x="2908300" y="1448790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165608</xdr:rowOff>
    </xdr:from>
    <xdr:to>
      <xdr:col>10</xdr:col>
      <xdr:colOff>165100</xdr:colOff>
      <xdr:row>84</xdr:row>
      <xdr:rowOff>95758</xdr:rowOff>
    </xdr:to>
    <xdr:sp macro="" textlink="">
      <xdr:nvSpPr>
        <xdr:cNvPr id="308" name="楕円 307"/>
        <xdr:cNvSpPr/>
      </xdr:nvSpPr>
      <xdr:spPr>
        <a:xfrm>
          <a:off x="1968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44958</xdr:rowOff>
    </xdr:from>
    <xdr:to>
      <xdr:col>15</xdr:col>
      <xdr:colOff>50800</xdr:colOff>
      <xdr:row>84</xdr:row>
      <xdr:rowOff>86106</xdr:rowOff>
    </xdr:to>
    <xdr:cxnSp macro="">
      <xdr:nvCxnSpPr>
        <xdr:cNvPr id="309" name="直線コネクタ 308"/>
        <xdr:cNvCxnSpPr/>
      </xdr:nvCxnSpPr>
      <xdr:spPr>
        <a:xfrm>
          <a:off x="2019300" y="1444675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124461</xdr:rowOff>
    </xdr:from>
    <xdr:to>
      <xdr:col>6</xdr:col>
      <xdr:colOff>38100</xdr:colOff>
      <xdr:row>84</xdr:row>
      <xdr:rowOff>54611</xdr:rowOff>
    </xdr:to>
    <xdr:sp macro="" textlink="">
      <xdr:nvSpPr>
        <xdr:cNvPr id="310" name="楕円 309"/>
        <xdr:cNvSpPr/>
      </xdr:nvSpPr>
      <xdr:spPr>
        <a:xfrm>
          <a:off x="1079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3811</xdr:rowOff>
    </xdr:from>
    <xdr:to>
      <xdr:col>10</xdr:col>
      <xdr:colOff>114300</xdr:colOff>
      <xdr:row>84</xdr:row>
      <xdr:rowOff>44958</xdr:rowOff>
    </xdr:to>
    <xdr:cxnSp macro="">
      <xdr:nvCxnSpPr>
        <xdr:cNvPr id="311" name="直線コネクタ 310"/>
        <xdr:cNvCxnSpPr/>
      </xdr:nvCxnSpPr>
      <xdr:spPr>
        <a:xfrm>
          <a:off x="1130300" y="1440561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312" name="n_1aveValue【公営住宅】&#10;有形固定資産減価償却率"/>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313" name="n_2aveValue【公営住宅】&#10;有形固定資産減価償却率"/>
        <xdr:cNvSpPr txBox="1"/>
      </xdr:nvSpPr>
      <xdr:spPr>
        <a:xfrm>
          <a:off x="2705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20845</xdr:rowOff>
    </xdr:from>
    <xdr:ext cx="405111" cy="259045"/>
    <xdr:sp macro="" textlink="">
      <xdr:nvSpPr>
        <xdr:cNvPr id="314" name="n_3aveValue【公営住宅】&#10;有形固定資産減価償却率"/>
        <xdr:cNvSpPr txBox="1"/>
      </xdr:nvSpPr>
      <xdr:spPr>
        <a:xfrm>
          <a:off x="1816744" y="1373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15" name="n_4aveValue【公営住宅】&#10;有形固定資産減価償却率"/>
        <xdr:cNvSpPr txBox="1"/>
      </xdr:nvSpPr>
      <xdr:spPr>
        <a:xfrm>
          <a:off x="927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166895</xdr:rowOff>
    </xdr:from>
    <xdr:ext cx="405111" cy="259045"/>
    <xdr:sp macro="" textlink="">
      <xdr:nvSpPr>
        <xdr:cNvPr id="316" name="n_1mainValue【公営住宅】&#10;有形固定資産減価償却率"/>
        <xdr:cNvSpPr txBox="1"/>
      </xdr:nvSpPr>
      <xdr:spPr>
        <a:xfrm>
          <a:off x="3582044" y="1456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128033</xdr:rowOff>
    </xdr:from>
    <xdr:ext cx="405111" cy="259045"/>
    <xdr:sp macro="" textlink="">
      <xdr:nvSpPr>
        <xdr:cNvPr id="317" name="n_2mainValue【公営住宅】&#10;有形固定資産減価償却率"/>
        <xdr:cNvSpPr txBox="1"/>
      </xdr:nvSpPr>
      <xdr:spPr>
        <a:xfrm>
          <a:off x="2705744" y="1452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86885</xdr:rowOff>
    </xdr:from>
    <xdr:ext cx="405111" cy="259045"/>
    <xdr:sp macro="" textlink="">
      <xdr:nvSpPr>
        <xdr:cNvPr id="318" name="n_3mainValue【公営住宅】&#10;有形固定資産減価償却率"/>
        <xdr:cNvSpPr txBox="1"/>
      </xdr:nvSpPr>
      <xdr:spPr>
        <a:xfrm>
          <a:off x="1816744" y="1448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45738</xdr:rowOff>
    </xdr:from>
    <xdr:ext cx="405111" cy="259045"/>
    <xdr:sp macro="" textlink="">
      <xdr:nvSpPr>
        <xdr:cNvPr id="319" name="n_4mainValue【公営住宅】&#10;有形固定資産減価償却率"/>
        <xdr:cNvSpPr txBox="1"/>
      </xdr:nvSpPr>
      <xdr:spPr>
        <a:xfrm>
          <a:off x="927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8"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164085</xdr:rowOff>
    </xdr:from>
    <xdr:to>
      <xdr:col>55</xdr:col>
      <xdr:colOff>50800</xdr:colOff>
      <xdr:row>83</xdr:row>
      <xdr:rowOff>94235</xdr:rowOff>
    </xdr:to>
    <xdr:sp macro="" textlink="">
      <xdr:nvSpPr>
        <xdr:cNvPr id="359" name="楕円 358"/>
        <xdr:cNvSpPr/>
      </xdr:nvSpPr>
      <xdr:spPr>
        <a:xfrm>
          <a:off x="10426700" y="1422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15512</xdr:rowOff>
    </xdr:from>
    <xdr:ext cx="469744" cy="259045"/>
    <xdr:sp macro="" textlink="">
      <xdr:nvSpPr>
        <xdr:cNvPr id="360" name="【公営住宅】&#10;一人当たり面積該当値テキスト"/>
        <xdr:cNvSpPr txBox="1"/>
      </xdr:nvSpPr>
      <xdr:spPr>
        <a:xfrm>
          <a:off x="10515600"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169418</xdr:rowOff>
    </xdr:from>
    <xdr:to>
      <xdr:col>50</xdr:col>
      <xdr:colOff>165100</xdr:colOff>
      <xdr:row>83</xdr:row>
      <xdr:rowOff>99568</xdr:rowOff>
    </xdr:to>
    <xdr:sp macro="" textlink="">
      <xdr:nvSpPr>
        <xdr:cNvPr id="361" name="楕円 360"/>
        <xdr:cNvSpPr/>
      </xdr:nvSpPr>
      <xdr:spPr>
        <a:xfrm>
          <a:off x="9588500" y="1422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43435</xdr:rowOff>
    </xdr:from>
    <xdr:to>
      <xdr:col>55</xdr:col>
      <xdr:colOff>0</xdr:colOff>
      <xdr:row>83</xdr:row>
      <xdr:rowOff>48768</xdr:rowOff>
    </xdr:to>
    <xdr:cxnSp macro="">
      <xdr:nvCxnSpPr>
        <xdr:cNvPr id="362" name="直線コネクタ 361"/>
        <xdr:cNvCxnSpPr/>
      </xdr:nvCxnSpPr>
      <xdr:spPr>
        <a:xfrm flipV="1">
          <a:off x="9639300" y="14273785"/>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4063</xdr:rowOff>
    </xdr:from>
    <xdr:to>
      <xdr:col>46</xdr:col>
      <xdr:colOff>38100</xdr:colOff>
      <xdr:row>83</xdr:row>
      <xdr:rowOff>105663</xdr:rowOff>
    </xdr:to>
    <xdr:sp macro="" textlink="">
      <xdr:nvSpPr>
        <xdr:cNvPr id="363" name="楕円 362"/>
        <xdr:cNvSpPr/>
      </xdr:nvSpPr>
      <xdr:spPr>
        <a:xfrm>
          <a:off x="8699500" y="1423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48768</xdr:rowOff>
    </xdr:from>
    <xdr:to>
      <xdr:col>50</xdr:col>
      <xdr:colOff>114300</xdr:colOff>
      <xdr:row>83</xdr:row>
      <xdr:rowOff>54863</xdr:rowOff>
    </xdr:to>
    <xdr:cxnSp macro="">
      <xdr:nvCxnSpPr>
        <xdr:cNvPr id="364" name="直線コネクタ 363"/>
        <xdr:cNvCxnSpPr/>
      </xdr:nvCxnSpPr>
      <xdr:spPr>
        <a:xfrm flipV="1">
          <a:off x="8750300" y="14279118"/>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8637</xdr:rowOff>
    </xdr:from>
    <xdr:to>
      <xdr:col>41</xdr:col>
      <xdr:colOff>101600</xdr:colOff>
      <xdr:row>83</xdr:row>
      <xdr:rowOff>110237</xdr:rowOff>
    </xdr:to>
    <xdr:sp macro="" textlink="">
      <xdr:nvSpPr>
        <xdr:cNvPr id="365" name="楕円 364"/>
        <xdr:cNvSpPr/>
      </xdr:nvSpPr>
      <xdr:spPr>
        <a:xfrm>
          <a:off x="7810500" y="14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54863</xdr:rowOff>
    </xdr:from>
    <xdr:to>
      <xdr:col>45</xdr:col>
      <xdr:colOff>177800</xdr:colOff>
      <xdr:row>83</xdr:row>
      <xdr:rowOff>59437</xdr:rowOff>
    </xdr:to>
    <xdr:cxnSp macro="">
      <xdr:nvCxnSpPr>
        <xdr:cNvPr id="366" name="直線コネクタ 365"/>
        <xdr:cNvCxnSpPr/>
      </xdr:nvCxnSpPr>
      <xdr:spPr>
        <a:xfrm flipV="1">
          <a:off x="7861300" y="1428521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13970</xdr:rowOff>
    </xdr:from>
    <xdr:to>
      <xdr:col>36</xdr:col>
      <xdr:colOff>165100</xdr:colOff>
      <xdr:row>83</xdr:row>
      <xdr:rowOff>115570</xdr:rowOff>
    </xdr:to>
    <xdr:sp macro="" textlink="">
      <xdr:nvSpPr>
        <xdr:cNvPr id="367" name="楕円 366"/>
        <xdr:cNvSpPr/>
      </xdr:nvSpPr>
      <xdr:spPr>
        <a:xfrm>
          <a:off x="6921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59437</xdr:rowOff>
    </xdr:from>
    <xdr:to>
      <xdr:col>41</xdr:col>
      <xdr:colOff>50800</xdr:colOff>
      <xdr:row>83</xdr:row>
      <xdr:rowOff>64770</xdr:rowOff>
    </xdr:to>
    <xdr:cxnSp macro="">
      <xdr:nvCxnSpPr>
        <xdr:cNvPr id="368" name="直線コネクタ 367"/>
        <xdr:cNvCxnSpPr/>
      </xdr:nvCxnSpPr>
      <xdr:spPr>
        <a:xfrm flipV="1">
          <a:off x="6972300" y="14289787"/>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105935</xdr:rowOff>
    </xdr:from>
    <xdr:ext cx="469744" cy="259045"/>
    <xdr:sp macro="" textlink="">
      <xdr:nvSpPr>
        <xdr:cNvPr id="369" name="n_1aveValue【公営住宅】&#10;一人当たり面積"/>
        <xdr:cNvSpPr txBox="1"/>
      </xdr:nvSpPr>
      <xdr:spPr>
        <a:xfrm>
          <a:off x="9391727" y="1450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70" name="n_2aveValue【公営住宅】&#10;一人当たり面積"/>
        <xdr:cNvSpPr txBox="1"/>
      </xdr:nvSpPr>
      <xdr:spPr>
        <a:xfrm>
          <a:off x="8515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97553</xdr:rowOff>
    </xdr:from>
    <xdr:ext cx="469744" cy="259045"/>
    <xdr:sp macro="" textlink="">
      <xdr:nvSpPr>
        <xdr:cNvPr id="371" name="n_3aveValue【公営住宅】&#10;一人当たり面積"/>
        <xdr:cNvSpPr txBox="1"/>
      </xdr:nvSpPr>
      <xdr:spPr>
        <a:xfrm>
          <a:off x="7626427" y="1449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92219</xdr:rowOff>
    </xdr:from>
    <xdr:ext cx="469744" cy="259045"/>
    <xdr:sp macro="" textlink="">
      <xdr:nvSpPr>
        <xdr:cNvPr id="372" name="n_4aveValue【公営住宅】&#10;一人当たり面積"/>
        <xdr:cNvSpPr txBox="1"/>
      </xdr:nvSpPr>
      <xdr:spPr>
        <a:xfrm>
          <a:off x="6737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116095</xdr:rowOff>
    </xdr:from>
    <xdr:ext cx="469744" cy="259045"/>
    <xdr:sp macro="" textlink="">
      <xdr:nvSpPr>
        <xdr:cNvPr id="373" name="n_1mainValue【公営住宅】&#10;一人当たり面積"/>
        <xdr:cNvSpPr txBox="1"/>
      </xdr:nvSpPr>
      <xdr:spPr>
        <a:xfrm>
          <a:off x="9391727"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122190</xdr:rowOff>
    </xdr:from>
    <xdr:ext cx="469744" cy="259045"/>
    <xdr:sp macro="" textlink="">
      <xdr:nvSpPr>
        <xdr:cNvPr id="374" name="n_2mainValue【公営住宅】&#10;一人当たり面積"/>
        <xdr:cNvSpPr txBox="1"/>
      </xdr:nvSpPr>
      <xdr:spPr>
        <a:xfrm>
          <a:off x="8515427" y="1400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126764</xdr:rowOff>
    </xdr:from>
    <xdr:ext cx="469744" cy="259045"/>
    <xdr:sp macro="" textlink="">
      <xdr:nvSpPr>
        <xdr:cNvPr id="375" name="n_3mainValue【公営住宅】&#10;一人当たり面積"/>
        <xdr:cNvSpPr txBox="1"/>
      </xdr:nvSpPr>
      <xdr:spPr>
        <a:xfrm>
          <a:off x="7626427" y="14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132097</xdr:rowOff>
    </xdr:from>
    <xdr:ext cx="469744" cy="259045"/>
    <xdr:sp macro="" textlink="">
      <xdr:nvSpPr>
        <xdr:cNvPr id="376" name="n_4mainValue【公営住宅】&#10;一人当たり面積"/>
        <xdr:cNvSpPr txBox="1"/>
      </xdr:nvSpPr>
      <xdr:spPr>
        <a:xfrm>
          <a:off x="6737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19050</xdr:rowOff>
    </xdr:to>
    <xdr:cxnSp macro="">
      <xdr:nvCxnSpPr>
        <xdr:cNvPr id="401" name="直線コネクタ 400"/>
        <xdr:cNvCxnSpPr/>
      </xdr:nvCxnSpPr>
      <xdr:spPr>
        <a:xfrm flipV="1">
          <a:off x="4634865" y="17169764"/>
          <a:ext cx="0" cy="136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402" name="【港湾・漁港】&#10;有形固定資産減価償却率最小値テキスト"/>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403" name="直線コネクタ 402"/>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404" name="【港湾・漁港】&#10;有形固定資産減価償却率最大値テキスト"/>
        <xdr:cNvSpPr txBox="1"/>
      </xdr:nvSpPr>
      <xdr:spPr>
        <a:xfrm>
          <a:off x="46736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405" name="直線コネクタ 404"/>
        <xdr:cNvCxnSpPr/>
      </xdr:nvCxnSpPr>
      <xdr:spPr>
        <a:xfrm>
          <a:off x="4546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169563</xdr:rowOff>
    </xdr:from>
    <xdr:ext cx="405111" cy="259045"/>
    <xdr:sp macro="" textlink="">
      <xdr:nvSpPr>
        <xdr:cNvPr id="406" name="【港湾・漁港】&#10;有形固定資産減価償却率平均値テキスト"/>
        <xdr:cNvSpPr txBox="1"/>
      </xdr:nvSpPr>
      <xdr:spPr>
        <a:xfrm>
          <a:off x="4673600" y="1782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19686</xdr:rowOff>
    </xdr:from>
    <xdr:to>
      <xdr:col>24</xdr:col>
      <xdr:colOff>114300</xdr:colOff>
      <xdr:row>104</xdr:row>
      <xdr:rowOff>121286</xdr:rowOff>
    </xdr:to>
    <xdr:sp macro="" textlink="">
      <xdr:nvSpPr>
        <xdr:cNvPr id="407" name="フローチャート: 判断 406"/>
        <xdr:cNvSpPr/>
      </xdr:nvSpPr>
      <xdr:spPr>
        <a:xfrm>
          <a:off x="45847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126364</xdr:rowOff>
    </xdr:from>
    <xdr:to>
      <xdr:col>20</xdr:col>
      <xdr:colOff>38100</xdr:colOff>
      <xdr:row>104</xdr:row>
      <xdr:rowOff>56514</xdr:rowOff>
    </xdr:to>
    <xdr:sp macro="" textlink="">
      <xdr:nvSpPr>
        <xdr:cNvPr id="408" name="フローチャート: 判断 407"/>
        <xdr:cNvSpPr/>
      </xdr:nvSpPr>
      <xdr:spPr>
        <a:xfrm>
          <a:off x="3746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113030</xdr:rowOff>
    </xdr:from>
    <xdr:to>
      <xdr:col>15</xdr:col>
      <xdr:colOff>101600</xdr:colOff>
      <xdr:row>104</xdr:row>
      <xdr:rowOff>43180</xdr:rowOff>
    </xdr:to>
    <xdr:sp macro="" textlink="">
      <xdr:nvSpPr>
        <xdr:cNvPr id="409" name="フローチャート: 判断 408"/>
        <xdr:cNvSpPr/>
      </xdr:nvSpPr>
      <xdr:spPr>
        <a:xfrm>
          <a:off x="2857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86361</xdr:rowOff>
    </xdr:from>
    <xdr:to>
      <xdr:col>10</xdr:col>
      <xdr:colOff>165100</xdr:colOff>
      <xdr:row>105</xdr:row>
      <xdr:rowOff>16511</xdr:rowOff>
    </xdr:to>
    <xdr:sp macro="" textlink="">
      <xdr:nvSpPr>
        <xdr:cNvPr id="410" name="フローチャート: 判断 409"/>
        <xdr:cNvSpPr/>
      </xdr:nvSpPr>
      <xdr:spPr>
        <a:xfrm>
          <a:off x="1968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57786</xdr:rowOff>
    </xdr:from>
    <xdr:to>
      <xdr:col>6</xdr:col>
      <xdr:colOff>38100</xdr:colOff>
      <xdr:row>104</xdr:row>
      <xdr:rowOff>159386</xdr:rowOff>
    </xdr:to>
    <xdr:sp macro="" textlink="">
      <xdr:nvSpPr>
        <xdr:cNvPr id="411" name="フローチャート: 判断 410"/>
        <xdr:cNvSpPr/>
      </xdr:nvSpPr>
      <xdr:spPr>
        <a:xfrm>
          <a:off x="1079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135889</xdr:rowOff>
    </xdr:from>
    <xdr:to>
      <xdr:col>24</xdr:col>
      <xdr:colOff>114300</xdr:colOff>
      <xdr:row>104</xdr:row>
      <xdr:rowOff>66039</xdr:rowOff>
    </xdr:to>
    <xdr:sp macro="" textlink="">
      <xdr:nvSpPr>
        <xdr:cNvPr id="417" name="楕円 416"/>
        <xdr:cNvSpPr/>
      </xdr:nvSpPr>
      <xdr:spPr>
        <a:xfrm>
          <a:off x="45847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158766</xdr:rowOff>
    </xdr:from>
    <xdr:ext cx="405111" cy="259045"/>
    <xdr:sp macro="" textlink="">
      <xdr:nvSpPr>
        <xdr:cNvPr id="418" name="【港湾・漁港】&#10;有形固定資産減価償却率該当値テキスト"/>
        <xdr:cNvSpPr txBox="1"/>
      </xdr:nvSpPr>
      <xdr:spPr>
        <a:xfrm>
          <a:off x="4673600" y="1764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97789</xdr:rowOff>
    </xdr:from>
    <xdr:to>
      <xdr:col>20</xdr:col>
      <xdr:colOff>38100</xdr:colOff>
      <xdr:row>104</xdr:row>
      <xdr:rowOff>27939</xdr:rowOff>
    </xdr:to>
    <xdr:sp macro="" textlink="">
      <xdr:nvSpPr>
        <xdr:cNvPr id="419" name="楕円 418"/>
        <xdr:cNvSpPr/>
      </xdr:nvSpPr>
      <xdr:spPr>
        <a:xfrm>
          <a:off x="3746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148589</xdr:rowOff>
    </xdr:from>
    <xdr:to>
      <xdr:col>24</xdr:col>
      <xdr:colOff>63500</xdr:colOff>
      <xdr:row>104</xdr:row>
      <xdr:rowOff>15239</xdr:rowOff>
    </xdr:to>
    <xdr:cxnSp macro="">
      <xdr:nvCxnSpPr>
        <xdr:cNvPr id="420" name="直線コネクタ 419"/>
        <xdr:cNvCxnSpPr/>
      </xdr:nvCxnSpPr>
      <xdr:spPr>
        <a:xfrm>
          <a:off x="3797300" y="178079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59689</xdr:rowOff>
    </xdr:from>
    <xdr:to>
      <xdr:col>15</xdr:col>
      <xdr:colOff>101600</xdr:colOff>
      <xdr:row>103</xdr:row>
      <xdr:rowOff>161289</xdr:rowOff>
    </xdr:to>
    <xdr:sp macro="" textlink="">
      <xdr:nvSpPr>
        <xdr:cNvPr id="421" name="楕円 420"/>
        <xdr:cNvSpPr/>
      </xdr:nvSpPr>
      <xdr:spPr>
        <a:xfrm>
          <a:off x="2857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110489</xdr:rowOff>
    </xdr:from>
    <xdr:to>
      <xdr:col>19</xdr:col>
      <xdr:colOff>177800</xdr:colOff>
      <xdr:row>103</xdr:row>
      <xdr:rowOff>148589</xdr:rowOff>
    </xdr:to>
    <xdr:cxnSp macro="">
      <xdr:nvCxnSpPr>
        <xdr:cNvPr id="422" name="直線コネクタ 421"/>
        <xdr:cNvCxnSpPr/>
      </xdr:nvCxnSpPr>
      <xdr:spPr>
        <a:xfrm>
          <a:off x="2908300" y="177698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21589</xdr:rowOff>
    </xdr:from>
    <xdr:to>
      <xdr:col>10</xdr:col>
      <xdr:colOff>165100</xdr:colOff>
      <xdr:row>103</xdr:row>
      <xdr:rowOff>123189</xdr:rowOff>
    </xdr:to>
    <xdr:sp macro="" textlink="">
      <xdr:nvSpPr>
        <xdr:cNvPr id="423" name="楕円 422"/>
        <xdr:cNvSpPr/>
      </xdr:nvSpPr>
      <xdr:spPr>
        <a:xfrm>
          <a:off x="1968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72389</xdr:rowOff>
    </xdr:from>
    <xdr:to>
      <xdr:col>15</xdr:col>
      <xdr:colOff>50800</xdr:colOff>
      <xdr:row>103</xdr:row>
      <xdr:rowOff>110489</xdr:rowOff>
    </xdr:to>
    <xdr:cxnSp macro="">
      <xdr:nvCxnSpPr>
        <xdr:cNvPr id="424" name="直線コネクタ 423"/>
        <xdr:cNvCxnSpPr/>
      </xdr:nvCxnSpPr>
      <xdr:spPr>
        <a:xfrm>
          <a:off x="2019300" y="177317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154939</xdr:rowOff>
    </xdr:from>
    <xdr:to>
      <xdr:col>6</xdr:col>
      <xdr:colOff>38100</xdr:colOff>
      <xdr:row>103</xdr:row>
      <xdr:rowOff>85089</xdr:rowOff>
    </xdr:to>
    <xdr:sp macro="" textlink="">
      <xdr:nvSpPr>
        <xdr:cNvPr id="425" name="楕円 424"/>
        <xdr:cNvSpPr/>
      </xdr:nvSpPr>
      <xdr:spPr>
        <a:xfrm>
          <a:off x="1079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34289</xdr:rowOff>
    </xdr:from>
    <xdr:to>
      <xdr:col>10</xdr:col>
      <xdr:colOff>114300</xdr:colOff>
      <xdr:row>103</xdr:row>
      <xdr:rowOff>72389</xdr:rowOff>
    </xdr:to>
    <xdr:cxnSp macro="">
      <xdr:nvCxnSpPr>
        <xdr:cNvPr id="426" name="直線コネクタ 425"/>
        <xdr:cNvCxnSpPr/>
      </xdr:nvCxnSpPr>
      <xdr:spPr>
        <a:xfrm>
          <a:off x="1130300" y="176936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47641</xdr:rowOff>
    </xdr:from>
    <xdr:ext cx="405111" cy="259045"/>
    <xdr:sp macro="" textlink="">
      <xdr:nvSpPr>
        <xdr:cNvPr id="427" name="n_1aveValue【港湾・漁港】&#10;有形固定資産減価償却率"/>
        <xdr:cNvSpPr txBox="1"/>
      </xdr:nvSpPr>
      <xdr:spPr>
        <a:xfrm>
          <a:off x="3582044" y="178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34307</xdr:rowOff>
    </xdr:from>
    <xdr:ext cx="405111" cy="259045"/>
    <xdr:sp macro="" textlink="">
      <xdr:nvSpPr>
        <xdr:cNvPr id="428" name="n_2aveValue【港湾・漁港】&#10;有形固定資産減価償却率"/>
        <xdr:cNvSpPr txBox="1"/>
      </xdr:nvSpPr>
      <xdr:spPr>
        <a:xfrm>
          <a:off x="2705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7638</xdr:rowOff>
    </xdr:from>
    <xdr:ext cx="405111" cy="259045"/>
    <xdr:sp macro="" textlink="">
      <xdr:nvSpPr>
        <xdr:cNvPr id="429" name="n_3aveValue【港湾・漁港】&#10;有形固定資産減価償却率"/>
        <xdr:cNvSpPr txBox="1"/>
      </xdr:nvSpPr>
      <xdr:spPr>
        <a:xfrm>
          <a:off x="1816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150513</xdr:rowOff>
    </xdr:from>
    <xdr:ext cx="405111" cy="259045"/>
    <xdr:sp macro="" textlink="">
      <xdr:nvSpPr>
        <xdr:cNvPr id="430" name="n_4aveValue【港湾・漁港】&#10;有形固定資産減価償却率"/>
        <xdr:cNvSpPr txBox="1"/>
      </xdr:nvSpPr>
      <xdr:spPr>
        <a:xfrm>
          <a:off x="927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44466</xdr:rowOff>
    </xdr:from>
    <xdr:ext cx="405111" cy="259045"/>
    <xdr:sp macro="" textlink="">
      <xdr:nvSpPr>
        <xdr:cNvPr id="431" name="n_1mainValue【港湾・漁港】&#10;有形固定資産減価償却率"/>
        <xdr:cNvSpPr txBox="1"/>
      </xdr:nvSpPr>
      <xdr:spPr>
        <a:xfrm>
          <a:off x="35820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6366</xdr:rowOff>
    </xdr:from>
    <xdr:ext cx="405111" cy="259045"/>
    <xdr:sp macro="" textlink="">
      <xdr:nvSpPr>
        <xdr:cNvPr id="432" name="n_2mainValue【港湾・漁港】&#10;有形固定資産減価償却率"/>
        <xdr:cNvSpPr txBox="1"/>
      </xdr:nvSpPr>
      <xdr:spPr>
        <a:xfrm>
          <a:off x="2705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139716</xdr:rowOff>
    </xdr:from>
    <xdr:ext cx="405111" cy="259045"/>
    <xdr:sp macro="" textlink="">
      <xdr:nvSpPr>
        <xdr:cNvPr id="433" name="n_3mainValue【港湾・漁港】&#10;有形固定資産減価償却率"/>
        <xdr:cNvSpPr txBox="1"/>
      </xdr:nvSpPr>
      <xdr:spPr>
        <a:xfrm>
          <a:off x="1816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101616</xdr:rowOff>
    </xdr:from>
    <xdr:ext cx="405111" cy="259045"/>
    <xdr:sp macro="" textlink="">
      <xdr:nvSpPr>
        <xdr:cNvPr id="434" name="n_4mainValue【港湾・漁港】&#10;有形固定資産減価償却率"/>
        <xdr:cNvSpPr txBox="1"/>
      </xdr:nvSpPr>
      <xdr:spPr>
        <a:xfrm>
          <a:off x="9277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6" name="テキスト ボックス 445"/>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8" name="テキスト ボックス 447"/>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0" name="テキスト ボックス 449"/>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2" name="テキスト ボックス 451"/>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4" name="テキスト ボックス 453"/>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6" name="テキスト ボックス 45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56152</xdr:rowOff>
    </xdr:from>
    <xdr:to>
      <xdr:col>54</xdr:col>
      <xdr:colOff>189865</xdr:colOff>
      <xdr:row>108</xdr:row>
      <xdr:rowOff>151312</xdr:rowOff>
    </xdr:to>
    <xdr:cxnSp macro="">
      <xdr:nvCxnSpPr>
        <xdr:cNvPr id="458" name="直線コネクタ 457"/>
        <xdr:cNvCxnSpPr/>
      </xdr:nvCxnSpPr>
      <xdr:spPr>
        <a:xfrm flipV="1">
          <a:off x="10476865" y="17201152"/>
          <a:ext cx="0" cy="1466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378565" cy="259045"/>
    <xdr:sp macro="" textlink="">
      <xdr:nvSpPr>
        <xdr:cNvPr id="459" name="【港湾・漁港】&#10;一人当たり有形固定資産（償却資産）額最小値テキスト"/>
        <xdr:cNvSpPr txBox="1"/>
      </xdr:nvSpPr>
      <xdr:spPr>
        <a:xfrm>
          <a:off x="10515600" y="18671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0" name="直線コネクタ 459"/>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2829</xdr:rowOff>
    </xdr:from>
    <xdr:ext cx="599010" cy="259045"/>
    <xdr:sp macro="" textlink="">
      <xdr:nvSpPr>
        <xdr:cNvPr id="461" name="【港湾・漁港】&#10;一人当たり有形固定資産（償却資産）額最大値テキスト"/>
        <xdr:cNvSpPr txBox="1"/>
      </xdr:nvSpPr>
      <xdr:spPr>
        <a:xfrm>
          <a:off x="10515600" y="16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56152</xdr:rowOff>
    </xdr:from>
    <xdr:to>
      <xdr:col>55</xdr:col>
      <xdr:colOff>88900</xdr:colOff>
      <xdr:row>100</xdr:row>
      <xdr:rowOff>56152</xdr:rowOff>
    </xdr:to>
    <xdr:cxnSp macro="">
      <xdr:nvCxnSpPr>
        <xdr:cNvPr id="462" name="直線コネクタ 461"/>
        <xdr:cNvCxnSpPr/>
      </xdr:nvCxnSpPr>
      <xdr:spPr>
        <a:xfrm>
          <a:off x="10388600" y="1720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77302</xdr:rowOff>
    </xdr:from>
    <xdr:ext cx="534377" cy="259045"/>
    <xdr:sp macro="" textlink="">
      <xdr:nvSpPr>
        <xdr:cNvPr id="463" name="【港湾・漁港】&#10;一人当たり有形固定資産（償却資産）額平均値テキスト"/>
        <xdr:cNvSpPr txBox="1"/>
      </xdr:nvSpPr>
      <xdr:spPr>
        <a:xfrm>
          <a:off x="10515600" y="18422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98875</xdr:rowOff>
    </xdr:from>
    <xdr:to>
      <xdr:col>55</xdr:col>
      <xdr:colOff>50800</xdr:colOff>
      <xdr:row>108</xdr:row>
      <xdr:rowOff>29025</xdr:rowOff>
    </xdr:to>
    <xdr:sp macro="" textlink="">
      <xdr:nvSpPr>
        <xdr:cNvPr id="464" name="フローチャート: 判断 463"/>
        <xdr:cNvSpPr/>
      </xdr:nvSpPr>
      <xdr:spPr>
        <a:xfrm>
          <a:off x="10426700" y="184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137193</xdr:rowOff>
    </xdr:from>
    <xdr:to>
      <xdr:col>50</xdr:col>
      <xdr:colOff>165100</xdr:colOff>
      <xdr:row>107</xdr:row>
      <xdr:rowOff>67343</xdr:rowOff>
    </xdr:to>
    <xdr:sp macro="" textlink="">
      <xdr:nvSpPr>
        <xdr:cNvPr id="465" name="フローチャート: 判断 464"/>
        <xdr:cNvSpPr/>
      </xdr:nvSpPr>
      <xdr:spPr>
        <a:xfrm>
          <a:off x="9588500" y="1831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141185</xdr:rowOff>
    </xdr:from>
    <xdr:to>
      <xdr:col>46</xdr:col>
      <xdr:colOff>38100</xdr:colOff>
      <xdr:row>107</xdr:row>
      <xdr:rowOff>71335</xdr:rowOff>
    </xdr:to>
    <xdr:sp macro="" textlink="">
      <xdr:nvSpPr>
        <xdr:cNvPr id="466" name="フローチャート: 判断 465"/>
        <xdr:cNvSpPr/>
      </xdr:nvSpPr>
      <xdr:spPr>
        <a:xfrm>
          <a:off x="8699500" y="183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42438</xdr:rowOff>
    </xdr:from>
    <xdr:to>
      <xdr:col>41</xdr:col>
      <xdr:colOff>101600</xdr:colOff>
      <xdr:row>107</xdr:row>
      <xdr:rowOff>144038</xdr:rowOff>
    </xdr:to>
    <xdr:sp macro="" textlink="">
      <xdr:nvSpPr>
        <xdr:cNvPr id="467" name="フローチャート: 判断 466"/>
        <xdr:cNvSpPr/>
      </xdr:nvSpPr>
      <xdr:spPr>
        <a:xfrm>
          <a:off x="7810500" y="183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47478</xdr:rowOff>
    </xdr:from>
    <xdr:to>
      <xdr:col>36</xdr:col>
      <xdr:colOff>165100</xdr:colOff>
      <xdr:row>107</xdr:row>
      <xdr:rowOff>149078</xdr:rowOff>
    </xdr:to>
    <xdr:sp macro="" textlink="">
      <xdr:nvSpPr>
        <xdr:cNvPr id="468" name="フローチャート: 判断 467"/>
        <xdr:cNvSpPr/>
      </xdr:nvSpPr>
      <xdr:spPr>
        <a:xfrm>
          <a:off x="6921500" y="1839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68323</xdr:rowOff>
    </xdr:from>
    <xdr:to>
      <xdr:col>55</xdr:col>
      <xdr:colOff>50800</xdr:colOff>
      <xdr:row>107</xdr:row>
      <xdr:rowOff>169923</xdr:rowOff>
    </xdr:to>
    <xdr:sp macro="" textlink="">
      <xdr:nvSpPr>
        <xdr:cNvPr id="474" name="楕円 473"/>
        <xdr:cNvSpPr/>
      </xdr:nvSpPr>
      <xdr:spPr>
        <a:xfrm>
          <a:off x="10426700" y="1841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91200</xdr:rowOff>
    </xdr:from>
    <xdr:ext cx="599010" cy="259045"/>
    <xdr:sp macro="" textlink="">
      <xdr:nvSpPr>
        <xdr:cNvPr id="475" name="【港湾・漁港】&#10;一人当たり有形固定資産（償却資産）額該当値テキスト"/>
        <xdr:cNvSpPr txBox="1"/>
      </xdr:nvSpPr>
      <xdr:spPr>
        <a:xfrm>
          <a:off x="10515600" y="1826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70645</xdr:rowOff>
    </xdr:from>
    <xdr:to>
      <xdr:col>50</xdr:col>
      <xdr:colOff>165100</xdr:colOff>
      <xdr:row>108</xdr:row>
      <xdr:rowOff>795</xdr:rowOff>
    </xdr:to>
    <xdr:sp macro="" textlink="">
      <xdr:nvSpPr>
        <xdr:cNvPr id="476" name="楕円 475"/>
        <xdr:cNvSpPr/>
      </xdr:nvSpPr>
      <xdr:spPr>
        <a:xfrm>
          <a:off x="9588500" y="184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119123</xdr:rowOff>
    </xdr:from>
    <xdr:to>
      <xdr:col>55</xdr:col>
      <xdr:colOff>0</xdr:colOff>
      <xdr:row>107</xdr:row>
      <xdr:rowOff>121445</xdr:rowOff>
    </xdr:to>
    <xdr:cxnSp macro="">
      <xdr:nvCxnSpPr>
        <xdr:cNvPr id="477" name="直線コネクタ 476"/>
        <xdr:cNvCxnSpPr/>
      </xdr:nvCxnSpPr>
      <xdr:spPr>
        <a:xfrm flipV="1">
          <a:off x="9639300" y="18464273"/>
          <a:ext cx="838200" cy="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72991</xdr:rowOff>
    </xdr:from>
    <xdr:to>
      <xdr:col>46</xdr:col>
      <xdr:colOff>38100</xdr:colOff>
      <xdr:row>108</xdr:row>
      <xdr:rowOff>3141</xdr:rowOff>
    </xdr:to>
    <xdr:sp macro="" textlink="">
      <xdr:nvSpPr>
        <xdr:cNvPr id="478" name="楕円 477"/>
        <xdr:cNvSpPr/>
      </xdr:nvSpPr>
      <xdr:spPr>
        <a:xfrm>
          <a:off x="8699500" y="1841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121445</xdr:rowOff>
    </xdr:from>
    <xdr:to>
      <xdr:col>50</xdr:col>
      <xdr:colOff>114300</xdr:colOff>
      <xdr:row>107</xdr:row>
      <xdr:rowOff>123791</xdr:rowOff>
    </xdr:to>
    <xdr:cxnSp macro="">
      <xdr:nvCxnSpPr>
        <xdr:cNvPr id="479" name="直線コネクタ 478"/>
        <xdr:cNvCxnSpPr/>
      </xdr:nvCxnSpPr>
      <xdr:spPr>
        <a:xfrm flipV="1">
          <a:off x="8750300" y="18466595"/>
          <a:ext cx="889000" cy="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74817</xdr:rowOff>
    </xdr:from>
    <xdr:to>
      <xdr:col>41</xdr:col>
      <xdr:colOff>101600</xdr:colOff>
      <xdr:row>108</xdr:row>
      <xdr:rowOff>4967</xdr:rowOff>
    </xdr:to>
    <xdr:sp macro="" textlink="">
      <xdr:nvSpPr>
        <xdr:cNvPr id="480" name="楕円 479"/>
        <xdr:cNvSpPr/>
      </xdr:nvSpPr>
      <xdr:spPr>
        <a:xfrm>
          <a:off x="7810500" y="1841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123791</xdr:rowOff>
    </xdr:from>
    <xdr:to>
      <xdr:col>45</xdr:col>
      <xdr:colOff>177800</xdr:colOff>
      <xdr:row>107</xdr:row>
      <xdr:rowOff>125617</xdr:rowOff>
    </xdr:to>
    <xdr:cxnSp macro="">
      <xdr:nvCxnSpPr>
        <xdr:cNvPr id="481" name="直線コネクタ 480"/>
        <xdr:cNvCxnSpPr/>
      </xdr:nvCxnSpPr>
      <xdr:spPr>
        <a:xfrm flipV="1">
          <a:off x="7861300" y="18468941"/>
          <a:ext cx="889000" cy="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76805</xdr:rowOff>
    </xdr:from>
    <xdr:to>
      <xdr:col>36</xdr:col>
      <xdr:colOff>165100</xdr:colOff>
      <xdr:row>108</xdr:row>
      <xdr:rowOff>6955</xdr:rowOff>
    </xdr:to>
    <xdr:sp macro="" textlink="">
      <xdr:nvSpPr>
        <xdr:cNvPr id="482" name="楕円 481"/>
        <xdr:cNvSpPr/>
      </xdr:nvSpPr>
      <xdr:spPr>
        <a:xfrm>
          <a:off x="6921500" y="1842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125617</xdr:rowOff>
    </xdr:from>
    <xdr:to>
      <xdr:col>41</xdr:col>
      <xdr:colOff>50800</xdr:colOff>
      <xdr:row>107</xdr:row>
      <xdr:rowOff>127605</xdr:rowOff>
    </xdr:to>
    <xdr:cxnSp macro="">
      <xdr:nvCxnSpPr>
        <xdr:cNvPr id="483" name="直線コネクタ 482"/>
        <xdr:cNvCxnSpPr/>
      </xdr:nvCxnSpPr>
      <xdr:spPr>
        <a:xfrm flipV="1">
          <a:off x="6972300" y="18470767"/>
          <a:ext cx="889000" cy="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83870</xdr:rowOff>
    </xdr:from>
    <xdr:ext cx="599010" cy="259045"/>
    <xdr:sp macro="" textlink="">
      <xdr:nvSpPr>
        <xdr:cNvPr id="484" name="n_1aveValue【港湾・漁港】&#10;一人当たり有形固定資産（償却資産）額"/>
        <xdr:cNvSpPr txBox="1"/>
      </xdr:nvSpPr>
      <xdr:spPr>
        <a:xfrm>
          <a:off x="9327095" y="1808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87862</xdr:rowOff>
    </xdr:from>
    <xdr:ext cx="599010" cy="259045"/>
    <xdr:sp macro="" textlink="">
      <xdr:nvSpPr>
        <xdr:cNvPr id="485" name="n_2aveValue【港湾・漁港】&#10;一人当たり有形固定資産（償却資産）額"/>
        <xdr:cNvSpPr txBox="1"/>
      </xdr:nvSpPr>
      <xdr:spPr>
        <a:xfrm>
          <a:off x="8450795" y="180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160565</xdr:rowOff>
    </xdr:from>
    <xdr:ext cx="599010" cy="259045"/>
    <xdr:sp macro="" textlink="">
      <xdr:nvSpPr>
        <xdr:cNvPr id="486" name="n_3aveValue【港湾・漁港】&#10;一人当たり有形固定資産（償却資産）額"/>
        <xdr:cNvSpPr txBox="1"/>
      </xdr:nvSpPr>
      <xdr:spPr>
        <a:xfrm>
          <a:off x="7561795" y="181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165605</xdr:rowOff>
    </xdr:from>
    <xdr:ext cx="599010" cy="259045"/>
    <xdr:sp macro="" textlink="">
      <xdr:nvSpPr>
        <xdr:cNvPr id="487" name="n_4aveValue【港湾・漁港】&#10;一人当たり有形固定資産（償却資産）額"/>
        <xdr:cNvSpPr txBox="1"/>
      </xdr:nvSpPr>
      <xdr:spPr>
        <a:xfrm>
          <a:off x="6672795" y="1816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163372</xdr:rowOff>
    </xdr:from>
    <xdr:ext cx="599010" cy="259045"/>
    <xdr:sp macro="" textlink="">
      <xdr:nvSpPr>
        <xdr:cNvPr id="488" name="n_1mainValue【港湾・漁港】&#10;一人当たり有形固定資産（償却資産）額"/>
        <xdr:cNvSpPr txBox="1"/>
      </xdr:nvSpPr>
      <xdr:spPr>
        <a:xfrm>
          <a:off x="9327095" y="185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165718</xdr:rowOff>
    </xdr:from>
    <xdr:ext cx="599010" cy="259045"/>
    <xdr:sp macro="" textlink="">
      <xdr:nvSpPr>
        <xdr:cNvPr id="489" name="n_2mainValue【港湾・漁港】&#10;一人当たり有形固定資産（償却資産）額"/>
        <xdr:cNvSpPr txBox="1"/>
      </xdr:nvSpPr>
      <xdr:spPr>
        <a:xfrm>
          <a:off x="8450795" y="1851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167544</xdr:rowOff>
    </xdr:from>
    <xdr:ext cx="599010" cy="259045"/>
    <xdr:sp macro="" textlink="">
      <xdr:nvSpPr>
        <xdr:cNvPr id="490" name="n_3mainValue【港湾・漁港】&#10;一人当たり有形固定資産（償却資産）額"/>
        <xdr:cNvSpPr txBox="1"/>
      </xdr:nvSpPr>
      <xdr:spPr>
        <a:xfrm>
          <a:off x="7561795" y="1851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169532</xdr:rowOff>
    </xdr:from>
    <xdr:ext cx="599010" cy="259045"/>
    <xdr:sp macro="" textlink="">
      <xdr:nvSpPr>
        <xdr:cNvPr id="491" name="n_4mainValue【港湾・漁港】&#10;一人当たり有形固定資産（償却資産）額"/>
        <xdr:cNvSpPr txBox="1"/>
      </xdr:nvSpPr>
      <xdr:spPr>
        <a:xfrm>
          <a:off x="6672795" y="1851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516" name="直線コネクタ 515"/>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517" name="【認定こども園・幼稚園・保育所】&#10;有形固定資産減価償却率最小値テキスト"/>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518" name="直線コネクタ 517"/>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519"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520" name="直線コネクタ 519"/>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521" name="【認定こども園・幼稚園・保育所】&#10;有形固定資産減価償却率平均値テキスト"/>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522" name="フローチャート: 判断 521"/>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523" name="フローチャート: 判断 522"/>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524" name="フローチャート: 判断 523"/>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5" name="フローチャート: 判断 524"/>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6" name="フローチャート: 判断 525"/>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532" name="楕円 531"/>
        <xdr:cNvSpPr/>
      </xdr:nvSpPr>
      <xdr:spPr>
        <a:xfrm>
          <a:off x="162687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22877</xdr:rowOff>
    </xdr:from>
    <xdr:ext cx="405111" cy="259045"/>
    <xdr:sp macro="" textlink="">
      <xdr:nvSpPr>
        <xdr:cNvPr id="533" name="【認定こども園・幼稚園・保育所】&#10;有形固定資産減価償却率該当値テキスト"/>
        <xdr:cNvSpPr txBox="1"/>
      </xdr:nvSpPr>
      <xdr:spPr>
        <a:xfrm>
          <a:off x="16357600"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145415</xdr:rowOff>
    </xdr:from>
    <xdr:to>
      <xdr:col>81</xdr:col>
      <xdr:colOff>101600</xdr:colOff>
      <xdr:row>41</xdr:row>
      <xdr:rowOff>75565</xdr:rowOff>
    </xdr:to>
    <xdr:sp macro="" textlink="">
      <xdr:nvSpPr>
        <xdr:cNvPr id="534" name="楕円 533"/>
        <xdr:cNvSpPr/>
      </xdr:nvSpPr>
      <xdr:spPr>
        <a:xfrm>
          <a:off x="15430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95250</xdr:rowOff>
    </xdr:from>
    <xdr:to>
      <xdr:col>85</xdr:col>
      <xdr:colOff>127000</xdr:colOff>
      <xdr:row>41</xdr:row>
      <xdr:rowOff>24765</xdr:rowOff>
    </xdr:to>
    <xdr:cxnSp macro="">
      <xdr:nvCxnSpPr>
        <xdr:cNvPr id="535" name="直線コネクタ 534"/>
        <xdr:cNvCxnSpPr/>
      </xdr:nvCxnSpPr>
      <xdr:spPr>
        <a:xfrm flipV="1">
          <a:off x="15481300" y="6610350"/>
          <a:ext cx="838200" cy="44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137795</xdr:rowOff>
    </xdr:from>
    <xdr:to>
      <xdr:col>76</xdr:col>
      <xdr:colOff>165100</xdr:colOff>
      <xdr:row>41</xdr:row>
      <xdr:rowOff>67945</xdr:rowOff>
    </xdr:to>
    <xdr:sp macro="" textlink="">
      <xdr:nvSpPr>
        <xdr:cNvPr id="536" name="楕円 535"/>
        <xdr:cNvSpPr/>
      </xdr:nvSpPr>
      <xdr:spPr>
        <a:xfrm>
          <a:off x="145415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17145</xdr:rowOff>
    </xdr:from>
    <xdr:to>
      <xdr:col>81</xdr:col>
      <xdr:colOff>50800</xdr:colOff>
      <xdr:row>41</xdr:row>
      <xdr:rowOff>24765</xdr:rowOff>
    </xdr:to>
    <xdr:cxnSp macro="">
      <xdr:nvCxnSpPr>
        <xdr:cNvPr id="537" name="直線コネクタ 536"/>
        <xdr:cNvCxnSpPr/>
      </xdr:nvCxnSpPr>
      <xdr:spPr>
        <a:xfrm>
          <a:off x="14592300" y="70465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126365</xdr:rowOff>
    </xdr:from>
    <xdr:to>
      <xdr:col>72</xdr:col>
      <xdr:colOff>38100</xdr:colOff>
      <xdr:row>41</xdr:row>
      <xdr:rowOff>56515</xdr:rowOff>
    </xdr:to>
    <xdr:sp macro="" textlink="">
      <xdr:nvSpPr>
        <xdr:cNvPr id="538" name="楕円 537"/>
        <xdr:cNvSpPr/>
      </xdr:nvSpPr>
      <xdr:spPr>
        <a:xfrm>
          <a:off x="13652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5715</xdr:rowOff>
    </xdr:from>
    <xdr:to>
      <xdr:col>76</xdr:col>
      <xdr:colOff>114300</xdr:colOff>
      <xdr:row>41</xdr:row>
      <xdr:rowOff>17145</xdr:rowOff>
    </xdr:to>
    <xdr:cxnSp macro="">
      <xdr:nvCxnSpPr>
        <xdr:cNvPr id="539" name="直線コネクタ 538"/>
        <xdr:cNvCxnSpPr/>
      </xdr:nvCxnSpPr>
      <xdr:spPr>
        <a:xfrm>
          <a:off x="13703300" y="70351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105410</xdr:rowOff>
    </xdr:from>
    <xdr:to>
      <xdr:col>67</xdr:col>
      <xdr:colOff>101600</xdr:colOff>
      <xdr:row>41</xdr:row>
      <xdr:rowOff>35560</xdr:rowOff>
    </xdr:to>
    <xdr:sp macro="" textlink="">
      <xdr:nvSpPr>
        <xdr:cNvPr id="540" name="楕円 539"/>
        <xdr:cNvSpPr/>
      </xdr:nvSpPr>
      <xdr:spPr>
        <a:xfrm>
          <a:off x="12763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156210</xdr:rowOff>
    </xdr:from>
    <xdr:to>
      <xdr:col>71</xdr:col>
      <xdr:colOff>177800</xdr:colOff>
      <xdr:row>41</xdr:row>
      <xdr:rowOff>5715</xdr:rowOff>
    </xdr:to>
    <xdr:cxnSp macro="">
      <xdr:nvCxnSpPr>
        <xdr:cNvPr id="541" name="直線コネクタ 540"/>
        <xdr:cNvCxnSpPr/>
      </xdr:nvCxnSpPr>
      <xdr:spPr>
        <a:xfrm>
          <a:off x="12814300" y="70142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542" name="n_1aveValue【認定こども園・幼稚園・保育所】&#10;有形固定資産減価償却率"/>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543" name="n_2aveValue【認定こども園・幼稚園・保育所】&#10;有形固定資産減価償却率"/>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44" name="n_3aveValue【認定こども園・幼稚園・保育所】&#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45" name="n_4aveValue【認定こども園・幼稚園・保育所】&#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66692</xdr:rowOff>
    </xdr:from>
    <xdr:ext cx="405111" cy="259045"/>
    <xdr:sp macro="" textlink="">
      <xdr:nvSpPr>
        <xdr:cNvPr id="546" name="n_1mainValue【認定こども園・幼稚園・保育所】&#10;有形固定資産減価償却率"/>
        <xdr:cNvSpPr txBox="1"/>
      </xdr:nvSpPr>
      <xdr:spPr>
        <a:xfrm>
          <a:off x="15266044"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59072</xdr:rowOff>
    </xdr:from>
    <xdr:ext cx="405111" cy="259045"/>
    <xdr:sp macro="" textlink="">
      <xdr:nvSpPr>
        <xdr:cNvPr id="547" name="n_2mainValue【認定こども園・幼稚園・保育所】&#10;有形固定資産減価償却率"/>
        <xdr:cNvSpPr txBox="1"/>
      </xdr:nvSpPr>
      <xdr:spPr>
        <a:xfrm>
          <a:off x="14389744" y="708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47642</xdr:rowOff>
    </xdr:from>
    <xdr:ext cx="405111" cy="259045"/>
    <xdr:sp macro="" textlink="">
      <xdr:nvSpPr>
        <xdr:cNvPr id="548" name="n_3mainValue【認定こども園・幼稚園・保育所】&#10;有形固定資産減価償却率"/>
        <xdr:cNvSpPr txBox="1"/>
      </xdr:nvSpPr>
      <xdr:spPr>
        <a:xfrm>
          <a:off x="13500744"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26687</xdr:rowOff>
    </xdr:from>
    <xdr:ext cx="405111" cy="259045"/>
    <xdr:sp macro="" textlink="">
      <xdr:nvSpPr>
        <xdr:cNvPr id="549" name="n_4mainValue【認定こども園・幼稚園・保育所】&#10;有形固定資産減価償却率"/>
        <xdr:cNvSpPr txBox="1"/>
      </xdr:nvSpPr>
      <xdr:spPr>
        <a:xfrm>
          <a:off x="12611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1" name="テキスト ボックス 5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3" name="テキスト ボックス 5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5" name="テキスト ボックス 5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7" name="テキスト ボックス 5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9" name="テキスト ボックス 5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573" name="直線コネクタ 572"/>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74"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75" name="直線コネクタ 574"/>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576"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577" name="直線コネクタ 576"/>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578" name="【認定こども園・幼稚園・保育所】&#10;一人当たり面積平均値テキスト"/>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579" name="フローチャート: 判断 578"/>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580" name="フローチャート: 判断 579"/>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581" name="フローチャート: 判断 580"/>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582" name="フローチャート: 判断 581"/>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583" name="フローチャート: 判断 582"/>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128270</xdr:rowOff>
    </xdr:from>
    <xdr:to>
      <xdr:col>116</xdr:col>
      <xdr:colOff>114300</xdr:colOff>
      <xdr:row>40</xdr:row>
      <xdr:rowOff>58420</xdr:rowOff>
    </xdr:to>
    <xdr:sp macro="" textlink="">
      <xdr:nvSpPr>
        <xdr:cNvPr id="589" name="楕円 588"/>
        <xdr:cNvSpPr/>
      </xdr:nvSpPr>
      <xdr:spPr>
        <a:xfrm>
          <a:off x="22110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106697</xdr:rowOff>
    </xdr:from>
    <xdr:ext cx="469744" cy="259045"/>
    <xdr:sp macro="" textlink="">
      <xdr:nvSpPr>
        <xdr:cNvPr id="590" name="【認定こども園・幼稚園・保育所】&#10;一人当たり面積該当値テキスト"/>
        <xdr:cNvSpPr txBox="1"/>
      </xdr:nvSpPr>
      <xdr:spPr>
        <a:xfrm>
          <a:off x="22199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139700</xdr:rowOff>
    </xdr:from>
    <xdr:to>
      <xdr:col>112</xdr:col>
      <xdr:colOff>38100</xdr:colOff>
      <xdr:row>40</xdr:row>
      <xdr:rowOff>69850</xdr:rowOff>
    </xdr:to>
    <xdr:sp macro="" textlink="">
      <xdr:nvSpPr>
        <xdr:cNvPr id="591" name="楕円 590"/>
        <xdr:cNvSpPr/>
      </xdr:nvSpPr>
      <xdr:spPr>
        <a:xfrm>
          <a:off x="21272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xdr:rowOff>
    </xdr:from>
    <xdr:to>
      <xdr:col>116</xdr:col>
      <xdr:colOff>63500</xdr:colOff>
      <xdr:row>40</xdr:row>
      <xdr:rowOff>19050</xdr:rowOff>
    </xdr:to>
    <xdr:cxnSp macro="">
      <xdr:nvCxnSpPr>
        <xdr:cNvPr id="592" name="直線コネクタ 591"/>
        <xdr:cNvCxnSpPr/>
      </xdr:nvCxnSpPr>
      <xdr:spPr>
        <a:xfrm flipV="1">
          <a:off x="21323300" y="68656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143510</xdr:rowOff>
    </xdr:from>
    <xdr:to>
      <xdr:col>107</xdr:col>
      <xdr:colOff>101600</xdr:colOff>
      <xdr:row>40</xdr:row>
      <xdr:rowOff>73660</xdr:rowOff>
    </xdr:to>
    <xdr:sp macro="" textlink="">
      <xdr:nvSpPr>
        <xdr:cNvPr id="593" name="楕円 592"/>
        <xdr:cNvSpPr/>
      </xdr:nvSpPr>
      <xdr:spPr>
        <a:xfrm>
          <a:off x="20383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19050</xdr:rowOff>
    </xdr:from>
    <xdr:to>
      <xdr:col>111</xdr:col>
      <xdr:colOff>177800</xdr:colOff>
      <xdr:row>40</xdr:row>
      <xdr:rowOff>22860</xdr:rowOff>
    </xdr:to>
    <xdr:cxnSp macro="">
      <xdr:nvCxnSpPr>
        <xdr:cNvPr id="594" name="直線コネクタ 593"/>
        <xdr:cNvCxnSpPr/>
      </xdr:nvCxnSpPr>
      <xdr:spPr>
        <a:xfrm flipV="1">
          <a:off x="20434300" y="68770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147320</xdr:rowOff>
    </xdr:from>
    <xdr:to>
      <xdr:col>102</xdr:col>
      <xdr:colOff>165100</xdr:colOff>
      <xdr:row>40</xdr:row>
      <xdr:rowOff>77470</xdr:rowOff>
    </xdr:to>
    <xdr:sp macro="" textlink="">
      <xdr:nvSpPr>
        <xdr:cNvPr id="595" name="楕円 594"/>
        <xdr:cNvSpPr/>
      </xdr:nvSpPr>
      <xdr:spPr>
        <a:xfrm>
          <a:off x="19494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22860</xdr:rowOff>
    </xdr:from>
    <xdr:to>
      <xdr:col>107</xdr:col>
      <xdr:colOff>50800</xdr:colOff>
      <xdr:row>40</xdr:row>
      <xdr:rowOff>26670</xdr:rowOff>
    </xdr:to>
    <xdr:cxnSp macro="">
      <xdr:nvCxnSpPr>
        <xdr:cNvPr id="596" name="直線コネクタ 595"/>
        <xdr:cNvCxnSpPr/>
      </xdr:nvCxnSpPr>
      <xdr:spPr>
        <a:xfrm flipV="1">
          <a:off x="19545300" y="68808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151130</xdr:rowOff>
    </xdr:from>
    <xdr:to>
      <xdr:col>98</xdr:col>
      <xdr:colOff>38100</xdr:colOff>
      <xdr:row>40</xdr:row>
      <xdr:rowOff>81280</xdr:rowOff>
    </xdr:to>
    <xdr:sp macro="" textlink="">
      <xdr:nvSpPr>
        <xdr:cNvPr id="597" name="楕円 596"/>
        <xdr:cNvSpPr/>
      </xdr:nvSpPr>
      <xdr:spPr>
        <a:xfrm>
          <a:off x="18605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26670</xdr:rowOff>
    </xdr:from>
    <xdr:to>
      <xdr:col>102</xdr:col>
      <xdr:colOff>114300</xdr:colOff>
      <xdr:row>40</xdr:row>
      <xdr:rowOff>30480</xdr:rowOff>
    </xdr:to>
    <xdr:cxnSp macro="">
      <xdr:nvCxnSpPr>
        <xdr:cNvPr id="598" name="直線コネクタ 597"/>
        <xdr:cNvCxnSpPr/>
      </xdr:nvCxnSpPr>
      <xdr:spPr>
        <a:xfrm flipV="1">
          <a:off x="18656300" y="688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67327</xdr:rowOff>
    </xdr:from>
    <xdr:ext cx="469744" cy="259045"/>
    <xdr:sp macro="" textlink="">
      <xdr:nvSpPr>
        <xdr:cNvPr id="599" name="n_1aveValue【認定こども園・幼稚園・保育所】&#10;一人当たり面積"/>
        <xdr:cNvSpPr txBox="1"/>
      </xdr:nvSpPr>
      <xdr:spPr>
        <a:xfrm>
          <a:off x="210757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600" name="n_2aveValue【認定こども園・幼稚園・保育所】&#10;一人当たり面積"/>
        <xdr:cNvSpPr txBox="1"/>
      </xdr:nvSpPr>
      <xdr:spPr>
        <a:xfrm>
          <a:off x="201994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601" name="n_3aveValue【認定こども園・幼稚園・保育所】&#10;一人当たり面積"/>
        <xdr:cNvSpPr txBox="1"/>
      </xdr:nvSpPr>
      <xdr:spPr>
        <a:xfrm>
          <a:off x="19310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602" name="n_4aveValue【認定こども園・幼稚園・保育所】&#10;一人当たり面積"/>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60977</xdr:rowOff>
    </xdr:from>
    <xdr:ext cx="469744" cy="259045"/>
    <xdr:sp macro="" textlink="">
      <xdr:nvSpPr>
        <xdr:cNvPr id="603" name="n_1mainValue【認定こども園・幼稚園・保育所】&#10;一人当たり面積"/>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64787</xdr:rowOff>
    </xdr:from>
    <xdr:ext cx="469744" cy="259045"/>
    <xdr:sp macro="" textlink="">
      <xdr:nvSpPr>
        <xdr:cNvPr id="604" name="n_2mainValue【認定こども園・幼稚園・保育所】&#10;一人当たり面積"/>
        <xdr:cNvSpPr txBox="1"/>
      </xdr:nvSpPr>
      <xdr:spPr>
        <a:xfrm>
          <a:off x="201994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68597</xdr:rowOff>
    </xdr:from>
    <xdr:ext cx="469744" cy="259045"/>
    <xdr:sp macro="" textlink="">
      <xdr:nvSpPr>
        <xdr:cNvPr id="605" name="n_3mainValue【認定こども園・幼稚園・保育所】&#10;一人当たり面積"/>
        <xdr:cNvSpPr txBox="1"/>
      </xdr:nvSpPr>
      <xdr:spPr>
        <a:xfrm>
          <a:off x="19310427" y="69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72407</xdr:rowOff>
    </xdr:from>
    <xdr:ext cx="469744" cy="259045"/>
    <xdr:sp macro="" textlink="">
      <xdr:nvSpPr>
        <xdr:cNvPr id="606" name="n_4mainValue【認定こども園・幼稚園・保育所】&#10;一人当たり面積"/>
        <xdr:cNvSpPr txBox="1"/>
      </xdr:nvSpPr>
      <xdr:spPr>
        <a:xfrm>
          <a:off x="18421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7" name="テキスト ボックス 6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8" name="直線コネクタ 6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9" name="テキスト ボックス 61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0" name="直線コネクタ 6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1" name="テキスト ボックス 6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2" name="直線コネクタ 6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3" name="テキスト ボックス 6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4" name="直線コネクタ 6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5" name="テキスト ボックス 6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629" name="直線コネクタ 628"/>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630" name="【学校施設】&#10;有形固定資産減価償却率最小値テキスト"/>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631" name="直線コネクタ 630"/>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632" name="【学校施設】&#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633" name="直線コネクタ 632"/>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103649</xdr:rowOff>
    </xdr:from>
    <xdr:ext cx="405111" cy="259045"/>
    <xdr:sp macro="" textlink="">
      <xdr:nvSpPr>
        <xdr:cNvPr id="634" name="【学校施設】&#10;有形固定資産減価償却率平均値テキスト"/>
        <xdr:cNvSpPr txBox="1"/>
      </xdr:nvSpPr>
      <xdr:spPr>
        <a:xfrm>
          <a:off x="163576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635" name="フローチャート: 判断 634"/>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636" name="フローチャート: 判断 635"/>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637" name="フローチャート: 判断 636"/>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638" name="フローチャート: 判断 637"/>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639" name="フローチャート: 判断 638"/>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145796</xdr:rowOff>
    </xdr:from>
    <xdr:to>
      <xdr:col>85</xdr:col>
      <xdr:colOff>177800</xdr:colOff>
      <xdr:row>59</xdr:row>
      <xdr:rowOff>75946</xdr:rowOff>
    </xdr:to>
    <xdr:sp macro="" textlink="">
      <xdr:nvSpPr>
        <xdr:cNvPr id="645" name="楕円 644"/>
        <xdr:cNvSpPr/>
      </xdr:nvSpPr>
      <xdr:spPr>
        <a:xfrm>
          <a:off x="162687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168673</xdr:rowOff>
    </xdr:from>
    <xdr:ext cx="405111" cy="259045"/>
    <xdr:sp macro="" textlink="">
      <xdr:nvSpPr>
        <xdr:cNvPr id="646" name="【学校施設】&#10;有形固定資産減価償却率該当値テキスト"/>
        <xdr:cNvSpPr txBox="1"/>
      </xdr:nvSpPr>
      <xdr:spPr>
        <a:xfrm>
          <a:off x="16357600" y="9941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58928</xdr:rowOff>
    </xdr:from>
    <xdr:to>
      <xdr:col>81</xdr:col>
      <xdr:colOff>101600</xdr:colOff>
      <xdr:row>58</xdr:row>
      <xdr:rowOff>160528</xdr:rowOff>
    </xdr:to>
    <xdr:sp macro="" textlink="">
      <xdr:nvSpPr>
        <xdr:cNvPr id="647" name="楕円 646"/>
        <xdr:cNvSpPr/>
      </xdr:nvSpPr>
      <xdr:spPr>
        <a:xfrm>
          <a:off x="154305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109728</xdr:rowOff>
    </xdr:from>
    <xdr:to>
      <xdr:col>85</xdr:col>
      <xdr:colOff>127000</xdr:colOff>
      <xdr:row>59</xdr:row>
      <xdr:rowOff>25146</xdr:rowOff>
    </xdr:to>
    <xdr:cxnSp macro="">
      <xdr:nvCxnSpPr>
        <xdr:cNvPr id="648" name="直線コネクタ 647"/>
        <xdr:cNvCxnSpPr/>
      </xdr:nvCxnSpPr>
      <xdr:spPr>
        <a:xfrm>
          <a:off x="15481300" y="1005382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81788</xdr:rowOff>
    </xdr:from>
    <xdr:to>
      <xdr:col>76</xdr:col>
      <xdr:colOff>165100</xdr:colOff>
      <xdr:row>59</xdr:row>
      <xdr:rowOff>11938</xdr:rowOff>
    </xdr:to>
    <xdr:sp macro="" textlink="">
      <xdr:nvSpPr>
        <xdr:cNvPr id="649" name="楕円 648"/>
        <xdr:cNvSpPr/>
      </xdr:nvSpPr>
      <xdr:spPr>
        <a:xfrm>
          <a:off x="145415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109728</xdr:rowOff>
    </xdr:from>
    <xdr:to>
      <xdr:col>81</xdr:col>
      <xdr:colOff>50800</xdr:colOff>
      <xdr:row>58</xdr:row>
      <xdr:rowOff>132588</xdr:rowOff>
    </xdr:to>
    <xdr:cxnSp macro="">
      <xdr:nvCxnSpPr>
        <xdr:cNvPr id="650" name="直線コネクタ 649"/>
        <xdr:cNvCxnSpPr/>
      </xdr:nvCxnSpPr>
      <xdr:spPr>
        <a:xfrm flipV="1">
          <a:off x="14592300" y="100538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113792</xdr:rowOff>
    </xdr:from>
    <xdr:to>
      <xdr:col>72</xdr:col>
      <xdr:colOff>38100</xdr:colOff>
      <xdr:row>59</xdr:row>
      <xdr:rowOff>43942</xdr:rowOff>
    </xdr:to>
    <xdr:sp macro="" textlink="">
      <xdr:nvSpPr>
        <xdr:cNvPr id="651" name="楕円 650"/>
        <xdr:cNvSpPr/>
      </xdr:nvSpPr>
      <xdr:spPr>
        <a:xfrm>
          <a:off x="136525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132588</xdr:rowOff>
    </xdr:from>
    <xdr:to>
      <xdr:col>76</xdr:col>
      <xdr:colOff>114300</xdr:colOff>
      <xdr:row>58</xdr:row>
      <xdr:rowOff>164592</xdr:rowOff>
    </xdr:to>
    <xdr:cxnSp macro="">
      <xdr:nvCxnSpPr>
        <xdr:cNvPr id="652" name="直線コネクタ 651"/>
        <xdr:cNvCxnSpPr/>
      </xdr:nvCxnSpPr>
      <xdr:spPr>
        <a:xfrm flipV="1">
          <a:off x="13703300" y="100766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36068</xdr:rowOff>
    </xdr:from>
    <xdr:to>
      <xdr:col>67</xdr:col>
      <xdr:colOff>101600</xdr:colOff>
      <xdr:row>58</xdr:row>
      <xdr:rowOff>137668</xdr:rowOff>
    </xdr:to>
    <xdr:sp macro="" textlink="">
      <xdr:nvSpPr>
        <xdr:cNvPr id="653" name="楕円 652"/>
        <xdr:cNvSpPr/>
      </xdr:nvSpPr>
      <xdr:spPr>
        <a:xfrm>
          <a:off x="12763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86868</xdr:rowOff>
    </xdr:from>
    <xdr:to>
      <xdr:col>71</xdr:col>
      <xdr:colOff>177800</xdr:colOff>
      <xdr:row>58</xdr:row>
      <xdr:rowOff>164592</xdr:rowOff>
    </xdr:to>
    <xdr:cxnSp macro="">
      <xdr:nvCxnSpPr>
        <xdr:cNvPr id="654" name="直線コネクタ 653"/>
        <xdr:cNvCxnSpPr/>
      </xdr:nvCxnSpPr>
      <xdr:spPr>
        <a:xfrm>
          <a:off x="12814300" y="100309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73931</xdr:rowOff>
    </xdr:from>
    <xdr:ext cx="405111" cy="259045"/>
    <xdr:sp macro="" textlink="">
      <xdr:nvSpPr>
        <xdr:cNvPr id="655" name="n_1aveValue【学校施設】&#10;有形固定資産減価償却率"/>
        <xdr:cNvSpPr txBox="1"/>
      </xdr:nvSpPr>
      <xdr:spPr>
        <a:xfrm>
          <a:off x="152660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23639</xdr:rowOff>
    </xdr:from>
    <xdr:ext cx="405111" cy="259045"/>
    <xdr:sp macro="" textlink="">
      <xdr:nvSpPr>
        <xdr:cNvPr id="656" name="n_2aveValue【学校施設】&#10;有形固定資産減価償却率"/>
        <xdr:cNvSpPr txBox="1"/>
      </xdr:nvSpPr>
      <xdr:spPr>
        <a:xfrm>
          <a:off x="143897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779</xdr:rowOff>
    </xdr:from>
    <xdr:ext cx="405111" cy="259045"/>
    <xdr:sp macro="" textlink="">
      <xdr:nvSpPr>
        <xdr:cNvPr id="657" name="n_3aveValue【学校施設】&#10;有形固定資産減価償却率"/>
        <xdr:cNvSpPr txBox="1"/>
      </xdr:nvSpPr>
      <xdr:spPr>
        <a:xfrm>
          <a:off x="135007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135653</xdr:rowOff>
    </xdr:from>
    <xdr:ext cx="405111" cy="259045"/>
    <xdr:sp macro="" textlink="">
      <xdr:nvSpPr>
        <xdr:cNvPr id="658" name="n_4aveValue【学校施設】&#10;有形固定資産減価償却率"/>
        <xdr:cNvSpPr txBox="1"/>
      </xdr:nvSpPr>
      <xdr:spPr>
        <a:xfrm>
          <a:off x="126117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5605</xdr:rowOff>
    </xdr:from>
    <xdr:ext cx="405111" cy="259045"/>
    <xdr:sp macro="" textlink="">
      <xdr:nvSpPr>
        <xdr:cNvPr id="659" name="n_1mainValue【学校施設】&#10;有形固定資産減価償却率"/>
        <xdr:cNvSpPr txBox="1"/>
      </xdr:nvSpPr>
      <xdr:spPr>
        <a:xfrm>
          <a:off x="15266044" y="97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28465</xdr:rowOff>
    </xdr:from>
    <xdr:ext cx="405111" cy="259045"/>
    <xdr:sp macro="" textlink="">
      <xdr:nvSpPr>
        <xdr:cNvPr id="660" name="n_2mainValue【学校施設】&#10;有形固定資産減価償却率"/>
        <xdr:cNvSpPr txBox="1"/>
      </xdr:nvSpPr>
      <xdr:spPr>
        <a:xfrm>
          <a:off x="14389744" y="980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60469</xdr:rowOff>
    </xdr:from>
    <xdr:ext cx="405111" cy="259045"/>
    <xdr:sp macro="" textlink="">
      <xdr:nvSpPr>
        <xdr:cNvPr id="661" name="n_3mainValue【学校施設】&#10;有形固定資産減価償却率"/>
        <xdr:cNvSpPr txBox="1"/>
      </xdr:nvSpPr>
      <xdr:spPr>
        <a:xfrm>
          <a:off x="13500744" y="983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154195</xdr:rowOff>
    </xdr:from>
    <xdr:ext cx="405111" cy="259045"/>
    <xdr:sp macro="" textlink="">
      <xdr:nvSpPr>
        <xdr:cNvPr id="662" name="n_4mainValue【学校施設】&#10;有形固定資産減価償却率"/>
        <xdr:cNvSpPr txBox="1"/>
      </xdr:nvSpPr>
      <xdr:spPr>
        <a:xfrm>
          <a:off x="126117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687" name="直線コネクタ 686"/>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688" name="【学校施設】&#10;一人当たり面積最小値テキスト"/>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689" name="直線コネクタ 688"/>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690" name="【学校施設】&#10;一人当たり面積最大値テキスト"/>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691" name="直線コネクタ 690"/>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155465</xdr:rowOff>
    </xdr:from>
    <xdr:ext cx="469744" cy="259045"/>
    <xdr:sp macro="" textlink="">
      <xdr:nvSpPr>
        <xdr:cNvPr id="692" name="【学校施設】&#10;一人当たり面積平均値テキスト"/>
        <xdr:cNvSpPr txBox="1"/>
      </xdr:nvSpPr>
      <xdr:spPr>
        <a:xfrm>
          <a:off x="22199600" y="10442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693" name="フローチャート: 判断 692"/>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694" name="フローチャート: 判断 693"/>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695" name="フローチャート: 判断 694"/>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696" name="フローチャート: 判断 695"/>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697" name="フローチャート: 判断 696"/>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102362</xdr:rowOff>
    </xdr:from>
    <xdr:to>
      <xdr:col>116</xdr:col>
      <xdr:colOff>114300</xdr:colOff>
      <xdr:row>60</xdr:row>
      <xdr:rowOff>32512</xdr:rowOff>
    </xdr:to>
    <xdr:sp macro="" textlink="">
      <xdr:nvSpPr>
        <xdr:cNvPr id="703" name="楕円 702"/>
        <xdr:cNvSpPr/>
      </xdr:nvSpPr>
      <xdr:spPr>
        <a:xfrm>
          <a:off x="221107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125239</xdr:rowOff>
    </xdr:from>
    <xdr:ext cx="469744" cy="259045"/>
    <xdr:sp macro="" textlink="">
      <xdr:nvSpPr>
        <xdr:cNvPr id="704" name="【学校施設】&#10;一人当たり面積該当値テキスト"/>
        <xdr:cNvSpPr txBox="1"/>
      </xdr:nvSpPr>
      <xdr:spPr>
        <a:xfrm>
          <a:off x="22199600" y="1006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120650</xdr:rowOff>
    </xdr:from>
    <xdr:to>
      <xdr:col>112</xdr:col>
      <xdr:colOff>38100</xdr:colOff>
      <xdr:row>60</xdr:row>
      <xdr:rowOff>50800</xdr:rowOff>
    </xdr:to>
    <xdr:sp macro="" textlink="">
      <xdr:nvSpPr>
        <xdr:cNvPr id="705" name="楕円 704"/>
        <xdr:cNvSpPr/>
      </xdr:nvSpPr>
      <xdr:spPr>
        <a:xfrm>
          <a:off x="2127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153162</xdr:rowOff>
    </xdr:from>
    <xdr:to>
      <xdr:col>116</xdr:col>
      <xdr:colOff>63500</xdr:colOff>
      <xdr:row>60</xdr:row>
      <xdr:rowOff>0</xdr:rowOff>
    </xdr:to>
    <xdr:cxnSp macro="">
      <xdr:nvCxnSpPr>
        <xdr:cNvPr id="706" name="直線コネクタ 705"/>
        <xdr:cNvCxnSpPr/>
      </xdr:nvCxnSpPr>
      <xdr:spPr>
        <a:xfrm flipV="1">
          <a:off x="21323300" y="102687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156464</xdr:rowOff>
    </xdr:from>
    <xdr:to>
      <xdr:col>107</xdr:col>
      <xdr:colOff>101600</xdr:colOff>
      <xdr:row>60</xdr:row>
      <xdr:rowOff>86614</xdr:rowOff>
    </xdr:to>
    <xdr:sp macro="" textlink="">
      <xdr:nvSpPr>
        <xdr:cNvPr id="707" name="楕円 706"/>
        <xdr:cNvSpPr/>
      </xdr:nvSpPr>
      <xdr:spPr>
        <a:xfrm>
          <a:off x="20383500" y="1027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0</xdr:rowOff>
    </xdr:from>
    <xdr:to>
      <xdr:col>111</xdr:col>
      <xdr:colOff>177800</xdr:colOff>
      <xdr:row>60</xdr:row>
      <xdr:rowOff>35814</xdr:rowOff>
    </xdr:to>
    <xdr:cxnSp macro="">
      <xdr:nvCxnSpPr>
        <xdr:cNvPr id="708" name="直線コネクタ 707"/>
        <xdr:cNvCxnSpPr/>
      </xdr:nvCxnSpPr>
      <xdr:spPr>
        <a:xfrm flipV="1">
          <a:off x="20434300" y="10287000"/>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170180</xdr:rowOff>
    </xdr:from>
    <xdr:to>
      <xdr:col>102</xdr:col>
      <xdr:colOff>165100</xdr:colOff>
      <xdr:row>60</xdr:row>
      <xdr:rowOff>100330</xdr:rowOff>
    </xdr:to>
    <xdr:sp macro="" textlink="">
      <xdr:nvSpPr>
        <xdr:cNvPr id="709" name="楕円 708"/>
        <xdr:cNvSpPr/>
      </xdr:nvSpPr>
      <xdr:spPr>
        <a:xfrm>
          <a:off x="19494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35814</xdr:rowOff>
    </xdr:from>
    <xdr:to>
      <xdr:col>107</xdr:col>
      <xdr:colOff>50800</xdr:colOff>
      <xdr:row>60</xdr:row>
      <xdr:rowOff>49530</xdr:rowOff>
    </xdr:to>
    <xdr:cxnSp macro="">
      <xdr:nvCxnSpPr>
        <xdr:cNvPr id="710" name="直線コネクタ 709"/>
        <xdr:cNvCxnSpPr/>
      </xdr:nvCxnSpPr>
      <xdr:spPr>
        <a:xfrm flipV="1">
          <a:off x="19545300" y="1032281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2540</xdr:rowOff>
    </xdr:from>
    <xdr:to>
      <xdr:col>98</xdr:col>
      <xdr:colOff>38100</xdr:colOff>
      <xdr:row>60</xdr:row>
      <xdr:rowOff>104140</xdr:rowOff>
    </xdr:to>
    <xdr:sp macro="" textlink="">
      <xdr:nvSpPr>
        <xdr:cNvPr id="711" name="楕円 710"/>
        <xdr:cNvSpPr/>
      </xdr:nvSpPr>
      <xdr:spPr>
        <a:xfrm>
          <a:off x="18605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49530</xdr:rowOff>
    </xdr:from>
    <xdr:to>
      <xdr:col>102</xdr:col>
      <xdr:colOff>114300</xdr:colOff>
      <xdr:row>60</xdr:row>
      <xdr:rowOff>53340</xdr:rowOff>
    </xdr:to>
    <xdr:cxnSp macro="">
      <xdr:nvCxnSpPr>
        <xdr:cNvPr id="712" name="直線コネクタ 711"/>
        <xdr:cNvCxnSpPr/>
      </xdr:nvCxnSpPr>
      <xdr:spPr>
        <a:xfrm flipV="1">
          <a:off x="18656300" y="103365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127271</xdr:rowOff>
    </xdr:from>
    <xdr:ext cx="469744" cy="259045"/>
    <xdr:sp macro="" textlink="">
      <xdr:nvSpPr>
        <xdr:cNvPr id="713" name="n_1aveValue【学校施設】&#10;一人当たり面積"/>
        <xdr:cNvSpPr txBox="1"/>
      </xdr:nvSpPr>
      <xdr:spPr>
        <a:xfrm>
          <a:off x="21075727" y="1058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131081</xdr:rowOff>
    </xdr:from>
    <xdr:ext cx="469744" cy="259045"/>
    <xdr:sp macro="" textlink="">
      <xdr:nvSpPr>
        <xdr:cNvPr id="714" name="n_2aveValue【学校施設】&#10;一人当たり面積"/>
        <xdr:cNvSpPr txBox="1"/>
      </xdr:nvSpPr>
      <xdr:spPr>
        <a:xfrm>
          <a:off x="2019942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167657</xdr:rowOff>
    </xdr:from>
    <xdr:ext cx="469744" cy="259045"/>
    <xdr:sp macro="" textlink="">
      <xdr:nvSpPr>
        <xdr:cNvPr id="715" name="n_3aveValue【学校施設】&#10;一人当たり面積"/>
        <xdr:cNvSpPr txBox="1"/>
      </xdr:nvSpPr>
      <xdr:spPr>
        <a:xfrm>
          <a:off x="19310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9161</xdr:rowOff>
    </xdr:from>
    <xdr:ext cx="469744" cy="259045"/>
    <xdr:sp macro="" textlink="">
      <xdr:nvSpPr>
        <xdr:cNvPr id="716" name="n_4aveValue【学校施設】&#10;一人当たり面積"/>
        <xdr:cNvSpPr txBox="1"/>
      </xdr:nvSpPr>
      <xdr:spPr>
        <a:xfrm>
          <a:off x="18421427" y="106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67327</xdr:rowOff>
    </xdr:from>
    <xdr:ext cx="469744" cy="259045"/>
    <xdr:sp macro="" textlink="">
      <xdr:nvSpPr>
        <xdr:cNvPr id="717" name="n_1mainValue【学校施設】&#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103141</xdr:rowOff>
    </xdr:from>
    <xdr:ext cx="469744" cy="259045"/>
    <xdr:sp macro="" textlink="">
      <xdr:nvSpPr>
        <xdr:cNvPr id="718" name="n_2mainValue【学校施設】&#10;一人当たり面積"/>
        <xdr:cNvSpPr txBox="1"/>
      </xdr:nvSpPr>
      <xdr:spPr>
        <a:xfrm>
          <a:off x="20199427" y="1004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116857</xdr:rowOff>
    </xdr:from>
    <xdr:ext cx="469744" cy="259045"/>
    <xdr:sp macro="" textlink="">
      <xdr:nvSpPr>
        <xdr:cNvPr id="719" name="n_3mainValue【学校施設】&#10;一人当たり面積"/>
        <xdr:cNvSpPr txBox="1"/>
      </xdr:nvSpPr>
      <xdr:spPr>
        <a:xfrm>
          <a:off x="19310427"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120667</xdr:rowOff>
    </xdr:from>
    <xdr:ext cx="469744" cy="259045"/>
    <xdr:sp macro="" textlink="">
      <xdr:nvSpPr>
        <xdr:cNvPr id="720" name="n_4mainValue【学校施設】&#10;一人当たり面積"/>
        <xdr:cNvSpPr txBox="1"/>
      </xdr:nvSpPr>
      <xdr:spPr>
        <a:xfrm>
          <a:off x="184214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3" name="テキスト ボックス 7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745" name="直線コネクタ 744"/>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7" name="直線コネクタ 7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748"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749" name="直線コネクタ 748"/>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750" name="【児童館】&#10;有形固定資産減価償却率平均値テキスト"/>
        <xdr:cNvSpPr txBox="1"/>
      </xdr:nvSpPr>
      <xdr:spPr>
        <a:xfrm>
          <a:off x="16357600" y="1406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751" name="フローチャート: 判断 750"/>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752" name="フローチャート: 判断 751"/>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753" name="フローチャート: 判断 752"/>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754" name="フローチャート: 判断 753"/>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755" name="フローチャート: 判断 754"/>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139700</xdr:rowOff>
    </xdr:from>
    <xdr:to>
      <xdr:col>85</xdr:col>
      <xdr:colOff>177800</xdr:colOff>
      <xdr:row>85</xdr:row>
      <xdr:rowOff>69850</xdr:rowOff>
    </xdr:to>
    <xdr:sp macro="" textlink="">
      <xdr:nvSpPr>
        <xdr:cNvPr id="761" name="楕円 760"/>
        <xdr:cNvSpPr/>
      </xdr:nvSpPr>
      <xdr:spPr>
        <a:xfrm>
          <a:off x="16268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118127</xdr:rowOff>
    </xdr:from>
    <xdr:ext cx="405111" cy="259045"/>
    <xdr:sp macro="" textlink="">
      <xdr:nvSpPr>
        <xdr:cNvPr id="762" name="【児童館】&#10;有形固定資産減価償却率該当値テキスト"/>
        <xdr:cNvSpPr txBox="1"/>
      </xdr:nvSpPr>
      <xdr:spPr>
        <a:xfrm>
          <a:off x="16357600"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101600</xdr:rowOff>
    </xdr:from>
    <xdr:to>
      <xdr:col>81</xdr:col>
      <xdr:colOff>101600</xdr:colOff>
      <xdr:row>85</xdr:row>
      <xdr:rowOff>31750</xdr:rowOff>
    </xdr:to>
    <xdr:sp macro="" textlink="">
      <xdr:nvSpPr>
        <xdr:cNvPr id="763" name="楕円 762"/>
        <xdr:cNvSpPr/>
      </xdr:nvSpPr>
      <xdr:spPr>
        <a:xfrm>
          <a:off x="1543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152400</xdr:rowOff>
    </xdr:from>
    <xdr:to>
      <xdr:col>85</xdr:col>
      <xdr:colOff>127000</xdr:colOff>
      <xdr:row>85</xdr:row>
      <xdr:rowOff>19050</xdr:rowOff>
    </xdr:to>
    <xdr:cxnSp macro="">
      <xdr:nvCxnSpPr>
        <xdr:cNvPr id="764" name="直線コネクタ 763"/>
        <xdr:cNvCxnSpPr/>
      </xdr:nvCxnSpPr>
      <xdr:spPr>
        <a:xfrm>
          <a:off x="15481300" y="14554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63500</xdr:rowOff>
    </xdr:from>
    <xdr:to>
      <xdr:col>76</xdr:col>
      <xdr:colOff>165100</xdr:colOff>
      <xdr:row>84</xdr:row>
      <xdr:rowOff>165100</xdr:rowOff>
    </xdr:to>
    <xdr:sp macro="" textlink="">
      <xdr:nvSpPr>
        <xdr:cNvPr id="765" name="楕円 764"/>
        <xdr:cNvSpPr/>
      </xdr:nvSpPr>
      <xdr:spPr>
        <a:xfrm>
          <a:off x="14541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114300</xdr:rowOff>
    </xdr:from>
    <xdr:to>
      <xdr:col>81</xdr:col>
      <xdr:colOff>50800</xdr:colOff>
      <xdr:row>84</xdr:row>
      <xdr:rowOff>152400</xdr:rowOff>
    </xdr:to>
    <xdr:cxnSp macro="">
      <xdr:nvCxnSpPr>
        <xdr:cNvPr id="766" name="直線コネクタ 765"/>
        <xdr:cNvCxnSpPr/>
      </xdr:nvCxnSpPr>
      <xdr:spPr>
        <a:xfrm>
          <a:off x="14592300" y="1451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25400</xdr:rowOff>
    </xdr:from>
    <xdr:to>
      <xdr:col>72</xdr:col>
      <xdr:colOff>38100</xdr:colOff>
      <xdr:row>84</xdr:row>
      <xdr:rowOff>127000</xdr:rowOff>
    </xdr:to>
    <xdr:sp macro="" textlink="">
      <xdr:nvSpPr>
        <xdr:cNvPr id="767" name="楕円 766"/>
        <xdr:cNvSpPr/>
      </xdr:nvSpPr>
      <xdr:spPr>
        <a:xfrm>
          <a:off x="1365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76200</xdr:rowOff>
    </xdr:from>
    <xdr:to>
      <xdr:col>76</xdr:col>
      <xdr:colOff>114300</xdr:colOff>
      <xdr:row>84</xdr:row>
      <xdr:rowOff>114300</xdr:rowOff>
    </xdr:to>
    <xdr:cxnSp macro="">
      <xdr:nvCxnSpPr>
        <xdr:cNvPr id="768" name="直線コネクタ 767"/>
        <xdr:cNvCxnSpPr/>
      </xdr:nvCxnSpPr>
      <xdr:spPr>
        <a:xfrm>
          <a:off x="13703300" y="1447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158750</xdr:rowOff>
    </xdr:from>
    <xdr:to>
      <xdr:col>67</xdr:col>
      <xdr:colOff>101600</xdr:colOff>
      <xdr:row>84</xdr:row>
      <xdr:rowOff>88900</xdr:rowOff>
    </xdr:to>
    <xdr:sp macro="" textlink="">
      <xdr:nvSpPr>
        <xdr:cNvPr id="769" name="楕円 768"/>
        <xdr:cNvSpPr/>
      </xdr:nvSpPr>
      <xdr:spPr>
        <a:xfrm>
          <a:off x="1276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38100</xdr:rowOff>
    </xdr:from>
    <xdr:to>
      <xdr:col>71</xdr:col>
      <xdr:colOff>177800</xdr:colOff>
      <xdr:row>84</xdr:row>
      <xdr:rowOff>76200</xdr:rowOff>
    </xdr:to>
    <xdr:cxnSp macro="">
      <xdr:nvCxnSpPr>
        <xdr:cNvPr id="770" name="直線コネクタ 769"/>
        <xdr:cNvCxnSpPr/>
      </xdr:nvCxnSpPr>
      <xdr:spPr>
        <a:xfrm>
          <a:off x="12814300" y="1443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771" name="n_1aveValue【児童館】&#10;有形固定資産減価償却率"/>
        <xdr:cNvSpPr txBox="1"/>
      </xdr:nvSpPr>
      <xdr:spPr>
        <a:xfrm>
          <a:off x="15266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772" name="n_2aveValue【児童館】&#10;有形固定資産減価償却率"/>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773" name="n_3aveValue【児童館】&#10;有形固定資産減価償却率"/>
        <xdr:cNvSpPr txBox="1"/>
      </xdr:nvSpPr>
      <xdr:spPr>
        <a:xfrm>
          <a:off x="13500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774" name="n_4aveValue【児童館】&#10;有形固定資産減価償却率"/>
        <xdr:cNvSpPr txBox="1"/>
      </xdr:nvSpPr>
      <xdr:spPr>
        <a:xfrm>
          <a:off x="12611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22877</xdr:rowOff>
    </xdr:from>
    <xdr:ext cx="405111" cy="259045"/>
    <xdr:sp macro="" textlink="">
      <xdr:nvSpPr>
        <xdr:cNvPr id="775" name="n_1mainValue【児童館】&#10;有形固定資産減価償却率"/>
        <xdr:cNvSpPr txBox="1"/>
      </xdr:nvSpPr>
      <xdr:spPr>
        <a:xfrm>
          <a:off x="15266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156227</xdr:rowOff>
    </xdr:from>
    <xdr:ext cx="405111" cy="259045"/>
    <xdr:sp macro="" textlink="">
      <xdr:nvSpPr>
        <xdr:cNvPr id="776" name="n_2mainValue【児童館】&#10;有形固定資産減価償却率"/>
        <xdr:cNvSpPr txBox="1"/>
      </xdr:nvSpPr>
      <xdr:spPr>
        <a:xfrm>
          <a:off x="143897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118127</xdr:rowOff>
    </xdr:from>
    <xdr:ext cx="405111" cy="259045"/>
    <xdr:sp macro="" textlink="">
      <xdr:nvSpPr>
        <xdr:cNvPr id="777" name="n_3mainValue【児童館】&#10;有形固定資産減価償却率"/>
        <xdr:cNvSpPr txBox="1"/>
      </xdr:nvSpPr>
      <xdr:spPr>
        <a:xfrm>
          <a:off x="13500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80027</xdr:rowOff>
    </xdr:from>
    <xdr:ext cx="405111" cy="259045"/>
    <xdr:sp macro="" textlink="">
      <xdr:nvSpPr>
        <xdr:cNvPr id="778" name="n_4mainValue【児童館】&#10;有形固定資産減価償却率"/>
        <xdr:cNvSpPr txBox="1"/>
      </xdr:nvSpPr>
      <xdr:spPr>
        <a:xfrm>
          <a:off x="12611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2" name="直線コネクタ 801"/>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4" name="直線コネクタ 80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5"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6" name="直線コネクタ 805"/>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7"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8" name="フローチャート: 判断 807"/>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9" name="フローチャート: 判断 80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10" name="フローチャート: 判断 80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1" name="フローチャート: 判断 810"/>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2" name="フローチャート: 判断 811"/>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818" name="楕円 817"/>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819"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820" name="楕円 819"/>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821" name="直線コネクタ 820"/>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139700</xdr:rowOff>
    </xdr:from>
    <xdr:to>
      <xdr:col>107</xdr:col>
      <xdr:colOff>101600</xdr:colOff>
      <xdr:row>86</xdr:row>
      <xdr:rowOff>69850</xdr:rowOff>
    </xdr:to>
    <xdr:sp macro="" textlink="">
      <xdr:nvSpPr>
        <xdr:cNvPr id="822" name="楕円 821"/>
        <xdr:cNvSpPr/>
      </xdr:nvSpPr>
      <xdr:spPr>
        <a:xfrm>
          <a:off x="20383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19050</xdr:rowOff>
    </xdr:to>
    <xdr:cxnSp macro="">
      <xdr:nvCxnSpPr>
        <xdr:cNvPr id="823" name="直線コネクタ 822"/>
        <xdr:cNvCxnSpPr/>
      </xdr:nvCxnSpPr>
      <xdr:spPr>
        <a:xfrm flipV="1">
          <a:off x="20434300" y="14744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139700</xdr:rowOff>
    </xdr:from>
    <xdr:to>
      <xdr:col>102</xdr:col>
      <xdr:colOff>165100</xdr:colOff>
      <xdr:row>86</xdr:row>
      <xdr:rowOff>69850</xdr:rowOff>
    </xdr:to>
    <xdr:sp macro="" textlink="">
      <xdr:nvSpPr>
        <xdr:cNvPr id="824" name="楕円 823"/>
        <xdr:cNvSpPr/>
      </xdr:nvSpPr>
      <xdr:spPr>
        <a:xfrm>
          <a:off x="19494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19050</xdr:rowOff>
    </xdr:from>
    <xdr:to>
      <xdr:col>107</xdr:col>
      <xdr:colOff>50800</xdr:colOff>
      <xdr:row>86</xdr:row>
      <xdr:rowOff>19050</xdr:rowOff>
    </xdr:to>
    <xdr:cxnSp macro="">
      <xdr:nvCxnSpPr>
        <xdr:cNvPr id="825" name="直線コネクタ 824"/>
        <xdr:cNvCxnSpPr/>
      </xdr:nvCxnSpPr>
      <xdr:spPr>
        <a:xfrm>
          <a:off x="19545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139700</xdr:rowOff>
    </xdr:from>
    <xdr:to>
      <xdr:col>98</xdr:col>
      <xdr:colOff>38100</xdr:colOff>
      <xdr:row>86</xdr:row>
      <xdr:rowOff>69850</xdr:rowOff>
    </xdr:to>
    <xdr:sp macro="" textlink="">
      <xdr:nvSpPr>
        <xdr:cNvPr id="826" name="楕円 825"/>
        <xdr:cNvSpPr/>
      </xdr:nvSpPr>
      <xdr:spPr>
        <a:xfrm>
          <a:off x="18605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19050</xdr:rowOff>
    </xdr:from>
    <xdr:to>
      <xdr:col>102</xdr:col>
      <xdr:colOff>114300</xdr:colOff>
      <xdr:row>86</xdr:row>
      <xdr:rowOff>19050</xdr:rowOff>
    </xdr:to>
    <xdr:cxnSp macro="">
      <xdr:nvCxnSpPr>
        <xdr:cNvPr id="827" name="直線コネクタ 826"/>
        <xdr:cNvCxnSpPr/>
      </xdr:nvCxnSpPr>
      <xdr:spPr>
        <a:xfrm>
          <a:off x="18656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28"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29"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30"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831"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832"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60977</xdr:rowOff>
    </xdr:from>
    <xdr:ext cx="469744" cy="259045"/>
    <xdr:sp macro="" textlink="">
      <xdr:nvSpPr>
        <xdr:cNvPr id="833" name="n_2mainValue【児童館】&#10;一人当たり面積"/>
        <xdr:cNvSpPr txBox="1"/>
      </xdr:nvSpPr>
      <xdr:spPr>
        <a:xfrm>
          <a:off x="20199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60977</xdr:rowOff>
    </xdr:from>
    <xdr:ext cx="469744" cy="259045"/>
    <xdr:sp macro="" textlink="">
      <xdr:nvSpPr>
        <xdr:cNvPr id="834" name="n_3mainValue【児童館】&#10;一人当たり面積"/>
        <xdr:cNvSpPr txBox="1"/>
      </xdr:nvSpPr>
      <xdr:spPr>
        <a:xfrm>
          <a:off x="19310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60977</xdr:rowOff>
    </xdr:from>
    <xdr:ext cx="469744" cy="259045"/>
    <xdr:sp macro="" textlink="">
      <xdr:nvSpPr>
        <xdr:cNvPr id="835" name="n_4mainValue【児童館】&#10;一人当たり面積"/>
        <xdr:cNvSpPr txBox="1"/>
      </xdr:nvSpPr>
      <xdr:spPr>
        <a:xfrm>
          <a:off x="18421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861" name="直線コネクタ 860"/>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862" name="【公民館】&#10;有形固定資産減価償却率最小値テキスト"/>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863" name="直線コネクタ 862"/>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864"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865" name="直線コネクタ 864"/>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51543</xdr:rowOff>
    </xdr:from>
    <xdr:ext cx="405111" cy="259045"/>
    <xdr:sp macro="" textlink="">
      <xdr:nvSpPr>
        <xdr:cNvPr id="866" name="【公民館】&#10;有形固定資産減価償却率平均値テキスト"/>
        <xdr:cNvSpPr txBox="1"/>
      </xdr:nvSpPr>
      <xdr:spPr>
        <a:xfrm>
          <a:off x="16357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867" name="フローチャート: 判断 866"/>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868" name="フローチャート: 判断 867"/>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69" name="フローチャート: 判断 868"/>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870" name="フローチャート: 判断 869"/>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871" name="フローチャート: 判断 870"/>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61323</xdr:rowOff>
    </xdr:from>
    <xdr:to>
      <xdr:col>85</xdr:col>
      <xdr:colOff>177800</xdr:colOff>
      <xdr:row>107</xdr:row>
      <xdr:rowOff>162923</xdr:rowOff>
    </xdr:to>
    <xdr:sp macro="" textlink="">
      <xdr:nvSpPr>
        <xdr:cNvPr id="877" name="楕円 876"/>
        <xdr:cNvSpPr/>
      </xdr:nvSpPr>
      <xdr:spPr>
        <a:xfrm>
          <a:off x="162687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39750</xdr:rowOff>
    </xdr:from>
    <xdr:ext cx="405111" cy="259045"/>
    <xdr:sp macro="" textlink="">
      <xdr:nvSpPr>
        <xdr:cNvPr id="878" name="【公民館】&#10;有形固定資産減価償却率該当値テキスト"/>
        <xdr:cNvSpPr txBox="1"/>
      </xdr:nvSpPr>
      <xdr:spPr>
        <a:xfrm>
          <a:off x="16357600"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53158</xdr:rowOff>
    </xdr:from>
    <xdr:to>
      <xdr:col>81</xdr:col>
      <xdr:colOff>101600</xdr:colOff>
      <xdr:row>107</xdr:row>
      <xdr:rowOff>154758</xdr:rowOff>
    </xdr:to>
    <xdr:sp macro="" textlink="">
      <xdr:nvSpPr>
        <xdr:cNvPr id="879" name="楕円 878"/>
        <xdr:cNvSpPr/>
      </xdr:nvSpPr>
      <xdr:spPr>
        <a:xfrm>
          <a:off x="15430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103958</xdr:rowOff>
    </xdr:from>
    <xdr:to>
      <xdr:col>85</xdr:col>
      <xdr:colOff>127000</xdr:colOff>
      <xdr:row>107</xdr:row>
      <xdr:rowOff>112123</xdr:rowOff>
    </xdr:to>
    <xdr:cxnSp macro="">
      <xdr:nvCxnSpPr>
        <xdr:cNvPr id="880" name="直線コネクタ 879"/>
        <xdr:cNvCxnSpPr/>
      </xdr:nvCxnSpPr>
      <xdr:spPr>
        <a:xfrm>
          <a:off x="15481300" y="18449108"/>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107043</xdr:rowOff>
    </xdr:from>
    <xdr:to>
      <xdr:col>76</xdr:col>
      <xdr:colOff>165100</xdr:colOff>
      <xdr:row>105</xdr:row>
      <xdr:rowOff>37193</xdr:rowOff>
    </xdr:to>
    <xdr:sp macro="" textlink="">
      <xdr:nvSpPr>
        <xdr:cNvPr id="881" name="楕円 880"/>
        <xdr:cNvSpPr/>
      </xdr:nvSpPr>
      <xdr:spPr>
        <a:xfrm>
          <a:off x="14541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157843</xdr:rowOff>
    </xdr:from>
    <xdr:to>
      <xdr:col>81</xdr:col>
      <xdr:colOff>50800</xdr:colOff>
      <xdr:row>107</xdr:row>
      <xdr:rowOff>103958</xdr:rowOff>
    </xdr:to>
    <xdr:cxnSp macro="">
      <xdr:nvCxnSpPr>
        <xdr:cNvPr id="882" name="直線コネクタ 881"/>
        <xdr:cNvCxnSpPr/>
      </xdr:nvCxnSpPr>
      <xdr:spPr>
        <a:xfrm>
          <a:off x="14592300" y="17988643"/>
          <a:ext cx="889000" cy="4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72752</xdr:rowOff>
    </xdr:from>
    <xdr:to>
      <xdr:col>72</xdr:col>
      <xdr:colOff>38100</xdr:colOff>
      <xdr:row>105</xdr:row>
      <xdr:rowOff>2902</xdr:rowOff>
    </xdr:to>
    <xdr:sp macro="" textlink="">
      <xdr:nvSpPr>
        <xdr:cNvPr id="883" name="楕円 882"/>
        <xdr:cNvSpPr/>
      </xdr:nvSpPr>
      <xdr:spPr>
        <a:xfrm>
          <a:off x="13652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123552</xdr:rowOff>
    </xdr:from>
    <xdr:to>
      <xdr:col>76</xdr:col>
      <xdr:colOff>114300</xdr:colOff>
      <xdr:row>104</xdr:row>
      <xdr:rowOff>157843</xdr:rowOff>
    </xdr:to>
    <xdr:cxnSp macro="">
      <xdr:nvCxnSpPr>
        <xdr:cNvPr id="884" name="直線コネクタ 883"/>
        <xdr:cNvCxnSpPr/>
      </xdr:nvCxnSpPr>
      <xdr:spPr>
        <a:xfrm>
          <a:off x="13703300" y="1795435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44994</xdr:rowOff>
    </xdr:from>
    <xdr:to>
      <xdr:col>67</xdr:col>
      <xdr:colOff>101600</xdr:colOff>
      <xdr:row>104</xdr:row>
      <xdr:rowOff>146594</xdr:rowOff>
    </xdr:to>
    <xdr:sp macro="" textlink="">
      <xdr:nvSpPr>
        <xdr:cNvPr id="885" name="楕円 884"/>
        <xdr:cNvSpPr/>
      </xdr:nvSpPr>
      <xdr:spPr>
        <a:xfrm>
          <a:off x="12763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95794</xdr:rowOff>
    </xdr:from>
    <xdr:to>
      <xdr:col>71</xdr:col>
      <xdr:colOff>177800</xdr:colOff>
      <xdr:row>104</xdr:row>
      <xdr:rowOff>123552</xdr:rowOff>
    </xdr:to>
    <xdr:cxnSp macro="">
      <xdr:nvCxnSpPr>
        <xdr:cNvPr id="886" name="直線コネクタ 885"/>
        <xdr:cNvCxnSpPr/>
      </xdr:nvCxnSpPr>
      <xdr:spPr>
        <a:xfrm>
          <a:off x="12814300" y="1792659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887" name="n_1aveValue【公民館】&#10;有形固定資産減価償却率"/>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888" name="n_2aveValue【公民館】&#10;有形固定資産減価償却率"/>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74040</xdr:rowOff>
    </xdr:from>
    <xdr:ext cx="405111" cy="259045"/>
    <xdr:sp macro="" textlink="">
      <xdr:nvSpPr>
        <xdr:cNvPr id="889" name="n_3aveValue【公民館】&#10;有形固定資産減価償却率"/>
        <xdr:cNvSpPr txBox="1"/>
      </xdr:nvSpPr>
      <xdr:spPr>
        <a:xfrm>
          <a:off x="13500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57711</xdr:rowOff>
    </xdr:from>
    <xdr:ext cx="405111" cy="259045"/>
    <xdr:sp macro="" textlink="">
      <xdr:nvSpPr>
        <xdr:cNvPr id="890" name="n_4aveValue【公民館】&#10;有形固定資産減価償却率"/>
        <xdr:cNvSpPr txBox="1"/>
      </xdr:nvSpPr>
      <xdr:spPr>
        <a:xfrm>
          <a:off x="12611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145885</xdr:rowOff>
    </xdr:from>
    <xdr:ext cx="405111" cy="259045"/>
    <xdr:sp macro="" textlink="">
      <xdr:nvSpPr>
        <xdr:cNvPr id="891" name="n_1mainValue【公民館】&#10;有形固定資産減価償却率"/>
        <xdr:cNvSpPr txBox="1"/>
      </xdr:nvSpPr>
      <xdr:spPr>
        <a:xfrm>
          <a:off x="15266044" y="1849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53720</xdr:rowOff>
    </xdr:from>
    <xdr:ext cx="405111" cy="259045"/>
    <xdr:sp macro="" textlink="">
      <xdr:nvSpPr>
        <xdr:cNvPr id="892" name="n_2mainValue【公民館】&#10;有形固定資産減価償却率"/>
        <xdr:cNvSpPr txBox="1"/>
      </xdr:nvSpPr>
      <xdr:spPr>
        <a:xfrm>
          <a:off x="14389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893" name="n_3mainValue【公民館】&#10;有形固定資産減価償却率"/>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894" name="n_4mainValue【公民館】&#10;有形固定資産減価償却率"/>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916" name="直線コネクタ 915"/>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917"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918" name="直線コネクタ 917"/>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19" name="【公民館】&#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0" name="直線コネクタ 919"/>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921" name="【公民館】&#10;一人当たり面積平均値テキスト"/>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922" name="フローチャート: 判断 921"/>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923" name="フローチャート: 判断 922"/>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924" name="フローチャート: 判断 923"/>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925" name="フローチャート: 判断 924"/>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926" name="フローチャート: 判断 925"/>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155702</xdr:rowOff>
    </xdr:from>
    <xdr:to>
      <xdr:col>116</xdr:col>
      <xdr:colOff>114300</xdr:colOff>
      <xdr:row>108</xdr:row>
      <xdr:rowOff>85852</xdr:rowOff>
    </xdr:to>
    <xdr:sp macro="" textlink="">
      <xdr:nvSpPr>
        <xdr:cNvPr id="932" name="楕円 931"/>
        <xdr:cNvSpPr/>
      </xdr:nvSpPr>
      <xdr:spPr>
        <a:xfrm>
          <a:off x="221107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70629</xdr:rowOff>
    </xdr:from>
    <xdr:ext cx="469744" cy="259045"/>
    <xdr:sp macro="" textlink="">
      <xdr:nvSpPr>
        <xdr:cNvPr id="933" name="【公民館】&#10;一人当たり面積該当値テキスト"/>
        <xdr:cNvSpPr txBox="1"/>
      </xdr:nvSpPr>
      <xdr:spPr>
        <a:xfrm>
          <a:off x="22199600" y="1841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155702</xdr:rowOff>
    </xdr:from>
    <xdr:to>
      <xdr:col>112</xdr:col>
      <xdr:colOff>38100</xdr:colOff>
      <xdr:row>108</xdr:row>
      <xdr:rowOff>85852</xdr:rowOff>
    </xdr:to>
    <xdr:sp macro="" textlink="">
      <xdr:nvSpPr>
        <xdr:cNvPr id="934" name="楕円 933"/>
        <xdr:cNvSpPr/>
      </xdr:nvSpPr>
      <xdr:spPr>
        <a:xfrm>
          <a:off x="21272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35052</xdr:rowOff>
    </xdr:from>
    <xdr:to>
      <xdr:col>116</xdr:col>
      <xdr:colOff>63500</xdr:colOff>
      <xdr:row>108</xdr:row>
      <xdr:rowOff>35052</xdr:rowOff>
    </xdr:to>
    <xdr:cxnSp macro="">
      <xdr:nvCxnSpPr>
        <xdr:cNvPr id="935" name="直線コネクタ 934"/>
        <xdr:cNvCxnSpPr/>
      </xdr:nvCxnSpPr>
      <xdr:spPr>
        <a:xfrm>
          <a:off x="21323300" y="1855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66548</xdr:rowOff>
    </xdr:from>
    <xdr:to>
      <xdr:col>107</xdr:col>
      <xdr:colOff>101600</xdr:colOff>
      <xdr:row>105</xdr:row>
      <xdr:rowOff>168148</xdr:rowOff>
    </xdr:to>
    <xdr:sp macro="" textlink="">
      <xdr:nvSpPr>
        <xdr:cNvPr id="936" name="楕円 935"/>
        <xdr:cNvSpPr/>
      </xdr:nvSpPr>
      <xdr:spPr>
        <a:xfrm>
          <a:off x="20383500" y="180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117348</xdr:rowOff>
    </xdr:from>
    <xdr:to>
      <xdr:col>111</xdr:col>
      <xdr:colOff>177800</xdr:colOff>
      <xdr:row>108</xdr:row>
      <xdr:rowOff>35052</xdr:rowOff>
    </xdr:to>
    <xdr:cxnSp macro="">
      <xdr:nvCxnSpPr>
        <xdr:cNvPr id="937" name="直線コネクタ 936"/>
        <xdr:cNvCxnSpPr/>
      </xdr:nvCxnSpPr>
      <xdr:spPr>
        <a:xfrm>
          <a:off x="20434300" y="18119598"/>
          <a:ext cx="889000" cy="4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38" name="楕円 937"/>
        <xdr:cNvSpPr/>
      </xdr:nvSpPr>
      <xdr:spPr>
        <a:xfrm>
          <a:off x="19494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117348</xdr:rowOff>
    </xdr:from>
    <xdr:to>
      <xdr:col>107</xdr:col>
      <xdr:colOff>50800</xdr:colOff>
      <xdr:row>105</xdr:row>
      <xdr:rowOff>121920</xdr:rowOff>
    </xdr:to>
    <xdr:cxnSp macro="">
      <xdr:nvCxnSpPr>
        <xdr:cNvPr id="939" name="直線コネクタ 938"/>
        <xdr:cNvCxnSpPr/>
      </xdr:nvCxnSpPr>
      <xdr:spPr>
        <a:xfrm flipV="1">
          <a:off x="19545300" y="181195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87122</xdr:rowOff>
    </xdr:from>
    <xdr:to>
      <xdr:col>98</xdr:col>
      <xdr:colOff>38100</xdr:colOff>
      <xdr:row>106</xdr:row>
      <xdr:rowOff>17272</xdr:rowOff>
    </xdr:to>
    <xdr:sp macro="" textlink="">
      <xdr:nvSpPr>
        <xdr:cNvPr id="940" name="楕円 939"/>
        <xdr:cNvSpPr/>
      </xdr:nvSpPr>
      <xdr:spPr>
        <a:xfrm>
          <a:off x="18605500" y="18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121920</xdr:rowOff>
    </xdr:from>
    <xdr:to>
      <xdr:col>102</xdr:col>
      <xdr:colOff>114300</xdr:colOff>
      <xdr:row>105</xdr:row>
      <xdr:rowOff>137922</xdr:rowOff>
    </xdr:to>
    <xdr:cxnSp macro="">
      <xdr:nvCxnSpPr>
        <xdr:cNvPr id="941" name="直線コネクタ 940"/>
        <xdr:cNvCxnSpPr/>
      </xdr:nvCxnSpPr>
      <xdr:spPr>
        <a:xfrm flipV="1">
          <a:off x="18656300" y="1812417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942" name="n_1aveValue【公民館】&#10;一人当たり面積"/>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943" name="n_2aveValue【公民館】&#10;一人当たり面積"/>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944" name="n_3aveValue【公民館】&#10;一人当たり面積"/>
        <xdr:cNvSpPr txBox="1"/>
      </xdr:nvSpPr>
      <xdr:spPr>
        <a:xfrm>
          <a:off x="19310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945" name="n_4aveValue【公民館】&#10;一人当たり面積"/>
        <xdr:cNvSpPr txBox="1"/>
      </xdr:nvSpPr>
      <xdr:spPr>
        <a:xfrm>
          <a:off x="18421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76979</xdr:rowOff>
    </xdr:from>
    <xdr:ext cx="469744" cy="259045"/>
    <xdr:sp macro="" textlink="">
      <xdr:nvSpPr>
        <xdr:cNvPr id="946" name="n_1mainValue【公民館】&#10;一人当たり面積"/>
        <xdr:cNvSpPr txBox="1"/>
      </xdr:nvSpPr>
      <xdr:spPr>
        <a:xfrm>
          <a:off x="210757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13225</xdr:rowOff>
    </xdr:from>
    <xdr:ext cx="469744" cy="259045"/>
    <xdr:sp macro="" textlink="">
      <xdr:nvSpPr>
        <xdr:cNvPr id="947" name="n_2mainValue【公民館】&#10;一人当たり面積"/>
        <xdr:cNvSpPr txBox="1"/>
      </xdr:nvSpPr>
      <xdr:spPr>
        <a:xfrm>
          <a:off x="20199427" y="1784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948" name="n_3mainValue【公民館】&#10;一人当たり面積"/>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33799</xdr:rowOff>
    </xdr:from>
    <xdr:ext cx="469744" cy="259045"/>
    <xdr:sp macro="" textlink="">
      <xdr:nvSpPr>
        <xdr:cNvPr id="949" name="n_4mainValue【公民館】&#10;一人当たり面積"/>
        <xdr:cNvSpPr txBox="1"/>
      </xdr:nvSpPr>
      <xdr:spPr>
        <a:xfrm>
          <a:off x="184214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類似団体と比較して有形固定資産減価償却率が特に高くなっている施設は、道路（</a:t>
          </a:r>
          <a:r>
            <a:rPr kumimoji="1" lang="en-US" altLang="ja-JP" sz="1300">
              <a:latin typeface="ＭＳ Ｐゴシック" panose="020B0600070205080204" pitchFamily="50" charset="-128"/>
              <a:ea typeface="ＭＳ Ｐゴシック" panose="020B0600070205080204" pitchFamily="50" charset="-128"/>
            </a:rPr>
            <a:t>76.2%</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90.3%</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86.0%</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83.7%</a:t>
          </a:r>
          <a:r>
            <a:rPr kumimoji="1" lang="ja-JP" altLang="en-US" sz="1300">
              <a:latin typeface="ＭＳ Ｐゴシック" panose="020B0600070205080204" pitchFamily="50" charset="-128"/>
              <a:ea typeface="ＭＳ Ｐゴシック" panose="020B0600070205080204" pitchFamily="50" charset="-128"/>
            </a:rPr>
            <a:t>）である。施設の更新ができていない状況が顕著となっており、今後、老朽化した施設の集約化・複合化や除却を進めていく。また、令和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年度以降、公立保育園</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園のうち</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園の民営化を予定しているため、今後の維持管理費用の減少を見込んでいる。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53,336
52,840
255.25
34,703,467
33,934,310
721,712
15,354,627
21,729,725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74" name="楕円 73"/>
        <xdr:cNvSpPr/>
      </xdr:nvSpPr>
      <xdr:spPr>
        <a:xfrm>
          <a:off x="4584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126292</xdr:rowOff>
    </xdr:from>
    <xdr:ext cx="405111" cy="259045"/>
    <xdr:sp macro="" textlink="">
      <xdr:nvSpPr>
        <xdr:cNvPr id="75" name="【図書館】&#10;有形固定資産減価償却率該当値テキスト"/>
        <xdr:cNvSpPr txBox="1"/>
      </xdr:nvSpPr>
      <xdr:spPr>
        <a:xfrm>
          <a:off x="4673600"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115207</xdr:rowOff>
    </xdr:from>
    <xdr:to>
      <xdr:col>20</xdr:col>
      <xdr:colOff>38100</xdr:colOff>
      <xdr:row>38</xdr:row>
      <xdr:rowOff>45357</xdr:rowOff>
    </xdr:to>
    <xdr:sp macro="" textlink="">
      <xdr:nvSpPr>
        <xdr:cNvPr id="76" name="楕円 75"/>
        <xdr:cNvSpPr/>
      </xdr:nvSpPr>
      <xdr:spPr>
        <a:xfrm>
          <a:off x="3746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166007</xdr:rowOff>
    </xdr:from>
    <xdr:to>
      <xdr:col>24</xdr:col>
      <xdr:colOff>63500</xdr:colOff>
      <xdr:row>38</xdr:row>
      <xdr:rowOff>27215</xdr:rowOff>
    </xdr:to>
    <xdr:cxnSp macro="">
      <xdr:nvCxnSpPr>
        <xdr:cNvPr id="77" name="直線コネクタ 76"/>
        <xdr:cNvCxnSpPr/>
      </xdr:nvCxnSpPr>
      <xdr:spPr>
        <a:xfrm>
          <a:off x="3797300" y="6509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8" name="楕円 77"/>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166007</xdr:rowOff>
    </xdr:to>
    <xdr:cxnSp macro="">
      <xdr:nvCxnSpPr>
        <xdr:cNvPr id="79" name="直線コネクタ 78"/>
        <xdr:cNvCxnSpPr/>
      </xdr:nvCxnSpPr>
      <xdr:spPr>
        <a:xfrm>
          <a:off x="2908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49893</xdr:rowOff>
    </xdr:from>
    <xdr:to>
      <xdr:col>10</xdr:col>
      <xdr:colOff>165100</xdr:colOff>
      <xdr:row>37</xdr:row>
      <xdr:rowOff>151493</xdr:rowOff>
    </xdr:to>
    <xdr:sp macro="" textlink="">
      <xdr:nvSpPr>
        <xdr:cNvPr id="80" name="楕円 79"/>
        <xdr:cNvSpPr/>
      </xdr:nvSpPr>
      <xdr:spPr>
        <a:xfrm>
          <a:off x="1968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37</xdr:row>
      <xdr:rowOff>133350</xdr:rowOff>
    </xdr:to>
    <xdr:cxnSp macro="">
      <xdr:nvCxnSpPr>
        <xdr:cNvPr id="81" name="直線コネクタ 80"/>
        <xdr:cNvCxnSpPr/>
      </xdr:nvCxnSpPr>
      <xdr:spPr>
        <a:xfrm>
          <a:off x="2019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17236</xdr:rowOff>
    </xdr:from>
    <xdr:to>
      <xdr:col>6</xdr:col>
      <xdr:colOff>38100</xdr:colOff>
      <xdr:row>37</xdr:row>
      <xdr:rowOff>118836</xdr:rowOff>
    </xdr:to>
    <xdr:sp macro="" textlink="">
      <xdr:nvSpPr>
        <xdr:cNvPr id="82" name="楕円 81"/>
        <xdr:cNvSpPr/>
      </xdr:nvSpPr>
      <xdr:spPr>
        <a:xfrm>
          <a:off x="1079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68036</xdr:rowOff>
    </xdr:from>
    <xdr:to>
      <xdr:col>10</xdr:col>
      <xdr:colOff>114300</xdr:colOff>
      <xdr:row>37</xdr:row>
      <xdr:rowOff>100693</xdr:rowOff>
    </xdr:to>
    <xdr:cxnSp macro="">
      <xdr:nvCxnSpPr>
        <xdr:cNvPr id="83" name="直線コネクタ 82"/>
        <xdr:cNvCxnSpPr/>
      </xdr:nvCxnSpPr>
      <xdr:spPr>
        <a:xfrm>
          <a:off x="1130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36484</xdr:rowOff>
    </xdr:from>
    <xdr:ext cx="405111" cy="259045"/>
    <xdr:sp macro="" textlink="">
      <xdr:nvSpPr>
        <xdr:cNvPr id="88" name="n_1mainValue【図書館】&#10;有形固定資産減価償却率"/>
        <xdr:cNvSpPr txBox="1"/>
      </xdr:nvSpPr>
      <xdr:spPr>
        <a:xfrm>
          <a:off x="35820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9" name="n_2mainValue【図書館】&#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142620</xdr:rowOff>
    </xdr:from>
    <xdr:ext cx="405111" cy="259045"/>
    <xdr:sp macro="" textlink="">
      <xdr:nvSpPr>
        <xdr:cNvPr id="90" name="n_3mainValue【図書館】&#10;有形固定資産減価償却率"/>
        <xdr:cNvSpPr txBox="1"/>
      </xdr:nvSpPr>
      <xdr:spPr>
        <a:xfrm>
          <a:off x="1816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91" name="n_4mainValue【図書館】&#10;有形固定資産減価償却率"/>
        <xdr:cNvSpPr txBox="1"/>
      </xdr:nvSpPr>
      <xdr:spPr>
        <a:xfrm>
          <a:off x="927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20" name="【図書館】&#10;一人当たり面積平均値テキスト"/>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146050</xdr:rowOff>
    </xdr:from>
    <xdr:to>
      <xdr:col>55</xdr:col>
      <xdr:colOff>50800</xdr:colOff>
      <xdr:row>36</xdr:row>
      <xdr:rowOff>76200</xdr:rowOff>
    </xdr:to>
    <xdr:sp macro="" textlink="">
      <xdr:nvSpPr>
        <xdr:cNvPr id="131" name="楕円 130"/>
        <xdr:cNvSpPr/>
      </xdr:nvSpPr>
      <xdr:spPr>
        <a:xfrm>
          <a:off x="104267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168927</xdr:rowOff>
    </xdr:from>
    <xdr:ext cx="469744" cy="259045"/>
    <xdr:sp macro="" textlink="">
      <xdr:nvSpPr>
        <xdr:cNvPr id="132" name="【図書館】&#10;一人当たり面積該当値テキスト"/>
        <xdr:cNvSpPr txBox="1"/>
      </xdr:nvSpPr>
      <xdr:spPr>
        <a:xfrm>
          <a:off x="10515600"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158750</xdr:rowOff>
    </xdr:from>
    <xdr:to>
      <xdr:col>50</xdr:col>
      <xdr:colOff>165100</xdr:colOff>
      <xdr:row>36</xdr:row>
      <xdr:rowOff>88900</xdr:rowOff>
    </xdr:to>
    <xdr:sp macro="" textlink="">
      <xdr:nvSpPr>
        <xdr:cNvPr id="133" name="楕円 132"/>
        <xdr:cNvSpPr/>
      </xdr:nvSpPr>
      <xdr:spPr>
        <a:xfrm>
          <a:off x="9588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25400</xdr:rowOff>
    </xdr:from>
    <xdr:to>
      <xdr:col>55</xdr:col>
      <xdr:colOff>0</xdr:colOff>
      <xdr:row>36</xdr:row>
      <xdr:rowOff>38100</xdr:rowOff>
    </xdr:to>
    <xdr:cxnSp macro="">
      <xdr:nvCxnSpPr>
        <xdr:cNvPr id="134" name="直線コネクタ 133"/>
        <xdr:cNvCxnSpPr/>
      </xdr:nvCxnSpPr>
      <xdr:spPr>
        <a:xfrm flipV="1">
          <a:off x="9639300" y="6197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0</xdr:rowOff>
    </xdr:from>
    <xdr:to>
      <xdr:col>46</xdr:col>
      <xdr:colOff>38100</xdr:colOff>
      <xdr:row>36</xdr:row>
      <xdr:rowOff>101600</xdr:rowOff>
    </xdr:to>
    <xdr:sp macro="" textlink="">
      <xdr:nvSpPr>
        <xdr:cNvPr id="135" name="楕円 134"/>
        <xdr:cNvSpPr/>
      </xdr:nvSpPr>
      <xdr:spPr>
        <a:xfrm>
          <a:off x="8699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38100</xdr:rowOff>
    </xdr:from>
    <xdr:to>
      <xdr:col>50</xdr:col>
      <xdr:colOff>114300</xdr:colOff>
      <xdr:row>36</xdr:row>
      <xdr:rowOff>50800</xdr:rowOff>
    </xdr:to>
    <xdr:cxnSp macro="">
      <xdr:nvCxnSpPr>
        <xdr:cNvPr id="136" name="直線コネクタ 135"/>
        <xdr:cNvCxnSpPr/>
      </xdr:nvCxnSpPr>
      <xdr:spPr>
        <a:xfrm flipV="1">
          <a:off x="8750300" y="621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12700</xdr:rowOff>
    </xdr:from>
    <xdr:to>
      <xdr:col>41</xdr:col>
      <xdr:colOff>101600</xdr:colOff>
      <xdr:row>36</xdr:row>
      <xdr:rowOff>114300</xdr:rowOff>
    </xdr:to>
    <xdr:sp macro="" textlink="">
      <xdr:nvSpPr>
        <xdr:cNvPr id="137" name="楕円 136"/>
        <xdr:cNvSpPr/>
      </xdr:nvSpPr>
      <xdr:spPr>
        <a:xfrm>
          <a:off x="7810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50800</xdr:rowOff>
    </xdr:from>
    <xdr:to>
      <xdr:col>45</xdr:col>
      <xdr:colOff>177800</xdr:colOff>
      <xdr:row>36</xdr:row>
      <xdr:rowOff>63500</xdr:rowOff>
    </xdr:to>
    <xdr:cxnSp macro="">
      <xdr:nvCxnSpPr>
        <xdr:cNvPr id="138" name="直線コネクタ 137"/>
        <xdr:cNvCxnSpPr/>
      </xdr:nvCxnSpPr>
      <xdr:spPr>
        <a:xfrm flipV="1">
          <a:off x="7861300" y="6223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12700</xdr:rowOff>
    </xdr:from>
    <xdr:to>
      <xdr:col>36</xdr:col>
      <xdr:colOff>165100</xdr:colOff>
      <xdr:row>36</xdr:row>
      <xdr:rowOff>114300</xdr:rowOff>
    </xdr:to>
    <xdr:sp macro="" textlink="">
      <xdr:nvSpPr>
        <xdr:cNvPr id="139" name="楕円 138"/>
        <xdr:cNvSpPr/>
      </xdr:nvSpPr>
      <xdr:spPr>
        <a:xfrm>
          <a:off x="6921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63500</xdr:rowOff>
    </xdr:from>
    <xdr:to>
      <xdr:col>41</xdr:col>
      <xdr:colOff>50800</xdr:colOff>
      <xdr:row>36</xdr:row>
      <xdr:rowOff>63500</xdr:rowOff>
    </xdr:to>
    <xdr:cxnSp macro="">
      <xdr:nvCxnSpPr>
        <xdr:cNvPr id="140" name="直線コネクタ 139"/>
        <xdr:cNvCxnSpPr/>
      </xdr:nvCxnSpPr>
      <xdr:spPr>
        <a:xfrm>
          <a:off x="6972300" y="6235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143527</xdr:rowOff>
    </xdr:from>
    <xdr:ext cx="469744" cy="259045"/>
    <xdr:sp macro="" textlink="">
      <xdr:nvSpPr>
        <xdr:cNvPr id="144" name="n_4aveValue【図書館】&#10;一人当たり面積"/>
        <xdr:cNvSpPr txBox="1"/>
      </xdr:nvSpPr>
      <xdr:spPr>
        <a:xfrm>
          <a:off x="6737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105427</xdr:rowOff>
    </xdr:from>
    <xdr:ext cx="469744" cy="259045"/>
    <xdr:sp macro="" textlink="">
      <xdr:nvSpPr>
        <xdr:cNvPr id="145" name="n_1mainValue【図書館】&#10;一人当たり面積"/>
        <xdr:cNvSpPr txBox="1"/>
      </xdr:nvSpPr>
      <xdr:spPr>
        <a:xfrm>
          <a:off x="9391727"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118127</xdr:rowOff>
    </xdr:from>
    <xdr:ext cx="469744" cy="259045"/>
    <xdr:sp macro="" textlink="">
      <xdr:nvSpPr>
        <xdr:cNvPr id="146" name="n_2mainValue【図書館】&#10;一人当たり面積"/>
        <xdr:cNvSpPr txBox="1"/>
      </xdr:nvSpPr>
      <xdr:spPr>
        <a:xfrm>
          <a:off x="8515427"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130827</xdr:rowOff>
    </xdr:from>
    <xdr:ext cx="469744" cy="259045"/>
    <xdr:sp macro="" textlink="">
      <xdr:nvSpPr>
        <xdr:cNvPr id="147" name="n_3mainValue【図書館】&#10;一人当たり面積"/>
        <xdr:cNvSpPr txBox="1"/>
      </xdr:nvSpPr>
      <xdr:spPr>
        <a:xfrm>
          <a:off x="7626427" y="59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130827</xdr:rowOff>
    </xdr:from>
    <xdr:ext cx="469744" cy="259045"/>
    <xdr:sp macro="" textlink="">
      <xdr:nvSpPr>
        <xdr:cNvPr id="148" name="n_4mainValue【図書館】&#10;一人当たり面積"/>
        <xdr:cNvSpPr txBox="1"/>
      </xdr:nvSpPr>
      <xdr:spPr>
        <a:xfrm>
          <a:off x="6737427" y="59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9616</xdr:rowOff>
    </xdr:from>
    <xdr:to>
      <xdr:col>24</xdr:col>
      <xdr:colOff>114300</xdr:colOff>
      <xdr:row>64</xdr:row>
      <xdr:rowOff>111216</xdr:rowOff>
    </xdr:to>
    <xdr:sp macro="" textlink="">
      <xdr:nvSpPr>
        <xdr:cNvPr id="190" name="楕円 189"/>
        <xdr:cNvSpPr/>
      </xdr:nvSpPr>
      <xdr:spPr>
        <a:xfrm>
          <a:off x="4584700" y="109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95993</xdr:rowOff>
    </xdr:from>
    <xdr:ext cx="405111" cy="259045"/>
    <xdr:sp macro="" textlink="">
      <xdr:nvSpPr>
        <xdr:cNvPr id="191" name="【体育館・プール】&#10;有形固定資産減価償却率該当値テキスト"/>
        <xdr:cNvSpPr txBox="1"/>
      </xdr:nvSpPr>
      <xdr:spPr>
        <a:xfrm>
          <a:off x="4673600" y="10897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4717</xdr:rowOff>
    </xdr:from>
    <xdr:to>
      <xdr:col>20</xdr:col>
      <xdr:colOff>38100</xdr:colOff>
      <xdr:row>64</xdr:row>
      <xdr:rowOff>106317</xdr:rowOff>
    </xdr:to>
    <xdr:sp macro="" textlink="">
      <xdr:nvSpPr>
        <xdr:cNvPr id="192" name="楕円 191"/>
        <xdr:cNvSpPr/>
      </xdr:nvSpPr>
      <xdr:spPr>
        <a:xfrm>
          <a:off x="3746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55517</xdr:rowOff>
    </xdr:from>
    <xdr:to>
      <xdr:col>24</xdr:col>
      <xdr:colOff>63500</xdr:colOff>
      <xdr:row>64</xdr:row>
      <xdr:rowOff>60416</xdr:rowOff>
    </xdr:to>
    <xdr:cxnSp macro="">
      <xdr:nvCxnSpPr>
        <xdr:cNvPr id="193" name="直線コネクタ 192"/>
        <xdr:cNvCxnSpPr/>
      </xdr:nvCxnSpPr>
      <xdr:spPr>
        <a:xfrm>
          <a:off x="3797300" y="1102831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171269</xdr:rowOff>
    </xdr:from>
    <xdr:to>
      <xdr:col>15</xdr:col>
      <xdr:colOff>101600</xdr:colOff>
      <xdr:row>64</xdr:row>
      <xdr:rowOff>101419</xdr:rowOff>
    </xdr:to>
    <xdr:sp macro="" textlink="">
      <xdr:nvSpPr>
        <xdr:cNvPr id="194" name="楕円 193"/>
        <xdr:cNvSpPr/>
      </xdr:nvSpPr>
      <xdr:spPr>
        <a:xfrm>
          <a:off x="2857500" y="1097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50619</xdr:rowOff>
    </xdr:from>
    <xdr:to>
      <xdr:col>19</xdr:col>
      <xdr:colOff>177800</xdr:colOff>
      <xdr:row>64</xdr:row>
      <xdr:rowOff>55517</xdr:rowOff>
    </xdr:to>
    <xdr:cxnSp macro="">
      <xdr:nvCxnSpPr>
        <xdr:cNvPr id="195" name="直線コネクタ 194"/>
        <xdr:cNvCxnSpPr/>
      </xdr:nvCxnSpPr>
      <xdr:spPr>
        <a:xfrm>
          <a:off x="2908300" y="1102341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166370</xdr:rowOff>
    </xdr:from>
    <xdr:to>
      <xdr:col>10</xdr:col>
      <xdr:colOff>165100</xdr:colOff>
      <xdr:row>64</xdr:row>
      <xdr:rowOff>96520</xdr:rowOff>
    </xdr:to>
    <xdr:sp macro="" textlink="">
      <xdr:nvSpPr>
        <xdr:cNvPr id="196" name="楕円 195"/>
        <xdr:cNvSpPr/>
      </xdr:nvSpPr>
      <xdr:spPr>
        <a:xfrm>
          <a:off x="1968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45720</xdr:rowOff>
    </xdr:from>
    <xdr:to>
      <xdr:col>15</xdr:col>
      <xdr:colOff>50800</xdr:colOff>
      <xdr:row>64</xdr:row>
      <xdr:rowOff>50619</xdr:rowOff>
    </xdr:to>
    <xdr:cxnSp macro="">
      <xdr:nvCxnSpPr>
        <xdr:cNvPr id="197" name="直線コネクタ 196"/>
        <xdr:cNvCxnSpPr/>
      </xdr:nvCxnSpPr>
      <xdr:spPr>
        <a:xfrm>
          <a:off x="2019300" y="1101852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161472</xdr:rowOff>
    </xdr:from>
    <xdr:to>
      <xdr:col>6</xdr:col>
      <xdr:colOff>38100</xdr:colOff>
      <xdr:row>64</xdr:row>
      <xdr:rowOff>91622</xdr:rowOff>
    </xdr:to>
    <xdr:sp macro="" textlink="">
      <xdr:nvSpPr>
        <xdr:cNvPr id="198" name="楕円 197"/>
        <xdr:cNvSpPr/>
      </xdr:nvSpPr>
      <xdr:spPr>
        <a:xfrm>
          <a:off x="1079500" y="1096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40822</xdr:rowOff>
    </xdr:from>
    <xdr:to>
      <xdr:col>10</xdr:col>
      <xdr:colOff>114300</xdr:colOff>
      <xdr:row>64</xdr:row>
      <xdr:rowOff>45720</xdr:rowOff>
    </xdr:to>
    <xdr:cxnSp macro="">
      <xdr:nvCxnSpPr>
        <xdr:cNvPr id="199" name="直線コネクタ 198"/>
        <xdr:cNvCxnSpPr/>
      </xdr:nvCxnSpPr>
      <xdr:spPr>
        <a:xfrm>
          <a:off x="1130300" y="1101362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1" name="n_2aveValue【体育館・プール】&#10;有形固定資産減価償却率"/>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97444</xdr:rowOff>
    </xdr:from>
    <xdr:ext cx="405111" cy="259045"/>
    <xdr:sp macro="" textlink="">
      <xdr:nvSpPr>
        <xdr:cNvPr id="204" name="n_1mainValue【体育館・プール】&#10;有形固定資産減価償却率"/>
        <xdr:cNvSpPr txBox="1"/>
      </xdr:nvSpPr>
      <xdr:spPr>
        <a:xfrm>
          <a:off x="3582044" y="1107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92546</xdr:rowOff>
    </xdr:from>
    <xdr:ext cx="405111" cy="259045"/>
    <xdr:sp macro="" textlink="">
      <xdr:nvSpPr>
        <xdr:cNvPr id="205" name="n_2mainValue【体育館・プール】&#10;有形固定資産減価償却率"/>
        <xdr:cNvSpPr txBox="1"/>
      </xdr:nvSpPr>
      <xdr:spPr>
        <a:xfrm>
          <a:off x="2705744" y="1106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87647</xdr:rowOff>
    </xdr:from>
    <xdr:ext cx="405111" cy="259045"/>
    <xdr:sp macro="" textlink="">
      <xdr:nvSpPr>
        <xdr:cNvPr id="206" name="n_3mainValue【体育館・プール】&#10;有形固定資産減価償却率"/>
        <xdr:cNvSpPr txBox="1"/>
      </xdr:nvSpPr>
      <xdr:spPr>
        <a:xfrm>
          <a:off x="1816744"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82749</xdr:rowOff>
    </xdr:from>
    <xdr:ext cx="405111" cy="259045"/>
    <xdr:sp macro="" textlink="">
      <xdr:nvSpPr>
        <xdr:cNvPr id="207" name="n_4mainValue【体育館・プール】&#10;有形固定資産減価償却率"/>
        <xdr:cNvSpPr txBox="1"/>
      </xdr:nvSpPr>
      <xdr:spPr>
        <a:xfrm>
          <a:off x="927744" y="1105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xdr:cNvSpPr txBox="1"/>
      </xdr:nvSpPr>
      <xdr:spPr>
        <a:xfrm>
          <a:off x="10515600" y="10459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133985</xdr:rowOff>
    </xdr:from>
    <xdr:to>
      <xdr:col>55</xdr:col>
      <xdr:colOff>50800</xdr:colOff>
      <xdr:row>63</xdr:row>
      <xdr:rowOff>64135</xdr:rowOff>
    </xdr:to>
    <xdr:sp macro="" textlink="">
      <xdr:nvSpPr>
        <xdr:cNvPr id="247" name="楕円 246"/>
        <xdr:cNvSpPr/>
      </xdr:nvSpPr>
      <xdr:spPr>
        <a:xfrm>
          <a:off x="104267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112412</xdr:rowOff>
    </xdr:from>
    <xdr:ext cx="469744" cy="259045"/>
    <xdr:sp macro="" textlink="">
      <xdr:nvSpPr>
        <xdr:cNvPr id="248" name="【体育館・プール】&#10;一人当たり面積該当値テキスト"/>
        <xdr:cNvSpPr txBox="1"/>
      </xdr:nvSpPr>
      <xdr:spPr>
        <a:xfrm>
          <a:off x="10515600"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135890</xdr:rowOff>
    </xdr:from>
    <xdr:to>
      <xdr:col>50</xdr:col>
      <xdr:colOff>165100</xdr:colOff>
      <xdr:row>63</xdr:row>
      <xdr:rowOff>66040</xdr:rowOff>
    </xdr:to>
    <xdr:sp macro="" textlink="">
      <xdr:nvSpPr>
        <xdr:cNvPr id="249" name="楕円 248"/>
        <xdr:cNvSpPr/>
      </xdr:nvSpPr>
      <xdr:spPr>
        <a:xfrm>
          <a:off x="9588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13335</xdr:rowOff>
    </xdr:from>
    <xdr:to>
      <xdr:col>55</xdr:col>
      <xdr:colOff>0</xdr:colOff>
      <xdr:row>63</xdr:row>
      <xdr:rowOff>15240</xdr:rowOff>
    </xdr:to>
    <xdr:cxnSp macro="">
      <xdr:nvCxnSpPr>
        <xdr:cNvPr id="250" name="直線コネクタ 249"/>
        <xdr:cNvCxnSpPr/>
      </xdr:nvCxnSpPr>
      <xdr:spPr>
        <a:xfrm flipV="1">
          <a:off x="9639300" y="1081468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137795</xdr:rowOff>
    </xdr:from>
    <xdr:to>
      <xdr:col>46</xdr:col>
      <xdr:colOff>38100</xdr:colOff>
      <xdr:row>63</xdr:row>
      <xdr:rowOff>67945</xdr:rowOff>
    </xdr:to>
    <xdr:sp macro="" textlink="">
      <xdr:nvSpPr>
        <xdr:cNvPr id="251" name="楕円 250"/>
        <xdr:cNvSpPr/>
      </xdr:nvSpPr>
      <xdr:spPr>
        <a:xfrm>
          <a:off x="8699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15240</xdr:rowOff>
    </xdr:from>
    <xdr:to>
      <xdr:col>50</xdr:col>
      <xdr:colOff>114300</xdr:colOff>
      <xdr:row>63</xdr:row>
      <xdr:rowOff>17145</xdr:rowOff>
    </xdr:to>
    <xdr:cxnSp macro="">
      <xdr:nvCxnSpPr>
        <xdr:cNvPr id="252" name="直線コネクタ 251"/>
        <xdr:cNvCxnSpPr/>
      </xdr:nvCxnSpPr>
      <xdr:spPr>
        <a:xfrm flipV="1">
          <a:off x="8750300" y="108165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141605</xdr:rowOff>
    </xdr:from>
    <xdr:to>
      <xdr:col>41</xdr:col>
      <xdr:colOff>101600</xdr:colOff>
      <xdr:row>63</xdr:row>
      <xdr:rowOff>71755</xdr:rowOff>
    </xdr:to>
    <xdr:sp macro="" textlink="">
      <xdr:nvSpPr>
        <xdr:cNvPr id="253" name="楕円 252"/>
        <xdr:cNvSpPr/>
      </xdr:nvSpPr>
      <xdr:spPr>
        <a:xfrm>
          <a:off x="7810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17145</xdr:rowOff>
    </xdr:from>
    <xdr:to>
      <xdr:col>45</xdr:col>
      <xdr:colOff>177800</xdr:colOff>
      <xdr:row>63</xdr:row>
      <xdr:rowOff>20955</xdr:rowOff>
    </xdr:to>
    <xdr:cxnSp macro="">
      <xdr:nvCxnSpPr>
        <xdr:cNvPr id="254" name="直線コネクタ 253"/>
        <xdr:cNvCxnSpPr/>
      </xdr:nvCxnSpPr>
      <xdr:spPr>
        <a:xfrm flipV="1">
          <a:off x="7861300" y="108184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143510</xdr:rowOff>
    </xdr:from>
    <xdr:to>
      <xdr:col>36</xdr:col>
      <xdr:colOff>165100</xdr:colOff>
      <xdr:row>63</xdr:row>
      <xdr:rowOff>73660</xdr:rowOff>
    </xdr:to>
    <xdr:sp macro="" textlink="">
      <xdr:nvSpPr>
        <xdr:cNvPr id="255" name="楕円 254"/>
        <xdr:cNvSpPr/>
      </xdr:nvSpPr>
      <xdr:spPr>
        <a:xfrm>
          <a:off x="6921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20955</xdr:rowOff>
    </xdr:from>
    <xdr:to>
      <xdr:col>41</xdr:col>
      <xdr:colOff>50800</xdr:colOff>
      <xdr:row>63</xdr:row>
      <xdr:rowOff>22860</xdr:rowOff>
    </xdr:to>
    <xdr:cxnSp macro="">
      <xdr:nvCxnSpPr>
        <xdr:cNvPr id="256" name="直線コネクタ 255"/>
        <xdr:cNvCxnSpPr/>
      </xdr:nvCxnSpPr>
      <xdr:spPr>
        <a:xfrm flipV="1">
          <a:off x="6972300" y="108223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141622</xdr:rowOff>
    </xdr:from>
    <xdr:ext cx="469744" cy="259045"/>
    <xdr:sp macro="" textlink="">
      <xdr:nvSpPr>
        <xdr:cNvPr id="257" name="n_1aveValue【体育館・プール】&#10;一人当たり面積"/>
        <xdr:cNvSpPr txBox="1"/>
      </xdr:nvSpPr>
      <xdr:spPr>
        <a:xfrm>
          <a:off x="9391727" y="104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58" name="n_2aveValue【体育館・プール】&#10;一人当たり面積"/>
        <xdr:cNvSpPr txBox="1"/>
      </xdr:nvSpPr>
      <xdr:spPr>
        <a:xfrm>
          <a:off x="85154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xdr:cNvSpPr txBox="1"/>
      </xdr:nvSpPr>
      <xdr:spPr>
        <a:xfrm>
          <a:off x="6737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57167</xdr:rowOff>
    </xdr:from>
    <xdr:ext cx="469744" cy="259045"/>
    <xdr:sp macro="" textlink="">
      <xdr:nvSpPr>
        <xdr:cNvPr id="261" name="n_1mainValue【体育館・プール】&#10;一人当たり面積"/>
        <xdr:cNvSpPr txBox="1"/>
      </xdr:nvSpPr>
      <xdr:spPr>
        <a:xfrm>
          <a:off x="93917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59072</xdr:rowOff>
    </xdr:from>
    <xdr:ext cx="469744" cy="259045"/>
    <xdr:sp macro="" textlink="">
      <xdr:nvSpPr>
        <xdr:cNvPr id="262" name="n_2mainValue【体育館・プール】&#10;一人当たり面積"/>
        <xdr:cNvSpPr txBox="1"/>
      </xdr:nvSpPr>
      <xdr:spPr>
        <a:xfrm>
          <a:off x="85154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62882</xdr:rowOff>
    </xdr:from>
    <xdr:ext cx="469744" cy="259045"/>
    <xdr:sp macro="" textlink="">
      <xdr:nvSpPr>
        <xdr:cNvPr id="263" name="n_3mainValue【体育館・プール】&#10;一人当たり面積"/>
        <xdr:cNvSpPr txBox="1"/>
      </xdr:nvSpPr>
      <xdr:spPr>
        <a:xfrm>
          <a:off x="7626427" y="108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64787</xdr:rowOff>
    </xdr:from>
    <xdr:ext cx="469744" cy="259045"/>
    <xdr:sp macro="" textlink="">
      <xdr:nvSpPr>
        <xdr:cNvPr id="264" name="n_4mainValue【体育館・プール】&#10;一人当たり面積"/>
        <xdr:cNvSpPr txBox="1"/>
      </xdr:nvSpPr>
      <xdr:spPr>
        <a:xfrm>
          <a:off x="6737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94" name="【福祉施設】&#10;有形固定資産減価償却率平均値テキスト"/>
        <xdr:cNvSpPr txBox="1"/>
      </xdr:nvSpPr>
      <xdr:spPr>
        <a:xfrm>
          <a:off x="4673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84455</xdr:rowOff>
    </xdr:from>
    <xdr:to>
      <xdr:col>24</xdr:col>
      <xdr:colOff>114300</xdr:colOff>
      <xdr:row>85</xdr:row>
      <xdr:rowOff>14605</xdr:rowOff>
    </xdr:to>
    <xdr:sp macro="" textlink="">
      <xdr:nvSpPr>
        <xdr:cNvPr id="305" name="楕円 304"/>
        <xdr:cNvSpPr/>
      </xdr:nvSpPr>
      <xdr:spPr>
        <a:xfrm>
          <a:off x="45847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62882</xdr:rowOff>
    </xdr:from>
    <xdr:ext cx="405111" cy="259045"/>
    <xdr:sp macro="" textlink="">
      <xdr:nvSpPr>
        <xdr:cNvPr id="306" name="【福祉施設】&#10;有形固定資産減価償却率該当値テキスト"/>
        <xdr:cNvSpPr txBox="1"/>
      </xdr:nvSpPr>
      <xdr:spPr>
        <a:xfrm>
          <a:off x="4673600"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52070</xdr:rowOff>
    </xdr:from>
    <xdr:to>
      <xdr:col>20</xdr:col>
      <xdr:colOff>38100</xdr:colOff>
      <xdr:row>84</xdr:row>
      <xdr:rowOff>153670</xdr:rowOff>
    </xdr:to>
    <xdr:sp macro="" textlink="">
      <xdr:nvSpPr>
        <xdr:cNvPr id="307" name="楕円 306"/>
        <xdr:cNvSpPr/>
      </xdr:nvSpPr>
      <xdr:spPr>
        <a:xfrm>
          <a:off x="3746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102870</xdr:rowOff>
    </xdr:from>
    <xdr:to>
      <xdr:col>24</xdr:col>
      <xdr:colOff>63500</xdr:colOff>
      <xdr:row>84</xdr:row>
      <xdr:rowOff>135255</xdr:rowOff>
    </xdr:to>
    <xdr:cxnSp macro="">
      <xdr:nvCxnSpPr>
        <xdr:cNvPr id="308" name="直線コネクタ 307"/>
        <xdr:cNvCxnSpPr/>
      </xdr:nvCxnSpPr>
      <xdr:spPr>
        <a:xfrm>
          <a:off x="3797300" y="145046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17780</xdr:rowOff>
    </xdr:from>
    <xdr:to>
      <xdr:col>15</xdr:col>
      <xdr:colOff>101600</xdr:colOff>
      <xdr:row>84</xdr:row>
      <xdr:rowOff>119380</xdr:rowOff>
    </xdr:to>
    <xdr:sp macro="" textlink="">
      <xdr:nvSpPr>
        <xdr:cNvPr id="309" name="楕円 308"/>
        <xdr:cNvSpPr/>
      </xdr:nvSpPr>
      <xdr:spPr>
        <a:xfrm>
          <a:off x="2857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68580</xdr:rowOff>
    </xdr:from>
    <xdr:to>
      <xdr:col>19</xdr:col>
      <xdr:colOff>177800</xdr:colOff>
      <xdr:row>84</xdr:row>
      <xdr:rowOff>102870</xdr:rowOff>
    </xdr:to>
    <xdr:cxnSp macro="">
      <xdr:nvCxnSpPr>
        <xdr:cNvPr id="310" name="直線コネクタ 309"/>
        <xdr:cNvCxnSpPr/>
      </xdr:nvCxnSpPr>
      <xdr:spPr>
        <a:xfrm>
          <a:off x="2908300" y="14470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156845</xdr:rowOff>
    </xdr:from>
    <xdr:to>
      <xdr:col>10</xdr:col>
      <xdr:colOff>165100</xdr:colOff>
      <xdr:row>84</xdr:row>
      <xdr:rowOff>86995</xdr:rowOff>
    </xdr:to>
    <xdr:sp macro="" textlink="">
      <xdr:nvSpPr>
        <xdr:cNvPr id="311" name="楕円 310"/>
        <xdr:cNvSpPr/>
      </xdr:nvSpPr>
      <xdr:spPr>
        <a:xfrm>
          <a:off x="1968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36195</xdr:rowOff>
    </xdr:from>
    <xdr:to>
      <xdr:col>15</xdr:col>
      <xdr:colOff>50800</xdr:colOff>
      <xdr:row>84</xdr:row>
      <xdr:rowOff>68580</xdr:rowOff>
    </xdr:to>
    <xdr:cxnSp macro="">
      <xdr:nvCxnSpPr>
        <xdr:cNvPr id="312" name="直線コネクタ 311"/>
        <xdr:cNvCxnSpPr/>
      </xdr:nvCxnSpPr>
      <xdr:spPr>
        <a:xfrm>
          <a:off x="2019300" y="144379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124461</xdr:rowOff>
    </xdr:from>
    <xdr:to>
      <xdr:col>6</xdr:col>
      <xdr:colOff>38100</xdr:colOff>
      <xdr:row>84</xdr:row>
      <xdr:rowOff>54611</xdr:rowOff>
    </xdr:to>
    <xdr:sp macro="" textlink="">
      <xdr:nvSpPr>
        <xdr:cNvPr id="313" name="楕円 312"/>
        <xdr:cNvSpPr/>
      </xdr:nvSpPr>
      <xdr:spPr>
        <a:xfrm>
          <a:off x="1079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3811</xdr:rowOff>
    </xdr:from>
    <xdr:to>
      <xdr:col>10</xdr:col>
      <xdr:colOff>114300</xdr:colOff>
      <xdr:row>84</xdr:row>
      <xdr:rowOff>36195</xdr:rowOff>
    </xdr:to>
    <xdr:cxnSp macro="">
      <xdr:nvCxnSpPr>
        <xdr:cNvPr id="314" name="直線コネクタ 313"/>
        <xdr:cNvCxnSpPr/>
      </xdr:nvCxnSpPr>
      <xdr:spPr>
        <a:xfrm>
          <a:off x="1130300" y="144056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福祉施設】&#10;有形固定資産減価償却率"/>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16" name="n_2aveValue【福祉施設】&#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17" name="n_3aveValue【福祉施設】&#10;有形固定資産減価償却率"/>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18" name="n_4aveValue【福祉施設】&#10;有形固定資産減価償却率"/>
        <xdr:cNvSpPr txBox="1"/>
      </xdr:nvSpPr>
      <xdr:spPr>
        <a:xfrm>
          <a:off x="927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144797</xdr:rowOff>
    </xdr:from>
    <xdr:ext cx="405111" cy="259045"/>
    <xdr:sp macro="" textlink="">
      <xdr:nvSpPr>
        <xdr:cNvPr id="319" name="n_1mainValue【福祉施設】&#10;有形固定資産減価償却率"/>
        <xdr:cNvSpPr txBox="1"/>
      </xdr:nvSpPr>
      <xdr:spPr>
        <a:xfrm>
          <a:off x="35820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110507</xdr:rowOff>
    </xdr:from>
    <xdr:ext cx="405111" cy="259045"/>
    <xdr:sp macro="" textlink="">
      <xdr:nvSpPr>
        <xdr:cNvPr id="320" name="n_2mainValue【福祉施設】&#10;有形固定資産減価償却率"/>
        <xdr:cNvSpPr txBox="1"/>
      </xdr:nvSpPr>
      <xdr:spPr>
        <a:xfrm>
          <a:off x="2705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78122</xdr:rowOff>
    </xdr:from>
    <xdr:ext cx="405111" cy="259045"/>
    <xdr:sp macro="" textlink="">
      <xdr:nvSpPr>
        <xdr:cNvPr id="321" name="n_3mainValue【福祉施設】&#10;有形固定資産減価償却率"/>
        <xdr:cNvSpPr txBox="1"/>
      </xdr:nvSpPr>
      <xdr:spPr>
        <a:xfrm>
          <a:off x="181674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45738</xdr:rowOff>
    </xdr:from>
    <xdr:ext cx="405111" cy="259045"/>
    <xdr:sp macro="" textlink="">
      <xdr:nvSpPr>
        <xdr:cNvPr id="322" name="n_4mainValue【福祉施設】&#10;有形固定資産減価償却率"/>
        <xdr:cNvSpPr txBox="1"/>
      </xdr:nvSpPr>
      <xdr:spPr>
        <a:xfrm>
          <a:off x="927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349" name="【福祉施設】&#10;一人当たり面積平均値テキスト"/>
        <xdr:cNvSpPr txBox="1"/>
      </xdr:nvSpPr>
      <xdr:spPr>
        <a:xfrm>
          <a:off x="10515600" y="1421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67311</xdr:rowOff>
    </xdr:from>
    <xdr:to>
      <xdr:col>55</xdr:col>
      <xdr:colOff>50800</xdr:colOff>
      <xdr:row>85</xdr:row>
      <xdr:rowOff>168911</xdr:rowOff>
    </xdr:to>
    <xdr:sp macro="" textlink="">
      <xdr:nvSpPr>
        <xdr:cNvPr id="360" name="楕円 359"/>
        <xdr:cNvSpPr/>
      </xdr:nvSpPr>
      <xdr:spPr>
        <a:xfrm>
          <a:off x="10426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153688</xdr:rowOff>
    </xdr:from>
    <xdr:ext cx="469744" cy="259045"/>
    <xdr:sp macro="" textlink="">
      <xdr:nvSpPr>
        <xdr:cNvPr id="361" name="【福祉施設】&#10;一人当たり面積該当値テキスト"/>
        <xdr:cNvSpPr txBox="1"/>
      </xdr:nvSpPr>
      <xdr:spPr>
        <a:xfrm>
          <a:off x="10515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67311</xdr:rowOff>
    </xdr:from>
    <xdr:to>
      <xdr:col>50</xdr:col>
      <xdr:colOff>165100</xdr:colOff>
      <xdr:row>85</xdr:row>
      <xdr:rowOff>168911</xdr:rowOff>
    </xdr:to>
    <xdr:sp macro="" textlink="">
      <xdr:nvSpPr>
        <xdr:cNvPr id="362" name="楕円 361"/>
        <xdr:cNvSpPr/>
      </xdr:nvSpPr>
      <xdr:spPr>
        <a:xfrm>
          <a:off x="9588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118111</xdr:rowOff>
    </xdr:from>
    <xdr:to>
      <xdr:col>55</xdr:col>
      <xdr:colOff>0</xdr:colOff>
      <xdr:row>85</xdr:row>
      <xdr:rowOff>118111</xdr:rowOff>
    </xdr:to>
    <xdr:cxnSp macro="">
      <xdr:nvCxnSpPr>
        <xdr:cNvPr id="363" name="直線コネクタ 362"/>
        <xdr:cNvCxnSpPr/>
      </xdr:nvCxnSpPr>
      <xdr:spPr>
        <a:xfrm>
          <a:off x="9639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165608</xdr:rowOff>
    </xdr:from>
    <xdr:to>
      <xdr:col>46</xdr:col>
      <xdr:colOff>38100</xdr:colOff>
      <xdr:row>85</xdr:row>
      <xdr:rowOff>95758</xdr:rowOff>
    </xdr:to>
    <xdr:sp macro="" textlink="">
      <xdr:nvSpPr>
        <xdr:cNvPr id="364" name="楕円 363"/>
        <xdr:cNvSpPr/>
      </xdr:nvSpPr>
      <xdr:spPr>
        <a:xfrm>
          <a:off x="8699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44958</xdr:rowOff>
    </xdr:from>
    <xdr:to>
      <xdr:col>50</xdr:col>
      <xdr:colOff>114300</xdr:colOff>
      <xdr:row>85</xdr:row>
      <xdr:rowOff>118111</xdr:rowOff>
    </xdr:to>
    <xdr:cxnSp macro="">
      <xdr:nvCxnSpPr>
        <xdr:cNvPr id="365" name="直線コネクタ 364"/>
        <xdr:cNvCxnSpPr/>
      </xdr:nvCxnSpPr>
      <xdr:spPr>
        <a:xfrm>
          <a:off x="8750300" y="14618208"/>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170180</xdr:rowOff>
    </xdr:from>
    <xdr:to>
      <xdr:col>41</xdr:col>
      <xdr:colOff>101600</xdr:colOff>
      <xdr:row>85</xdr:row>
      <xdr:rowOff>100330</xdr:rowOff>
    </xdr:to>
    <xdr:sp macro="" textlink="">
      <xdr:nvSpPr>
        <xdr:cNvPr id="366" name="楕円 365"/>
        <xdr:cNvSpPr/>
      </xdr:nvSpPr>
      <xdr:spPr>
        <a:xfrm>
          <a:off x="781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44958</xdr:rowOff>
    </xdr:from>
    <xdr:to>
      <xdr:col>45</xdr:col>
      <xdr:colOff>177800</xdr:colOff>
      <xdr:row>85</xdr:row>
      <xdr:rowOff>49530</xdr:rowOff>
    </xdr:to>
    <xdr:cxnSp macro="">
      <xdr:nvCxnSpPr>
        <xdr:cNvPr id="367" name="直線コネクタ 366"/>
        <xdr:cNvCxnSpPr/>
      </xdr:nvCxnSpPr>
      <xdr:spPr>
        <a:xfrm flipV="1">
          <a:off x="7861300" y="14618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170180</xdr:rowOff>
    </xdr:from>
    <xdr:to>
      <xdr:col>36</xdr:col>
      <xdr:colOff>165100</xdr:colOff>
      <xdr:row>85</xdr:row>
      <xdr:rowOff>100330</xdr:rowOff>
    </xdr:to>
    <xdr:sp macro="" textlink="">
      <xdr:nvSpPr>
        <xdr:cNvPr id="368" name="楕円 367"/>
        <xdr:cNvSpPr/>
      </xdr:nvSpPr>
      <xdr:spPr>
        <a:xfrm>
          <a:off x="6921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49530</xdr:rowOff>
    </xdr:from>
    <xdr:to>
      <xdr:col>41</xdr:col>
      <xdr:colOff>50800</xdr:colOff>
      <xdr:row>85</xdr:row>
      <xdr:rowOff>49530</xdr:rowOff>
    </xdr:to>
    <xdr:cxnSp macro="">
      <xdr:nvCxnSpPr>
        <xdr:cNvPr id="369" name="直線コネクタ 368"/>
        <xdr:cNvCxnSpPr/>
      </xdr:nvCxnSpPr>
      <xdr:spPr>
        <a:xfrm>
          <a:off x="6972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70"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371" name="n_2aveValue【福祉施設】&#10;一人当たり面積"/>
        <xdr:cNvSpPr txBox="1"/>
      </xdr:nvSpPr>
      <xdr:spPr>
        <a:xfrm>
          <a:off x="8515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72" name="n_3aveValue【福祉施設】&#10;一人当たり面積"/>
        <xdr:cNvSpPr txBox="1"/>
      </xdr:nvSpPr>
      <xdr:spPr>
        <a:xfrm>
          <a:off x="7626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373" name="n_4aveValue【福祉施設】&#10;一人当たり面積"/>
        <xdr:cNvSpPr txBox="1"/>
      </xdr:nvSpPr>
      <xdr:spPr>
        <a:xfrm>
          <a:off x="6737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160038</xdr:rowOff>
    </xdr:from>
    <xdr:ext cx="469744" cy="259045"/>
    <xdr:sp macro="" textlink="">
      <xdr:nvSpPr>
        <xdr:cNvPr id="374" name="n_1mainValue【福祉施設】&#10;一人当たり面積"/>
        <xdr:cNvSpPr txBox="1"/>
      </xdr:nvSpPr>
      <xdr:spPr>
        <a:xfrm>
          <a:off x="9391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86885</xdr:rowOff>
    </xdr:from>
    <xdr:ext cx="469744" cy="259045"/>
    <xdr:sp macro="" textlink="">
      <xdr:nvSpPr>
        <xdr:cNvPr id="375" name="n_2mainValue【福祉施設】&#10;一人当たり面積"/>
        <xdr:cNvSpPr txBox="1"/>
      </xdr:nvSpPr>
      <xdr:spPr>
        <a:xfrm>
          <a:off x="8515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91457</xdr:rowOff>
    </xdr:from>
    <xdr:ext cx="469744" cy="259045"/>
    <xdr:sp macro="" textlink="">
      <xdr:nvSpPr>
        <xdr:cNvPr id="376" name="n_3mainValue【福祉施設】&#10;一人当たり面積"/>
        <xdr:cNvSpPr txBox="1"/>
      </xdr:nvSpPr>
      <xdr:spPr>
        <a:xfrm>
          <a:off x="7626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91457</xdr:rowOff>
    </xdr:from>
    <xdr:ext cx="469744" cy="259045"/>
    <xdr:sp macro="" textlink="">
      <xdr:nvSpPr>
        <xdr:cNvPr id="377" name="n_4mainValue【福祉施設】&#10;一人当たり面積"/>
        <xdr:cNvSpPr txBox="1"/>
      </xdr:nvSpPr>
      <xdr:spPr>
        <a:xfrm>
          <a:off x="6737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29211</xdr:rowOff>
    </xdr:from>
    <xdr:to>
      <xdr:col>24</xdr:col>
      <xdr:colOff>114300</xdr:colOff>
      <xdr:row>106</xdr:row>
      <xdr:rowOff>130811</xdr:rowOff>
    </xdr:to>
    <xdr:sp macro="" textlink="">
      <xdr:nvSpPr>
        <xdr:cNvPr id="418" name="楕円 417"/>
        <xdr:cNvSpPr/>
      </xdr:nvSpPr>
      <xdr:spPr>
        <a:xfrm>
          <a:off x="45847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7638</xdr:rowOff>
    </xdr:from>
    <xdr:ext cx="405111" cy="259045"/>
    <xdr:sp macro="" textlink="">
      <xdr:nvSpPr>
        <xdr:cNvPr id="419" name="【市民会館】&#10;有形固定資産減価償却率該当値テキスト"/>
        <xdr:cNvSpPr txBox="1"/>
      </xdr:nvSpPr>
      <xdr:spPr>
        <a:xfrm>
          <a:off x="4673600"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114936</xdr:rowOff>
    </xdr:from>
    <xdr:to>
      <xdr:col>20</xdr:col>
      <xdr:colOff>38100</xdr:colOff>
      <xdr:row>107</xdr:row>
      <xdr:rowOff>45086</xdr:rowOff>
    </xdr:to>
    <xdr:sp macro="" textlink="">
      <xdr:nvSpPr>
        <xdr:cNvPr id="420" name="楕円 419"/>
        <xdr:cNvSpPr/>
      </xdr:nvSpPr>
      <xdr:spPr>
        <a:xfrm>
          <a:off x="3746500" y="182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80011</xdr:rowOff>
    </xdr:from>
    <xdr:to>
      <xdr:col>24</xdr:col>
      <xdr:colOff>63500</xdr:colOff>
      <xdr:row>106</xdr:row>
      <xdr:rowOff>165736</xdr:rowOff>
    </xdr:to>
    <xdr:cxnSp macro="">
      <xdr:nvCxnSpPr>
        <xdr:cNvPr id="421" name="直線コネクタ 420"/>
        <xdr:cNvCxnSpPr/>
      </xdr:nvCxnSpPr>
      <xdr:spPr>
        <a:xfrm flipV="1">
          <a:off x="3797300" y="18253711"/>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73025</xdr:rowOff>
    </xdr:from>
    <xdr:to>
      <xdr:col>15</xdr:col>
      <xdr:colOff>101600</xdr:colOff>
      <xdr:row>107</xdr:row>
      <xdr:rowOff>3175</xdr:rowOff>
    </xdr:to>
    <xdr:sp macro="" textlink="">
      <xdr:nvSpPr>
        <xdr:cNvPr id="422" name="楕円 421"/>
        <xdr:cNvSpPr/>
      </xdr:nvSpPr>
      <xdr:spPr>
        <a:xfrm>
          <a:off x="2857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123825</xdr:rowOff>
    </xdr:from>
    <xdr:to>
      <xdr:col>19</xdr:col>
      <xdr:colOff>177800</xdr:colOff>
      <xdr:row>106</xdr:row>
      <xdr:rowOff>165736</xdr:rowOff>
    </xdr:to>
    <xdr:cxnSp macro="">
      <xdr:nvCxnSpPr>
        <xdr:cNvPr id="423" name="直線コネクタ 422"/>
        <xdr:cNvCxnSpPr/>
      </xdr:nvCxnSpPr>
      <xdr:spPr>
        <a:xfrm>
          <a:off x="2908300" y="182975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31114</xdr:rowOff>
    </xdr:from>
    <xdr:to>
      <xdr:col>10</xdr:col>
      <xdr:colOff>165100</xdr:colOff>
      <xdr:row>106</xdr:row>
      <xdr:rowOff>132714</xdr:rowOff>
    </xdr:to>
    <xdr:sp macro="" textlink="">
      <xdr:nvSpPr>
        <xdr:cNvPr id="424" name="楕円 423"/>
        <xdr:cNvSpPr/>
      </xdr:nvSpPr>
      <xdr:spPr>
        <a:xfrm>
          <a:off x="1968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81914</xdr:rowOff>
    </xdr:from>
    <xdr:to>
      <xdr:col>15</xdr:col>
      <xdr:colOff>50800</xdr:colOff>
      <xdr:row>106</xdr:row>
      <xdr:rowOff>123825</xdr:rowOff>
    </xdr:to>
    <xdr:cxnSp macro="">
      <xdr:nvCxnSpPr>
        <xdr:cNvPr id="425" name="直線コネクタ 424"/>
        <xdr:cNvCxnSpPr/>
      </xdr:nvCxnSpPr>
      <xdr:spPr>
        <a:xfrm>
          <a:off x="2019300" y="182556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158750</xdr:rowOff>
    </xdr:from>
    <xdr:to>
      <xdr:col>6</xdr:col>
      <xdr:colOff>38100</xdr:colOff>
      <xdr:row>106</xdr:row>
      <xdr:rowOff>88900</xdr:rowOff>
    </xdr:to>
    <xdr:sp macro="" textlink="">
      <xdr:nvSpPr>
        <xdr:cNvPr id="426" name="楕円 425"/>
        <xdr:cNvSpPr/>
      </xdr:nvSpPr>
      <xdr:spPr>
        <a:xfrm>
          <a:off x="1079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38100</xdr:rowOff>
    </xdr:from>
    <xdr:to>
      <xdr:col>10</xdr:col>
      <xdr:colOff>114300</xdr:colOff>
      <xdr:row>106</xdr:row>
      <xdr:rowOff>81914</xdr:rowOff>
    </xdr:to>
    <xdr:cxnSp macro="">
      <xdr:nvCxnSpPr>
        <xdr:cNvPr id="427" name="直線コネクタ 426"/>
        <xdr:cNvCxnSpPr/>
      </xdr:nvCxnSpPr>
      <xdr:spPr>
        <a:xfrm>
          <a:off x="1130300" y="182118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428" name="n_1aveValue【市民会館】&#10;有形固定資産減価償却率"/>
        <xdr:cNvSpPr txBox="1"/>
      </xdr:nvSpPr>
      <xdr:spPr>
        <a:xfrm>
          <a:off x="3582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429" name="n_2aveValue【市民会館】&#10;有形固定資産減価償却率"/>
        <xdr:cNvSpPr txBox="1"/>
      </xdr:nvSpPr>
      <xdr:spPr>
        <a:xfrm>
          <a:off x="2705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430" name="n_3aveValue【市民会館】&#10;有形固定資産減価償却率"/>
        <xdr:cNvSpPr txBox="1"/>
      </xdr:nvSpPr>
      <xdr:spPr>
        <a:xfrm>
          <a:off x="1816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31" name="n_4aveValue【市民会館】&#10;有形固定資産減価償却率"/>
        <xdr:cNvSpPr txBox="1"/>
      </xdr:nvSpPr>
      <xdr:spPr>
        <a:xfrm>
          <a:off x="927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36213</xdr:rowOff>
    </xdr:from>
    <xdr:ext cx="405111" cy="259045"/>
    <xdr:sp macro="" textlink="">
      <xdr:nvSpPr>
        <xdr:cNvPr id="432" name="n_1mainValue【市民会館】&#10;有形固定資産減価償却率"/>
        <xdr:cNvSpPr txBox="1"/>
      </xdr:nvSpPr>
      <xdr:spPr>
        <a:xfrm>
          <a:off x="3582044" y="1838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165752</xdr:rowOff>
    </xdr:from>
    <xdr:ext cx="405111" cy="259045"/>
    <xdr:sp macro="" textlink="">
      <xdr:nvSpPr>
        <xdr:cNvPr id="433" name="n_2mainValue【市民会館】&#10;有形固定資産減価償却率"/>
        <xdr:cNvSpPr txBox="1"/>
      </xdr:nvSpPr>
      <xdr:spPr>
        <a:xfrm>
          <a:off x="27057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123841</xdr:rowOff>
    </xdr:from>
    <xdr:ext cx="405111" cy="259045"/>
    <xdr:sp macro="" textlink="">
      <xdr:nvSpPr>
        <xdr:cNvPr id="434" name="n_3mainValue【市民会館】&#10;有形固定資産減価償却率"/>
        <xdr:cNvSpPr txBox="1"/>
      </xdr:nvSpPr>
      <xdr:spPr>
        <a:xfrm>
          <a:off x="1816744" y="1829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80027</xdr:rowOff>
    </xdr:from>
    <xdr:ext cx="405111" cy="259045"/>
    <xdr:sp macro="" textlink="">
      <xdr:nvSpPr>
        <xdr:cNvPr id="435" name="n_4mainValue【市民会館】&#10;有形固定資産減価償却率"/>
        <xdr:cNvSpPr txBox="1"/>
      </xdr:nvSpPr>
      <xdr:spPr>
        <a:xfrm>
          <a:off x="927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464" name="【市民会館】&#10;一人当たり面積平均値テキスト"/>
        <xdr:cNvSpPr txBox="1"/>
      </xdr:nvSpPr>
      <xdr:spPr>
        <a:xfrm>
          <a:off x="105156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75" name="楕円 474"/>
        <xdr:cNvSpPr/>
      </xdr:nvSpPr>
      <xdr:spPr>
        <a:xfrm>
          <a:off x="104267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140988</xdr:rowOff>
    </xdr:from>
    <xdr:ext cx="469744" cy="259045"/>
    <xdr:sp macro="" textlink="">
      <xdr:nvSpPr>
        <xdr:cNvPr id="476" name="【市民会館】&#10;一人当たり面積該当値テキスト"/>
        <xdr:cNvSpPr txBox="1"/>
      </xdr:nvSpPr>
      <xdr:spPr>
        <a:xfrm>
          <a:off x="10515600"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170180</xdr:rowOff>
    </xdr:from>
    <xdr:to>
      <xdr:col>50</xdr:col>
      <xdr:colOff>165100</xdr:colOff>
      <xdr:row>107</xdr:row>
      <xdr:rowOff>100330</xdr:rowOff>
    </xdr:to>
    <xdr:sp macro="" textlink="">
      <xdr:nvSpPr>
        <xdr:cNvPr id="477" name="楕円 476"/>
        <xdr:cNvSpPr/>
      </xdr:nvSpPr>
      <xdr:spPr>
        <a:xfrm>
          <a:off x="9588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41911</xdr:rowOff>
    </xdr:from>
    <xdr:to>
      <xdr:col>55</xdr:col>
      <xdr:colOff>0</xdr:colOff>
      <xdr:row>107</xdr:row>
      <xdr:rowOff>49530</xdr:rowOff>
    </xdr:to>
    <xdr:cxnSp macro="">
      <xdr:nvCxnSpPr>
        <xdr:cNvPr id="478" name="直線コネクタ 477"/>
        <xdr:cNvCxnSpPr/>
      </xdr:nvCxnSpPr>
      <xdr:spPr>
        <a:xfrm flipV="1">
          <a:off x="9639300" y="18215611"/>
          <a:ext cx="8382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2539</xdr:rowOff>
    </xdr:from>
    <xdr:to>
      <xdr:col>46</xdr:col>
      <xdr:colOff>38100</xdr:colOff>
      <xdr:row>107</xdr:row>
      <xdr:rowOff>104139</xdr:rowOff>
    </xdr:to>
    <xdr:sp macro="" textlink="">
      <xdr:nvSpPr>
        <xdr:cNvPr id="479" name="楕円 478"/>
        <xdr:cNvSpPr/>
      </xdr:nvSpPr>
      <xdr:spPr>
        <a:xfrm>
          <a:off x="8699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49530</xdr:rowOff>
    </xdr:from>
    <xdr:to>
      <xdr:col>50</xdr:col>
      <xdr:colOff>114300</xdr:colOff>
      <xdr:row>107</xdr:row>
      <xdr:rowOff>53339</xdr:rowOff>
    </xdr:to>
    <xdr:cxnSp macro="">
      <xdr:nvCxnSpPr>
        <xdr:cNvPr id="480" name="直線コネクタ 479"/>
        <xdr:cNvCxnSpPr/>
      </xdr:nvCxnSpPr>
      <xdr:spPr>
        <a:xfrm flipV="1">
          <a:off x="8750300" y="183946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2539</xdr:rowOff>
    </xdr:from>
    <xdr:to>
      <xdr:col>41</xdr:col>
      <xdr:colOff>101600</xdr:colOff>
      <xdr:row>107</xdr:row>
      <xdr:rowOff>104139</xdr:rowOff>
    </xdr:to>
    <xdr:sp macro="" textlink="">
      <xdr:nvSpPr>
        <xdr:cNvPr id="481" name="楕円 480"/>
        <xdr:cNvSpPr/>
      </xdr:nvSpPr>
      <xdr:spPr>
        <a:xfrm>
          <a:off x="7810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53339</xdr:rowOff>
    </xdr:from>
    <xdr:to>
      <xdr:col>45</xdr:col>
      <xdr:colOff>177800</xdr:colOff>
      <xdr:row>107</xdr:row>
      <xdr:rowOff>53339</xdr:rowOff>
    </xdr:to>
    <xdr:cxnSp macro="">
      <xdr:nvCxnSpPr>
        <xdr:cNvPr id="482" name="直線コネクタ 481"/>
        <xdr:cNvCxnSpPr/>
      </xdr:nvCxnSpPr>
      <xdr:spPr>
        <a:xfrm>
          <a:off x="7861300" y="18398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6350</xdr:rowOff>
    </xdr:from>
    <xdr:to>
      <xdr:col>36</xdr:col>
      <xdr:colOff>165100</xdr:colOff>
      <xdr:row>107</xdr:row>
      <xdr:rowOff>107950</xdr:rowOff>
    </xdr:to>
    <xdr:sp macro="" textlink="">
      <xdr:nvSpPr>
        <xdr:cNvPr id="483" name="楕円 482"/>
        <xdr:cNvSpPr/>
      </xdr:nvSpPr>
      <xdr:spPr>
        <a:xfrm>
          <a:off x="6921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53339</xdr:rowOff>
    </xdr:from>
    <xdr:to>
      <xdr:col>41</xdr:col>
      <xdr:colOff>50800</xdr:colOff>
      <xdr:row>107</xdr:row>
      <xdr:rowOff>57150</xdr:rowOff>
    </xdr:to>
    <xdr:cxnSp macro="">
      <xdr:nvCxnSpPr>
        <xdr:cNvPr id="484" name="直線コネクタ 483"/>
        <xdr:cNvCxnSpPr/>
      </xdr:nvCxnSpPr>
      <xdr:spPr>
        <a:xfrm flipV="1">
          <a:off x="6972300" y="183984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33038</xdr:rowOff>
    </xdr:from>
    <xdr:ext cx="469744" cy="259045"/>
    <xdr:sp macro="" textlink="">
      <xdr:nvSpPr>
        <xdr:cNvPr id="485" name="n_1aveValue【市民会館】&#10;一人当たり面積"/>
        <xdr:cNvSpPr txBox="1"/>
      </xdr:nvSpPr>
      <xdr:spPr>
        <a:xfrm>
          <a:off x="9391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86" name="n_2aveValue【市民会館】&#10;一人当たり面積"/>
        <xdr:cNvSpPr txBox="1"/>
      </xdr:nvSpPr>
      <xdr:spPr>
        <a:xfrm>
          <a:off x="8515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87"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88" name="n_4aveValue【市民会館】&#10;一人当たり面積"/>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91457</xdr:rowOff>
    </xdr:from>
    <xdr:ext cx="469744" cy="259045"/>
    <xdr:sp macro="" textlink="">
      <xdr:nvSpPr>
        <xdr:cNvPr id="489" name="n_1mainValue【市民会館】&#10;一人当たり面積"/>
        <xdr:cNvSpPr txBox="1"/>
      </xdr:nvSpPr>
      <xdr:spPr>
        <a:xfrm>
          <a:off x="93917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95266</xdr:rowOff>
    </xdr:from>
    <xdr:ext cx="469744" cy="259045"/>
    <xdr:sp macro="" textlink="">
      <xdr:nvSpPr>
        <xdr:cNvPr id="490" name="n_2mainValue【市民会館】&#10;一人当たり面積"/>
        <xdr:cNvSpPr txBox="1"/>
      </xdr:nvSpPr>
      <xdr:spPr>
        <a:xfrm>
          <a:off x="8515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95266</xdr:rowOff>
    </xdr:from>
    <xdr:ext cx="469744" cy="259045"/>
    <xdr:sp macro="" textlink="">
      <xdr:nvSpPr>
        <xdr:cNvPr id="491" name="n_3mainValue【市民会館】&#10;一人当たり面積"/>
        <xdr:cNvSpPr txBox="1"/>
      </xdr:nvSpPr>
      <xdr:spPr>
        <a:xfrm>
          <a:off x="7626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99077</xdr:rowOff>
    </xdr:from>
    <xdr:ext cx="469744" cy="259045"/>
    <xdr:sp macro="" textlink="">
      <xdr:nvSpPr>
        <xdr:cNvPr id="492" name="n_4mainValue【市民会館】&#10;一人当たり面積"/>
        <xdr:cNvSpPr txBox="1"/>
      </xdr:nvSpPr>
      <xdr:spPr>
        <a:xfrm>
          <a:off x="6737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23"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69487</xdr:rowOff>
    </xdr:from>
    <xdr:to>
      <xdr:col>85</xdr:col>
      <xdr:colOff>177800</xdr:colOff>
      <xdr:row>36</xdr:row>
      <xdr:rowOff>171087</xdr:rowOff>
    </xdr:to>
    <xdr:sp macro="" textlink="">
      <xdr:nvSpPr>
        <xdr:cNvPr id="534" name="楕円 533"/>
        <xdr:cNvSpPr/>
      </xdr:nvSpPr>
      <xdr:spPr>
        <a:xfrm>
          <a:off x="162687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92364</xdr:rowOff>
    </xdr:from>
    <xdr:ext cx="405111" cy="259045"/>
    <xdr:sp macro="" textlink="">
      <xdr:nvSpPr>
        <xdr:cNvPr id="535" name="【一般廃棄物処理施設】&#10;有形固定資産減価償却率該当値テキスト"/>
        <xdr:cNvSpPr txBox="1"/>
      </xdr:nvSpPr>
      <xdr:spPr>
        <a:xfrm>
          <a:off x="16357600" y="609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156028</xdr:rowOff>
    </xdr:from>
    <xdr:to>
      <xdr:col>81</xdr:col>
      <xdr:colOff>101600</xdr:colOff>
      <xdr:row>36</xdr:row>
      <xdr:rowOff>86178</xdr:rowOff>
    </xdr:to>
    <xdr:sp macro="" textlink="">
      <xdr:nvSpPr>
        <xdr:cNvPr id="536" name="楕円 535"/>
        <xdr:cNvSpPr/>
      </xdr:nvSpPr>
      <xdr:spPr>
        <a:xfrm>
          <a:off x="15430500" y="615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35378</xdr:rowOff>
    </xdr:from>
    <xdr:to>
      <xdr:col>85</xdr:col>
      <xdr:colOff>127000</xdr:colOff>
      <xdr:row>36</xdr:row>
      <xdr:rowOff>120287</xdr:rowOff>
    </xdr:to>
    <xdr:cxnSp macro="">
      <xdr:nvCxnSpPr>
        <xdr:cNvPr id="537" name="直線コネクタ 536"/>
        <xdr:cNvCxnSpPr/>
      </xdr:nvCxnSpPr>
      <xdr:spPr>
        <a:xfrm>
          <a:off x="15481300" y="6207578"/>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72753</xdr:rowOff>
    </xdr:from>
    <xdr:to>
      <xdr:col>76</xdr:col>
      <xdr:colOff>165100</xdr:colOff>
      <xdr:row>36</xdr:row>
      <xdr:rowOff>2903</xdr:rowOff>
    </xdr:to>
    <xdr:sp macro="" textlink="">
      <xdr:nvSpPr>
        <xdr:cNvPr id="538" name="楕円 537"/>
        <xdr:cNvSpPr/>
      </xdr:nvSpPr>
      <xdr:spPr>
        <a:xfrm>
          <a:off x="14541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123553</xdr:rowOff>
    </xdr:from>
    <xdr:to>
      <xdr:col>81</xdr:col>
      <xdr:colOff>50800</xdr:colOff>
      <xdr:row>36</xdr:row>
      <xdr:rowOff>35378</xdr:rowOff>
    </xdr:to>
    <xdr:cxnSp macro="">
      <xdr:nvCxnSpPr>
        <xdr:cNvPr id="539" name="直線コネクタ 538"/>
        <xdr:cNvCxnSpPr/>
      </xdr:nvCxnSpPr>
      <xdr:spPr>
        <a:xfrm>
          <a:off x="14592300" y="6124303"/>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154396</xdr:rowOff>
    </xdr:from>
    <xdr:to>
      <xdr:col>72</xdr:col>
      <xdr:colOff>38100</xdr:colOff>
      <xdr:row>35</xdr:row>
      <xdr:rowOff>84546</xdr:rowOff>
    </xdr:to>
    <xdr:sp macro="" textlink="">
      <xdr:nvSpPr>
        <xdr:cNvPr id="540" name="楕円 539"/>
        <xdr:cNvSpPr/>
      </xdr:nvSpPr>
      <xdr:spPr>
        <a:xfrm>
          <a:off x="136525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33746</xdr:rowOff>
    </xdr:from>
    <xdr:to>
      <xdr:col>76</xdr:col>
      <xdr:colOff>114300</xdr:colOff>
      <xdr:row>35</xdr:row>
      <xdr:rowOff>123553</xdr:rowOff>
    </xdr:to>
    <xdr:cxnSp macro="">
      <xdr:nvCxnSpPr>
        <xdr:cNvPr id="541" name="直線コネクタ 540"/>
        <xdr:cNvCxnSpPr/>
      </xdr:nvCxnSpPr>
      <xdr:spPr>
        <a:xfrm>
          <a:off x="13703300" y="6034496"/>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49893</xdr:rowOff>
    </xdr:from>
    <xdr:to>
      <xdr:col>67</xdr:col>
      <xdr:colOff>101600</xdr:colOff>
      <xdr:row>38</xdr:row>
      <xdr:rowOff>151493</xdr:rowOff>
    </xdr:to>
    <xdr:sp macro="" textlink="">
      <xdr:nvSpPr>
        <xdr:cNvPr id="542" name="楕円 541"/>
        <xdr:cNvSpPr/>
      </xdr:nvSpPr>
      <xdr:spPr>
        <a:xfrm>
          <a:off x="12763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33746</xdr:rowOff>
    </xdr:from>
    <xdr:to>
      <xdr:col>71</xdr:col>
      <xdr:colOff>177800</xdr:colOff>
      <xdr:row>38</xdr:row>
      <xdr:rowOff>100693</xdr:rowOff>
    </xdr:to>
    <xdr:cxnSp macro="">
      <xdr:nvCxnSpPr>
        <xdr:cNvPr id="543" name="直線コネクタ 542"/>
        <xdr:cNvCxnSpPr/>
      </xdr:nvCxnSpPr>
      <xdr:spPr>
        <a:xfrm flipV="1">
          <a:off x="12814300" y="6034496"/>
          <a:ext cx="889000" cy="58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544" name="n_1aveValue【一般廃棄物処理施設】&#10;有形固定資産減価償却率"/>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45" name="n_2aveValue【一般廃棄物処理施設】&#10;有形固定資産減価償却率"/>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6" name="n_3aveValue【一般廃棄物処理施設】&#10;有形固定資産減価償却率"/>
        <xdr:cNvSpPr txBox="1"/>
      </xdr:nvSpPr>
      <xdr:spPr>
        <a:xfrm>
          <a:off x="13500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47" name="n_4aveValue【一般廃棄物処理施設】&#10;有形固定資産減価償却率"/>
        <xdr:cNvSpPr txBox="1"/>
      </xdr:nvSpPr>
      <xdr:spPr>
        <a:xfrm>
          <a:off x="12611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102705</xdr:rowOff>
    </xdr:from>
    <xdr:ext cx="405111" cy="259045"/>
    <xdr:sp macro="" textlink="">
      <xdr:nvSpPr>
        <xdr:cNvPr id="548" name="n_1mainValue【一般廃棄物処理施設】&#10;有形固定資産減価償却率"/>
        <xdr:cNvSpPr txBox="1"/>
      </xdr:nvSpPr>
      <xdr:spPr>
        <a:xfrm>
          <a:off x="15266044" y="593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19430</xdr:rowOff>
    </xdr:from>
    <xdr:ext cx="405111" cy="259045"/>
    <xdr:sp macro="" textlink="">
      <xdr:nvSpPr>
        <xdr:cNvPr id="549" name="n_2mainValue【一般廃棄物処理施設】&#10;有形固定資産減価償却率"/>
        <xdr:cNvSpPr txBox="1"/>
      </xdr:nvSpPr>
      <xdr:spPr>
        <a:xfrm>
          <a:off x="14389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101073</xdr:rowOff>
    </xdr:from>
    <xdr:ext cx="405111" cy="259045"/>
    <xdr:sp macro="" textlink="">
      <xdr:nvSpPr>
        <xdr:cNvPr id="550" name="n_3mainValue【一般廃棄物処理施設】&#10;有形固定資産減価償却率"/>
        <xdr:cNvSpPr txBox="1"/>
      </xdr:nvSpPr>
      <xdr:spPr>
        <a:xfrm>
          <a:off x="13500744" y="57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168020</xdr:rowOff>
    </xdr:from>
    <xdr:ext cx="405111" cy="259045"/>
    <xdr:sp macro="" textlink="">
      <xdr:nvSpPr>
        <xdr:cNvPr id="551" name="n_4mainValue【一般廃棄物処理施設】&#10;有形固定資産減価償却率"/>
        <xdr:cNvSpPr txBox="1"/>
      </xdr:nvSpPr>
      <xdr:spPr>
        <a:xfrm>
          <a:off x="12611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53832</xdr:rowOff>
    </xdr:from>
    <xdr:ext cx="534377" cy="259045"/>
    <xdr:sp macro="" textlink="">
      <xdr:nvSpPr>
        <xdr:cNvPr id="578" name="【一般廃棄物処理施設】&#10;一人当たり有形固定資産（償却資産）額平均値テキスト"/>
        <xdr:cNvSpPr txBox="1"/>
      </xdr:nvSpPr>
      <xdr:spPr>
        <a:xfrm>
          <a:off x="22199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73397</xdr:rowOff>
    </xdr:from>
    <xdr:to>
      <xdr:col>116</xdr:col>
      <xdr:colOff>114300</xdr:colOff>
      <xdr:row>40</xdr:row>
      <xdr:rowOff>3547</xdr:rowOff>
    </xdr:to>
    <xdr:sp macro="" textlink="">
      <xdr:nvSpPr>
        <xdr:cNvPr id="589" name="楕円 588"/>
        <xdr:cNvSpPr/>
      </xdr:nvSpPr>
      <xdr:spPr>
        <a:xfrm>
          <a:off x="22110700" y="675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51824</xdr:rowOff>
    </xdr:from>
    <xdr:ext cx="534377" cy="259045"/>
    <xdr:sp macro="" textlink="">
      <xdr:nvSpPr>
        <xdr:cNvPr id="590" name="【一般廃棄物処理施設】&#10;一人当たり有形固定資産（償却資産）額該当値テキスト"/>
        <xdr:cNvSpPr txBox="1"/>
      </xdr:nvSpPr>
      <xdr:spPr>
        <a:xfrm>
          <a:off x="22199600" y="673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80310</xdr:rowOff>
    </xdr:from>
    <xdr:to>
      <xdr:col>112</xdr:col>
      <xdr:colOff>38100</xdr:colOff>
      <xdr:row>40</xdr:row>
      <xdr:rowOff>10460</xdr:rowOff>
    </xdr:to>
    <xdr:sp macro="" textlink="">
      <xdr:nvSpPr>
        <xdr:cNvPr id="591" name="楕円 590"/>
        <xdr:cNvSpPr/>
      </xdr:nvSpPr>
      <xdr:spPr>
        <a:xfrm>
          <a:off x="21272500" y="67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124197</xdr:rowOff>
    </xdr:from>
    <xdr:to>
      <xdr:col>116</xdr:col>
      <xdr:colOff>63500</xdr:colOff>
      <xdr:row>39</xdr:row>
      <xdr:rowOff>131110</xdr:rowOff>
    </xdr:to>
    <xdr:cxnSp macro="">
      <xdr:nvCxnSpPr>
        <xdr:cNvPr id="592" name="直線コネクタ 591"/>
        <xdr:cNvCxnSpPr/>
      </xdr:nvCxnSpPr>
      <xdr:spPr>
        <a:xfrm flipV="1">
          <a:off x="21323300" y="6810747"/>
          <a:ext cx="838200" cy="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93802</xdr:rowOff>
    </xdr:from>
    <xdr:to>
      <xdr:col>107</xdr:col>
      <xdr:colOff>101600</xdr:colOff>
      <xdr:row>40</xdr:row>
      <xdr:rowOff>23952</xdr:rowOff>
    </xdr:to>
    <xdr:sp macro="" textlink="">
      <xdr:nvSpPr>
        <xdr:cNvPr id="593" name="楕円 592"/>
        <xdr:cNvSpPr/>
      </xdr:nvSpPr>
      <xdr:spPr>
        <a:xfrm>
          <a:off x="20383500" y="67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131110</xdr:rowOff>
    </xdr:from>
    <xdr:to>
      <xdr:col>111</xdr:col>
      <xdr:colOff>177800</xdr:colOff>
      <xdr:row>39</xdr:row>
      <xdr:rowOff>144602</xdr:rowOff>
    </xdr:to>
    <xdr:cxnSp macro="">
      <xdr:nvCxnSpPr>
        <xdr:cNvPr id="594" name="直線コネクタ 593"/>
        <xdr:cNvCxnSpPr/>
      </xdr:nvCxnSpPr>
      <xdr:spPr>
        <a:xfrm flipV="1">
          <a:off x="20434300" y="6817660"/>
          <a:ext cx="889000" cy="1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83624</xdr:rowOff>
    </xdr:from>
    <xdr:to>
      <xdr:col>102</xdr:col>
      <xdr:colOff>165100</xdr:colOff>
      <xdr:row>40</xdr:row>
      <xdr:rowOff>13774</xdr:rowOff>
    </xdr:to>
    <xdr:sp macro="" textlink="">
      <xdr:nvSpPr>
        <xdr:cNvPr id="595" name="楕円 594"/>
        <xdr:cNvSpPr/>
      </xdr:nvSpPr>
      <xdr:spPr>
        <a:xfrm>
          <a:off x="19494500" y="677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134424</xdr:rowOff>
    </xdr:from>
    <xdr:to>
      <xdr:col>107</xdr:col>
      <xdr:colOff>50800</xdr:colOff>
      <xdr:row>39</xdr:row>
      <xdr:rowOff>144602</xdr:rowOff>
    </xdr:to>
    <xdr:cxnSp macro="">
      <xdr:nvCxnSpPr>
        <xdr:cNvPr id="596" name="直線コネクタ 595"/>
        <xdr:cNvCxnSpPr/>
      </xdr:nvCxnSpPr>
      <xdr:spPr>
        <a:xfrm>
          <a:off x="19545300" y="6820974"/>
          <a:ext cx="889000" cy="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37891</xdr:rowOff>
    </xdr:from>
    <xdr:to>
      <xdr:col>98</xdr:col>
      <xdr:colOff>38100</xdr:colOff>
      <xdr:row>41</xdr:row>
      <xdr:rowOff>139491</xdr:rowOff>
    </xdr:to>
    <xdr:sp macro="" textlink="">
      <xdr:nvSpPr>
        <xdr:cNvPr id="597" name="楕円 596"/>
        <xdr:cNvSpPr/>
      </xdr:nvSpPr>
      <xdr:spPr>
        <a:xfrm>
          <a:off x="18605500" y="706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134424</xdr:rowOff>
    </xdr:from>
    <xdr:to>
      <xdr:col>102</xdr:col>
      <xdr:colOff>114300</xdr:colOff>
      <xdr:row>41</xdr:row>
      <xdr:rowOff>88691</xdr:rowOff>
    </xdr:to>
    <xdr:cxnSp macro="">
      <xdr:nvCxnSpPr>
        <xdr:cNvPr id="598" name="直線コネクタ 597"/>
        <xdr:cNvCxnSpPr/>
      </xdr:nvCxnSpPr>
      <xdr:spPr>
        <a:xfrm flipV="1">
          <a:off x="18656300" y="6820974"/>
          <a:ext cx="889000" cy="29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125020</xdr:rowOff>
    </xdr:from>
    <xdr:ext cx="534377" cy="259045"/>
    <xdr:sp macro="" textlink="">
      <xdr:nvSpPr>
        <xdr:cNvPr id="599" name="n_1aveValue【一般廃棄物処理施設】&#10;一人当たり有形固定資産（償却資産）額"/>
        <xdr:cNvSpPr txBox="1"/>
      </xdr:nvSpPr>
      <xdr:spPr>
        <a:xfrm>
          <a:off x="21043411" y="646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122148</xdr:rowOff>
    </xdr:from>
    <xdr:ext cx="534377" cy="259045"/>
    <xdr:sp macro="" textlink="">
      <xdr:nvSpPr>
        <xdr:cNvPr id="600" name="n_2aveValue【一般廃棄物処理施設】&#10;一人当たり有形固定資産（償却資産）額"/>
        <xdr:cNvSpPr txBox="1"/>
      </xdr:nvSpPr>
      <xdr:spPr>
        <a:xfrm>
          <a:off x="20167111" y="646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601" name="n_3aveValue【一般廃棄物処理施設】&#10;一人当たり有形固定資産（償却資産）額"/>
        <xdr:cNvSpPr txBox="1"/>
      </xdr:nvSpPr>
      <xdr:spPr>
        <a:xfrm>
          <a:off x="19278111" y="646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602" name="n_4aveValue【一般廃棄物処理施設】&#10;一人当たり有形固定資産（償却資産）額"/>
        <xdr:cNvSpPr txBox="1"/>
      </xdr:nvSpPr>
      <xdr:spPr>
        <a:xfrm>
          <a:off x="18389111" y="64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1587</xdr:rowOff>
    </xdr:from>
    <xdr:ext cx="534377" cy="259045"/>
    <xdr:sp macro="" textlink="">
      <xdr:nvSpPr>
        <xdr:cNvPr id="603" name="n_1mainValue【一般廃棄物処理施設】&#10;一人当たり有形固定資産（償却資産）額"/>
        <xdr:cNvSpPr txBox="1"/>
      </xdr:nvSpPr>
      <xdr:spPr>
        <a:xfrm>
          <a:off x="21043411" y="685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15079</xdr:rowOff>
    </xdr:from>
    <xdr:ext cx="534377" cy="259045"/>
    <xdr:sp macro="" textlink="">
      <xdr:nvSpPr>
        <xdr:cNvPr id="604" name="n_2mainValue【一般廃棄物処理施設】&#10;一人当たり有形固定資産（償却資産）額"/>
        <xdr:cNvSpPr txBox="1"/>
      </xdr:nvSpPr>
      <xdr:spPr>
        <a:xfrm>
          <a:off x="20167111" y="687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4901</xdr:rowOff>
    </xdr:from>
    <xdr:ext cx="534377" cy="259045"/>
    <xdr:sp macro="" textlink="">
      <xdr:nvSpPr>
        <xdr:cNvPr id="605" name="n_3mainValue【一般廃棄物処理施設】&#10;一人当たり有形固定資産（償却資産）額"/>
        <xdr:cNvSpPr txBox="1"/>
      </xdr:nvSpPr>
      <xdr:spPr>
        <a:xfrm>
          <a:off x="19278111" y="686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130618</xdr:rowOff>
    </xdr:from>
    <xdr:ext cx="469744" cy="259045"/>
    <xdr:sp macro="" textlink="">
      <xdr:nvSpPr>
        <xdr:cNvPr id="606" name="n_4mainValue【一般廃棄物処理施設】&#10;一人当たり有形固定資産（償却資産）額"/>
        <xdr:cNvSpPr txBox="1"/>
      </xdr:nvSpPr>
      <xdr:spPr>
        <a:xfrm>
          <a:off x="18421428" y="716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637" name="【保健センター・保健所】&#10;有形固定資産減価償却率平均値テキスト"/>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79828</xdr:rowOff>
    </xdr:from>
    <xdr:to>
      <xdr:col>85</xdr:col>
      <xdr:colOff>177800</xdr:colOff>
      <xdr:row>65</xdr:row>
      <xdr:rowOff>9978</xdr:rowOff>
    </xdr:to>
    <xdr:sp macro="" textlink="">
      <xdr:nvSpPr>
        <xdr:cNvPr id="648" name="楕円 647"/>
        <xdr:cNvSpPr/>
      </xdr:nvSpPr>
      <xdr:spPr>
        <a:xfrm>
          <a:off x="16268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166205</xdr:rowOff>
    </xdr:from>
    <xdr:ext cx="469744" cy="259045"/>
    <xdr:sp macro="" textlink="">
      <xdr:nvSpPr>
        <xdr:cNvPr id="649" name="【保健センター・保健所】&#10;有形固定資産減価償却率該当値テキスト"/>
        <xdr:cNvSpPr txBox="1"/>
      </xdr:nvSpPr>
      <xdr:spPr>
        <a:xfrm>
          <a:off x="16357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79828</xdr:rowOff>
    </xdr:from>
    <xdr:to>
      <xdr:col>81</xdr:col>
      <xdr:colOff>101600</xdr:colOff>
      <xdr:row>65</xdr:row>
      <xdr:rowOff>9978</xdr:rowOff>
    </xdr:to>
    <xdr:sp macro="" textlink="">
      <xdr:nvSpPr>
        <xdr:cNvPr id="650" name="楕円 649"/>
        <xdr:cNvSpPr/>
      </xdr:nvSpPr>
      <xdr:spPr>
        <a:xfrm>
          <a:off x="15430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130628</xdr:rowOff>
    </xdr:from>
    <xdr:to>
      <xdr:col>85</xdr:col>
      <xdr:colOff>127000</xdr:colOff>
      <xdr:row>64</xdr:row>
      <xdr:rowOff>130628</xdr:rowOff>
    </xdr:to>
    <xdr:cxnSp macro="">
      <xdr:nvCxnSpPr>
        <xdr:cNvPr id="651" name="直線コネクタ 650"/>
        <xdr:cNvCxnSpPr/>
      </xdr:nvCxnSpPr>
      <xdr:spPr>
        <a:xfrm>
          <a:off x="15481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79828</xdr:rowOff>
    </xdr:from>
    <xdr:to>
      <xdr:col>76</xdr:col>
      <xdr:colOff>165100</xdr:colOff>
      <xdr:row>65</xdr:row>
      <xdr:rowOff>9978</xdr:rowOff>
    </xdr:to>
    <xdr:sp macro="" textlink="">
      <xdr:nvSpPr>
        <xdr:cNvPr id="652" name="楕円 651"/>
        <xdr:cNvSpPr/>
      </xdr:nvSpPr>
      <xdr:spPr>
        <a:xfrm>
          <a:off x="14541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130628</xdr:rowOff>
    </xdr:from>
    <xdr:to>
      <xdr:col>81</xdr:col>
      <xdr:colOff>50800</xdr:colOff>
      <xdr:row>64</xdr:row>
      <xdr:rowOff>130628</xdr:rowOff>
    </xdr:to>
    <xdr:cxnSp macro="">
      <xdr:nvCxnSpPr>
        <xdr:cNvPr id="653" name="直線コネクタ 652"/>
        <xdr:cNvCxnSpPr/>
      </xdr:nvCxnSpPr>
      <xdr:spPr>
        <a:xfrm>
          <a:off x="14592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79828</xdr:rowOff>
    </xdr:from>
    <xdr:to>
      <xdr:col>72</xdr:col>
      <xdr:colOff>38100</xdr:colOff>
      <xdr:row>65</xdr:row>
      <xdr:rowOff>9978</xdr:rowOff>
    </xdr:to>
    <xdr:sp macro="" textlink="">
      <xdr:nvSpPr>
        <xdr:cNvPr id="654" name="楕円 653"/>
        <xdr:cNvSpPr/>
      </xdr:nvSpPr>
      <xdr:spPr>
        <a:xfrm>
          <a:off x="13652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130628</xdr:rowOff>
    </xdr:from>
    <xdr:to>
      <xdr:col>76</xdr:col>
      <xdr:colOff>114300</xdr:colOff>
      <xdr:row>64</xdr:row>
      <xdr:rowOff>130628</xdr:rowOff>
    </xdr:to>
    <xdr:cxnSp macro="">
      <xdr:nvCxnSpPr>
        <xdr:cNvPr id="655" name="直線コネクタ 654"/>
        <xdr:cNvCxnSpPr/>
      </xdr:nvCxnSpPr>
      <xdr:spPr>
        <a:xfrm>
          <a:off x="13703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64</xdr:row>
      <xdr:rowOff>79828</xdr:rowOff>
    </xdr:from>
    <xdr:to>
      <xdr:col>67</xdr:col>
      <xdr:colOff>101600</xdr:colOff>
      <xdr:row>65</xdr:row>
      <xdr:rowOff>9978</xdr:rowOff>
    </xdr:to>
    <xdr:sp macro="" textlink="">
      <xdr:nvSpPr>
        <xdr:cNvPr id="656" name="楕円 655"/>
        <xdr:cNvSpPr/>
      </xdr:nvSpPr>
      <xdr:spPr>
        <a:xfrm>
          <a:off x="12763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64</xdr:row>
      <xdr:rowOff>130628</xdr:rowOff>
    </xdr:from>
    <xdr:to>
      <xdr:col>71</xdr:col>
      <xdr:colOff>177800</xdr:colOff>
      <xdr:row>64</xdr:row>
      <xdr:rowOff>130628</xdr:rowOff>
    </xdr:to>
    <xdr:cxnSp macro="">
      <xdr:nvCxnSpPr>
        <xdr:cNvPr id="657" name="直線コネクタ 656"/>
        <xdr:cNvCxnSpPr/>
      </xdr:nvCxnSpPr>
      <xdr:spPr>
        <a:xfrm>
          <a:off x="12814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658"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59" name="n_2aveValue【保健センター・保健所】&#10;有形固定資産減価償却率"/>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60" name="n_3aveValue【保健センター・保健所】&#10;有形固定資産減価償却率"/>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61" name="n_4aveValue【保健センター・保健所】&#10;有形固定資産減価償却率"/>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65</xdr:row>
      <xdr:rowOff>1105</xdr:rowOff>
    </xdr:from>
    <xdr:ext cx="469744" cy="259045"/>
    <xdr:sp macro="" textlink="">
      <xdr:nvSpPr>
        <xdr:cNvPr id="662" name="n_1mainValue【保健センター・保健所】&#10;有形固定資産減価償却率"/>
        <xdr:cNvSpPr txBox="1"/>
      </xdr:nvSpPr>
      <xdr:spPr>
        <a:xfrm>
          <a:off x="15233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65</xdr:row>
      <xdr:rowOff>1105</xdr:rowOff>
    </xdr:from>
    <xdr:ext cx="469744" cy="259045"/>
    <xdr:sp macro="" textlink="">
      <xdr:nvSpPr>
        <xdr:cNvPr id="663" name="n_2mainValue【保健センター・保健所】&#10;有形固定資産減価償却率"/>
        <xdr:cNvSpPr txBox="1"/>
      </xdr:nvSpPr>
      <xdr:spPr>
        <a:xfrm>
          <a:off x="14357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65</xdr:row>
      <xdr:rowOff>1105</xdr:rowOff>
    </xdr:from>
    <xdr:ext cx="469744" cy="259045"/>
    <xdr:sp macro="" textlink="">
      <xdr:nvSpPr>
        <xdr:cNvPr id="664" name="n_3mainValue【保健センター・保健所】&#10;有形固定資産減価償却率"/>
        <xdr:cNvSpPr txBox="1"/>
      </xdr:nvSpPr>
      <xdr:spPr>
        <a:xfrm>
          <a:off x="13468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65</xdr:row>
      <xdr:rowOff>1105</xdr:rowOff>
    </xdr:from>
    <xdr:ext cx="469744" cy="259045"/>
    <xdr:sp macro="" textlink="">
      <xdr:nvSpPr>
        <xdr:cNvPr id="665" name="n_4mainValue【保健センター・保健所】&#10;有形固定資産減価償却率"/>
        <xdr:cNvSpPr txBox="1"/>
      </xdr:nvSpPr>
      <xdr:spPr>
        <a:xfrm>
          <a:off x="12579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6" name="【保健センター・保健所】&#10;一人当たり面積平均値テキスト"/>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9" name="フローチャート: 判断 698"/>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0" name="フローチャート: 判断 699"/>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01" name="フローチャート: 判断 700"/>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58057</xdr:rowOff>
    </xdr:from>
    <xdr:to>
      <xdr:col>116</xdr:col>
      <xdr:colOff>114300</xdr:colOff>
      <xdr:row>64</xdr:row>
      <xdr:rowOff>159657</xdr:rowOff>
    </xdr:to>
    <xdr:sp macro="" textlink="">
      <xdr:nvSpPr>
        <xdr:cNvPr id="707" name="楕円 706"/>
        <xdr:cNvSpPr/>
      </xdr:nvSpPr>
      <xdr:spPr>
        <a:xfrm>
          <a:off x="221107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144434</xdr:rowOff>
    </xdr:from>
    <xdr:ext cx="469744" cy="259045"/>
    <xdr:sp macro="" textlink="">
      <xdr:nvSpPr>
        <xdr:cNvPr id="708" name="【保健センター・保健所】&#10;一人当たり面積該当値テキスト"/>
        <xdr:cNvSpPr txBox="1"/>
      </xdr:nvSpPr>
      <xdr:spPr>
        <a:xfrm>
          <a:off x="22199600" y="1094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58057</xdr:rowOff>
    </xdr:from>
    <xdr:to>
      <xdr:col>112</xdr:col>
      <xdr:colOff>38100</xdr:colOff>
      <xdr:row>64</xdr:row>
      <xdr:rowOff>159657</xdr:rowOff>
    </xdr:to>
    <xdr:sp macro="" textlink="">
      <xdr:nvSpPr>
        <xdr:cNvPr id="709" name="楕円 708"/>
        <xdr:cNvSpPr/>
      </xdr:nvSpPr>
      <xdr:spPr>
        <a:xfrm>
          <a:off x="212725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108857</xdr:rowOff>
    </xdr:from>
    <xdr:to>
      <xdr:col>116</xdr:col>
      <xdr:colOff>63500</xdr:colOff>
      <xdr:row>64</xdr:row>
      <xdr:rowOff>108857</xdr:rowOff>
    </xdr:to>
    <xdr:cxnSp macro="">
      <xdr:nvCxnSpPr>
        <xdr:cNvPr id="710" name="直線コネクタ 709"/>
        <xdr:cNvCxnSpPr/>
      </xdr:nvCxnSpPr>
      <xdr:spPr>
        <a:xfrm>
          <a:off x="21323300" y="11081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58057</xdr:rowOff>
    </xdr:from>
    <xdr:to>
      <xdr:col>107</xdr:col>
      <xdr:colOff>101600</xdr:colOff>
      <xdr:row>64</xdr:row>
      <xdr:rowOff>159657</xdr:rowOff>
    </xdr:to>
    <xdr:sp macro="" textlink="">
      <xdr:nvSpPr>
        <xdr:cNvPr id="711" name="楕円 710"/>
        <xdr:cNvSpPr/>
      </xdr:nvSpPr>
      <xdr:spPr>
        <a:xfrm>
          <a:off x="203835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108857</xdr:rowOff>
    </xdr:from>
    <xdr:to>
      <xdr:col>111</xdr:col>
      <xdr:colOff>177800</xdr:colOff>
      <xdr:row>64</xdr:row>
      <xdr:rowOff>108857</xdr:rowOff>
    </xdr:to>
    <xdr:cxnSp macro="">
      <xdr:nvCxnSpPr>
        <xdr:cNvPr id="712" name="直線コネクタ 711"/>
        <xdr:cNvCxnSpPr/>
      </xdr:nvCxnSpPr>
      <xdr:spPr>
        <a:xfrm>
          <a:off x="20434300" y="11081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58057</xdr:rowOff>
    </xdr:from>
    <xdr:to>
      <xdr:col>102</xdr:col>
      <xdr:colOff>165100</xdr:colOff>
      <xdr:row>64</xdr:row>
      <xdr:rowOff>159657</xdr:rowOff>
    </xdr:to>
    <xdr:sp macro="" textlink="">
      <xdr:nvSpPr>
        <xdr:cNvPr id="713" name="楕円 712"/>
        <xdr:cNvSpPr/>
      </xdr:nvSpPr>
      <xdr:spPr>
        <a:xfrm>
          <a:off x="194945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108857</xdr:rowOff>
    </xdr:from>
    <xdr:to>
      <xdr:col>107</xdr:col>
      <xdr:colOff>50800</xdr:colOff>
      <xdr:row>64</xdr:row>
      <xdr:rowOff>108857</xdr:rowOff>
    </xdr:to>
    <xdr:cxnSp macro="">
      <xdr:nvCxnSpPr>
        <xdr:cNvPr id="714" name="直線コネクタ 713"/>
        <xdr:cNvCxnSpPr/>
      </xdr:nvCxnSpPr>
      <xdr:spPr>
        <a:xfrm>
          <a:off x="19545300" y="11081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58057</xdr:rowOff>
    </xdr:from>
    <xdr:to>
      <xdr:col>98</xdr:col>
      <xdr:colOff>38100</xdr:colOff>
      <xdr:row>64</xdr:row>
      <xdr:rowOff>159657</xdr:rowOff>
    </xdr:to>
    <xdr:sp macro="" textlink="">
      <xdr:nvSpPr>
        <xdr:cNvPr id="715" name="楕円 714"/>
        <xdr:cNvSpPr/>
      </xdr:nvSpPr>
      <xdr:spPr>
        <a:xfrm>
          <a:off x="186055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108857</xdr:rowOff>
    </xdr:from>
    <xdr:to>
      <xdr:col>102</xdr:col>
      <xdr:colOff>114300</xdr:colOff>
      <xdr:row>64</xdr:row>
      <xdr:rowOff>108857</xdr:rowOff>
    </xdr:to>
    <xdr:cxnSp macro="">
      <xdr:nvCxnSpPr>
        <xdr:cNvPr id="716" name="直線コネクタ 715"/>
        <xdr:cNvCxnSpPr/>
      </xdr:nvCxnSpPr>
      <xdr:spPr>
        <a:xfrm>
          <a:off x="18656300" y="11081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17" name="n_1aveValue【保健センター・保健所】&#10;一人当たり面積"/>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18" name="n_2aveValue【保健センター・保健所】&#10;一人当たり面積"/>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719" name="n_3aveValue【保健センター・保健所】&#10;一人当たり面積"/>
        <xdr:cNvSpPr txBox="1"/>
      </xdr:nvSpPr>
      <xdr:spPr>
        <a:xfrm>
          <a:off x="19310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720" name="n_4aveValue【保健センター・保健所】&#10;一人当たり面積"/>
        <xdr:cNvSpPr txBox="1"/>
      </xdr:nvSpPr>
      <xdr:spPr>
        <a:xfrm>
          <a:off x="18421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150784</xdr:rowOff>
    </xdr:from>
    <xdr:ext cx="469744" cy="259045"/>
    <xdr:sp macro="" textlink="">
      <xdr:nvSpPr>
        <xdr:cNvPr id="721" name="n_1mainValue【保健センター・保健所】&#10;一人当たり面積"/>
        <xdr:cNvSpPr txBox="1"/>
      </xdr:nvSpPr>
      <xdr:spPr>
        <a:xfrm>
          <a:off x="21075727" y="111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150784</xdr:rowOff>
    </xdr:from>
    <xdr:ext cx="469744" cy="259045"/>
    <xdr:sp macro="" textlink="">
      <xdr:nvSpPr>
        <xdr:cNvPr id="722" name="n_2mainValue【保健センター・保健所】&#10;一人当たり面積"/>
        <xdr:cNvSpPr txBox="1"/>
      </xdr:nvSpPr>
      <xdr:spPr>
        <a:xfrm>
          <a:off x="20199427" y="111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150784</xdr:rowOff>
    </xdr:from>
    <xdr:ext cx="469744" cy="259045"/>
    <xdr:sp macro="" textlink="">
      <xdr:nvSpPr>
        <xdr:cNvPr id="723" name="n_3mainValue【保健センター・保健所】&#10;一人当たり面積"/>
        <xdr:cNvSpPr txBox="1"/>
      </xdr:nvSpPr>
      <xdr:spPr>
        <a:xfrm>
          <a:off x="19310427" y="111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150784</xdr:rowOff>
    </xdr:from>
    <xdr:ext cx="469744" cy="259045"/>
    <xdr:sp macro="" textlink="">
      <xdr:nvSpPr>
        <xdr:cNvPr id="724" name="n_4mainValue【保健センター・保健所】&#10;一人当たり面積"/>
        <xdr:cNvSpPr txBox="1"/>
      </xdr:nvSpPr>
      <xdr:spPr>
        <a:xfrm>
          <a:off x="18421427" y="111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5" name="【消防施設】&#10;有形固定資産減価償却率平均値テキスト"/>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8" name="フローチャート: 判断 757"/>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9" name="フローチャート: 判断 758"/>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0" name="フローチャート: 判断 759"/>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96701</xdr:rowOff>
    </xdr:from>
    <xdr:to>
      <xdr:col>85</xdr:col>
      <xdr:colOff>177800</xdr:colOff>
      <xdr:row>85</xdr:row>
      <xdr:rowOff>26851</xdr:rowOff>
    </xdr:to>
    <xdr:sp macro="" textlink="">
      <xdr:nvSpPr>
        <xdr:cNvPr id="766" name="楕円 765"/>
        <xdr:cNvSpPr/>
      </xdr:nvSpPr>
      <xdr:spPr>
        <a:xfrm>
          <a:off x="162687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75128</xdr:rowOff>
    </xdr:from>
    <xdr:ext cx="405111" cy="259045"/>
    <xdr:sp macro="" textlink="">
      <xdr:nvSpPr>
        <xdr:cNvPr id="767" name="【消防施設】&#10;有形固定資産減価償却率該当値テキスト"/>
        <xdr:cNvSpPr txBox="1"/>
      </xdr:nvSpPr>
      <xdr:spPr>
        <a:xfrm>
          <a:off x="16357600"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163649</xdr:rowOff>
    </xdr:from>
    <xdr:to>
      <xdr:col>81</xdr:col>
      <xdr:colOff>101600</xdr:colOff>
      <xdr:row>85</xdr:row>
      <xdr:rowOff>93799</xdr:rowOff>
    </xdr:to>
    <xdr:sp macro="" textlink="">
      <xdr:nvSpPr>
        <xdr:cNvPr id="768" name="楕円 767"/>
        <xdr:cNvSpPr/>
      </xdr:nvSpPr>
      <xdr:spPr>
        <a:xfrm>
          <a:off x="15430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147501</xdr:rowOff>
    </xdr:from>
    <xdr:to>
      <xdr:col>85</xdr:col>
      <xdr:colOff>127000</xdr:colOff>
      <xdr:row>85</xdr:row>
      <xdr:rowOff>42999</xdr:rowOff>
    </xdr:to>
    <xdr:cxnSp macro="">
      <xdr:nvCxnSpPr>
        <xdr:cNvPr id="769" name="直線コネクタ 768"/>
        <xdr:cNvCxnSpPr/>
      </xdr:nvCxnSpPr>
      <xdr:spPr>
        <a:xfrm flipV="1">
          <a:off x="15481300" y="14549301"/>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135889</xdr:rowOff>
    </xdr:from>
    <xdr:to>
      <xdr:col>76</xdr:col>
      <xdr:colOff>165100</xdr:colOff>
      <xdr:row>85</xdr:row>
      <xdr:rowOff>66039</xdr:rowOff>
    </xdr:to>
    <xdr:sp macro="" textlink="">
      <xdr:nvSpPr>
        <xdr:cNvPr id="770" name="楕円 769"/>
        <xdr:cNvSpPr/>
      </xdr:nvSpPr>
      <xdr:spPr>
        <a:xfrm>
          <a:off x="14541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15239</xdr:rowOff>
    </xdr:from>
    <xdr:to>
      <xdr:col>81</xdr:col>
      <xdr:colOff>50800</xdr:colOff>
      <xdr:row>85</xdr:row>
      <xdr:rowOff>42999</xdr:rowOff>
    </xdr:to>
    <xdr:cxnSp macro="">
      <xdr:nvCxnSpPr>
        <xdr:cNvPr id="771" name="直線コネクタ 770"/>
        <xdr:cNvCxnSpPr/>
      </xdr:nvCxnSpPr>
      <xdr:spPr>
        <a:xfrm>
          <a:off x="14592300" y="1458848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166914</xdr:rowOff>
    </xdr:from>
    <xdr:to>
      <xdr:col>72</xdr:col>
      <xdr:colOff>38100</xdr:colOff>
      <xdr:row>85</xdr:row>
      <xdr:rowOff>97064</xdr:rowOff>
    </xdr:to>
    <xdr:sp macro="" textlink="">
      <xdr:nvSpPr>
        <xdr:cNvPr id="772" name="楕円 771"/>
        <xdr:cNvSpPr/>
      </xdr:nvSpPr>
      <xdr:spPr>
        <a:xfrm>
          <a:off x="13652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15239</xdr:rowOff>
    </xdr:from>
    <xdr:to>
      <xdr:col>76</xdr:col>
      <xdr:colOff>114300</xdr:colOff>
      <xdr:row>85</xdr:row>
      <xdr:rowOff>46264</xdr:rowOff>
    </xdr:to>
    <xdr:cxnSp macro="">
      <xdr:nvCxnSpPr>
        <xdr:cNvPr id="773" name="直線コネクタ 772"/>
        <xdr:cNvCxnSpPr/>
      </xdr:nvCxnSpPr>
      <xdr:spPr>
        <a:xfrm flipV="1">
          <a:off x="13703300" y="1458848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73842</xdr:rowOff>
    </xdr:from>
    <xdr:to>
      <xdr:col>67</xdr:col>
      <xdr:colOff>101600</xdr:colOff>
      <xdr:row>86</xdr:row>
      <xdr:rowOff>3992</xdr:rowOff>
    </xdr:to>
    <xdr:sp macro="" textlink="">
      <xdr:nvSpPr>
        <xdr:cNvPr id="774" name="楕円 773"/>
        <xdr:cNvSpPr/>
      </xdr:nvSpPr>
      <xdr:spPr>
        <a:xfrm>
          <a:off x="12763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46264</xdr:rowOff>
    </xdr:from>
    <xdr:to>
      <xdr:col>71</xdr:col>
      <xdr:colOff>177800</xdr:colOff>
      <xdr:row>85</xdr:row>
      <xdr:rowOff>124642</xdr:rowOff>
    </xdr:to>
    <xdr:cxnSp macro="">
      <xdr:nvCxnSpPr>
        <xdr:cNvPr id="775" name="直線コネクタ 774"/>
        <xdr:cNvCxnSpPr/>
      </xdr:nvCxnSpPr>
      <xdr:spPr>
        <a:xfrm flipV="1">
          <a:off x="12814300" y="1461951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776" name="n_1aveValue【消防施設】&#10;有形固定資産減価償却率"/>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777" name="n_2aveValue【消防施設】&#10;有形固定資産減価償却率"/>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778" name="n_3aveValue【消防施設】&#10;有形固定資産減価償却率"/>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779" name="n_4aveValue【消防施設】&#10;有形固定資産減価償却率"/>
        <xdr:cNvSpPr txBox="1"/>
      </xdr:nvSpPr>
      <xdr:spPr>
        <a:xfrm>
          <a:off x="12611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84926</xdr:rowOff>
    </xdr:from>
    <xdr:ext cx="405111" cy="259045"/>
    <xdr:sp macro="" textlink="">
      <xdr:nvSpPr>
        <xdr:cNvPr id="780" name="n_1mainValue【消防施設】&#10;有形固定資産減価償却率"/>
        <xdr:cNvSpPr txBox="1"/>
      </xdr:nvSpPr>
      <xdr:spPr>
        <a:xfrm>
          <a:off x="15266044" y="1465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57166</xdr:rowOff>
    </xdr:from>
    <xdr:ext cx="405111" cy="259045"/>
    <xdr:sp macro="" textlink="">
      <xdr:nvSpPr>
        <xdr:cNvPr id="781" name="n_2mainValue【消防施設】&#10;有形固定資産減価償却率"/>
        <xdr:cNvSpPr txBox="1"/>
      </xdr:nvSpPr>
      <xdr:spPr>
        <a:xfrm>
          <a:off x="14389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88191</xdr:rowOff>
    </xdr:from>
    <xdr:ext cx="405111" cy="259045"/>
    <xdr:sp macro="" textlink="">
      <xdr:nvSpPr>
        <xdr:cNvPr id="782" name="n_3mainValue【消防施設】&#10;有形固定資産減価償却率"/>
        <xdr:cNvSpPr txBox="1"/>
      </xdr:nvSpPr>
      <xdr:spPr>
        <a:xfrm>
          <a:off x="135007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166569</xdr:rowOff>
    </xdr:from>
    <xdr:ext cx="405111" cy="259045"/>
    <xdr:sp macro="" textlink="">
      <xdr:nvSpPr>
        <xdr:cNvPr id="783" name="n_4mainValue【消防施設】&#10;有形固定資産減価償却率"/>
        <xdr:cNvSpPr txBox="1"/>
      </xdr:nvSpPr>
      <xdr:spPr>
        <a:xfrm>
          <a:off x="12611744" y="1473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810" name="【消防施設】&#10;一人当たり面積平均値テキスト"/>
        <xdr:cNvSpPr txBox="1"/>
      </xdr:nvSpPr>
      <xdr:spPr>
        <a:xfrm>
          <a:off x="22199600" y="1416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2" name="フローチャート: 判断 811"/>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4" name="フローチャート: 判断 813"/>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5" name="フローチャート: 判断 814"/>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821" name="楕円 820"/>
        <xdr:cNvSpPr/>
      </xdr:nvSpPr>
      <xdr:spPr>
        <a:xfrm>
          <a:off x="22110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134890</xdr:rowOff>
    </xdr:from>
    <xdr:ext cx="469744" cy="259045"/>
    <xdr:sp macro="" textlink="">
      <xdr:nvSpPr>
        <xdr:cNvPr id="822" name="【消防施設】&#10;一人当たり面積該当値テキスト"/>
        <xdr:cNvSpPr txBox="1"/>
      </xdr:nvSpPr>
      <xdr:spPr>
        <a:xfrm>
          <a:off x="22199600"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156463</xdr:rowOff>
    </xdr:from>
    <xdr:to>
      <xdr:col>112</xdr:col>
      <xdr:colOff>38100</xdr:colOff>
      <xdr:row>85</xdr:row>
      <xdr:rowOff>86613</xdr:rowOff>
    </xdr:to>
    <xdr:sp macro="" textlink="">
      <xdr:nvSpPr>
        <xdr:cNvPr id="823" name="楕円 822"/>
        <xdr:cNvSpPr/>
      </xdr:nvSpPr>
      <xdr:spPr>
        <a:xfrm>
          <a:off x="21272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35813</xdr:rowOff>
    </xdr:from>
    <xdr:to>
      <xdr:col>116</xdr:col>
      <xdr:colOff>63500</xdr:colOff>
      <xdr:row>85</xdr:row>
      <xdr:rowOff>35813</xdr:rowOff>
    </xdr:to>
    <xdr:cxnSp macro="">
      <xdr:nvCxnSpPr>
        <xdr:cNvPr id="824" name="直線コネクタ 823"/>
        <xdr:cNvCxnSpPr/>
      </xdr:nvCxnSpPr>
      <xdr:spPr>
        <a:xfrm>
          <a:off x="21323300" y="146090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161037</xdr:rowOff>
    </xdr:from>
    <xdr:to>
      <xdr:col>107</xdr:col>
      <xdr:colOff>101600</xdr:colOff>
      <xdr:row>85</xdr:row>
      <xdr:rowOff>91187</xdr:rowOff>
    </xdr:to>
    <xdr:sp macro="" textlink="">
      <xdr:nvSpPr>
        <xdr:cNvPr id="825" name="楕円 824"/>
        <xdr:cNvSpPr/>
      </xdr:nvSpPr>
      <xdr:spPr>
        <a:xfrm>
          <a:off x="20383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35813</xdr:rowOff>
    </xdr:from>
    <xdr:to>
      <xdr:col>111</xdr:col>
      <xdr:colOff>177800</xdr:colOff>
      <xdr:row>85</xdr:row>
      <xdr:rowOff>40387</xdr:rowOff>
    </xdr:to>
    <xdr:cxnSp macro="">
      <xdr:nvCxnSpPr>
        <xdr:cNvPr id="826" name="直線コネクタ 825"/>
        <xdr:cNvCxnSpPr/>
      </xdr:nvCxnSpPr>
      <xdr:spPr>
        <a:xfrm flipV="1">
          <a:off x="20434300" y="146090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827" name="楕円 826"/>
        <xdr:cNvSpPr/>
      </xdr:nvSpPr>
      <xdr:spPr>
        <a:xfrm>
          <a:off x="19494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40387</xdr:rowOff>
    </xdr:from>
    <xdr:to>
      <xdr:col>107</xdr:col>
      <xdr:colOff>50800</xdr:colOff>
      <xdr:row>85</xdr:row>
      <xdr:rowOff>44958</xdr:rowOff>
    </xdr:to>
    <xdr:cxnSp macro="">
      <xdr:nvCxnSpPr>
        <xdr:cNvPr id="828" name="直線コネクタ 827"/>
        <xdr:cNvCxnSpPr/>
      </xdr:nvCxnSpPr>
      <xdr:spPr>
        <a:xfrm flipV="1">
          <a:off x="19545300" y="146136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829" name="n_1aveValue【消防施設】&#10;一人当たり面積"/>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0"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831" name="n_3aveValue【消防施設】&#10;一人当たり面積"/>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32"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77740</xdr:rowOff>
    </xdr:from>
    <xdr:ext cx="469744" cy="259045"/>
    <xdr:sp macro="" textlink="">
      <xdr:nvSpPr>
        <xdr:cNvPr id="833" name="n_1mainValue【消防施設】&#10;一人当たり面積"/>
        <xdr:cNvSpPr txBox="1"/>
      </xdr:nvSpPr>
      <xdr:spPr>
        <a:xfrm>
          <a:off x="21075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82314</xdr:rowOff>
    </xdr:from>
    <xdr:ext cx="469744" cy="259045"/>
    <xdr:sp macro="" textlink="">
      <xdr:nvSpPr>
        <xdr:cNvPr id="834" name="n_2mainValue【消防施設】&#10;一人当たり面積"/>
        <xdr:cNvSpPr txBox="1"/>
      </xdr:nvSpPr>
      <xdr:spPr>
        <a:xfrm>
          <a:off x="20199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835" name="n_3mainValue【消防施設】&#10;一人当たり面積"/>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1" name="直線コネクタ 860"/>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2"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3" name="直線コネクタ 862"/>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4" name="【庁舎】&#10;有形固定資産減価償却率最大値テキスト"/>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5" name="直線コネクタ 864"/>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66" name="【庁舎】&#10;有形固定資産減価償却率平均値テキスト"/>
        <xdr:cNvSpPr txBox="1"/>
      </xdr:nvSpPr>
      <xdr:spPr>
        <a:xfrm>
          <a:off x="16357600" y="1771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67" name="フローチャート: 判断 866"/>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68" name="フローチャート: 判断 867"/>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69" name="フローチャート: 判断 868"/>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0" name="フローチャート: 判断 869"/>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1" name="フローチャート: 判断 870"/>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152763</xdr:rowOff>
    </xdr:from>
    <xdr:to>
      <xdr:col>85</xdr:col>
      <xdr:colOff>177800</xdr:colOff>
      <xdr:row>109</xdr:row>
      <xdr:rowOff>82913</xdr:rowOff>
    </xdr:to>
    <xdr:sp macro="" textlink="">
      <xdr:nvSpPr>
        <xdr:cNvPr id="877" name="楕円 876"/>
        <xdr:cNvSpPr/>
      </xdr:nvSpPr>
      <xdr:spPr>
        <a:xfrm>
          <a:off x="16268700"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67690</xdr:rowOff>
    </xdr:from>
    <xdr:ext cx="405111" cy="259045"/>
    <xdr:sp macro="" textlink="">
      <xdr:nvSpPr>
        <xdr:cNvPr id="878" name="【庁舎】&#10;有形固定資産減価償却率該当値テキスト"/>
        <xdr:cNvSpPr txBox="1"/>
      </xdr:nvSpPr>
      <xdr:spPr>
        <a:xfrm>
          <a:off x="16357600" y="1858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152763</xdr:rowOff>
    </xdr:from>
    <xdr:to>
      <xdr:col>81</xdr:col>
      <xdr:colOff>101600</xdr:colOff>
      <xdr:row>109</xdr:row>
      <xdr:rowOff>82913</xdr:rowOff>
    </xdr:to>
    <xdr:sp macro="" textlink="">
      <xdr:nvSpPr>
        <xdr:cNvPr id="879" name="楕円 878"/>
        <xdr:cNvSpPr/>
      </xdr:nvSpPr>
      <xdr:spPr>
        <a:xfrm>
          <a:off x="15430500"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32113</xdr:rowOff>
    </xdr:from>
    <xdr:to>
      <xdr:col>85</xdr:col>
      <xdr:colOff>127000</xdr:colOff>
      <xdr:row>109</xdr:row>
      <xdr:rowOff>32113</xdr:rowOff>
    </xdr:to>
    <xdr:cxnSp macro="">
      <xdr:nvCxnSpPr>
        <xdr:cNvPr id="880" name="直線コネクタ 879"/>
        <xdr:cNvCxnSpPr/>
      </xdr:nvCxnSpPr>
      <xdr:spPr>
        <a:xfrm>
          <a:off x="15481300" y="187201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152763</xdr:rowOff>
    </xdr:from>
    <xdr:to>
      <xdr:col>76</xdr:col>
      <xdr:colOff>165100</xdr:colOff>
      <xdr:row>109</xdr:row>
      <xdr:rowOff>82913</xdr:rowOff>
    </xdr:to>
    <xdr:sp macro="" textlink="">
      <xdr:nvSpPr>
        <xdr:cNvPr id="881" name="楕円 880"/>
        <xdr:cNvSpPr/>
      </xdr:nvSpPr>
      <xdr:spPr>
        <a:xfrm>
          <a:off x="14541500"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32113</xdr:rowOff>
    </xdr:from>
    <xdr:to>
      <xdr:col>81</xdr:col>
      <xdr:colOff>50800</xdr:colOff>
      <xdr:row>109</xdr:row>
      <xdr:rowOff>32113</xdr:rowOff>
    </xdr:to>
    <xdr:cxnSp macro="">
      <xdr:nvCxnSpPr>
        <xdr:cNvPr id="882" name="直線コネクタ 881"/>
        <xdr:cNvCxnSpPr/>
      </xdr:nvCxnSpPr>
      <xdr:spPr>
        <a:xfrm>
          <a:off x="14592300" y="18720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151130</xdr:rowOff>
    </xdr:from>
    <xdr:to>
      <xdr:col>72</xdr:col>
      <xdr:colOff>38100</xdr:colOff>
      <xdr:row>109</xdr:row>
      <xdr:rowOff>81280</xdr:rowOff>
    </xdr:to>
    <xdr:sp macro="" textlink="">
      <xdr:nvSpPr>
        <xdr:cNvPr id="883" name="楕円 882"/>
        <xdr:cNvSpPr/>
      </xdr:nvSpPr>
      <xdr:spPr>
        <a:xfrm>
          <a:off x="13652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30480</xdr:rowOff>
    </xdr:from>
    <xdr:to>
      <xdr:col>76</xdr:col>
      <xdr:colOff>114300</xdr:colOff>
      <xdr:row>109</xdr:row>
      <xdr:rowOff>32113</xdr:rowOff>
    </xdr:to>
    <xdr:cxnSp macro="">
      <xdr:nvCxnSpPr>
        <xdr:cNvPr id="884" name="直線コネクタ 883"/>
        <xdr:cNvCxnSpPr/>
      </xdr:nvCxnSpPr>
      <xdr:spPr>
        <a:xfrm>
          <a:off x="13703300" y="187185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151130</xdr:rowOff>
    </xdr:from>
    <xdr:to>
      <xdr:col>67</xdr:col>
      <xdr:colOff>101600</xdr:colOff>
      <xdr:row>109</xdr:row>
      <xdr:rowOff>81280</xdr:rowOff>
    </xdr:to>
    <xdr:sp macro="" textlink="">
      <xdr:nvSpPr>
        <xdr:cNvPr id="885" name="楕円 884"/>
        <xdr:cNvSpPr/>
      </xdr:nvSpPr>
      <xdr:spPr>
        <a:xfrm>
          <a:off x="12763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30480</xdr:rowOff>
    </xdr:from>
    <xdr:to>
      <xdr:col>71</xdr:col>
      <xdr:colOff>177800</xdr:colOff>
      <xdr:row>109</xdr:row>
      <xdr:rowOff>30480</xdr:rowOff>
    </xdr:to>
    <xdr:cxnSp macro="">
      <xdr:nvCxnSpPr>
        <xdr:cNvPr id="886" name="直線コネクタ 885"/>
        <xdr:cNvCxnSpPr/>
      </xdr:nvCxnSpPr>
      <xdr:spPr>
        <a:xfrm>
          <a:off x="12814300" y="18718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87" name="n_1aveValue【庁舎】&#10;有形固定資産減価償却率"/>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88"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89" name="n_3aveValue【庁舎】&#10;有形固定資産減価償却率"/>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890" name="n_4aveValue【庁舎】&#10;有形固定資産減価償却率"/>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74040</xdr:rowOff>
    </xdr:from>
    <xdr:ext cx="405111" cy="259045"/>
    <xdr:sp macro="" textlink="">
      <xdr:nvSpPr>
        <xdr:cNvPr id="891" name="n_1mainValue【庁舎】&#10;有形固定資産減価償却率"/>
        <xdr:cNvSpPr txBox="1"/>
      </xdr:nvSpPr>
      <xdr:spPr>
        <a:xfrm>
          <a:off x="15266044" y="187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74040</xdr:rowOff>
    </xdr:from>
    <xdr:ext cx="405111" cy="259045"/>
    <xdr:sp macro="" textlink="">
      <xdr:nvSpPr>
        <xdr:cNvPr id="892" name="n_2mainValue【庁舎】&#10;有形固定資産減価償却率"/>
        <xdr:cNvSpPr txBox="1"/>
      </xdr:nvSpPr>
      <xdr:spPr>
        <a:xfrm>
          <a:off x="14389744" y="187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72407</xdr:rowOff>
    </xdr:from>
    <xdr:ext cx="405111" cy="259045"/>
    <xdr:sp macro="" textlink="">
      <xdr:nvSpPr>
        <xdr:cNvPr id="893" name="n_3mainValue【庁舎】&#10;有形固定資産減価償却率"/>
        <xdr:cNvSpPr txBox="1"/>
      </xdr:nvSpPr>
      <xdr:spPr>
        <a:xfrm>
          <a:off x="13500744"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72407</xdr:rowOff>
    </xdr:from>
    <xdr:ext cx="405111" cy="259045"/>
    <xdr:sp macro="" textlink="">
      <xdr:nvSpPr>
        <xdr:cNvPr id="894" name="n_4mainValue【庁舎】&#10;有形固定資産減価償却率"/>
        <xdr:cNvSpPr txBox="1"/>
      </xdr:nvSpPr>
      <xdr:spPr>
        <a:xfrm>
          <a:off x="12611744"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5" name="直線コネクタ 904"/>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6" name="テキスト ボックス 905"/>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07" name="直線コネクタ 906"/>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08" name="テキスト ボックス 907"/>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9" name="直線コネクタ 908"/>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0" name="テキスト ボックス 909"/>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3" name="直線コネクタ 912"/>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4" name="テキスト ボックス 913"/>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5" name="直線コネクタ 914"/>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6" name="テキスト ボックス 915"/>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17" name="直線コネクタ 916"/>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18" name="テキスト ボックス 917"/>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2" name="直線コネクタ 921"/>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3" name="【庁舎】&#10;一人当たり面積最小値テキスト"/>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4" name="直線コネクタ 923"/>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5"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6" name="直線コネクタ 925"/>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927" name="【庁舎】&#10;一人当たり面積平均値テキスト"/>
        <xdr:cNvSpPr txBox="1"/>
      </xdr:nvSpPr>
      <xdr:spPr>
        <a:xfrm>
          <a:off x="22199600" y="1791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28" name="フローチャート: 判断 927"/>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29" name="フローチャート: 判断 928"/>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30" name="フローチャート: 判断 929"/>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31" name="フローチャート: 判断 930"/>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32" name="フローチャート: 判断 931"/>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133986</xdr:rowOff>
    </xdr:from>
    <xdr:to>
      <xdr:col>116</xdr:col>
      <xdr:colOff>114300</xdr:colOff>
      <xdr:row>106</xdr:row>
      <xdr:rowOff>64136</xdr:rowOff>
    </xdr:to>
    <xdr:sp macro="" textlink="">
      <xdr:nvSpPr>
        <xdr:cNvPr id="938" name="楕円 937"/>
        <xdr:cNvSpPr/>
      </xdr:nvSpPr>
      <xdr:spPr>
        <a:xfrm>
          <a:off x="221107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112413</xdr:rowOff>
    </xdr:from>
    <xdr:ext cx="469744" cy="259045"/>
    <xdr:sp macro="" textlink="">
      <xdr:nvSpPr>
        <xdr:cNvPr id="939" name="【庁舎】&#10;一人当たり面積該当値テキスト"/>
        <xdr:cNvSpPr txBox="1"/>
      </xdr:nvSpPr>
      <xdr:spPr>
        <a:xfrm>
          <a:off x="22199600"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148273</xdr:rowOff>
    </xdr:from>
    <xdr:to>
      <xdr:col>112</xdr:col>
      <xdr:colOff>38100</xdr:colOff>
      <xdr:row>106</xdr:row>
      <xdr:rowOff>78423</xdr:rowOff>
    </xdr:to>
    <xdr:sp macro="" textlink="">
      <xdr:nvSpPr>
        <xdr:cNvPr id="940" name="楕円 939"/>
        <xdr:cNvSpPr/>
      </xdr:nvSpPr>
      <xdr:spPr>
        <a:xfrm>
          <a:off x="21272500" y="1815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13336</xdr:rowOff>
    </xdr:from>
    <xdr:to>
      <xdr:col>116</xdr:col>
      <xdr:colOff>63500</xdr:colOff>
      <xdr:row>106</xdr:row>
      <xdr:rowOff>27623</xdr:rowOff>
    </xdr:to>
    <xdr:cxnSp macro="">
      <xdr:nvCxnSpPr>
        <xdr:cNvPr id="941" name="直線コネクタ 940"/>
        <xdr:cNvCxnSpPr/>
      </xdr:nvCxnSpPr>
      <xdr:spPr>
        <a:xfrm flipV="1">
          <a:off x="21323300" y="18187036"/>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153988</xdr:rowOff>
    </xdr:from>
    <xdr:to>
      <xdr:col>107</xdr:col>
      <xdr:colOff>101600</xdr:colOff>
      <xdr:row>106</xdr:row>
      <xdr:rowOff>84138</xdr:rowOff>
    </xdr:to>
    <xdr:sp macro="" textlink="">
      <xdr:nvSpPr>
        <xdr:cNvPr id="942" name="楕円 941"/>
        <xdr:cNvSpPr/>
      </xdr:nvSpPr>
      <xdr:spPr>
        <a:xfrm>
          <a:off x="20383500" y="1815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27623</xdr:rowOff>
    </xdr:from>
    <xdr:to>
      <xdr:col>111</xdr:col>
      <xdr:colOff>177800</xdr:colOff>
      <xdr:row>106</xdr:row>
      <xdr:rowOff>33338</xdr:rowOff>
    </xdr:to>
    <xdr:cxnSp macro="">
      <xdr:nvCxnSpPr>
        <xdr:cNvPr id="943" name="直線コネクタ 942"/>
        <xdr:cNvCxnSpPr/>
      </xdr:nvCxnSpPr>
      <xdr:spPr>
        <a:xfrm flipV="1">
          <a:off x="20434300" y="1820132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159702</xdr:rowOff>
    </xdr:from>
    <xdr:to>
      <xdr:col>102</xdr:col>
      <xdr:colOff>165100</xdr:colOff>
      <xdr:row>106</xdr:row>
      <xdr:rowOff>89852</xdr:rowOff>
    </xdr:to>
    <xdr:sp macro="" textlink="">
      <xdr:nvSpPr>
        <xdr:cNvPr id="944" name="楕円 943"/>
        <xdr:cNvSpPr/>
      </xdr:nvSpPr>
      <xdr:spPr>
        <a:xfrm>
          <a:off x="19494500" y="1816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33338</xdr:rowOff>
    </xdr:from>
    <xdr:to>
      <xdr:col>107</xdr:col>
      <xdr:colOff>50800</xdr:colOff>
      <xdr:row>106</xdr:row>
      <xdr:rowOff>39052</xdr:rowOff>
    </xdr:to>
    <xdr:cxnSp macro="">
      <xdr:nvCxnSpPr>
        <xdr:cNvPr id="945" name="直線コネクタ 944"/>
        <xdr:cNvCxnSpPr/>
      </xdr:nvCxnSpPr>
      <xdr:spPr>
        <a:xfrm flipV="1">
          <a:off x="19545300" y="18207038"/>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165418</xdr:rowOff>
    </xdr:from>
    <xdr:to>
      <xdr:col>98</xdr:col>
      <xdr:colOff>38100</xdr:colOff>
      <xdr:row>106</xdr:row>
      <xdr:rowOff>95568</xdr:rowOff>
    </xdr:to>
    <xdr:sp macro="" textlink="">
      <xdr:nvSpPr>
        <xdr:cNvPr id="946" name="楕円 945"/>
        <xdr:cNvSpPr/>
      </xdr:nvSpPr>
      <xdr:spPr>
        <a:xfrm>
          <a:off x="18605500" y="1816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39052</xdr:rowOff>
    </xdr:from>
    <xdr:to>
      <xdr:col>102</xdr:col>
      <xdr:colOff>114300</xdr:colOff>
      <xdr:row>106</xdr:row>
      <xdr:rowOff>44768</xdr:rowOff>
    </xdr:to>
    <xdr:cxnSp macro="">
      <xdr:nvCxnSpPr>
        <xdr:cNvPr id="947" name="直線コネクタ 946"/>
        <xdr:cNvCxnSpPr/>
      </xdr:nvCxnSpPr>
      <xdr:spPr>
        <a:xfrm flipV="1">
          <a:off x="18656300" y="18212752"/>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948" name="n_1aveValue【庁舎】&#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949" name="n_2aveValue【庁舎】&#10;一人当たり面積"/>
        <xdr:cNvSpPr txBox="1"/>
      </xdr:nvSpPr>
      <xdr:spPr>
        <a:xfrm>
          <a:off x="20199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950" name="n_3aveValue【庁舎】&#10;一人当たり面積"/>
        <xdr:cNvSpPr txBox="1"/>
      </xdr:nvSpPr>
      <xdr:spPr>
        <a:xfrm>
          <a:off x="19310427" y="1788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951" name="n_4aveValue【庁舎】&#10;一人当たり面積"/>
        <xdr:cNvSpPr txBox="1"/>
      </xdr:nvSpPr>
      <xdr:spPr>
        <a:xfrm>
          <a:off x="184214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69550</xdr:rowOff>
    </xdr:from>
    <xdr:ext cx="469744" cy="259045"/>
    <xdr:sp macro="" textlink="">
      <xdr:nvSpPr>
        <xdr:cNvPr id="952" name="n_1mainValue【庁舎】&#10;一人当たり面積"/>
        <xdr:cNvSpPr txBox="1"/>
      </xdr:nvSpPr>
      <xdr:spPr>
        <a:xfrm>
          <a:off x="21075727" y="1824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75265</xdr:rowOff>
    </xdr:from>
    <xdr:ext cx="469744" cy="259045"/>
    <xdr:sp macro="" textlink="">
      <xdr:nvSpPr>
        <xdr:cNvPr id="953" name="n_2mainValue【庁舎】&#10;一人当たり面積"/>
        <xdr:cNvSpPr txBox="1"/>
      </xdr:nvSpPr>
      <xdr:spPr>
        <a:xfrm>
          <a:off x="20199427" y="1824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80979</xdr:rowOff>
    </xdr:from>
    <xdr:ext cx="469744" cy="259045"/>
    <xdr:sp macro="" textlink="">
      <xdr:nvSpPr>
        <xdr:cNvPr id="954" name="n_3mainValue【庁舎】&#10;一人当たり面積"/>
        <xdr:cNvSpPr txBox="1"/>
      </xdr:nvSpPr>
      <xdr:spPr>
        <a:xfrm>
          <a:off x="19310427" y="1825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86695</xdr:rowOff>
    </xdr:from>
    <xdr:ext cx="469744" cy="259045"/>
    <xdr:sp macro="" textlink="">
      <xdr:nvSpPr>
        <xdr:cNvPr id="955" name="n_4mainValue【庁舎】&#10;一人当たり面積"/>
        <xdr:cNvSpPr txBox="1"/>
      </xdr:nvSpPr>
      <xdr:spPr>
        <a:xfrm>
          <a:off x="18421427" y="1826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類似団体と比較して有形固定資産減価償却率が特に高くなっている施設は、体育館・プール（</a:t>
          </a:r>
          <a:r>
            <a:rPr kumimoji="1" lang="en-US" altLang="ja-JP" sz="1300">
              <a:latin typeface="ＭＳ Ｐゴシック" panose="020B0600070205080204" pitchFamily="50" charset="-128"/>
              <a:ea typeface="ＭＳ Ｐゴシック" panose="020B0600070205080204" pitchFamily="50" charset="-128"/>
            </a:rPr>
            <a:t>95.7%</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83.1%</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77.7%</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78.2%</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99.8%</a:t>
          </a:r>
          <a:r>
            <a:rPr kumimoji="1" lang="ja-JP" altLang="en-US" sz="1300">
              <a:latin typeface="ＭＳ Ｐゴシック" panose="020B0600070205080204" pitchFamily="50" charset="-128"/>
              <a:ea typeface="ＭＳ Ｐゴシック" panose="020B0600070205080204" pitchFamily="50" charset="-128"/>
            </a:rPr>
            <a:t>）である。施設の更新ができていない状況が顕著となっており、今後、老朽化した施設の集約化・複合化や除却を進めていく。なお、図書館の一人当たり面積（</a:t>
          </a:r>
          <a:r>
            <a:rPr kumimoji="1" lang="en-US" altLang="ja-JP" sz="1300">
              <a:latin typeface="ＭＳ Ｐゴシック" panose="020B0600070205080204" pitchFamily="50" charset="-128"/>
              <a:ea typeface="ＭＳ Ｐゴシック" panose="020B0600070205080204" pitchFamily="50" charset="-128"/>
            </a:rPr>
            <a:t>0.082㎡</a:t>
          </a:r>
          <a:r>
            <a:rPr kumimoji="1" lang="ja-JP" altLang="en-US" sz="1300">
              <a:latin typeface="ＭＳ Ｐゴシック" panose="020B0600070205080204" pitchFamily="50" charset="-128"/>
              <a:ea typeface="ＭＳ Ｐゴシック" panose="020B0600070205080204" pitchFamily="50" charset="-128"/>
            </a:rPr>
            <a:t>）が類似団体と比較して大きい理由としては、平成</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年度の建築時に先進的な図書館施設として、郷土資料や児童書のコーナー、映像資料を映写するホール、親と幼児が読み語りで触れ合うためのスペースを広く確保したことがその要因である。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53,336
52,840
255.25
34,703,467
33,934,310
721,712
15,354,627
21,729,725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ここ数年、ほぼ横ばいで推移しており、今後も、歳出面で人件費や投資的経費の抑制等を進めるとともに、市税の徴収率向上等の取組を通じた歳入の確保に努める。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55033</xdr:rowOff>
    </xdr:to>
    <xdr:cxnSp macro="">
      <xdr:nvCxnSpPr>
        <xdr:cNvPr id="69" name="直線コネクタ 68"/>
        <xdr:cNvCxnSpPr/>
      </xdr:nvCxnSpPr>
      <xdr:spPr>
        <a:xfrm>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41628</xdr:rowOff>
    </xdr:to>
    <xdr:cxnSp macro="">
      <xdr:nvCxnSpPr>
        <xdr:cNvPr id="72" name="直線コネクタ 71"/>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41628</xdr:rowOff>
    </xdr:to>
    <xdr:cxnSp macro="">
      <xdr:nvCxnSpPr>
        <xdr:cNvPr id="75" name="直線コネクタ 74"/>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41628</xdr:rowOff>
    </xdr:to>
    <xdr:cxnSp macro="">
      <xdr:nvCxnSpPr>
        <xdr:cNvPr id="78" name="直線コネクタ 77"/>
        <xdr:cNvCxnSpPr/>
      </xdr:nvCxnSpPr>
      <xdr:spPr>
        <a:xfrm>
          <a:off x="1447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2" name="楕円 91"/>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3" name="テキスト ボックス 92"/>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4" name="楕円 93"/>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5" name="テキスト ボックス 94"/>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6" name="楕円 95"/>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63799</xdr:rowOff>
    </xdr:from>
    <xdr:ext cx="762000" cy="259045"/>
    <xdr:sp macro="" textlink="">
      <xdr:nvSpPr>
        <xdr:cNvPr id="97" name="テキスト ボックス 96"/>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年度は、前年度比</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６</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９</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ポイント減少し、類似団体平均と比べると</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低い</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数値となっている。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主な要因としては、歳入面で</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地方消費税交付金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や地方交付税などの増加により、歳入一般財源等が増加</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、歳出面で</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退職金等</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扶助費（園児数の減少）が減少した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ためである。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今後も市税の収納率向上対策などに取り組むことで、歳入一般財源を確保するとともに、各種事業の見直しなどによる支出額の削減を図り、経常経費の削減に努める。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64</xdr:row>
      <xdr:rowOff>150368</xdr:rowOff>
    </xdr:to>
    <xdr:cxnSp macro="">
      <xdr:nvCxnSpPr>
        <xdr:cNvPr id="130" name="直線コネクタ 129"/>
        <xdr:cNvCxnSpPr/>
      </xdr:nvCxnSpPr>
      <xdr:spPr>
        <a:xfrm flipV="1">
          <a:off x="4114800" y="10457180"/>
          <a:ext cx="838200" cy="66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67073</xdr:rowOff>
    </xdr:from>
    <xdr:ext cx="762000" cy="259045"/>
    <xdr:sp macro="" textlink="">
      <xdr:nvSpPr>
        <xdr:cNvPr id="131" name="財政構造の弾力性平均値テキスト"/>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150368</xdr:rowOff>
    </xdr:from>
    <xdr:to>
      <xdr:col>19</xdr:col>
      <xdr:colOff>133350</xdr:colOff>
      <xdr:row>66</xdr:row>
      <xdr:rowOff>48768</xdr:rowOff>
    </xdr:to>
    <xdr:cxnSp macro="">
      <xdr:nvCxnSpPr>
        <xdr:cNvPr id="133" name="直線コネクタ 132"/>
        <xdr:cNvCxnSpPr/>
      </xdr:nvCxnSpPr>
      <xdr:spPr>
        <a:xfrm flipV="1">
          <a:off x="3225800" y="1112316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48768</xdr:rowOff>
    </xdr:from>
    <xdr:to>
      <xdr:col>15</xdr:col>
      <xdr:colOff>82550</xdr:colOff>
      <xdr:row>67</xdr:row>
      <xdr:rowOff>51054</xdr:rowOff>
    </xdr:to>
    <xdr:cxnSp macro="">
      <xdr:nvCxnSpPr>
        <xdr:cNvPr id="136" name="直線コネクタ 135"/>
        <xdr:cNvCxnSpPr/>
      </xdr:nvCxnSpPr>
      <xdr:spPr>
        <a:xfrm flipV="1">
          <a:off x="2336800" y="1136446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146067</xdr:rowOff>
    </xdr:from>
    <xdr:ext cx="762000" cy="259045"/>
    <xdr:sp macro="" textlink="">
      <xdr:nvSpPr>
        <xdr:cNvPr id="138" name="テキスト ボックス 137"/>
        <xdr:cNvSpPr txBox="1"/>
      </xdr:nvSpPr>
      <xdr:spPr>
        <a:xfrm>
          <a:off x="2844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145288</xdr:rowOff>
    </xdr:from>
    <xdr:to>
      <xdr:col>11</xdr:col>
      <xdr:colOff>31750</xdr:colOff>
      <xdr:row>67</xdr:row>
      <xdr:rowOff>51054</xdr:rowOff>
    </xdr:to>
    <xdr:cxnSp macro="">
      <xdr:nvCxnSpPr>
        <xdr:cNvPr id="139" name="直線コネクタ 138"/>
        <xdr:cNvCxnSpPr/>
      </xdr:nvCxnSpPr>
      <xdr:spPr>
        <a:xfrm>
          <a:off x="1447800" y="1146098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1" name="テキスト ボックス 140"/>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107459</xdr:rowOff>
    </xdr:from>
    <xdr:ext cx="762000" cy="259045"/>
    <xdr:sp macro="" textlink="">
      <xdr:nvSpPr>
        <xdr:cNvPr id="143" name="テキスト ボックス 142"/>
        <xdr:cNvSpPr txBox="1"/>
      </xdr:nvSpPr>
      <xdr:spPr>
        <a:xfrm>
          <a:off x="1066800" y="1090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49" name="楕円 148"/>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135907</xdr:rowOff>
    </xdr:from>
    <xdr:ext cx="762000" cy="259045"/>
    <xdr:sp macro="" textlink="">
      <xdr:nvSpPr>
        <xdr:cNvPr id="150" name="財政構造の弾力性該当値テキスト"/>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99568</xdr:rowOff>
    </xdr:from>
    <xdr:to>
      <xdr:col>19</xdr:col>
      <xdr:colOff>184150</xdr:colOff>
      <xdr:row>65</xdr:row>
      <xdr:rowOff>29718</xdr:rowOff>
    </xdr:to>
    <xdr:sp macro="" textlink="">
      <xdr:nvSpPr>
        <xdr:cNvPr id="151" name="楕円 150"/>
        <xdr:cNvSpPr/>
      </xdr:nvSpPr>
      <xdr:spPr>
        <a:xfrm>
          <a:off x="4064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39895</xdr:rowOff>
    </xdr:from>
    <xdr:ext cx="736600" cy="259045"/>
    <xdr:sp macro="" textlink="">
      <xdr:nvSpPr>
        <xdr:cNvPr id="152" name="テキスト ボックス 151"/>
        <xdr:cNvSpPr txBox="1"/>
      </xdr:nvSpPr>
      <xdr:spPr>
        <a:xfrm>
          <a:off x="3733800" y="1084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169418</xdr:rowOff>
    </xdr:from>
    <xdr:to>
      <xdr:col>15</xdr:col>
      <xdr:colOff>133350</xdr:colOff>
      <xdr:row>66</xdr:row>
      <xdr:rowOff>99568</xdr:rowOff>
    </xdr:to>
    <xdr:sp macro="" textlink="">
      <xdr:nvSpPr>
        <xdr:cNvPr id="153" name="楕円 152"/>
        <xdr:cNvSpPr/>
      </xdr:nvSpPr>
      <xdr:spPr>
        <a:xfrm>
          <a:off x="3175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84345</xdr:rowOff>
    </xdr:from>
    <xdr:ext cx="762000" cy="259045"/>
    <xdr:sp macro="" textlink="">
      <xdr:nvSpPr>
        <xdr:cNvPr id="154" name="テキスト ボックス 153"/>
        <xdr:cNvSpPr txBox="1"/>
      </xdr:nvSpPr>
      <xdr:spPr>
        <a:xfrm>
          <a:off x="2844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254</xdr:rowOff>
    </xdr:from>
    <xdr:to>
      <xdr:col>11</xdr:col>
      <xdr:colOff>82550</xdr:colOff>
      <xdr:row>67</xdr:row>
      <xdr:rowOff>101854</xdr:rowOff>
    </xdr:to>
    <xdr:sp macro="" textlink="">
      <xdr:nvSpPr>
        <xdr:cNvPr id="155" name="楕円 154"/>
        <xdr:cNvSpPr/>
      </xdr:nvSpPr>
      <xdr:spPr>
        <a:xfrm>
          <a:off x="2286000" y="1148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86631</xdr:rowOff>
    </xdr:from>
    <xdr:ext cx="762000" cy="259045"/>
    <xdr:sp macro="" textlink="">
      <xdr:nvSpPr>
        <xdr:cNvPr id="156" name="テキスト ボックス 155"/>
        <xdr:cNvSpPr txBox="1"/>
      </xdr:nvSpPr>
      <xdr:spPr>
        <a:xfrm>
          <a:off x="1955800" y="1157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94488</xdr:rowOff>
    </xdr:from>
    <xdr:to>
      <xdr:col>7</xdr:col>
      <xdr:colOff>31750</xdr:colOff>
      <xdr:row>67</xdr:row>
      <xdr:rowOff>24638</xdr:rowOff>
    </xdr:to>
    <xdr:sp macro="" textlink="">
      <xdr:nvSpPr>
        <xdr:cNvPr id="157" name="楕円 156"/>
        <xdr:cNvSpPr/>
      </xdr:nvSpPr>
      <xdr:spPr>
        <a:xfrm>
          <a:off x="1397000" y="114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9415</xdr:rowOff>
    </xdr:from>
    <xdr:ext cx="762000" cy="259045"/>
    <xdr:sp macro="" textlink="">
      <xdr:nvSpPr>
        <xdr:cNvPr id="158" name="テキスト ボックス 157"/>
        <xdr:cNvSpPr txBox="1"/>
      </xdr:nvSpPr>
      <xdr:spPr>
        <a:xfrm>
          <a:off x="1066800" y="1149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ここ数年、増加傾向にあり、令和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類似団体平均を超える数値となっている。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市域が広大で学校や出張所などが多いことから、人件費が比較的高い水準にあるが、維持補修費は類似団体平均を下回っている。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引き続き、適切に定員管理を行うとともに、行政サービスの民間委託や指定管理者制度の導入が可能なものは検討するなど、さらなる経常経費の削減に努める。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100234</xdr:rowOff>
    </xdr:from>
    <xdr:to>
      <xdr:col>23</xdr:col>
      <xdr:colOff>133350</xdr:colOff>
      <xdr:row>83</xdr:row>
      <xdr:rowOff>170790</xdr:rowOff>
    </xdr:to>
    <xdr:cxnSp macro="">
      <xdr:nvCxnSpPr>
        <xdr:cNvPr id="191" name="直線コネクタ 190"/>
        <xdr:cNvCxnSpPr/>
      </xdr:nvCxnSpPr>
      <xdr:spPr>
        <a:xfrm>
          <a:off x="4114800" y="14330584"/>
          <a:ext cx="838200" cy="7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macro="" textlink="">
      <xdr:nvSpPr>
        <xdr:cNvPr id="192" name="人件費・物件費等の状況平均値テキスト"/>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142974</xdr:rowOff>
    </xdr:from>
    <xdr:to>
      <xdr:col>19</xdr:col>
      <xdr:colOff>133350</xdr:colOff>
      <xdr:row>83</xdr:row>
      <xdr:rowOff>100234</xdr:rowOff>
    </xdr:to>
    <xdr:cxnSp macro="">
      <xdr:nvCxnSpPr>
        <xdr:cNvPr id="194" name="直線コネクタ 193"/>
        <xdr:cNvCxnSpPr/>
      </xdr:nvCxnSpPr>
      <xdr:spPr>
        <a:xfrm>
          <a:off x="3225800" y="14201874"/>
          <a:ext cx="889000" cy="12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51068</xdr:rowOff>
    </xdr:from>
    <xdr:to>
      <xdr:col>15</xdr:col>
      <xdr:colOff>82550</xdr:colOff>
      <xdr:row>82</xdr:row>
      <xdr:rowOff>142974</xdr:rowOff>
    </xdr:to>
    <xdr:cxnSp macro="">
      <xdr:nvCxnSpPr>
        <xdr:cNvPr id="197" name="直線コネクタ 196"/>
        <xdr:cNvCxnSpPr/>
      </xdr:nvCxnSpPr>
      <xdr:spPr>
        <a:xfrm>
          <a:off x="2336800" y="14109968"/>
          <a:ext cx="889000" cy="9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157815</xdr:rowOff>
    </xdr:from>
    <xdr:ext cx="762000" cy="259045"/>
    <xdr:sp macro="" textlink="">
      <xdr:nvSpPr>
        <xdr:cNvPr id="199" name="テキスト ボックス 198"/>
        <xdr:cNvSpPr txBox="1"/>
      </xdr:nvSpPr>
      <xdr:spPr>
        <a:xfrm>
          <a:off x="2844800" y="1387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30962</xdr:rowOff>
    </xdr:from>
    <xdr:to>
      <xdr:col>11</xdr:col>
      <xdr:colOff>31750</xdr:colOff>
      <xdr:row>82</xdr:row>
      <xdr:rowOff>51068</xdr:rowOff>
    </xdr:to>
    <xdr:cxnSp macro="">
      <xdr:nvCxnSpPr>
        <xdr:cNvPr id="200" name="直線コネクタ 199"/>
        <xdr:cNvCxnSpPr/>
      </xdr:nvCxnSpPr>
      <xdr:spPr>
        <a:xfrm>
          <a:off x="1447800" y="14089862"/>
          <a:ext cx="889000" cy="2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2" name="テキスト ボックス 201"/>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119990</xdr:rowOff>
    </xdr:from>
    <xdr:to>
      <xdr:col>23</xdr:col>
      <xdr:colOff>184150</xdr:colOff>
      <xdr:row>84</xdr:row>
      <xdr:rowOff>50140</xdr:rowOff>
    </xdr:to>
    <xdr:sp macro="" textlink="">
      <xdr:nvSpPr>
        <xdr:cNvPr id="210" name="楕円 209"/>
        <xdr:cNvSpPr/>
      </xdr:nvSpPr>
      <xdr:spPr>
        <a:xfrm>
          <a:off x="4902200" y="1435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92067</xdr:rowOff>
    </xdr:from>
    <xdr:ext cx="762000" cy="259045"/>
    <xdr:sp macro="" textlink="">
      <xdr:nvSpPr>
        <xdr:cNvPr id="211" name="人件費・物件費等の状況該当値テキスト"/>
        <xdr:cNvSpPr txBox="1"/>
      </xdr:nvSpPr>
      <xdr:spPr>
        <a:xfrm>
          <a:off x="5041900" y="1432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49434</xdr:rowOff>
    </xdr:from>
    <xdr:to>
      <xdr:col>19</xdr:col>
      <xdr:colOff>184150</xdr:colOff>
      <xdr:row>83</xdr:row>
      <xdr:rowOff>151034</xdr:rowOff>
    </xdr:to>
    <xdr:sp macro="" textlink="">
      <xdr:nvSpPr>
        <xdr:cNvPr id="212" name="楕円 211"/>
        <xdr:cNvSpPr/>
      </xdr:nvSpPr>
      <xdr:spPr>
        <a:xfrm>
          <a:off x="4064000" y="1427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135811</xdr:rowOff>
    </xdr:from>
    <xdr:ext cx="736600" cy="259045"/>
    <xdr:sp macro="" textlink="">
      <xdr:nvSpPr>
        <xdr:cNvPr id="213" name="テキスト ボックス 212"/>
        <xdr:cNvSpPr txBox="1"/>
      </xdr:nvSpPr>
      <xdr:spPr>
        <a:xfrm>
          <a:off x="3733800" y="14366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92174</xdr:rowOff>
    </xdr:from>
    <xdr:to>
      <xdr:col>15</xdr:col>
      <xdr:colOff>133350</xdr:colOff>
      <xdr:row>83</xdr:row>
      <xdr:rowOff>22324</xdr:rowOff>
    </xdr:to>
    <xdr:sp macro="" textlink="">
      <xdr:nvSpPr>
        <xdr:cNvPr id="214" name="楕円 213"/>
        <xdr:cNvSpPr/>
      </xdr:nvSpPr>
      <xdr:spPr>
        <a:xfrm>
          <a:off x="3175000" y="1415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7101</xdr:rowOff>
    </xdr:from>
    <xdr:ext cx="762000" cy="259045"/>
    <xdr:sp macro="" textlink="">
      <xdr:nvSpPr>
        <xdr:cNvPr id="215" name="テキスト ボックス 214"/>
        <xdr:cNvSpPr txBox="1"/>
      </xdr:nvSpPr>
      <xdr:spPr>
        <a:xfrm>
          <a:off x="2844800" y="1423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268</xdr:rowOff>
    </xdr:from>
    <xdr:to>
      <xdr:col>11</xdr:col>
      <xdr:colOff>82550</xdr:colOff>
      <xdr:row>82</xdr:row>
      <xdr:rowOff>101868</xdr:rowOff>
    </xdr:to>
    <xdr:sp macro="" textlink="">
      <xdr:nvSpPr>
        <xdr:cNvPr id="216" name="楕円 215"/>
        <xdr:cNvSpPr/>
      </xdr:nvSpPr>
      <xdr:spPr>
        <a:xfrm>
          <a:off x="2286000" y="140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112045</xdr:rowOff>
    </xdr:from>
    <xdr:ext cx="762000" cy="259045"/>
    <xdr:sp macro="" textlink="">
      <xdr:nvSpPr>
        <xdr:cNvPr id="217" name="テキスト ボックス 216"/>
        <xdr:cNvSpPr txBox="1"/>
      </xdr:nvSpPr>
      <xdr:spPr>
        <a:xfrm>
          <a:off x="1955800" y="138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151612</xdr:rowOff>
    </xdr:from>
    <xdr:to>
      <xdr:col>7</xdr:col>
      <xdr:colOff>31750</xdr:colOff>
      <xdr:row>82</xdr:row>
      <xdr:rowOff>81762</xdr:rowOff>
    </xdr:to>
    <xdr:sp macro="" textlink="">
      <xdr:nvSpPr>
        <xdr:cNvPr id="218" name="楕円 217"/>
        <xdr:cNvSpPr/>
      </xdr:nvSpPr>
      <xdr:spPr>
        <a:xfrm>
          <a:off x="1397000" y="1403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91939</xdr:rowOff>
    </xdr:from>
    <xdr:ext cx="762000" cy="259045"/>
    <xdr:sp macro="" textlink="">
      <xdr:nvSpPr>
        <xdr:cNvPr id="219" name="テキスト ボックス 218"/>
        <xdr:cNvSpPr txBox="1"/>
      </xdr:nvSpPr>
      <xdr:spPr>
        <a:xfrm>
          <a:off x="1066800" y="1380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と同値となっており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、類似団体平均と比べると０．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ポイント高い数値となっている。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ここ数年は横ばいで推移しており、財政状況を勘案しながら、今後も人件費の抑制に努める。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84</xdr:row>
      <xdr:rowOff>162984</xdr:rowOff>
    </xdr:to>
    <xdr:cxnSp macro="">
      <xdr:nvCxnSpPr>
        <xdr:cNvPr id="253" name="直線コネクタ 252"/>
        <xdr:cNvCxnSpPr/>
      </xdr:nvCxnSpPr>
      <xdr:spPr>
        <a:xfrm>
          <a:off x="16179800" y="1456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71966</xdr:rowOff>
    </xdr:to>
    <xdr:cxnSp macro="">
      <xdr:nvCxnSpPr>
        <xdr:cNvPr id="256" name="直線コネクタ 255"/>
        <xdr:cNvCxnSpPr/>
      </xdr:nvCxnSpPr>
      <xdr:spPr>
        <a:xfrm flipV="1">
          <a:off x="15290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58" name="テキスト ボックス 257"/>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112184</xdr:rowOff>
    </xdr:to>
    <xdr:cxnSp macro="">
      <xdr:nvCxnSpPr>
        <xdr:cNvPr id="259" name="直線コネクタ 258"/>
        <xdr:cNvCxnSpPr/>
      </xdr:nvCxnSpPr>
      <xdr:spPr>
        <a:xfrm flipV="1">
          <a:off x="14401800" y="146452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1" name="テキスト ボックス 260"/>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85</xdr:row>
      <xdr:rowOff>112184</xdr:rowOff>
    </xdr:to>
    <xdr:cxnSp macro="">
      <xdr:nvCxnSpPr>
        <xdr:cNvPr id="262" name="直線コネクタ 261"/>
        <xdr:cNvCxnSpPr/>
      </xdr:nvCxnSpPr>
      <xdr:spPr>
        <a:xfrm>
          <a:off x="13512800" y="146586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6" name="テキスト ボックス 265"/>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2" name="楕円 271"/>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84261</xdr:rowOff>
    </xdr:from>
    <xdr:ext cx="762000" cy="259045"/>
    <xdr:sp macro="" textlink="">
      <xdr:nvSpPr>
        <xdr:cNvPr id="273"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4" name="楕円 273"/>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75" name="テキスト ボックス 274"/>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76" name="楕円 275"/>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77" name="テキスト ボックス 276"/>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78" name="楕円 277"/>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9" name="テキスト ボックス 278"/>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80" name="楕円 279"/>
        <xdr:cNvSpPr/>
      </xdr:nvSpPr>
      <xdr:spPr>
        <a:xfrm>
          <a:off x="13462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81" name="テキスト ボックス 280"/>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年度は、前年度比０．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ポイント増加し、類似団体平均と比べると０．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ポイント高い数値となっている。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人口が減少傾向にあることから、平成２７年以降の人口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人当たり職員数が増加傾向にある。市域が広く、学校や出張所などの出先機関が多い現状を踏まえ、適切な定員管理を継続していく。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62547</xdr:rowOff>
    </xdr:from>
    <xdr:to>
      <xdr:col>81</xdr:col>
      <xdr:colOff>44450</xdr:colOff>
      <xdr:row>62</xdr:row>
      <xdr:rowOff>78634</xdr:rowOff>
    </xdr:to>
    <xdr:cxnSp macro="">
      <xdr:nvCxnSpPr>
        <xdr:cNvPr id="316" name="直線コネクタ 315"/>
        <xdr:cNvCxnSpPr/>
      </xdr:nvCxnSpPr>
      <xdr:spPr>
        <a:xfrm>
          <a:off x="16179800" y="1069244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17" name="定員管理の状況平均値テキスト"/>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60537</xdr:rowOff>
    </xdr:from>
    <xdr:to>
      <xdr:col>77</xdr:col>
      <xdr:colOff>44450</xdr:colOff>
      <xdr:row>62</xdr:row>
      <xdr:rowOff>62547</xdr:rowOff>
    </xdr:to>
    <xdr:cxnSp macro="">
      <xdr:nvCxnSpPr>
        <xdr:cNvPr id="319" name="直線コネクタ 318"/>
        <xdr:cNvCxnSpPr/>
      </xdr:nvCxnSpPr>
      <xdr:spPr>
        <a:xfrm>
          <a:off x="15290800" y="10690437"/>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1" name="テキスト ボックス 320"/>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159596</xdr:rowOff>
    </xdr:from>
    <xdr:to>
      <xdr:col>72</xdr:col>
      <xdr:colOff>203200</xdr:colOff>
      <xdr:row>62</xdr:row>
      <xdr:rowOff>60537</xdr:rowOff>
    </xdr:to>
    <xdr:cxnSp macro="">
      <xdr:nvCxnSpPr>
        <xdr:cNvPr id="322" name="直線コネクタ 321"/>
        <xdr:cNvCxnSpPr/>
      </xdr:nvCxnSpPr>
      <xdr:spPr>
        <a:xfrm>
          <a:off x="14401800" y="106180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macro="" textlink="">
      <xdr:nvSpPr>
        <xdr:cNvPr id="324" name="テキスト ボックス 323"/>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127423</xdr:rowOff>
    </xdr:from>
    <xdr:to>
      <xdr:col>68</xdr:col>
      <xdr:colOff>152400</xdr:colOff>
      <xdr:row>61</xdr:row>
      <xdr:rowOff>159596</xdr:rowOff>
    </xdr:to>
    <xdr:cxnSp macro="">
      <xdr:nvCxnSpPr>
        <xdr:cNvPr id="325" name="直線コネクタ 324"/>
        <xdr:cNvCxnSpPr/>
      </xdr:nvCxnSpPr>
      <xdr:spPr>
        <a:xfrm>
          <a:off x="13512800" y="105858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7" name="テキスト ボックス 326"/>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29" name="テキスト ボックス 328"/>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27834</xdr:rowOff>
    </xdr:from>
    <xdr:to>
      <xdr:col>81</xdr:col>
      <xdr:colOff>95250</xdr:colOff>
      <xdr:row>62</xdr:row>
      <xdr:rowOff>129434</xdr:rowOff>
    </xdr:to>
    <xdr:sp macro="" textlink="">
      <xdr:nvSpPr>
        <xdr:cNvPr id="335" name="楕円 334"/>
        <xdr:cNvSpPr/>
      </xdr:nvSpPr>
      <xdr:spPr>
        <a:xfrm>
          <a:off x="169672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171361</xdr:rowOff>
    </xdr:from>
    <xdr:ext cx="762000" cy="259045"/>
    <xdr:sp macro="" textlink="">
      <xdr:nvSpPr>
        <xdr:cNvPr id="336" name="定員管理の状況該当値テキスト"/>
        <xdr:cNvSpPr txBox="1"/>
      </xdr:nvSpPr>
      <xdr:spPr>
        <a:xfrm>
          <a:off x="17106900" y="106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11747</xdr:rowOff>
    </xdr:from>
    <xdr:to>
      <xdr:col>77</xdr:col>
      <xdr:colOff>95250</xdr:colOff>
      <xdr:row>62</xdr:row>
      <xdr:rowOff>113347</xdr:rowOff>
    </xdr:to>
    <xdr:sp macro="" textlink="">
      <xdr:nvSpPr>
        <xdr:cNvPr id="337" name="楕円 336"/>
        <xdr:cNvSpPr/>
      </xdr:nvSpPr>
      <xdr:spPr>
        <a:xfrm>
          <a:off x="16129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98124</xdr:rowOff>
    </xdr:from>
    <xdr:ext cx="736600" cy="259045"/>
    <xdr:sp macro="" textlink="">
      <xdr:nvSpPr>
        <xdr:cNvPr id="338" name="テキスト ボックス 337"/>
        <xdr:cNvSpPr txBox="1"/>
      </xdr:nvSpPr>
      <xdr:spPr>
        <a:xfrm>
          <a:off x="15798800" y="1072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9737</xdr:rowOff>
    </xdr:from>
    <xdr:to>
      <xdr:col>73</xdr:col>
      <xdr:colOff>44450</xdr:colOff>
      <xdr:row>62</xdr:row>
      <xdr:rowOff>111337</xdr:rowOff>
    </xdr:to>
    <xdr:sp macro="" textlink="">
      <xdr:nvSpPr>
        <xdr:cNvPr id="339" name="楕円 338"/>
        <xdr:cNvSpPr/>
      </xdr:nvSpPr>
      <xdr:spPr>
        <a:xfrm>
          <a:off x="15240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96114</xdr:rowOff>
    </xdr:from>
    <xdr:ext cx="762000" cy="259045"/>
    <xdr:sp macro="" textlink="">
      <xdr:nvSpPr>
        <xdr:cNvPr id="340" name="テキスト ボックス 339"/>
        <xdr:cNvSpPr txBox="1"/>
      </xdr:nvSpPr>
      <xdr:spPr>
        <a:xfrm>
          <a:off x="14909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108796</xdr:rowOff>
    </xdr:from>
    <xdr:to>
      <xdr:col>68</xdr:col>
      <xdr:colOff>203200</xdr:colOff>
      <xdr:row>62</xdr:row>
      <xdr:rowOff>38946</xdr:rowOff>
    </xdr:to>
    <xdr:sp macro="" textlink="">
      <xdr:nvSpPr>
        <xdr:cNvPr id="341" name="楕円 340"/>
        <xdr:cNvSpPr/>
      </xdr:nvSpPr>
      <xdr:spPr>
        <a:xfrm>
          <a:off x="14351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49123</xdr:rowOff>
    </xdr:from>
    <xdr:ext cx="762000" cy="259045"/>
    <xdr:sp macro="" textlink="">
      <xdr:nvSpPr>
        <xdr:cNvPr id="342" name="テキスト ボックス 341"/>
        <xdr:cNvSpPr txBox="1"/>
      </xdr:nvSpPr>
      <xdr:spPr>
        <a:xfrm>
          <a:off x="14020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43" name="楕円 342"/>
        <xdr:cNvSpPr/>
      </xdr:nvSpPr>
      <xdr:spPr>
        <a:xfrm>
          <a:off x="13462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16950</xdr:rowOff>
    </xdr:from>
    <xdr:ext cx="762000" cy="259045"/>
    <xdr:sp macro="" textlink="">
      <xdr:nvSpPr>
        <xdr:cNvPr id="344" name="テキスト ボックス 343"/>
        <xdr:cNvSpPr txBox="1"/>
      </xdr:nvSpPr>
      <xdr:spPr>
        <a:xfrm>
          <a:off x="13131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ここ数年、原則として地方債の借入額を長期債償還元金以下に抑えることで、地方債残高の圧縮と公債費の平準化を進めた結果、実質公債費比率は徐々に改善している。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しかし、依然として類似団体平均よりも高い数値となっており、今後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大型の建設事業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控えていることから、一般会計において可能な限り地方債の借入額を抑制するとともに、公営事業会計においては経営の合理化・効率化などを一層進めることで繰出金の削減に努める。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43</xdr:row>
      <xdr:rowOff>79163</xdr:rowOff>
    </xdr:to>
    <xdr:cxnSp macro="">
      <xdr:nvCxnSpPr>
        <xdr:cNvPr id="373" name="直線コネクタ 372"/>
        <xdr:cNvCxnSpPr/>
      </xdr:nvCxnSpPr>
      <xdr:spPr>
        <a:xfrm flipV="1">
          <a:off x="17018000" y="6116320"/>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51240</xdr:rowOff>
    </xdr:from>
    <xdr:ext cx="762000" cy="259045"/>
    <xdr:sp macro="" textlink="">
      <xdr:nvSpPr>
        <xdr:cNvPr id="374" name="公債費負担の状況最小値テキスト"/>
        <xdr:cNvSpPr txBox="1"/>
      </xdr:nvSpPr>
      <xdr:spPr>
        <a:xfrm>
          <a:off x="17106900" y="742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79163</xdr:rowOff>
    </xdr:from>
    <xdr:to>
      <xdr:col>81</xdr:col>
      <xdr:colOff>133350</xdr:colOff>
      <xdr:row>43</xdr:row>
      <xdr:rowOff>79163</xdr:rowOff>
    </xdr:to>
    <xdr:cxnSp macro="">
      <xdr:nvCxnSpPr>
        <xdr:cNvPr id="375" name="直線コネクタ 374"/>
        <xdr:cNvCxnSpPr/>
      </xdr:nvCxnSpPr>
      <xdr:spPr>
        <a:xfrm>
          <a:off x="16929100" y="745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94827</xdr:rowOff>
    </xdr:from>
    <xdr:to>
      <xdr:col>81</xdr:col>
      <xdr:colOff>44450</xdr:colOff>
      <xdr:row>41</xdr:row>
      <xdr:rowOff>140546</xdr:rowOff>
    </xdr:to>
    <xdr:cxnSp macro="">
      <xdr:nvCxnSpPr>
        <xdr:cNvPr id="378" name="直線コネクタ 377"/>
        <xdr:cNvCxnSpPr/>
      </xdr:nvCxnSpPr>
      <xdr:spPr>
        <a:xfrm flipV="1">
          <a:off x="16179800" y="6952827"/>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162154</xdr:rowOff>
    </xdr:from>
    <xdr:ext cx="762000" cy="259045"/>
    <xdr:sp macro="" textlink="">
      <xdr:nvSpPr>
        <xdr:cNvPr id="379" name="公債費負担の状況平均値テキスト"/>
        <xdr:cNvSpPr txBox="1"/>
      </xdr:nvSpPr>
      <xdr:spPr>
        <a:xfrm>
          <a:off x="17106900" y="650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380" name="フローチャート: 判断 379"/>
        <xdr:cNvSpPr/>
      </xdr:nvSpPr>
      <xdr:spPr>
        <a:xfrm>
          <a:off x="16967200" y="666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42</xdr:row>
      <xdr:rowOff>170180</xdr:rowOff>
    </xdr:to>
    <xdr:cxnSp macro="">
      <xdr:nvCxnSpPr>
        <xdr:cNvPr id="381" name="直線コネクタ 380"/>
        <xdr:cNvCxnSpPr/>
      </xdr:nvCxnSpPr>
      <xdr:spPr>
        <a:xfrm flipV="1">
          <a:off x="15290800" y="716999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129540</xdr:rowOff>
    </xdr:from>
    <xdr:to>
      <xdr:col>77</xdr:col>
      <xdr:colOff>95250</xdr:colOff>
      <xdr:row>39</xdr:row>
      <xdr:rowOff>59690</xdr:rowOff>
    </xdr:to>
    <xdr:sp macro="" textlink="">
      <xdr:nvSpPr>
        <xdr:cNvPr id="382" name="フローチャート: 判断 381"/>
        <xdr:cNvSpPr/>
      </xdr:nvSpPr>
      <xdr:spPr>
        <a:xfrm>
          <a:off x="161290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383" name="テキスト ボックス 382"/>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135467</xdr:rowOff>
    </xdr:to>
    <xdr:cxnSp macro="">
      <xdr:nvCxnSpPr>
        <xdr:cNvPr id="384" name="直線コネクタ 383"/>
        <xdr:cNvCxnSpPr/>
      </xdr:nvCxnSpPr>
      <xdr:spPr>
        <a:xfrm flipV="1">
          <a:off x="14401800" y="737108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145627</xdr:rowOff>
    </xdr:from>
    <xdr:to>
      <xdr:col>73</xdr:col>
      <xdr:colOff>44450</xdr:colOff>
      <xdr:row>39</xdr:row>
      <xdr:rowOff>75777</xdr:rowOff>
    </xdr:to>
    <xdr:sp macro="" textlink="">
      <xdr:nvSpPr>
        <xdr:cNvPr id="385" name="フローチャート: 判断 384"/>
        <xdr:cNvSpPr/>
      </xdr:nvSpPr>
      <xdr:spPr>
        <a:xfrm>
          <a:off x="15240000" y="666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85954</xdr:rowOff>
    </xdr:from>
    <xdr:ext cx="762000" cy="259045"/>
    <xdr:sp macro="" textlink="">
      <xdr:nvSpPr>
        <xdr:cNvPr id="386" name="テキスト ボックス 385"/>
        <xdr:cNvSpPr txBox="1"/>
      </xdr:nvSpPr>
      <xdr:spPr>
        <a:xfrm>
          <a:off x="14909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43</xdr:row>
      <xdr:rowOff>135467</xdr:rowOff>
    </xdr:to>
    <xdr:cxnSp macro="">
      <xdr:nvCxnSpPr>
        <xdr:cNvPr id="387" name="直線コネクタ 386"/>
        <xdr:cNvCxnSpPr/>
      </xdr:nvCxnSpPr>
      <xdr:spPr>
        <a:xfrm>
          <a:off x="13512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169756</xdr:rowOff>
    </xdr:from>
    <xdr:to>
      <xdr:col>68</xdr:col>
      <xdr:colOff>203200</xdr:colOff>
      <xdr:row>39</xdr:row>
      <xdr:rowOff>99906</xdr:rowOff>
    </xdr:to>
    <xdr:sp macro="" textlink="">
      <xdr:nvSpPr>
        <xdr:cNvPr id="388" name="フローチャート: 判断 387"/>
        <xdr:cNvSpPr/>
      </xdr:nvSpPr>
      <xdr:spPr>
        <a:xfrm>
          <a:off x="14351000" y="668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110083</xdr:rowOff>
    </xdr:from>
    <xdr:ext cx="762000" cy="259045"/>
    <xdr:sp macro="" textlink="">
      <xdr:nvSpPr>
        <xdr:cNvPr id="389" name="テキスト ボックス 388"/>
        <xdr:cNvSpPr txBox="1"/>
      </xdr:nvSpPr>
      <xdr:spPr>
        <a:xfrm>
          <a:off x="14020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390" name="フローチャート: 判断 389"/>
        <xdr:cNvSpPr/>
      </xdr:nvSpPr>
      <xdr:spPr>
        <a:xfrm>
          <a:off x="13462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391" name="テキスト ボックス 390"/>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397" name="楕円 396"/>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16104</xdr:rowOff>
    </xdr:from>
    <xdr:ext cx="762000" cy="259045"/>
    <xdr:sp macro="" textlink="">
      <xdr:nvSpPr>
        <xdr:cNvPr id="398" name="公債費負担の状況該当値テキスト"/>
        <xdr:cNvSpPr txBox="1"/>
      </xdr:nvSpPr>
      <xdr:spPr>
        <a:xfrm>
          <a:off x="17106900" y="687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399" name="楕円 398"/>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400" name="テキスト ボックス 399"/>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1" name="楕円 400"/>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2" name="テキスト ボックス 401"/>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84667</xdr:rowOff>
    </xdr:from>
    <xdr:to>
      <xdr:col>68</xdr:col>
      <xdr:colOff>203200</xdr:colOff>
      <xdr:row>44</xdr:row>
      <xdr:rowOff>14817</xdr:rowOff>
    </xdr:to>
    <xdr:sp macro="" textlink="">
      <xdr:nvSpPr>
        <xdr:cNvPr id="403" name="楕円 402"/>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171044</xdr:rowOff>
    </xdr:from>
    <xdr:ext cx="762000" cy="259045"/>
    <xdr:sp macro="" textlink="">
      <xdr:nvSpPr>
        <xdr:cNvPr id="404" name="テキスト ボックス 403"/>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5" name="楕円 404"/>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6" name="テキスト ボックス 405"/>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地方債残高の圧縮を進めるとともに、基金の積み増しや優良債（交付税措置がある地方債）の活用による基準財政需要額算入見込額の増加に努めたことで、将来負担比率は改善している。ただし、公営事業会計（工業用水道事業特別会計）への繰出金が多いことなどから、依然として類似団体平均よりも高い水準に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、一般会計において複合施設建設などの大型事業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控えているため、可能な限り地方債の借入額を抑制しながら、適切な財政運営に努める。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3" name="直線コネクタ 432"/>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4" name="将来負担の状況最小値テキスト"/>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5" name="直線コネクタ 434"/>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45720</xdr:rowOff>
    </xdr:from>
    <xdr:to>
      <xdr:col>81</xdr:col>
      <xdr:colOff>44450</xdr:colOff>
      <xdr:row>17</xdr:row>
      <xdr:rowOff>49936</xdr:rowOff>
    </xdr:to>
    <xdr:cxnSp macro="">
      <xdr:nvCxnSpPr>
        <xdr:cNvPr id="438" name="直線コネクタ 437"/>
        <xdr:cNvCxnSpPr/>
      </xdr:nvCxnSpPr>
      <xdr:spPr>
        <a:xfrm flipV="1">
          <a:off x="16179800" y="2788920"/>
          <a:ext cx="838200" cy="1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9" name="将来負担の状況平均値テキスト"/>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40" name="フローチャート: 判断 439"/>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49936</xdr:rowOff>
    </xdr:from>
    <xdr:to>
      <xdr:col>77</xdr:col>
      <xdr:colOff>44450</xdr:colOff>
      <xdr:row>18</xdr:row>
      <xdr:rowOff>30988</xdr:rowOff>
    </xdr:to>
    <xdr:cxnSp macro="">
      <xdr:nvCxnSpPr>
        <xdr:cNvPr id="441" name="直線コネクタ 440"/>
        <xdr:cNvCxnSpPr/>
      </xdr:nvCxnSpPr>
      <xdr:spPr>
        <a:xfrm flipV="1">
          <a:off x="15290800" y="2964586"/>
          <a:ext cx="889000" cy="1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2" name="フローチャート: 判断 441"/>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3" name="テキスト ボックス 442"/>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30988</xdr:rowOff>
    </xdr:from>
    <xdr:to>
      <xdr:col>72</xdr:col>
      <xdr:colOff>203200</xdr:colOff>
      <xdr:row>18</xdr:row>
      <xdr:rowOff>121717</xdr:rowOff>
    </xdr:to>
    <xdr:cxnSp macro="">
      <xdr:nvCxnSpPr>
        <xdr:cNvPr id="444" name="直線コネクタ 443"/>
        <xdr:cNvCxnSpPr/>
      </xdr:nvCxnSpPr>
      <xdr:spPr>
        <a:xfrm flipV="1">
          <a:off x="14401800" y="3117088"/>
          <a:ext cx="889000" cy="9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5" name="フローチャート: 判断 444"/>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6" name="テキスト ボックス 445"/>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121717</xdr:rowOff>
    </xdr:from>
    <xdr:to>
      <xdr:col>68</xdr:col>
      <xdr:colOff>152400</xdr:colOff>
      <xdr:row>19</xdr:row>
      <xdr:rowOff>74778</xdr:rowOff>
    </xdr:to>
    <xdr:cxnSp macro="">
      <xdr:nvCxnSpPr>
        <xdr:cNvPr id="447" name="直線コネクタ 446"/>
        <xdr:cNvCxnSpPr/>
      </xdr:nvCxnSpPr>
      <xdr:spPr>
        <a:xfrm flipV="1">
          <a:off x="13512800" y="3207817"/>
          <a:ext cx="889000" cy="1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8" name="フローチャート: 判断 447"/>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9" name="テキスト ボックス 448"/>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50" name="フローチャート: 判断 449"/>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51" name="テキスト ボックス 450"/>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166370</xdr:rowOff>
    </xdr:from>
    <xdr:to>
      <xdr:col>81</xdr:col>
      <xdr:colOff>95250</xdr:colOff>
      <xdr:row>16</xdr:row>
      <xdr:rowOff>96520</xdr:rowOff>
    </xdr:to>
    <xdr:sp macro="" textlink="">
      <xdr:nvSpPr>
        <xdr:cNvPr id="457" name="楕円 456"/>
        <xdr:cNvSpPr/>
      </xdr:nvSpPr>
      <xdr:spPr>
        <a:xfrm>
          <a:off x="169672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138447</xdr:rowOff>
    </xdr:from>
    <xdr:ext cx="762000" cy="259045"/>
    <xdr:sp macro="" textlink="">
      <xdr:nvSpPr>
        <xdr:cNvPr id="458" name="将来負担の状況該当値テキスト"/>
        <xdr:cNvSpPr txBox="1"/>
      </xdr:nvSpPr>
      <xdr:spPr>
        <a:xfrm>
          <a:off x="17106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170586</xdr:rowOff>
    </xdr:from>
    <xdr:to>
      <xdr:col>77</xdr:col>
      <xdr:colOff>95250</xdr:colOff>
      <xdr:row>17</xdr:row>
      <xdr:rowOff>100736</xdr:rowOff>
    </xdr:to>
    <xdr:sp macro="" textlink="">
      <xdr:nvSpPr>
        <xdr:cNvPr id="459" name="楕円 458"/>
        <xdr:cNvSpPr/>
      </xdr:nvSpPr>
      <xdr:spPr>
        <a:xfrm>
          <a:off x="16129000" y="291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85513</xdr:rowOff>
    </xdr:from>
    <xdr:ext cx="736600" cy="259045"/>
    <xdr:sp macro="" textlink="">
      <xdr:nvSpPr>
        <xdr:cNvPr id="460" name="テキスト ボックス 459"/>
        <xdr:cNvSpPr txBox="1"/>
      </xdr:nvSpPr>
      <xdr:spPr>
        <a:xfrm>
          <a:off x="15798800" y="3000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151638</xdr:rowOff>
    </xdr:from>
    <xdr:to>
      <xdr:col>73</xdr:col>
      <xdr:colOff>44450</xdr:colOff>
      <xdr:row>18</xdr:row>
      <xdr:rowOff>81788</xdr:rowOff>
    </xdr:to>
    <xdr:sp macro="" textlink="">
      <xdr:nvSpPr>
        <xdr:cNvPr id="461" name="楕円 460"/>
        <xdr:cNvSpPr/>
      </xdr:nvSpPr>
      <xdr:spPr>
        <a:xfrm>
          <a:off x="15240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66565</xdr:rowOff>
    </xdr:from>
    <xdr:ext cx="762000" cy="259045"/>
    <xdr:sp macro="" textlink="">
      <xdr:nvSpPr>
        <xdr:cNvPr id="462" name="テキスト ボックス 461"/>
        <xdr:cNvSpPr txBox="1"/>
      </xdr:nvSpPr>
      <xdr:spPr>
        <a:xfrm>
          <a:off x="14909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70917</xdr:rowOff>
    </xdr:from>
    <xdr:to>
      <xdr:col>68</xdr:col>
      <xdr:colOff>203200</xdr:colOff>
      <xdr:row>19</xdr:row>
      <xdr:rowOff>1067</xdr:rowOff>
    </xdr:to>
    <xdr:sp macro="" textlink="">
      <xdr:nvSpPr>
        <xdr:cNvPr id="463" name="楕円 462"/>
        <xdr:cNvSpPr/>
      </xdr:nvSpPr>
      <xdr:spPr>
        <a:xfrm>
          <a:off x="14351000" y="31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157294</xdr:rowOff>
    </xdr:from>
    <xdr:ext cx="762000" cy="259045"/>
    <xdr:sp macro="" textlink="">
      <xdr:nvSpPr>
        <xdr:cNvPr id="464" name="テキスト ボックス 463"/>
        <xdr:cNvSpPr txBox="1"/>
      </xdr:nvSpPr>
      <xdr:spPr>
        <a:xfrm>
          <a:off x="14020800" y="32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23978</xdr:rowOff>
    </xdr:from>
    <xdr:to>
      <xdr:col>64</xdr:col>
      <xdr:colOff>152400</xdr:colOff>
      <xdr:row>19</xdr:row>
      <xdr:rowOff>125578</xdr:rowOff>
    </xdr:to>
    <xdr:sp macro="" textlink="">
      <xdr:nvSpPr>
        <xdr:cNvPr id="465" name="楕円 464"/>
        <xdr:cNvSpPr/>
      </xdr:nvSpPr>
      <xdr:spPr>
        <a:xfrm>
          <a:off x="13462000" y="328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110355</xdr:rowOff>
    </xdr:from>
    <xdr:ext cx="762000" cy="259045"/>
    <xdr:sp macro="" textlink="">
      <xdr:nvSpPr>
        <xdr:cNvPr id="466" name="テキスト ボックス 465"/>
        <xdr:cNvSpPr txBox="1"/>
      </xdr:nvSpPr>
      <xdr:spPr>
        <a:xfrm>
          <a:off x="13131800" y="336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66675</xdr:rowOff>
    </xdr:from>
    <xdr:ext cx="9099176" cy="425758"/>
    <xdr:sp macro="" textlink="">
      <xdr:nvSpPr>
        <xdr:cNvPr id="468" name="テキスト ボックス 467">
          <a:extLst>
            <a:ext uri="{FF2B5EF4-FFF2-40B4-BE49-F238E27FC236}">
              <a16:creationId xmlns:a16="http://schemas.microsoft.com/office/drawing/2014/main" id="{B7833EC5-7802-49C9-93AF-5F55205E114C}"/>
            </a:ext>
          </a:extLst>
        </xdr:cNvPr>
        <xdr:cNvSpPr txBox="1"/>
      </xdr:nvSpPr>
      <xdr:spPr>
        <a:xfrm>
          <a:off x="762000" y="4524375"/>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53,336
52,840
255.25
34,703,467
33,934,310
721,712
15,354,627
21,729,725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令和３年度は、前年度比２．８ポイント減少し、類似団体平均と比べると０．８ポイント低い数値となっている。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主な要因としては、退職者の減少によるものであり、今後も、引き続き時間外勤務の縮減に取り組み、人件費の抑制に努める。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37</xdr:row>
      <xdr:rowOff>107950</xdr:rowOff>
    </xdr:to>
    <xdr:cxnSp macro="">
      <xdr:nvCxnSpPr>
        <xdr:cNvPr id="66" name="直線コネクタ 65"/>
        <xdr:cNvCxnSpPr/>
      </xdr:nvCxnSpPr>
      <xdr:spPr>
        <a:xfrm flipV="1">
          <a:off x="3987800" y="623824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37</xdr:row>
      <xdr:rowOff>107950</xdr:rowOff>
    </xdr:to>
    <xdr:cxnSp macro="">
      <xdr:nvCxnSpPr>
        <xdr:cNvPr id="69" name="直線コネクタ 68"/>
        <xdr:cNvCxnSpPr/>
      </xdr:nvCxnSpPr>
      <xdr:spPr>
        <a:xfrm>
          <a:off x="3098800" y="62915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119380</xdr:rowOff>
    </xdr:to>
    <xdr:cxnSp macro="">
      <xdr:nvCxnSpPr>
        <xdr:cNvPr id="72" name="直線コネクタ 71"/>
        <xdr:cNvCxnSpPr/>
      </xdr:nvCxnSpPr>
      <xdr:spPr>
        <a:xfrm>
          <a:off x="2209800" y="6207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50800</xdr:rowOff>
    </xdr:to>
    <xdr:cxnSp macro="">
      <xdr:nvCxnSpPr>
        <xdr:cNvPr id="75" name="直線コネクタ 74"/>
        <xdr:cNvCxnSpPr/>
      </xdr:nvCxnSpPr>
      <xdr:spPr>
        <a:xfrm flipV="1">
          <a:off x="1320800" y="6207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90" name="テキスト ボックス 89"/>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年度は、前年度比０．</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ポイント減少し、類似団体平均と比べると</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ポイント低い数値となっている。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減少傾向ではある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が、保育園や留守家庭児童クラブ、小中学校などの運営や維持管理に多額の経費（需用費等）を要しているため、公共施設の統廃合などによる適正配置を進め、経費の削減に取り組む。</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39370</xdr:rowOff>
    </xdr:from>
    <xdr:to>
      <xdr:col>82</xdr:col>
      <xdr:colOff>107950</xdr:colOff>
      <xdr:row>15</xdr:row>
      <xdr:rowOff>92710</xdr:rowOff>
    </xdr:to>
    <xdr:cxnSp macro="">
      <xdr:nvCxnSpPr>
        <xdr:cNvPr id="127" name="直線コネクタ 126"/>
        <xdr:cNvCxnSpPr/>
      </xdr:nvCxnSpPr>
      <xdr:spPr>
        <a:xfrm flipV="1">
          <a:off x="15671800" y="26111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161290</xdr:rowOff>
    </xdr:to>
    <xdr:cxnSp macro="">
      <xdr:nvCxnSpPr>
        <xdr:cNvPr id="130" name="直線コネクタ 129"/>
        <xdr:cNvCxnSpPr/>
      </xdr:nvCxnSpPr>
      <xdr:spPr>
        <a:xfrm flipV="1">
          <a:off x="14782800" y="2664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16</xdr:row>
      <xdr:rowOff>43180</xdr:rowOff>
    </xdr:to>
    <xdr:cxnSp macro="">
      <xdr:nvCxnSpPr>
        <xdr:cNvPr id="133" name="直線コネクタ 132"/>
        <xdr:cNvCxnSpPr/>
      </xdr:nvCxnSpPr>
      <xdr:spPr>
        <a:xfrm flipV="1">
          <a:off x="13893800" y="2733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43180</xdr:rowOff>
    </xdr:to>
    <xdr:cxnSp macro="">
      <xdr:nvCxnSpPr>
        <xdr:cNvPr id="136" name="直線コネクタ 135"/>
        <xdr:cNvCxnSpPr/>
      </xdr:nvCxnSpPr>
      <xdr:spPr>
        <a:xfrm>
          <a:off x="13004800" y="277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160020</xdr:rowOff>
    </xdr:from>
    <xdr:to>
      <xdr:col>82</xdr:col>
      <xdr:colOff>158750</xdr:colOff>
      <xdr:row>15</xdr:row>
      <xdr:rowOff>90170</xdr:rowOff>
    </xdr:to>
    <xdr:sp macro="" textlink="">
      <xdr:nvSpPr>
        <xdr:cNvPr id="146" name="楕円 145"/>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5097</xdr:rowOff>
    </xdr:from>
    <xdr:ext cx="762000" cy="259045"/>
    <xdr:sp macro="" textlink="">
      <xdr:nvSpPr>
        <xdr:cNvPr id="147" name="物件費該当値テキスト"/>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8" name="楕円 147"/>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49" name="テキスト ボックス 148"/>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50" name="楕円 149"/>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51" name="テキスト ボックス 150"/>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163830</xdr:rowOff>
    </xdr:from>
    <xdr:to>
      <xdr:col>69</xdr:col>
      <xdr:colOff>142875</xdr:colOff>
      <xdr:row>16</xdr:row>
      <xdr:rowOff>93980</xdr:rowOff>
    </xdr:to>
    <xdr:sp macro="" textlink="">
      <xdr:nvSpPr>
        <xdr:cNvPr id="152" name="楕円 151"/>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104157</xdr:rowOff>
    </xdr:from>
    <xdr:ext cx="762000" cy="259045"/>
    <xdr:sp macro="" textlink="">
      <xdr:nvSpPr>
        <xdr:cNvPr id="153" name="テキスト ボックス 152"/>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54" name="楕円 153"/>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5" name="テキスト ボックス 154"/>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令和３年度は、前年度比１．０ポイント減少し、類似団体平均と比べると０．８ポイント高い数値となっている。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類似団体と比較して、児童福祉費や生活保護費などの民生部門に多額の経費を支出しており、今後も、資格審査等の適正化や頻回受診の是正指導等の取組を進めることで、扶助費の抑制に努める。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167822</xdr:rowOff>
    </xdr:to>
    <xdr:cxnSp macro="">
      <xdr:nvCxnSpPr>
        <xdr:cNvPr id="190" name="直線コネクタ 189"/>
        <xdr:cNvCxnSpPr/>
      </xdr:nvCxnSpPr>
      <xdr:spPr>
        <a:xfrm flipV="1">
          <a:off x="3987800" y="9777185"/>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167822</xdr:rowOff>
    </xdr:from>
    <xdr:to>
      <xdr:col>19</xdr:col>
      <xdr:colOff>187325</xdr:colOff>
      <xdr:row>59</xdr:row>
      <xdr:rowOff>102507</xdr:rowOff>
    </xdr:to>
    <xdr:cxnSp macro="">
      <xdr:nvCxnSpPr>
        <xdr:cNvPr id="193" name="直線コネクタ 192"/>
        <xdr:cNvCxnSpPr/>
      </xdr:nvCxnSpPr>
      <xdr:spPr>
        <a:xfrm flipV="1">
          <a:off x="3098800" y="9940472"/>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195" name="テキスト ボックス 194"/>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59</xdr:row>
      <xdr:rowOff>102507</xdr:rowOff>
    </xdr:to>
    <xdr:cxnSp macro="">
      <xdr:nvCxnSpPr>
        <xdr:cNvPr id="196" name="直線コネクタ 195"/>
        <xdr:cNvCxnSpPr/>
      </xdr:nvCxnSpPr>
      <xdr:spPr>
        <a:xfrm>
          <a:off x="2209800" y="101364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20865</xdr:rowOff>
    </xdr:from>
    <xdr:to>
      <xdr:col>11</xdr:col>
      <xdr:colOff>9525</xdr:colOff>
      <xdr:row>59</xdr:row>
      <xdr:rowOff>102507</xdr:rowOff>
    </xdr:to>
    <xdr:cxnSp macro="">
      <xdr:nvCxnSpPr>
        <xdr:cNvPr id="199" name="直線コネクタ 198"/>
        <xdr:cNvCxnSpPr/>
      </xdr:nvCxnSpPr>
      <xdr:spPr>
        <a:xfrm flipV="1">
          <a:off x="1320800" y="101364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9" name="楕円 208"/>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10"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11" name="楕円 210"/>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12" name="テキスト ボックス 211"/>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51707</xdr:rowOff>
    </xdr:from>
    <xdr:to>
      <xdr:col>15</xdr:col>
      <xdr:colOff>149225</xdr:colOff>
      <xdr:row>59</xdr:row>
      <xdr:rowOff>153307</xdr:rowOff>
    </xdr:to>
    <xdr:sp macro="" textlink="">
      <xdr:nvSpPr>
        <xdr:cNvPr id="213" name="楕円 212"/>
        <xdr:cNvSpPr/>
      </xdr:nvSpPr>
      <xdr:spPr>
        <a:xfrm>
          <a:off x="3048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138084</xdr:rowOff>
    </xdr:from>
    <xdr:ext cx="762000" cy="259045"/>
    <xdr:sp macro="" textlink="">
      <xdr:nvSpPr>
        <xdr:cNvPr id="214" name="テキスト ボックス 213"/>
        <xdr:cNvSpPr txBox="1"/>
      </xdr:nvSpPr>
      <xdr:spPr>
        <a:xfrm>
          <a:off x="2717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141515</xdr:rowOff>
    </xdr:from>
    <xdr:to>
      <xdr:col>11</xdr:col>
      <xdr:colOff>60325</xdr:colOff>
      <xdr:row>59</xdr:row>
      <xdr:rowOff>71665</xdr:rowOff>
    </xdr:to>
    <xdr:sp macro="" textlink="">
      <xdr:nvSpPr>
        <xdr:cNvPr id="215" name="楕円 214"/>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56442</xdr:rowOff>
    </xdr:from>
    <xdr:ext cx="762000" cy="259045"/>
    <xdr:sp macro="" textlink="">
      <xdr:nvSpPr>
        <xdr:cNvPr id="216" name="テキスト ボックス 215"/>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51707</xdr:rowOff>
    </xdr:from>
    <xdr:to>
      <xdr:col>6</xdr:col>
      <xdr:colOff>171450</xdr:colOff>
      <xdr:row>59</xdr:row>
      <xdr:rowOff>153307</xdr:rowOff>
    </xdr:to>
    <xdr:sp macro="" textlink="">
      <xdr:nvSpPr>
        <xdr:cNvPr id="217" name="楕円 216"/>
        <xdr:cNvSpPr/>
      </xdr:nvSpPr>
      <xdr:spPr>
        <a:xfrm>
          <a:off x="1270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138084</xdr:rowOff>
    </xdr:from>
    <xdr:ext cx="762000" cy="259045"/>
    <xdr:sp macro="" textlink="">
      <xdr:nvSpPr>
        <xdr:cNvPr id="218" name="テキスト ボックス 217"/>
        <xdr:cNvSpPr txBox="1"/>
      </xdr:nvSpPr>
      <xdr:spPr>
        <a:xfrm>
          <a:off x="939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令和３年度は、前年度比０．６ポイント減少し、類似団体平均と比べると１．２ポイント高い数値となっている。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依然として、類似団体や全国平均と比較して高い数値となっており、今後も、保険料（税）の見直しなどにより、各会計の経営健全化を図り、繰出金の削減に努める。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59</xdr:row>
      <xdr:rowOff>88900</xdr:rowOff>
    </xdr:to>
    <xdr:cxnSp macro="">
      <xdr:nvCxnSpPr>
        <xdr:cNvPr id="250" name="直線コネクタ 249"/>
        <xdr:cNvCxnSpPr/>
      </xdr:nvCxnSpPr>
      <xdr:spPr>
        <a:xfrm flipV="1">
          <a:off x="16510000" y="917575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60977</xdr:rowOff>
    </xdr:from>
    <xdr:ext cx="762000" cy="259045"/>
    <xdr:sp macro="" textlink="">
      <xdr:nvSpPr>
        <xdr:cNvPr id="251" name="その他最小値テキスト"/>
        <xdr:cNvSpPr txBox="1"/>
      </xdr:nvSpPr>
      <xdr:spPr>
        <a:xfrm>
          <a:off x="16598900" y="1017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88900</xdr:rowOff>
    </xdr:from>
    <xdr:to>
      <xdr:col>82</xdr:col>
      <xdr:colOff>196850</xdr:colOff>
      <xdr:row>59</xdr:row>
      <xdr:rowOff>88900</xdr:rowOff>
    </xdr:to>
    <xdr:cxnSp macro="">
      <xdr:nvCxnSpPr>
        <xdr:cNvPr id="252" name="直線コネクタ 251"/>
        <xdr:cNvCxnSpPr/>
      </xdr:nvCxnSpPr>
      <xdr:spPr>
        <a:xfrm>
          <a:off x="16421100" y="1020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3"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4" name="直線コネクタ 253"/>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155575</xdr:rowOff>
    </xdr:from>
    <xdr:to>
      <xdr:col>82</xdr:col>
      <xdr:colOff>107950</xdr:colOff>
      <xdr:row>58</xdr:row>
      <xdr:rowOff>41275</xdr:rowOff>
    </xdr:to>
    <xdr:cxnSp macro="">
      <xdr:nvCxnSpPr>
        <xdr:cNvPr id="255" name="直線コネクタ 254"/>
        <xdr:cNvCxnSpPr/>
      </xdr:nvCxnSpPr>
      <xdr:spPr>
        <a:xfrm flipV="1">
          <a:off x="15671800" y="99282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7002</xdr:rowOff>
    </xdr:from>
    <xdr:ext cx="762000" cy="259045"/>
    <xdr:sp macro="" textlink="">
      <xdr:nvSpPr>
        <xdr:cNvPr id="256" name="その他平均値テキスト"/>
        <xdr:cNvSpPr txBox="1"/>
      </xdr:nvSpPr>
      <xdr:spPr>
        <a:xfrm>
          <a:off x="16598900" y="9608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57" name="フローチャート: 判断 256"/>
        <xdr:cNvSpPr/>
      </xdr:nvSpPr>
      <xdr:spPr>
        <a:xfrm>
          <a:off x="164592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41275</xdr:rowOff>
    </xdr:from>
    <xdr:to>
      <xdr:col>78</xdr:col>
      <xdr:colOff>69850</xdr:colOff>
      <xdr:row>58</xdr:row>
      <xdr:rowOff>60325</xdr:rowOff>
    </xdr:to>
    <xdr:cxnSp macro="">
      <xdr:nvCxnSpPr>
        <xdr:cNvPr id="258" name="直線コネクタ 257"/>
        <xdr:cNvCxnSpPr/>
      </xdr:nvCxnSpPr>
      <xdr:spPr>
        <a:xfrm flipV="1">
          <a:off x="14782800" y="99853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60325</xdr:rowOff>
    </xdr:from>
    <xdr:to>
      <xdr:col>73</xdr:col>
      <xdr:colOff>180975</xdr:colOff>
      <xdr:row>61</xdr:row>
      <xdr:rowOff>117475</xdr:rowOff>
    </xdr:to>
    <xdr:cxnSp macro="">
      <xdr:nvCxnSpPr>
        <xdr:cNvPr id="261" name="直線コネクタ 260"/>
        <xdr:cNvCxnSpPr/>
      </xdr:nvCxnSpPr>
      <xdr:spPr>
        <a:xfrm flipV="1">
          <a:off x="13893800" y="10004425"/>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9525</xdr:rowOff>
    </xdr:from>
    <xdr:to>
      <xdr:col>74</xdr:col>
      <xdr:colOff>31750</xdr:colOff>
      <xdr:row>58</xdr:row>
      <xdr:rowOff>111125</xdr:rowOff>
    </xdr:to>
    <xdr:sp macro="" textlink="">
      <xdr:nvSpPr>
        <xdr:cNvPr id="262" name="フローチャート: 判断 261"/>
        <xdr:cNvSpPr/>
      </xdr:nvSpPr>
      <xdr:spPr>
        <a:xfrm>
          <a:off x="14732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121302</xdr:rowOff>
    </xdr:from>
    <xdr:ext cx="762000" cy="259045"/>
    <xdr:sp macro="" textlink="">
      <xdr:nvSpPr>
        <xdr:cNvPr id="263" name="テキスト ボックス 262"/>
        <xdr:cNvSpPr txBox="1"/>
      </xdr:nvSpPr>
      <xdr:spPr>
        <a:xfrm>
          <a:off x="14401800" y="972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88900</xdr:rowOff>
    </xdr:from>
    <xdr:to>
      <xdr:col>69</xdr:col>
      <xdr:colOff>92075</xdr:colOff>
      <xdr:row>61</xdr:row>
      <xdr:rowOff>117475</xdr:rowOff>
    </xdr:to>
    <xdr:cxnSp macro="">
      <xdr:nvCxnSpPr>
        <xdr:cNvPr id="264" name="直線コネクタ 263"/>
        <xdr:cNvCxnSpPr/>
      </xdr:nvCxnSpPr>
      <xdr:spPr>
        <a:xfrm>
          <a:off x="13004800" y="105473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47625</xdr:rowOff>
    </xdr:from>
    <xdr:to>
      <xdr:col>69</xdr:col>
      <xdr:colOff>142875</xdr:colOff>
      <xdr:row>58</xdr:row>
      <xdr:rowOff>149225</xdr:rowOff>
    </xdr:to>
    <xdr:sp macro="" textlink="">
      <xdr:nvSpPr>
        <xdr:cNvPr id="265" name="フローチャート: 判断 264"/>
        <xdr:cNvSpPr/>
      </xdr:nvSpPr>
      <xdr:spPr>
        <a:xfrm>
          <a:off x="13843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159402</xdr:rowOff>
    </xdr:from>
    <xdr:ext cx="762000" cy="259045"/>
    <xdr:sp macro="" textlink="">
      <xdr:nvSpPr>
        <xdr:cNvPr id="266" name="テキスト ボックス 265"/>
        <xdr:cNvSpPr txBox="1"/>
      </xdr:nvSpPr>
      <xdr:spPr>
        <a:xfrm>
          <a:off x="13512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67" name="フローチャート: 判断 266"/>
        <xdr:cNvSpPr/>
      </xdr:nvSpPr>
      <xdr:spPr>
        <a:xfrm>
          <a:off x="12954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16527</xdr:rowOff>
    </xdr:from>
    <xdr:ext cx="762000" cy="259045"/>
    <xdr:sp macro="" textlink="">
      <xdr:nvSpPr>
        <xdr:cNvPr id="268" name="テキスト ボックス 267"/>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104775</xdr:rowOff>
    </xdr:from>
    <xdr:to>
      <xdr:col>82</xdr:col>
      <xdr:colOff>158750</xdr:colOff>
      <xdr:row>58</xdr:row>
      <xdr:rowOff>34925</xdr:rowOff>
    </xdr:to>
    <xdr:sp macro="" textlink="">
      <xdr:nvSpPr>
        <xdr:cNvPr id="274" name="楕円 273"/>
        <xdr:cNvSpPr/>
      </xdr:nvSpPr>
      <xdr:spPr>
        <a:xfrm>
          <a:off x="164592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76852</xdr:rowOff>
    </xdr:from>
    <xdr:ext cx="762000" cy="259045"/>
    <xdr:sp macro="" textlink="">
      <xdr:nvSpPr>
        <xdr:cNvPr id="275" name="その他該当値テキスト"/>
        <xdr:cNvSpPr txBox="1"/>
      </xdr:nvSpPr>
      <xdr:spPr>
        <a:xfrm>
          <a:off x="165989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161925</xdr:rowOff>
    </xdr:from>
    <xdr:to>
      <xdr:col>78</xdr:col>
      <xdr:colOff>120650</xdr:colOff>
      <xdr:row>58</xdr:row>
      <xdr:rowOff>92075</xdr:rowOff>
    </xdr:to>
    <xdr:sp macro="" textlink="">
      <xdr:nvSpPr>
        <xdr:cNvPr id="276" name="楕円 275"/>
        <xdr:cNvSpPr/>
      </xdr:nvSpPr>
      <xdr:spPr>
        <a:xfrm>
          <a:off x="15621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76852</xdr:rowOff>
    </xdr:from>
    <xdr:ext cx="736600" cy="259045"/>
    <xdr:sp macro="" textlink="">
      <xdr:nvSpPr>
        <xdr:cNvPr id="277" name="テキスト ボックス 276"/>
        <xdr:cNvSpPr txBox="1"/>
      </xdr:nvSpPr>
      <xdr:spPr>
        <a:xfrm>
          <a:off x="15290800" y="1002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9525</xdr:rowOff>
    </xdr:from>
    <xdr:to>
      <xdr:col>74</xdr:col>
      <xdr:colOff>31750</xdr:colOff>
      <xdr:row>58</xdr:row>
      <xdr:rowOff>111125</xdr:rowOff>
    </xdr:to>
    <xdr:sp macro="" textlink="">
      <xdr:nvSpPr>
        <xdr:cNvPr id="278" name="楕円 277"/>
        <xdr:cNvSpPr/>
      </xdr:nvSpPr>
      <xdr:spPr>
        <a:xfrm>
          <a:off x="147320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95902</xdr:rowOff>
    </xdr:from>
    <xdr:ext cx="762000" cy="259045"/>
    <xdr:sp macro="" textlink="">
      <xdr:nvSpPr>
        <xdr:cNvPr id="279" name="テキスト ボックス 278"/>
        <xdr:cNvSpPr txBox="1"/>
      </xdr:nvSpPr>
      <xdr:spPr>
        <a:xfrm>
          <a:off x="14401800" y="1004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66675</xdr:rowOff>
    </xdr:from>
    <xdr:to>
      <xdr:col>69</xdr:col>
      <xdr:colOff>142875</xdr:colOff>
      <xdr:row>61</xdr:row>
      <xdr:rowOff>168275</xdr:rowOff>
    </xdr:to>
    <xdr:sp macro="" textlink="">
      <xdr:nvSpPr>
        <xdr:cNvPr id="280" name="楕円 279"/>
        <xdr:cNvSpPr/>
      </xdr:nvSpPr>
      <xdr:spPr>
        <a:xfrm>
          <a:off x="13843000" y="1052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153052</xdr:rowOff>
    </xdr:from>
    <xdr:ext cx="762000" cy="259045"/>
    <xdr:sp macro="" textlink="">
      <xdr:nvSpPr>
        <xdr:cNvPr id="281" name="テキスト ボックス 280"/>
        <xdr:cNvSpPr txBox="1"/>
      </xdr:nvSpPr>
      <xdr:spPr>
        <a:xfrm>
          <a:off x="13512800" y="1061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38100</xdr:rowOff>
    </xdr:from>
    <xdr:to>
      <xdr:col>65</xdr:col>
      <xdr:colOff>53975</xdr:colOff>
      <xdr:row>61</xdr:row>
      <xdr:rowOff>139700</xdr:rowOff>
    </xdr:to>
    <xdr:sp macro="" textlink="">
      <xdr:nvSpPr>
        <xdr:cNvPr id="282" name="楕円 281"/>
        <xdr:cNvSpPr/>
      </xdr:nvSpPr>
      <xdr:spPr>
        <a:xfrm>
          <a:off x="12954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124477</xdr:rowOff>
    </xdr:from>
    <xdr:ext cx="762000" cy="259045"/>
    <xdr:sp macro="" textlink="">
      <xdr:nvSpPr>
        <xdr:cNvPr id="283" name="テキスト ボックス 282"/>
        <xdr:cNvSpPr txBox="1"/>
      </xdr:nvSpPr>
      <xdr:spPr>
        <a:xfrm>
          <a:off x="12623800" y="1058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令和３年度は、前年度比１．１ポイント減少し、類似団体平均と比べると３．９ポイント高い数値となっている。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類似団体や全国平均と比較して高い数値となっており、今後も引き続き、各種補助金の見直しなどを検討し、補助費等の抑制に努める。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8" name="直線コネクタ 307"/>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0" name="直線コネクタ 30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38</xdr:row>
      <xdr:rowOff>12700</xdr:rowOff>
    </xdr:to>
    <xdr:cxnSp macro="">
      <xdr:nvCxnSpPr>
        <xdr:cNvPr id="313" name="直線コネクタ 312"/>
        <xdr:cNvCxnSpPr/>
      </xdr:nvCxnSpPr>
      <xdr:spPr>
        <a:xfrm flipV="1">
          <a:off x="15671800" y="64775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4"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5" name="フローチャート: 判断 314"/>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53848</xdr:rowOff>
    </xdr:to>
    <xdr:cxnSp macro="">
      <xdr:nvCxnSpPr>
        <xdr:cNvPr id="316" name="直線コネクタ 315"/>
        <xdr:cNvCxnSpPr/>
      </xdr:nvCxnSpPr>
      <xdr:spPr>
        <a:xfrm flipV="1">
          <a:off x="14782800" y="65278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7" name="フローチャート: 判断 31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8" name="テキスト ボックス 317"/>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38</xdr:row>
      <xdr:rowOff>53848</xdr:rowOff>
    </xdr:to>
    <xdr:cxnSp macro="">
      <xdr:nvCxnSpPr>
        <xdr:cNvPr id="319" name="直線コネクタ 318"/>
        <xdr:cNvCxnSpPr/>
      </xdr:nvCxnSpPr>
      <xdr:spPr>
        <a:xfrm>
          <a:off x="13893800" y="636320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20" name="フローチャート: 判断 319"/>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1" name="テキスト ボックス 320"/>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37</xdr:row>
      <xdr:rowOff>19558</xdr:rowOff>
    </xdr:to>
    <xdr:cxnSp macro="">
      <xdr:nvCxnSpPr>
        <xdr:cNvPr id="322" name="直線コネクタ 321"/>
        <xdr:cNvCxnSpPr/>
      </xdr:nvCxnSpPr>
      <xdr:spPr>
        <a:xfrm>
          <a:off x="13004800" y="62626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5" name="フローチャート: 判断 324"/>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6" name="テキスト ボックス 325"/>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32" name="楕円 331"/>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33"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34" name="楕円 333"/>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35" name="テキスト ボックス 334"/>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xdr:rowOff>
    </xdr:from>
    <xdr:to>
      <xdr:col>74</xdr:col>
      <xdr:colOff>31750</xdr:colOff>
      <xdr:row>38</xdr:row>
      <xdr:rowOff>104648</xdr:rowOff>
    </xdr:to>
    <xdr:sp macro="" textlink="">
      <xdr:nvSpPr>
        <xdr:cNvPr id="336" name="楕円 335"/>
        <xdr:cNvSpPr/>
      </xdr:nvSpPr>
      <xdr:spPr>
        <a:xfrm>
          <a:off x="14732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89425</xdr:rowOff>
    </xdr:from>
    <xdr:ext cx="762000" cy="259045"/>
    <xdr:sp macro="" textlink="">
      <xdr:nvSpPr>
        <xdr:cNvPr id="337" name="テキスト ボックス 336"/>
        <xdr:cNvSpPr txBox="1"/>
      </xdr:nvSpPr>
      <xdr:spPr>
        <a:xfrm>
          <a:off x="14401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8" name="楕円 337"/>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9" name="テキスト ボックス 338"/>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40" name="楕円 339"/>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41" name="テキスト ボックス 340"/>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令和３年度は、長期債償還元金は増加したものの、償還利子が減少したことで対前年度比で０．７ポイント減少し、類似団体平均と比べると４．０ポイント低い数値となっている。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原則として、単年度の地方債借入額を長期債償還元金額以下に抑えることで、市債残高の圧縮に努めているが、今後も、複合施設建設などの大型事業が控えているため、増加が見込まれる。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6" name="直線コネクタ 365"/>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7" name="公債費最小値テキスト"/>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8" name="直線コネクタ 367"/>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72137</xdr:rowOff>
    </xdr:from>
    <xdr:to>
      <xdr:col>24</xdr:col>
      <xdr:colOff>25400</xdr:colOff>
      <xdr:row>76</xdr:row>
      <xdr:rowOff>104139</xdr:rowOff>
    </xdr:to>
    <xdr:cxnSp macro="">
      <xdr:nvCxnSpPr>
        <xdr:cNvPr id="371" name="直線コネクタ 370"/>
        <xdr:cNvCxnSpPr/>
      </xdr:nvCxnSpPr>
      <xdr:spPr>
        <a:xfrm flipV="1">
          <a:off x="3987800" y="13102337"/>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145287</xdr:rowOff>
    </xdr:to>
    <xdr:cxnSp macro="">
      <xdr:nvCxnSpPr>
        <xdr:cNvPr id="374" name="直線コネクタ 373"/>
        <xdr:cNvCxnSpPr/>
      </xdr:nvCxnSpPr>
      <xdr:spPr>
        <a:xfrm flipV="1">
          <a:off x="3098800" y="131343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5" name="フローチャート: 判断 374"/>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6" name="テキスト ボックス 375"/>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145287</xdr:rowOff>
    </xdr:from>
    <xdr:to>
      <xdr:col>15</xdr:col>
      <xdr:colOff>98425</xdr:colOff>
      <xdr:row>77</xdr:row>
      <xdr:rowOff>28702</xdr:rowOff>
    </xdr:to>
    <xdr:cxnSp macro="">
      <xdr:nvCxnSpPr>
        <xdr:cNvPr id="377" name="直線コネクタ 376"/>
        <xdr:cNvCxnSpPr/>
      </xdr:nvCxnSpPr>
      <xdr:spPr>
        <a:xfrm flipV="1">
          <a:off x="2209800" y="131754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8" name="フローチャート: 判断 377"/>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9" name="テキスト ボックス 378"/>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28702</xdr:rowOff>
    </xdr:from>
    <xdr:to>
      <xdr:col>11</xdr:col>
      <xdr:colOff>9525</xdr:colOff>
      <xdr:row>77</xdr:row>
      <xdr:rowOff>78994</xdr:rowOff>
    </xdr:to>
    <xdr:cxnSp macro="">
      <xdr:nvCxnSpPr>
        <xdr:cNvPr id="380" name="直線コネクタ 379"/>
        <xdr:cNvCxnSpPr/>
      </xdr:nvCxnSpPr>
      <xdr:spPr>
        <a:xfrm flipV="1">
          <a:off x="1320800" y="132303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81" name="フローチャート: 判断 380"/>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2" name="テキスト ボックス 381"/>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3" name="フローチャート: 判断 382"/>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4" name="テキスト ボックス 383"/>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21337</xdr:rowOff>
    </xdr:from>
    <xdr:to>
      <xdr:col>24</xdr:col>
      <xdr:colOff>76200</xdr:colOff>
      <xdr:row>76</xdr:row>
      <xdr:rowOff>122937</xdr:rowOff>
    </xdr:to>
    <xdr:sp macro="" textlink="">
      <xdr:nvSpPr>
        <xdr:cNvPr id="390" name="楕円 389"/>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37863</xdr:rowOff>
    </xdr:from>
    <xdr:ext cx="762000" cy="259045"/>
    <xdr:sp macro="" textlink="">
      <xdr:nvSpPr>
        <xdr:cNvPr id="391" name="公債費該当値テキスト"/>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92" name="楕円 391"/>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3" name="テキスト ボックス 392"/>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94487</xdr:rowOff>
    </xdr:from>
    <xdr:to>
      <xdr:col>15</xdr:col>
      <xdr:colOff>149225</xdr:colOff>
      <xdr:row>77</xdr:row>
      <xdr:rowOff>24637</xdr:rowOff>
    </xdr:to>
    <xdr:sp macro="" textlink="">
      <xdr:nvSpPr>
        <xdr:cNvPr id="394" name="楕円 393"/>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34815</xdr:rowOff>
    </xdr:from>
    <xdr:ext cx="762000" cy="259045"/>
    <xdr:sp macro="" textlink="">
      <xdr:nvSpPr>
        <xdr:cNvPr id="395" name="テキスト ボックス 394"/>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149352</xdr:rowOff>
    </xdr:from>
    <xdr:to>
      <xdr:col>11</xdr:col>
      <xdr:colOff>60325</xdr:colOff>
      <xdr:row>77</xdr:row>
      <xdr:rowOff>79502</xdr:rowOff>
    </xdr:to>
    <xdr:sp macro="" textlink="">
      <xdr:nvSpPr>
        <xdr:cNvPr id="396" name="楕円 395"/>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89679</xdr:rowOff>
    </xdr:from>
    <xdr:ext cx="762000" cy="259045"/>
    <xdr:sp macro="" textlink="">
      <xdr:nvSpPr>
        <xdr:cNvPr id="397" name="テキスト ボックス 396"/>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98" name="楕円 397"/>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99" name="テキスト ボックス 398"/>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令和３年度は、前年度比６．２ポイント減少し、類似団体平均と比べると０．７ポイント高い数値となっている。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依然として、類似団体や全国、佐賀県平均と比較して高い数値となっており、今後も、財政負担の軽減に向けて、なお一層の経費削減に努める。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5" name="直線コネクタ 424"/>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8"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9" name="直線コネクタ 428"/>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78</xdr:row>
      <xdr:rowOff>76708</xdr:rowOff>
    </xdr:to>
    <xdr:cxnSp macro="">
      <xdr:nvCxnSpPr>
        <xdr:cNvPr id="430" name="直線コネクタ 429"/>
        <xdr:cNvCxnSpPr/>
      </xdr:nvCxnSpPr>
      <xdr:spPr>
        <a:xfrm flipV="1">
          <a:off x="15671800" y="13166344"/>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31"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2" name="フローチャート: 判断 431"/>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76708</xdr:rowOff>
    </xdr:from>
    <xdr:to>
      <xdr:col>78</xdr:col>
      <xdr:colOff>69850</xdr:colOff>
      <xdr:row>78</xdr:row>
      <xdr:rowOff>149861</xdr:rowOff>
    </xdr:to>
    <xdr:cxnSp macro="">
      <xdr:nvCxnSpPr>
        <xdr:cNvPr id="433" name="直線コネクタ 432"/>
        <xdr:cNvCxnSpPr/>
      </xdr:nvCxnSpPr>
      <xdr:spPr>
        <a:xfrm flipV="1">
          <a:off x="14782800" y="13449808"/>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4" name="フローチャート: 判断 433"/>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5" name="テキスト ボックス 434"/>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79</xdr:row>
      <xdr:rowOff>5842</xdr:rowOff>
    </xdr:to>
    <xdr:cxnSp macro="">
      <xdr:nvCxnSpPr>
        <xdr:cNvPr id="436" name="直線コネクタ 435"/>
        <xdr:cNvCxnSpPr/>
      </xdr:nvCxnSpPr>
      <xdr:spPr>
        <a:xfrm flipV="1">
          <a:off x="13893800" y="135229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7" name="フローチャート: 判断 436"/>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8" name="テキスト ボックス 437"/>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90424</xdr:rowOff>
    </xdr:from>
    <xdr:to>
      <xdr:col>69</xdr:col>
      <xdr:colOff>92075</xdr:colOff>
      <xdr:row>79</xdr:row>
      <xdr:rowOff>5842</xdr:rowOff>
    </xdr:to>
    <xdr:cxnSp macro="">
      <xdr:nvCxnSpPr>
        <xdr:cNvPr id="439" name="直線コネクタ 438"/>
        <xdr:cNvCxnSpPr/>
      </xdr:nvCxnSpPr>
      <xdr:spPr>
        <a:xfrm>
          <a:off x="13004800" y="134635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0" name="フローチャート: 判断 439"/>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1" name="テキスト ボックス 440"/>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2" name="フローチャート: 判断 441"/>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3" name="テキスト ボックス 442"/>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49" name="楕円 448"/>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57421</xdr:rowOff>
    </xdr:from>
    <xdr:ext cx="762000" cy="259045"/>
    <xdr:sp macro="" textlink="">
      <xdr:nvSpPr>
        <xdr:cNvPr id="450" name="公債費以外該当値テキスト"/>
        <xdr:cNvSpPr txBox="1"/>
      </xdr:nvSpPr>
      <xdr:spPr>
        <a:xfrm>
          <a:off x="165989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25908</xdr:rowOff>
    </xdr:from>
    <xdr:to>
      <xdr:col>78</xdr:col>
      <xdr:colOff>120650</xdr:colOff>
      <xdr:row>78</xdr:row>
      <xdr:rowOff>127508</xdr:rowOff>
    </xdr:to>
    <xdr:sp macro="" textlink="">
      <xdr:nvSpPr>
        <xdr:cNvPr id="451" name="楕円 450"/>
        <xdr:cNvSpPr/>
      </xdr:nvSpPr>
      <xdr:spPr>
        <a:xfrm>
          <a:off x="15621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112285</xdr:rowOff>
    </xdr:from>
    <xdr:ext cx="736600" cy="259045"/>
    <xdr:sp macro="" textlink="">
      <xdr:nvSpPr>
        <xdr:cNvPr id="452" name="テキスト ボックス 451"/>
        <xdr:cNvSpPr txBox="1"/>
      </xdr:nvSpPr>
      <xdr:spPr>
        <a:xfrm>
          <a:off x="15290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53" name="楕円 452"/>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54" name="テキスト ボックス 453"/>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126492</xdr:rowOff>
    </xdr:from>
    <xdr:to>
      <xdr:col>69</xdr:col>
      <xdr:colOff>142875</xdr:colOff>
      <xdr:row>79</xdr:row>
      <xdr:rowOff>56642</xdr:rowOff>
    </xdr:to>
    <xdr:sp macro="" textlink="">
      <xdr:nvSpPr>
        <xdr:cNvPr id="455" name="楕円 454"/>
        <xdr:cNvSpPr/>
      </xdr:nvSpPr>
      <xdr:spPr>
        <a:xfrm>
          <a:off x="13843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41419</xdr:rowOff>
    </xdr:from>
    <xdr:ext cx="762000" cy="259045"/>
    <xdr:sp macro="" textlink="">
      <xdr:nvSpPr>
        <xdr:cNvPr id="456" name="テキスト ボックス 455"/>
        <xdr:cNvSpPr txBox="1"/>
      </xdr:nvSpPr>
      <xdr:spPr>
        <a:xfrm>
          <a:off x="13512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39624</xdr:rowOff>
    </xdr:from>
    <xdr:to>
      <xdr:col>65</xdr:col>
      <xdr:colOff>53975</xdr:colOff>
      <xdr:row>78</xdr:row>
      <xdr:rowOff>141224</xdr:rowOff>
    </xdr:to>
    <xdr:sp macro="" textlink="">
      <xdr:nvSpPr>
        <xdr:cNvPr id="457" name="楕円 456"/>
        <xdr:cNvSpPr/>
      </xdr:nvSpPr>
      <xdr:spPr>
        <a:xfrm>
          <a:off x="12954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126001</xdr:rowOff>
    </xdr:from>
    <xdr:ext cx="762000" cy="259045"/>
    <xdr:sp macro="" textlink="">
      <xdr:nvSpPr>
        <xdr:cNvPr id="458" name="テキスト ボックス 457"/>
        <xdr:cNvSpPr txBox="1"/>
      </xdr:nvSpPr>
      <xdr:spPr>
        <a:xfrm>
          <a:off x="12623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110274</xdr:rowOff>
    </xdr:from>
    <xdr:to>
      <xdr:col>29</xdr:col>
      <xdr:colOff>127000</xdr:colOff>
      <xdr:row>14</xdr:row>
      <xdr:rowOff>126276</xdr:rowOff>
    </xdr:to>
    <xdr:cxnSp macro="">
      <xdr:nvCxnSpPr>
        <xdr:cNvPr id="50" name="直線コネクタ 49"/>
        <xdr:cNvCxnSpPr/>
      </xdr:nvCxnSpPr>
      <xdr:spPr bwMode="auto">
        <a:xfrm>
          <a:off x="5003800" y="2558199"/>
          <a:ext cx="6477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110274</xdr:rowOff>
    </xdr:from>
    <xdr:to>
      <xdr:col>26</xdr:col>
      <xdr:colOff>50800</xdr:colOff>
      <xdr:row>15</xdr:row>
      <xdr:rowOff>21996</xdr:rowOff>
    </xdr:to>
    <xdr:cxnSp macro="">
      <xdr:nvCxnSpPr>
        <xdr:cNvPr id="53" name="直線コネクタ 52"/>
        <xdr:cNvCxnSpPr/>
      </xdr:nvCxnSpPr>
      <xdr:spPr bwMode="auto">
        <a:xfrm flipV="1">
          <a:off x="4305300" y="2558199"/>
          <a:ext cx="698500" cy="83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21996</xdr:rowOff>
    </xdr:from>
    <xdr:to>
      <xdr:col>22</xdr:col>
      <xdr:colOff>114300</xdr:colOff>
      <xdr:row>15</xdr:row>
      <xdr:rowOff>47142</xdr:rowOff>
    </xdr:to>
    <xdr:cxnSp macro="">
      <xdr:nvCxnSpPr>
        <xdr:cNvPr id="56" name="直線コネクタ 55"/>
        <xdr:cNvCxnSpPr/>
      </xdr:nvCxnSpPr>
      <xdr:spPr bwMode="auto">
        <a:xfrm flipV="1">
          <a:off x="3606800" y="2641371"/>
          <a:ext cx="698500" cy="25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macro="" textlink="">
      <xdr:nvSpPr>
        <xdr:cNvPr id="58" name="テキスト ボックス 57"/>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47142</xdr:rowOff>
    </xdr:from>
    <xdr:to>
      <xdr:col>18</xdr:col>
      <xdr:colOff>177800</xdr:colOff>
      <xdr:row>15</xdr:row>
      <xdr:rowOff>96825</xdr:rowOff>
    </xdr:to>
    <xdr:cxnSp macro="">
      <xdr:nvCxnSpPr>
        <xdr:cNvPr id="59" name="直線コネクタ 58"/>
        <xdr:cNvCxnSpPr/>
      </xdr:nvCxnSpPr>
      <xdr:spPr bwMode="auto">
        <a:xfrm flipV="1">
          <a:off x="2908300" y="2666517"/>
          <a:ext cx="698500" cy="49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141108</xdr:rowOff>
    </xdr:from>
    <xdr:ext cx="762000" cy="259045"/>
    <xdr:sp macro="" textlink="">
      <xdr:nvSpPr>
        <xdr:cNvPr id="61" name="テキスト ボックス 60"/>
        <xdr:cNvSpPr txBox="1"/>
      </xdr:nvSpPr>
      <xdr:spPr>
        <a:xfrm>
          <a:off x="32258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75476</xdr:rowOff>
    </xdr:from>
    <xdr:to>
      <xdr:col>29</xdr:col>
      <xdr:colOff>177800</xdr:colOff>
      <xdr:row>15</xdr:row>
      <xdr:rowOff>5626</xdr:rowOff>
    </xdr:to>
    <xdr:sp macro="" textlink="">
      <xdr:nvSpPr>
        <xdr:cNvPr id="69" name="楕円 68"/>
        <xdr:cNvSpPr/>
      </xdr:nvSpPr>
      <xdr:spPr bwMode="auto">
        <a:xfrm>
          <a:off x="5600700" y="2523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92003</xdr:rowOff>
    </xdr:from>
    <xdr:ext cx="762000" cy="259045"/>
    <xdr:sp macro="" textlink="">
      <xdr:nvSpPr>
        <xdr:cNvPr id="70" name="人口1人当たり決算額の推移該当値テキスト130"/>
        <xdr:cNvSpPr txBox="1"/>
      </xdr:nvSpPr>
      <xdr:spPr>
        <a:xfrm>
          <a:off x="5740400" y="236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59474</xdr:rowOff>
    </xdr:from>
    <xdr:to>
      <xdr:col>26</xdr:col>
      <xdr:colOff>101600</xdr:colOff>
      <xdr:row>14</xdr:row>
      <xdr:rowOff>161074</xdr:rowOff>
    </xdr:to>
    <xdr:sp macro="" textlink="">
      <xdr:nvSpPr>
        <xdr:cNvPr id="71" name="楕円 70"/>
        <xdr:cNvSpPr/>
      </xdr:nvSpPr>
      <xdr:spPr bwMode="auto">
        <a:xfrm>
          <a:off x="4953000" y="2507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171251</xdr:rowOff>
    </xdr:from>
    <xdr:ext cx="736600" cy="259045"/>
    <xdr:sp macro="" textlink="">
      <xdr:nvSpPr>
        <xdr:cNvPr id="72" name="テキスト ボックス 71"/>
        <xdr:cNvSpPr txBox="1"/>
      </xdr:nvSpPr>
      <xdr:spPr>
        <a:xfrm>
          <a:off x="4622800" y="2276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142646</xdr:rowOff>
    </xdr:from>
    <xdr:to>
      <xdr:col>22</xdr:col>
      <xdr:colOff>165100</xdr:colOff>
      <xdr:row>15</xdr:row>
      <xdr:rowOff>72796</xdr:rowOff>
    </xdr:to>
    <xdr:sp macro="" textlink="">
      <xdr:nvSpPr>
        <xdr:cNvPr id="73" name="楕円 72"/>
        <xdr:cNvSpPr/>
      </xdr:nvSpPr>
      <xdr:spPr bwMode="auto">
        <a:xfrm>
          <a:off x="4254500" y="2590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82973</xdr:rowOff>
    </xdr:from>
    <xdr:ext cx="762000" cy="259045"/>
    <xdr:sp macro="" textlink="">
      <xdr:nvSpPr>
        <xdr:cNvPr id="74" name="テキスト ボックス 73"/>
        <xdr:cNvSpPr txBox="1"/>
      </xdr:nvSpPr>
      <xdr:spPr>
        <a:xfrm>
          <a:off x="3924300" y="235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167792</xdr:rowOff>
    </xdr:from>
    <xdr:to>
      <xdr:col>19</xdr:col>
      <xdr:colOff>38100</xdr:colOff>
      <xdr:row>15</xdr:row>
      <xdr:rowOff>97942</xdr:rowOff>
    </xdr:to>
    <xdr:sp macro="" textlink="">
      <xdr:nvSpPr>
        <xdr:cNvPr id="75" name="楕円 74"/>
        <xdr:cNvSpPr/>
      </xdr:nvSpPr>
      <xdr:spPr bwMode="auto">
        <a:xfrm>
          <a:off x="3556000" y="2615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108119</xdr:rowOff>
    </xdr:from>
    <xdr:ext cx="762000" cy="259045"/>
    <xdr:sp macro="" textlink="">
      <xdr:nvSpPr>
        <xdr:cNvPr id="76" name="テキスト ボックス 75"/>
        <xdr:cNvSpPr txBox="1"/>
      </xdr:nvSpPr>
      <xdr:spPr>
        <a:xfrm>
          <a:off x="3225800" y="23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46025</xdr:rowOff>
    </xdr:from>
    <xdr:to>
      <xdr:col>15</xdr:col>
      <xdr:colOff>101600</xdr:colOff>
      <xdr:row>15</xdr:row>
      <xdr:rowOff>147625</xdr:rowOff>
    </xdr:to>
    <xdr:sp macro="" textlink="">
      <xdr:nvSpPr>
        <xdr:cNvPr id="77" name="楕円 76"/>
        <xdr:cNvSpPr/>
      </xdr:nvSpPr>
      <xdr:spPr bwMode="auto">
        <a:xfrm>
          <a:off x="2857500" y="2665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157802</xdr:rowOff>
    </xdr:from>
    <xdr:ext cx="762000" cy="259045"/>
    <xdr:sp macro="" textlink="">
      <xdr:nvSpPr>
        <xdr:cNvPr id="78" name="テキスト ボックス 77"/>
        <xdr:cNvSpPr txBox="1"/>
      </xdr:nvSpPr>
      <xdr:spPr>
        <a:xfrm>
          <a:off x="2527300" y="24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133553</xdr:rowOff>
    </xdr:from>
    <xdr:to>
      <xdr:col>29</xdr:col>
      <xdr:colOff>127000</xdr:colOff>
      <xdr:row>35</xdr:row>
      <xdr:rowOff>170396</xdr:rowOff>
    </xdr:to>
    <xdr:cxnSp macro="">
      <xdr:nvCxnSpPr>
        <xdr:cNvPr id="112" name="直線コネクタ 111"/>
        <xdr:cNvCxnSpPr/>
      </xdr:nvCxnSpPr>
      <xdr:spPr bwMode="auto">
        <a:xfrm>
          <a:off x="5003800" y="6743903"/>
          <a:ext cx="647700" cy="36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313271</xdr:rowOff>
    </xdr:from>
    <xdr:to>
      <xdr:col>26</xdr:col>
      <xdr:colOff>50800</xdr:colOff>
      <xdr:row>35</xdr:row>
      <xdr:rowOff>133553</xdr:rowOff>
    </xdr:to>
    <xdr:cxnSp macro="">
      <xdr:nvCxnSpPr>
        <xdr:cNvPr id="115" name="直線コネクタ 114"/>
        <xdr:cNvCxnSpPr/>
      </xdr:nvCxnSpPr>
      <xdr:spPr bwMode="auto">
        <a:xfrm>
          <a:off x="4305300" y="6580721"/>
          <a:ext cx="698500" cy="163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253302</xdr:rowOff>
    </xdr:from>
    <xdr:to>
      <xdr:col>22</xdr:col>
      <xdr:colOff>114300</xdr:colOff>
      <xdr:row>34</xdr:row>
      <xdr:rowOff>313271</xdr:rowOff>
    </xdr:to>
    <xdr:cxnSp macro="">
      <xdr:nvCxnSpPr>
        <xdr:cNvPr id="118" name="直線コネクタ 117"/>
        <xdr:cNvCxnSpPr/>
      </xdr:nvCxnSpPr>
      <xdr:spPr bwMode="auto">
        <a:xfrm>
          <a:off x="3606800" y="6177852"/>
          <a:ext cx="698500" cy="402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141508</xdr:rowOff>
    </xdr:from>
    <xdr:ext cx="762000" cy="259045"/>
    <xdr:sp macro="" textlink="">
      <xdr:nvSpPr>
        <xdr:cNvPr id="120" name="テキスト ボックス 119"/>
        <xdr:cNvSpPr txBox="1"/>
      </xdr:nvSpPr>
      <xdr:spPr>
        <a:xfrm>
          <a:off x="3924300" y="70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253302</xdr:rowOff>
    </xdr:from>
    <xdr:to>
      <xdr:col>18</xdr:col>
      <xdr:colOff>177800</xdr:colOff>
      <xdr:row>33</xdr:row>
      <xdr:rowOff>280048</xdr:rowOff>
    </xdr:to>
    <xdr:cxnSp macro="">
      <xdr:nvCxnSpPr>
        <xdr:cNvPr id="121" name="直線コネクタ 120"/>
        <xdr:cNvCxnSpPr/>
      </xdr:nvCxnSpPr>
      <xdr:spPr bwMode="auto">
        <a:xfrm flipV="1">
          <a:off x="2908300" y="6177852"/>
          <a:ext cx="698500" cy="26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124324</xdr:rowOff>
    </xdr:from>
    <xdr:ext cx="762000" cy="259045"/>
    <xdr:sp macro="" textlink="">
      <xdr:nvSpPr>
        <xdr:cNvPr id="123" name="テキスト ボックス 122"/>
        <xdr:cNvSpPr txBox="1"/>
      </xdr:nvSpPr>
      <xdr:spPr>
        <a:xfrm>
          <a:off x="32258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93883</xdr:rowOff>
    </xdr:from>
    <xdr:ext cx="762000" cy="259045"/>
    <xdr:sp macro="" textlink="">
      <xdr:nvSpPr>
        <xdr:cNvPr id="125" name="テキスト ボックス 124"/>
        <xdr:cNvSpPr txBox="1"/>
      </xdr:nvSpPr>
      <xdr:spPr>
        <a:xfrm>
          <a:off x="25273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119596</xdr:rowOff>
    </xdr:from>
    <xdr:to>
      <xdr:col>29</xdr:col>
      <xdr:colOff>177800</xdr:colOff>
      <xdr:row>35</xdr:row>
      <xdr:rowOff>221196</xdr:rowOff>
    </xdr:to>
    <xdr:sp macro="" textlink="">
      <xdr:nvSpPr>
        <xdr:cNvPr id="131" name="楕円 130"/>
        <xdr:cNvSpPr/>
      </xdr:nvSpPr>
      <xdr:spPr bwMode="auto">
        <a:xfrm>
          <a:off x="5600700" y="6729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307573</xdr:rowOff>
    </xdr:from>
    <xdr:ext cx="762000" cy="259045"/>
    <xdr:sp macro="" textlink="">
      <xdr:nvSpPr>
        <xdr:cNvPr id="132" name="人口1人当たり決算額の推移該当値テキスト445"/>
        <xdr:cNvSpPr txBox="1"/>
      </xdr:nvSpPr>
      <xdr:spPr>
        <a:xfrm>
          <a:off x="5740400" y="6575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82753</xdr:rowOff>
    </xdr:from>
    <xdr:to>
      <xdr:col>26</xdr:col>
      <xdr:colOff>101600</xdr:colOff>
      <xdr:row>35</xdr:row>
      <xdr:rowOff>184353</xdr:rowOff>
    </xdr:to>
    <xdr:sp macro="" textlink="">
      <xdr:nvSpPr>
        <xdr:cNvPr id="133" name="楕円 132"/>
        <xdr:cNvSpPr/>
      </xdr:nvSpPr>
      <xdr:spPr bwMode="auto">
        <a:xfrm>
          <a:off x="4953000" y="6693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194530</xdr:rowOff>
    </xdr:from>
    <xdr:ext cx="736600" cy="259045"/>
    <xdr:sp macro="" textlink="">
      <xdr:nvSpPr>
        <xdr:cNvPr id="134" name="テキスト ボックス 133"/>
        <xdr:cNvSpPr txBox="1"/>
      </xdr:nvSpPr>
      <xdr:spPr>
        <a:xfrm>
          <a:off x="4622800" y="6461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262471</xdr:rowOff>
    </xdr:from>
    <xdr:to>
      <xdr:col>22</xdr:col>
      <xdr:colOff>165100</xdr:colOff>
      <xdr:row>35</xdr:row>
      <xdr:rowOff>21171</xdr:rowOff>
    </xdr:to>
    <xdr:sp macro="" textlink="">
      <xdr:nvSpPr>
        <xdr:cNvPr id="135" name="楕円 134"/>
        <xdr:cNvSpPr/>
      </xdr:nvSpPr>
      <xdr:spPr bwMode="auto">
        <a:xfrm>
          <a:off x="4254500" y="6529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31348</xdr:rowOff>
    </xdr:from>
    <xdr:ext cx="762000" cy="259045"/>
    <xdr:sp macro="" textlink="">
      <xdr:nvSpPr>
        <xdr:cNvPr id="136" name="テキスト ボックス 135"/>
        <xdr:cNvSpPr txBox="1"/>
      </xdr:nvSpPr>
      <xdr:spPr>
        <a:xfrm>
          <a:off x="3924300" y="629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202502</xdr:rowOff>
    </xdr:from>
    <xdr:to>
      <xdr:col>19</xdr:col>
      <xdr:colOff>38100</xdr:colOff>
      <xdr:row>33</xdr:row>
      <xdr:rowOff>304102</xdr:rowOff>
    </xdr:to>
    <xdr:sp macro="" textlink="">
      <xdr:nvSpPr>
        <xdr:cNvPr id="137" name="楕円 136"/>
        <xdr:cNvSpPr/>
      </xdr:nvSpPr>
      <xdr:spPr bwMode="auto">
        <a:xfrm>
          <a:off x="3556000" y="6127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142829</xdr:rowOff>
    </xdr:from>
    <xdr:ext cx="762000" cy="259045"/>
    <xdr:sp macro="" textlink="">
      <xdr:nvSpPr>
        <xdr:cNvPr id="138" name="テキスト ボックス 137"/>
        <xdr:cNvSpPr txBox="1"/>
      </xdr:nvSpPr>
      <xdr:spPr>
        <a:xfrm>
          <a:off x="3225800" y="589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229248</xdr:rowOff>
    </xdr:from>
    <xdr:to>
      <xdr:col>15</xdr:col>
      <xdr:colOff>101600</xdr:colOff>
      <xdr:row>33</xdr:row>
      <xdr:rowOff>330848</xdr:rowOff>
    </xdr:to>
    <xdr:sp macro="" textlink="">
      <xdr:nvSpPr>
        <xdr:cNvPr id="139" name="楕円 138"/>
        <xdr:cNvSpPr/>
      </xdr:nvSpPr>
      <xdr:spPr bwMode="auto">
        <a:xfrm>
          <a:off x="2857500" y="6153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169575</xdr:rowOff>
    </xdr:from>
    <xdr:ext cx="762000" cy="259045"/>
    <xdr:sp macro="" textlink="">
      <xdr:nvSpPr>
        <xdr:cNvPr id="140" name="テキスト ボックス 139"/>
        <xdr:cNvSpPr txBox="1"/>
      </xdr:nvSpPr>
      <xdr:spPr>
        <a:xfrm>
          <a:off x="2527300" y="592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53,336
52,840
255.25
34,703,467
33,934,310
721,712
15,354,627
21,729,725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24238</xdr:rowOff>
    </xdr:from>
    <xdr:to>
      <xdr:col>24</xdr:col>
      <xdr:colOff>63500</xdr:colOff>
      <xdr:row>35</xdr:row>
      <xdr:rowOff>73558</xdr:rowOff>
    </xdr:to>
    <xdr:cxnSp macro="">
      <xdr:nvCxnSpPr>
        <xdr:cNvPr id="61" name="直線コネクタ 60"/>
        <xdr:cNvCxnSpPr/>
      </xdr:nvCxnSpPr>
      <xdr:spPr>
        <a:xfrm>
          <a:off x="3797300" y="6024988"/>
          <a:ext cx="838200" cy="4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24238</xdr:rowOff>
    </xdr:from>
    <xdr:to>
      <xdr:col>19</xdr:col>
      <xdr:colOff>177800</xdr:colOff>
      <xdr:row>35</xdr:row>
      <xdr:rowOff>146291</xdr:rowOff>
    </xdr:to>
    <xdr:cxnSp macro="">
      <xdr:nvCxnSpPr>
        <xdr:cNvPr id="64" name="直線コネクタ 63"/>
        <xdr:cNvCxnSpPr/>
      </xdr:nvCxnSpPr>
      <xdr:spPr>
        <a:xfrm flipV="1">
          <a:off x="2908300" y="6024988"/>
          <a:ext cx="889000" cy="12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146291</xdr:rowOff>
    </xdr:from>
    <xdr:to>
      <xdr:col>15</xdr:col>
      <xdr:colOff>50800</xdr:colOff>
      <xdr:row>36</xdr:row>
      <xdr:rowOff>37459</xdr:rowOff>
    </xdr:to>
    <xdr:cxnSp macro="">
      <xdr:nvCxnSpPr>
        <xdr:cNvPr id="67" name="直線コネクタ 66"/>
        <xdr:cNvCxnSpPr/>
      </xdr:nvCxnSpPr>
      <xdr:spPr>
        <a:xfrm flipV="1">
          <a:off x="2019300" y="6147041"/>
          <a:ext cx="889000" cy="6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156881</xdr:rowOff>
    </xdr:from>
    <xdr:ext cx="534377" cy="259045"/>
    <xdr:sp macro="" textlink="">
      <xdr:nvSpPr>
        <xdr:cNvPr id="69" name="テキスト ボックス 68"/>
        <xdr:cNvSpPr txBox="1"/>
      </xdr:nvSpPr>
      <xdr:spPr>
        <a:xfrm>
          <a:off x="2641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37459</xdr:rowOff>
    </xdr:from>
    <xdr:to>
      <xdr:col>10</xdr:col>
      <xdr:colOff>114300</xdr:colOff>
      <xdr:row>36</xdr:row>
      <xdr:rowOff>68548</xdr:rowOff>
    </xdr:to>
    <xdr:cxnSp macro="">
      <xdr:nvCxnSpPr>
        <xdr:cNvPr id="70" name="直線コネクタ 69"/>
        <xdr:cNvCxnSpPr/>
      </xdr:nvCxnSpPr>
      <xdr:spPr>
        <a:xfrm flipV="1">
          <a:off x="1130300" y="6209659"/>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22758</xdr:rowOff>
    </xdr:from>
    <xdr:to>
      <xdr:col>24</xdr:col>
      <xdr:colOff>114300</xdr:colOff>
      <xdr:row>35</xdr:row>
      <xdr:rowOff>124358</xdr:rowOff>
    </xdr:to>
    <xdr:sp macro="" textlink="">
      <xdr:nvSpPr>
        <xdr:cNvPr id="80" name="楕円 79"/>
        <xdr:cNvSpPr/>
      </xdr:nvSpPr>
      <xdr:spPr>
        <a:xfrm>
          <a:off x="4584700" y="60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45635</xdr:rowOff>
    </xdr:from>
    <xdr:ext cx="534377" cy="259045"/>
    <xdr:sp macro="" textlink="">
      <xdr:nvSpPr>
        <xdr:cNvPr id="81" name="人件費該当値テキスト"/>
        <xdr:cNvSpPr txBox="1"/>
      </xdr:nvSpPr>
      <xdr:spPr>
        <a:xfrm>
          <a:off x="4686300" y="58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144888</xdr:rowOff>
    </xdr:from>
    <xdr:to>
      <xdr:col>20</xdr:col>
      <xdr:colOff>38100</xdr:colOff>
      <xdr:row>35</xdr:row>
      <xdr:rowOff>75038</xdr:rowOff>
    </xdr:to>
    <xdr:sp macro="" textlink="">
      <xdr:nvSpPr>
        <xdr:cNvPr id="82" name="楕円 81"/>
        <xdr:cNvSpPr/>
      </xdr:nvSpPr>
      <xdr:spPr>
        <a:xfrm>
          <a:off x="3746500" y="59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91565</xdr:rowOff>
    </xdr:from>
    <xdr:ext cx="534377" cy="259045"/>
    <xdr:sp macro="" textlink="">
      <xdr:nvSpPr>
        <xdr:cNvPr id="83" name="テキスト ボックス 82"/>
        <xdr:cNvSpPr txBox="1"/>
      </xdr:nvSpPr>
      <xdr:spPr>
        <a:xfrm>
          <a:off x="3530111" y="574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95491</xdr:rowOff>
    </xdr:from>
    <xdr:to>
      <xdr:col>15</xdr:col>
      <xdr:colOff>101600</xdr:colOff>
      <xdr:row>36</xdr:row>
      <xdr:rowOff>25641</xdr:rowOff>
    </xdr:to>
    <xdr:sp macro="" textlink="">
      <xdr:nvSpPr>
        <xdr:cNvPr id="84" name="楕円 83"/>
        <xdr:cNvSpPr/>
      </xdr:nvSpPr>
      <xdr:spPr>
        <a:xfrm>
          <a:off x="2857500" y="609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42168</xdr:rowOff>
    </xdr:from>
    <xdr:ext cx="534377" cy="259045"/>
    <xdr:sp macro="" textlink="">
      <xdr:nvSpPr>
        <xdr:cNvPr id="85" name="テキスト ボックス 84"/>
        <xdr:cNvSpPr txBox="1"/>
      </xdr:nvSpPr>
      <xdr:spPr>
        <a:xfrm>
          <a:off x="2641111" y="587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158109</xdr:rowOff>
    </xdr:from>
    <xdr:to>
      <xdr:col>10</xdr:col>
      <xdr:colOff>165100</xdr:colOff>
      <xdr:row>36</xdr:row>
      <xdr:rowOff>88259</xdr:rowOff>
    </xdr:to>
    <xdr:sp macro="" textlink="">
      <xdr:nvSpPr>
        <xdr:cNvPr id="86" name="楕円 85"/>
        <xdr:cNvSpPr/>
      </xdr:nvSpPr>
      <xdr:spPr>
        <a:xfrm>
          <a:off x="1968500" y="615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104786</xdr:rowOff>
    </xdr:from>
    <xdr:ext cx="534377" cy="259045"/>
    <xdr:sp macro="" textlink="">
      <xdr:nvSpPr>
        <xdr:cNvPr id="87" name="テキスト ボックス 86"/>
        <xdr:cNvSpPr txBox="1"/>
      </xdr:nvSpPr>
      <xdr:spPr>
        <a:xfrm>
          <a:off x="1752111" y="593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17748</xdr:rowOff>
    </xdr:from>
    <xdr:to>
      <xdr:col>6</xdr:col>
      <xdr:colOff>38100</xdr:colOff>
      <xdr:row>36</xdr:row>
      <xdr:rowOff>119348</xdr:rowOff>
    </xdr:to>
    <xdr:sp macro="" textlink="">
      <xdr:nvSpPr>
        <xdr:cNvPr id="88" name="楕円 87"/>
        <xdr:cNvSpPr/>
      </xdr:nvSpPr>
      <xdr:spPr>
        <a:xfrm>
          <a:off x="1079500" y="61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135875</xdr:rowOff>
    </xdr:from>
    <xdr:ext cx="534377" cy="259045"/>
    <xdr:sp macro="" textlink="">
      <xdr:nvSpPr>
        <xdr:cNvPr id="89" name="テキスト ボックス 88"/>
        <xdr:cNvSpPr txBox="1"/>
      </xdr:nvSpPr>
      <xdr:spPr>
        <a:xfrm>
          <a:off x="863111" y="596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107632</xdr:rowOff>
    </xdr:from>
    <xdr:to>
      <xdr:col>24</xdr:col>
      <xdr:colOff>63500</xdr:colOff>
      <xdr:row>56</xdr:row>
      <xdr:rowOff>19850</xdr:rowOff>
    </xdr:to>
    <xdr:cxnSp macro="">
      <xdr:nvCxnSpPr>
        <xdr:cNvPr id="119" name="直線コネクタ 118"/>
        <xdr:cNvCxnSpPr/>
      </xdr:nvCxnSpPr>
      <xdr:spPr>
        <a:xfrm flipV="1">
          <a:off x="3797300" y="9537382"/>
          <a:ext cx="8382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19850</xdr:rowOff>
    </xdr:from>
    <xdr:to>
      <xdr:col>19</xdr:col>
      <xdr:colOff>177800</xdr:colOff>
      <xdr:row>56</xdr:row>
      <xdr:rowOff>111861</xdr:rowOff>
    </xdr:to>
    <xdr:cxnSp macro="">
      <xdr:nvCxnSpPr>
        <xdr:cNvPr id="122" name="直線コネクタ 121"/>
        <xdr:cNvCxnSpPr/>
      </xdr:nvCxnSpPr>
      <xdr:spPr>
        <a:xfrm flipV="1">
          <a:off x="2908300" y="9621050"/>
          <a:ext cx="889000" cy="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111861</xdr:rowOff>
    </xdr:from>
    <xdr:to>
      <xdr:col>15</xdr:col>
      <xdr:colOff>50800</xdr:colOff>
      <xdr:row>57</xdr:row>
      <xdr:rowOff>38100</xdr:rowOff>
    </xdr:to>
    <xdr:cxnSp macro="">
      <xdr:nvCxnSpPr>
        <xdr:cNvPr id="125" name="直線コネクタ 124"/>
        <xdr:cNvCxnSpPr/>
      </xdr:nvCxnSpPr>
      <xdr:spPr>
        <a:xfrm flipV="1">
          <a:off x="2019300" y="9713061"/>
          <a:ext cx="889000" cy="9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162285</xdr:rowOff>
    </xdr:from>
    <xdr:ext cx="534377" cy="259045"/>
    <xdr:sp macro="" textlink="">
      <xdr:nvSpPr>
        <xdr:cNvPr id="127" name="テキスト ボックス 126"/>
        <xdr:cNvSpPr txBox="1"/>
      </xdr:nvSpPr>
      <xdr:spPr>
        <a:xfrm>
          <a:off x="2641111" y="97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31572</xdr:rowOff>
    </xdr:from>
    <xdr:to>
      <xdr:col>10</xdr:col>
      <xdr:colOff>114300</xdr:colOff>
      <xdr:row>57</xdr:row>
      <xdr:rowOff>38100</xdr:rowOff>
    </xdr:to>
    <xdr:cxnSp macro="">
      <xdr:nvCxnSpPr>
        <xdr:cNvPr id="128" name="直線コネクタ 127"/>
        <xdr:cNvCxnSpPr/>
      </xdr:nvCxnSpPr>
      <xdr:spPr>
        <a:xfrm>
          <a:off x="1130300" y="9804222"/>
          <a:ext cx="8890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56832</xdr:rowOff>
    </xdr:from>
    <xdr:to>
      <xdr:col>24</xdr:col>
      <xdr:colOff>114300</xdr:colOff>
      <xdr:row>55</xdr:row>
      <xdr:rowOff>158432</xdr:rowOff>
    </xdr:to>
    <xdr:sp macro="" textlink="">
      <xdr:nvSpPr>
        <xdr:cNvPr id="138" name="楕円 137"/>
        <xdr:cNvSpPr/>
      </xdr:nvSpPr>
      <xdr:spPr>
        <a:xfrm>
          <a:off x="4584700" y="948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79709</xdr:rowOff>
    </xdr:from>
    <xdr:ext cx="534377" cy="259045"/>
    <xdr:sp macro="" textlink="">
      <xdr:nvSpPr>
        <xdr:cNvPr id="139" name="物件費該当値テキスト"/>
        <xdr:cNvSpPr txBox="1"/>
      </xdr:nvSpPr>
      <xdr:spPr>
        <a:xfrm>
          <a:off x="4686300" y="933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140500</xdr:rowOff>
    </xdr:from>
    <xdr:to>
      <xdr:col>20</xdr:col>
      <xdr:colOff>38100</xdr:colOff>
      <xdr:row>56</xdr:row>
      <xdr:rowOff>70650</xdr:rowOff>
    </xdr:to>
    <xdr:sp macro="" textlink="">
      <xdr:nvSpPr>
        <xdr:cNvPr id="140" name="楕円 139"/>
        <xdr:cNvSpPr/>
      </xdr:nvSpPr>
      <xdr:spPr>
        <a:xfrm>
          <a:off x="3746500" y="957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87177</xdr:rowOff>
    </xdr:from>
    <xdr:ext cx="534377" cy="259045"/>
    <xdr:sp macro="" textlink="">
      <xdr:nvSpPr>
        <xdr:cNvPr id="141" name="テキスト ボックス 140"/>
        <xdr:cNvSpPr txBox="1"/>
      </xdr:nvSpPr>
      <xdr:spPr>
        <a:xfrm>
          <a:off x="3530111" y="934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61061</xdr:rowOff>
    </xdr:from>
    <xdr:to>
      <xdr:col>15</xdr:col>
      <xdr:colOff>101600</xdr:colOff>
      <xdr:row>56</xdr:row>
      <xdr:rowOff>162661</xdr:rowOff>
    </xdr:to>
    <xdr:sp macro="" textlink="">
      <xdr:nvSpPr>
        <xdr:cNvPr id="142" name="楕円 141"/>
        <xdr:cNvSpPr/>
      </xdr:nvSpPr>
      <xdr:spPr>
        <a:xfrm>
          <a:off x="2857500" y="966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7738</xdr:rowOff>
    </xdr:from>
    <xdr:ext cx="534377" cy="259045"/>
    <xdr:sp macro="" textlink="">
      <xdr:nvSpPr>
        <xdr:cNvPr id="143" name="テキスト ボックス 142"/>
        <xdr:cNvSpPr txBox="1"/>
      </xdr:nvSpPr>
      <xdr:spPr>
        <a:xfrm>
          <a:off x="2641111" y="943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158750</xdr:rowOff>
    </xdr:from>
    <xdr:to>
      <xdr:col>10</xdr:col>
      <xdr:colOff>165100</xdr:colOff>
      <xdr:row>57</xdr:row>
      <xdr:rowOff>88900</xdr:rowOff>
    </xdr:to>
    <xdr:sp macro="" textlink="">
      <xdr:nvSpPr>
        <xdr:cNvPr id="144" name="楕円 143"/>
        <xdr:cNvSpPr/>
      </xdr:nvSpPr>
      <xdr:spPr>
        <a:xfrm>
          <a:off x="1968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80027</xdr:rowOff>
    </xdr:from>
    <xdr:ext cx="534377" cy="259045"/>
    <xdr:sp macro="" textlink="">
      <xdr:nvSpPr>
        <xdr:cNvPr id="145" name="テキスト ボックス 144"/>
        <xdr:cNvSpPr txBox="1"/>
      </xdr:nvSpPr>
      <xdr:spPr>
        <a:xfrm>
          <a:off x="1752111" y="985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152222</xdr:rowOff>
    </xdr:from>
    <xdr:to>
      <xdr:col>6</xdr:col>
      <xdr:colOff>38100</xdr:colOff>
      <xdr:row>57</xdr:row>
      <xdr:rowOff>82372</xdr:rowOff>
    </xdr:to>
    <xdr:sp macro="" textlink="">
      <xdr:nvSpPr>
        <xdr:cNvPr id="146" name="楕円 145"/>
        <xdr:cNvSpPr/>
      </xdr:nvSpPr>
      <xdr:spPr>
        <a:xfrm>
          <a:off x="1079500" y="975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73499</xdr:rowOff>
    </xdr:from>
    <xdr:ext cx="534377" cy="259045"/>
    <xdr:sp macro="" textlink="">
      <xdr:nvSpPr>
        <xdr:cNvPr id="147" name="テキスト ボックス 146"/>
        <xdr:cNvSpPr txBox="1"/>
      </xdr:nvSpPr>
      <xdr:spPr>
        <a:xfrm>
          <a:off x="863111" y="984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125907</xdr:rowOff>
    </xdr:from>
    <xdr:to>
      <xdr:col>24</xdr:col>
      <xdr:colOff>63500</xdr:colOff>
      <xdr:row>78</xdr:row>
      <xdr:rowOff>135471</xdr:rowOff>
    </xdr:to>
    <xdr:cxnSp macro="">
      <xdr:nvCxnSpPr>
        <xdr:cNvPr id="176" name="直線コネクタ 175"/>
        <xdr:cNvCxnSpPr/>
      </xdr:nvCxnSpPr>
      <xdr:spPr>
        <a:xfrm flipV="1">
          <a:off x="3797300" y="13499007"/>
          <a:ext cx="8382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120193</xdr:rowOff>
    </xdr:from>
    <xdr:to>
      <xdr:col>19</xdr:col>
      <xdr:colOff>177800</xdr:colOff>
      <xdr:row>78</xdr:row>
      <xdr:rowOff>135471</xdr:rowOff>
    </xdr:to>
    <xdr:cxnSp macro="">
      <xdr:nvCxnSpPr>
        <xdr:cNvPr id="179" name="直線コネクタ 178"/>
        <xdr:cNvCxnSpPr/>
      </xdr:nvCxnSpPr>
      <xdr:spPr>
        <a:xfrm>
          <a:off x="2908300" y="13493293"/>
          <a:ext cx="8890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120193</xdr:rowOff>
    </xdr:from>
    <xdr:to>
      <xdr:col>15</xdr:col>
      <xdr:colOff>50800</xdr:colOff>
      <xdr:row>78</xdr:row>
      <xdr:rowOff>127203</xdr:rowOff>
    </xdr:to>
    <xdr:cxnSp macro="">
      <xdr:nvCxnSpPr>
        <xdr:cNvPr id="182" name="直線コネクタ 181"/>
        <xdr:cNvCxnSpPr/>
      </xdr:nvCxnSpPr>
      <xdr:spPr>
        <a:xfrm flipV="1">
          <a:off x="2019300" y="13493293"/>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127203</xdr:rowOff>
    </xdr:from>
    <xdr:to>
      <xdr:col>10</xdr:col>
      <xdr:colOff>114300</xdr:colOff>
      <xdr:row>78</xdr:row>
      <xdr:rowOff>133032</xdr:rowOff>
    </xdr:to>
    <xdr:cxnSp macro="">
      <xdr:nvCxnSpPr>
        <xdr:cNvPr id="185" name="直線コネクタ 184"/>
        <xdr:cNvCxnSpPr/>
      </xdr:nvCxnSpPr>
      <xdr:spPr>
        <a:xfrm flipV="1">
          <a:off x="1130300" y="13500303"/>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75107</xdr:rowOff>
    </xdr:from>
    <xdr:to>
      <xdr:col>24</xdr:col>
      <xdr:colOff>114300</xdr:colOff>
      <xdr:row>79</xdr:row>
      <xdr:rowOff>5257</xdr:rowOff>
    </xdr:to>
    <xdr:sp macro="" textlink="">
      <xdr:nvSpPr>
        <xdr:cNvPr id="195" name="楕円 194"/>
        <xdr:cNvSpPr/>
      </xdr:nvSpPr>
      <xdr:spPr>
        <a:xfrm>
          <a:off x="4584700" y="1344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161484</xdr:rowOff>
    </xdr:from>
    <xdr:ext cx="469744" cy="259045"/>
    <xdr:sp macro="" textlink="">
      <xdr:nvSpPr>
        <xdr:cNvPr id="196" name="維持補修費該当値テキスト"/>
        <xdr:cNvSpPr txBox="1"/>
      </xdr:nvSpPr>
      <xdr:spPr>
        <a:xfrm>
          <a:off x="4686300" y="1336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84671</xdr:rowOff>
    </xdr:from>
    <xdr:to>
      <xdr:col>20</xdr:col>
      <xdr:colOff>38100</xdr:colOff>
      <xdr:row>79</xdr:row>
      <xdr:rowOff>14821</xdr:rowOff>
    </xdr:to>
    <xdr:sp macro="" textlink="">
      <xdr:nvSpPr>
        <xdr:cNvPr id="197" name="楕円 196"/>
        <xdr:cNvSpPr/>
      </xdr:nvSpPr>
      <xdr:spPr>
        <a:xfrm>
          <a:off x="3746500" y="1345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5948</xdr:rowOff>
    </xdr:from>
    <xdr:ext cx="469744" cy="259045"/>
    <xdr:sp macro="" textlink="">
      <xdr:nvSpPr>
        <xdr:cNvPr id="198" name="テキスト ボックス 197"/>
        <xdr:cNvSpPr txBox="1"/>
      </xdr:nvSpPr>
      <xdr:spPr>
        <a:xfrm>
          <a:off x="3562428" y="1355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69393</xdr:rowOff>
    </xdr:from>
    <xdr:to>
      <xdr:col>15</xdr:col>
      <xdr:colOff>101600</xdr:colOff>
      <xdr:row>78</xdr:row>
      <xdr:rowOff>170993</xdr:rowOff>
    </xdr:to>
    <xdr:sp macro="" textlink="">
      <xdr:nvSpPr>
        <xdr:cNvPr id="199" name="楕円 198"/>
        <xdr:cNvSpPr/>
      </xdr:nvSpPr>
      <xdr:spPr>
        <a:xfrm>
          <a:off x="2857500" y="1344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162120</xdr:rowOff>
    </xdr:from>
    <xdr:ext cx="469744" cy="259045"/>
    <xdr:sp macro="" textlink="">
      <xdr:nvSpPr>
        <xdr:cNvPr id="200" name="テキスト ボックス 199"/>
        <xdr:cNvSpPr txBox="1"/>
      </xdr:nvSpPr>
      <xdr:spPr>
        <a:xfrm>
          <a:off x="2673428" y="1353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76403</xdr:rowOff>
    </xdr:from>
    <xdr:to>
      <xdr:col>10</xdr:col>
      <xdr:colOff>165100</xdr:colOff>
      <xdr:row>79</xdr:row>
      <xdr:rowOff>6553</xdr:rowOff>
    </xdr:to>
    <xdr:sp macro="" textlink="">
      <xdr:nvSpPr>
        <xdr:cNvPr id="201" name="楕円 200"/>
        <xdr:cNvSpPr/>
      </xdr:nvSpPr>
      <xdr:spPr>
        <a:xfrm>
          <a:off x="1968500" y="1344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169130</xdr:rowOff>
    </xdr:from>
    <xdr:ext cx="469744" cy="259045"/>
    <xdr:sp macro="" textlink="">
      <xdr:nvSpPr>
        <xdr:cNvPr id="202" name="テキスト ボックス 201"/>
        <xdr:cNvSpPr txBox="1"/>
      </xdr:nvSpPr>
      <xdr:spPr>
        <a:xfrm>
          <a:off x="1784428" y="1354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82232</xdr:rowOff>
    </xdr:from>
    <xdr:to>
      <xdr:col>6</xdr:col>
      <xdr:colOff>38100</xdr:colOff>
      <xdr:row>79</xdr:row>
      <xdr:rowOff>12382</xdr:rowOff>
    </xdr:to>
    <xdr:sp macro="" textlink="">
      <xdr:nvSpPr>
        <xdr:cNvPr id="203" name="楕円 202"/>
        <xdr:cNvSpPr/>
      </xdr:nvSpPr>
      <xdr:spPr>
        <a:xfrm>
          <a:off x="1079500" y="1345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3509</xdr:rowOff>
    </xdr:from>
    <xdr:ext cx="469744" cy="259045"/>
    <xdr:sp macro="" textlink="">
      <xdr:nvSpPr>
        <xdr:cNvPr id="204" name="テキスト ボックス 203"/>
        <xdr:cNvSpPr txBox="1"/>
      </xdr:nvSpPr>
      <xdr:spPr>
        <a:xfrm>
          <a:off x="895428" y="1354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162461</xdr:rowOff>
    </xdr:from>
    <xdr:to>
      <xdr:col>24</xdr:col>
      <xdr:colOff>63500</xdr:colOff>
      <xdr:row>95</xdr:row>
      <xdr:rowOff>63151</xdr:rowOff>
    </xdr:to>
    <xdr:cxnSp macro="">
      <xdr:nvCxnSpPr>
        <xdr:cNvPr id="236" name="直線コネクタ 235"/>
        <xdr:cNvCxnSpPr/>
      </xdr:nvCxnSpPr>
      <xdr:spPr>
        <a:xfrm flipV="1">
          <a:off x="3797300" y="15935861"/>
          <a:ext cx="838200" cy="41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32090</xdr:rowOff>
    </xdr:from>
    <xdr:ext cx="599010" cy="259045"/>
    <xdr:sp macro="" textlink="">
      <xdr:nvSpPr>
        <xdr:cNvPr id="237" name="扶助費平均値テキスト"/>
        <xdr:cNvSpPr txBox="1"/>
      </xdr:nvSpPr>
      <xdr:spPr>
        <a:xfrm>
          <a:off x="4686300" y="16491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63151</xdr:rowOff>
    </xdr:from>
    <xdr:to>
      <xdr:col>19</xdr:col>
      <xdr:colOff>177800</xdr:colOff>
      <xdr:row>95</xdr:row>
      <xdr:rowOff>75659</xdr:rowOff>
    </xdr:to>
    <xdr:cxnSp macro="">
      <xdr:nvCxnSpPr>
        <xdr:cNvPr id="239" name="直線コネクタ 238"/>
        <xdr:cNvCxnSpPr/>
      </xdr:nvCxnSpPr>
      <xdr:spPr>
        <a:xfrm flipV="1">
          <a:off x="2908300" y="16350901"/>
          <a:ext cx="8890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96444</xdr:rowOff>
    </xdr:from>
    <xdr:to>
      <xdr:col>20</xdr:col>
      <xdr:colOff>38100</xdr:colOff>
      <xdr:row>99</xdr:row>
      <xdr:rowOff>26594</xdr:rowOff>
    </xdr:to>
    <xdr:sp macro="" textlink="">
      <xdr:nvSpPr>
        <xdr:cNvPr id="240" name="フローチャート: 判断 239"/>
        <xdr:cNvSpPr/>
      </xdr:nvSpPr>
      <xdr:spPr>
        <a:xfrm>
          <a:off x="3746500" y="168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17721</xdr:rowOff>
    </xdr:from>
    <xdr:ext cx="534377" cy="259045"/>
    <xdr:sp macro="" textlink="">
      <xdr:nvSpPr>
        <xdr:cNvPr id="241" name="テキスト ボックス 240"/>
        <xdr:cNvSpPr txBox="1"/>
      </xdr:nvSpPr>
      <xdr:spPr>
        <a:xfrm>
          <a:off x="3530111" y="169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75659</xdr:rowOff>
    </xdr:from>
    <xdr:to>
      <xdr:col>15</xdr:col>
      <xdr:colOff>50800</xdr:colOff>
      <xdr:row>95</xdr:row>
      <xdr:rowOff>169875</xdr:rowOff>
    </xdr:to>
    <xdr:cxnSp macro="">
      <xdr:nvCxnSpPr>
        <xdr:cNvPr id="242" name="直線コネクタ 241"/>
        <xdr:cNvCxnSpPr/>
      </xdr:nvCxnSpPr>
      <xdr:spPr>
        <a:xfrm flipV="1">
          <a:off x="2019300" y="16363409"/>
          <a:ext cx="889000" cy="9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153871</xdr:rowOff>
    </xdr:from>
    <xdr:to>
      <xdr:col>15</xdr:col>
      <xdr:colOff>101600</xdr:colOff>
      <xdr:row>99</xdr:row>
      <xdr:rowOff>84021</xdr:rowOff>
    </xdr:to>
    <xdr:sp macro="" textlink="">
      <xdr:nvSpPr>
        <xdr:cNvPr id="243" name="フローチャート: 判断 242"/>
        <xdr:cNvSpPr/>
      </xdr:nvSpPr>
      <xdr:spPr>
        <a:xfrm>
          <a:off x="2857500" y="1695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75148</xdr:rowOff>
    </xdr:from>
    <xdr:ext cx="534377" cy="259045"/>
    <xdr:sp macro="" textlink="">
      <xdr:nvSpPr>
        <xdr:cNvPr id="244" name="テキスト ボックス 243"/>
        <xdr:cNvSpPr txBox="1"/>
      </xdr:nvSpPr>
      <xdr:spPr>
        <a:xfrm>
          <a:off x="2641111" y="1704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169875</xdr:rowOff>
    </xdr:from>
    <xdr:to>
      <xdr:col>10</xdr:col>
      <xdr:colOff>114300</xdr:colOff>
      <xdr:row>96</xdr:row>
      <xdr:rowOff>18216</xdr:rowOff>
    </xdr:to>
    <xdr:cxnSp macro="">
      <xdr:nvCxnSpPr>
        <xdr:cNvPr id="245" name="直線コネクタ 244"/>
        <xdr:cNvCxnSpPr/>
      </xdr:nvCxnSpPr>
      <xdr:spPr>
        <a:xfrm flipV="1">
          <a:off x="1130300" y="16457625"/>
          <a:ext cx="889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46055</xdr:rowOff>
    </xdr:from>
    <xdr:to>
      <xdr:col>10</xdr:col>
      <xdr:colOff>165100</xdr:colOff>
      <xdr:row>99</xdr:row>
      <xdr:rowOff>147655</xdr:rowOff>
    </xdr:to>
    <xdr:sp macro="" textlink="">
      <xdr:nvSpPr>
        <xdr:cNvPr id="246" name="フローチャート: 判断 245"/>
        <xdr:cNvSpPr/>
      </xdr:nvSpPr>
      <xdr:spPr>
        <a:xfrm>
          <a:off x="1968500" y="170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138782</xdr:rowOff>
    </xdr:from>
    <xdr:ext cx="534377" cy="259045"/>
    <xdr:sp macro="" textlink="">
      <xdr:nvSpPr>
        <xdr:cNvPr id="247" name="テキスト ボックス 246"/>
        <xdr:cNvSpPr txBox="1"/>
      </xdr:nvSpPr>
      <xdr:spPr>
        <a:xfrm>
          <a:off x="1752111" y="1711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50267</xdr:rowOff>
    </xdr:from>
    <xdr:to>
      <xdr:col>6</xdr:col>
      <xdr:colOff>38100</xdr:colOff>
      <xdr:row>99</xdr:row>
      <xdr:rowOff>151867</xdr:rowOff>
    </xdr:to>
    <xdr:sp macro="" textlink="">
      <xdr:nvSpPr>
        <xdr:cNvPr id="248" name="フローチャート: 判断 247"/>
        <xdr:cNvSpPr/>
      </xdr:nvSpPr>
      <xdr:spPr>
        <a:xfrm>
          <a:off x="1079500" y="1702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142994</xdr:rowOff>
    </xdr:from>
    <xdr:ext cx="534377" cy="259045"/>
    <xdr:sp macro="" textlink="">
      <xdr:nvSpPr>
        <xdr:cNvPr id="249" name="テキスト ボックス 248"/>
        <xdr:cNvSpPr txBox="1"/>
      </xdr:nvSpPr>
      <xdr:spPr>
        <a:xfrm>
          <a:off x="863111" y="171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111661</xdr:rowOff>
    </xdr:from>
    <xdr:to>
      <xdr:col>24</xdr:col>
      <xdr:colOff>114300</xdr:colOff>
      <xdr:row>93</xdr:row>
      <xdr:rowOff>41811</xdr:rowOff>
    </xdr:to>
    <xdr:sp macro="" textlink="">
      <xdr:nvSpPr>
        <xdr:cNvPr id="255" name="楕円 254"/>
        <xdr:cNvSpPr/>
      </xdr:nvSpPr>
      <xdr:spPr>
        <a:xfrm>
          <a:off x="4584700" y="158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134538</xdr:rowOff>
    </xdr:from>
    <xdr:ext cx="599010" cy="259045"/>
    <xdr:sp macro="" textlink="">
      <xdr:nvSpPr>
        <xdr:cNvPr id="256" name="扶助費該当値テキスト"/>
        <xdr:cNvSpPr txBox="1"/>
      </xdr:nvSpPr>
      <xdr:spPr>
        <a:xfrm>
          <a:off x="4686300" y="1573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12351</xdr:rowOff>
    </xdr:from>
    <xdr:to>
      <xdr:col>20</xdr:col>
      <xdr:colOff>38100</xdr:colOff>
      <xdr:row>95</xdr:row>
      <xdr:rowOff>113951</xdr:rowOff>
    </xdr:to>
    <xdr:sp macro="" textlink="">
      <xdr:nvSpPr>
        <xdr:cNvPr id="257" name="楕円 256"/>
        <xdr:cNvSpPr/>
      </xdr:nvSpPr>
      <xdr:spPr>
        <a:xfrm>
          <a:off x="3746500" y="1630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130478</xdr:rowOff>
    </xdr:from>
    <xdr:ext cx="599010" cy="259045"/>
    <xdr:sp macro="" textlink="">
      <xdr:nvSpPr>
        <xdr:cNvPr id="258" name="テキスト ボックス 257"/>
        <xdr:cNvSpPr txBox="1"/>
      </xdr:nvSpPr>
      <xdr:spPr>
        <a:xfrm>
          <a:off x="3497795" y="1607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24859</xdr:rowOff>
    </xdr:from>
    <xdr:to>
      <xdr:col>15</xdr:col>
      <xdr:colOff>101600</xdr:colOff>
      <xdr:row>95</xdr:row>
      <xdr:rowOff>126459</xdr:rowOff>
    </xdr:to>
    <xdr:sp macro="" textlink="">
      <xdr:nvSpPr>
        <xdr:cNvPr id="259" name="楕円 258"/>
        <xdr:cNvSpPr/>
      </xdr:nvSpPr>
      <xdr:spPr>
        <a:xfrm>
          <a:off x="2857500" y="1631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142986</xdr:rowOff>
    </xdr:from>
    <xdr:ext cx="599010" cy="259045"/>
    <xdr:sp macro="" textlink="">
      <xdr:nvSpPr>
        <xdr:cNvPr id="260" name="テキスト ボックス 259"/>
        <xdr:cNvSpPr txBox="1"/>
      </xdr:nvSpPr>
      <xdr:spPr>
        <a:xfrm>
          <a:off x="2608795" y="1608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119075</xdr:rowOff>
    </xdr:from>
    <xdr:to>
      <xdr:col>10</xdr:col>
      <xdr:colOff>165100</xdr:colOff>
      <xdr:row>96</xdr:row>
      <xdr:rowOff>49225</xdr:rowOff>
    </xdr:to>
    <xdr:sp macro="" textlink="">
      <xdr:nvSpPr>
        <xdr:cNvPr id="261" name="楕円 260"/>
        <xdr:cNvSpPr/>
      </xdr:nvSpPr>
      <xdr:spPr>
        <a:xfrm>
          <a:off x="1968500" y="164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65752</xdr:rowOff>
    </xdr:from>
    <xdr:ext cx="599010" cy="259045"/>
    <xdr:sp macro="" textlink="">
      <xdr:nvSpPr>
        <xdr:cNvPr id="262" name="テキスト ボックス 261"/>
        <xdr:cNvSpPr txBox="1"/>
      </xdr:nvSpPr>
      <xdr:spPr>
        <a:xfrm>
          <a:off x="1719795" y="1618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138866</xdr:rowOff>
    </xdr:from>
    <xdr:to>
      <xdr:col>6</xdr:col>
      <xdr:colOff>38100</xdr:colOff>
      <xdr:row>96</xdr:row>
      <xdr:rowOff>69016</xdr:rowOff>
    </xdr:to>
    <xdr:sp macro="" textlink="">
      <xdr:nvSpPr>
        <xdr:cNvPr id="263" name="楕円 262"/>
        <xdr:cNvSpPr/>
      </xdr:nvSpPr>
      <xdr:spPr>
        <a:xfrm>
          <a:off x="1079500" y="1642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85543</xdr:rowOff>
    </xdr:from>
    <xdr:ext cx="599010" cy="259045"/>
    <xdr:sp macro="" textlink="">
      <xdr:nvSpPr>
        <xdr:cNvPr id="264" name="テキスト ボックス 263"/>
        <xdr:cNvSpPr txBox="1"/>
      </xdr:nvSpPr>
      <xdr:spPr>
        <a:xfrm>
          <a:off x="830795" y="1620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91" name="直線コネクタ 290"/>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2" name="補助費等最小値テキスト"/>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3" name="直線コネクタ 292"/>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4" name="補助費等最大値テキスト"/>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5" name="直線コネクタ 294"/>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93359</xdr:rowOff>
    </xdr:from>
    <xdr:to>
      <xdr:col>55</xdr:col>
      <xdr:colOff>0</xdr:colOff>
      <xdr:row>36</xdr:row>
      <xdr:rowOff>110308</xdr:rowOff>
    </xdr:to>
    <xdr:cxnSp macro="">
      <xdr:nvCxnSpPr>
        <xdr:cNvPr id="296" name="直線コネクタ 295"/>
        <xdr:cNvCxnSpPr/>
      </xdr:nvCxnSpPr>
      <xdr:spPr>
        <a:xfrm>
          <a:off x="9639300" y="5236859"/>
          <a:ext cx="838200" cy="104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21912</xdr:rowOff>
    </xdr:from>
    <xdr:ext cx="534377" cy="259045"/>
    <xdr:sp macro="" textlink="">
      <xdr:nvSpPr>
        <xdr:cNvPr id="297" name="補助費等平均値テキスト"/>
        <xdr:cNvSpPr txBox="1"/>
      </xdr:nvSpPr>
      <xdr:spPr>
        <a:xfrm>
          <a:off x="10528300" y="6365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298" name="フローチャート: 判断 297"/>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93359</xdr:rowOff>
    </xdr:from>
    <xdr:to>
      <xdr:col>50</xdr:col>
      <xdr:colOff>114300</xdr:colOff>
      <xdr:row>37</xdr:row>
      <xdr:rowOff>10378</xdr:rowOff>
    </xdr:to>
    <xdr:cxnSp macro="">
      <xdr:nvCxnSpPr>
        <xdr:cNvPr id="299" name="直線コネクタ 298"/>
        <xdr:cNvCxnSpPr/>
      </xdr:nvCxnSpPr>
      <xdr:spPr>
        <a:xfrm flipV="1">
          <a:off x="8750300" y="5236859"/>
          <a:ext cx="889000" cy="11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300" name="フローチャート: 判断 299"/>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70952</xdr:rowOff>
    </xdr:from>
    <xdr:ext cx="599010" cy="259045"/>
    <xdr:sp macro="" textlink="">
      <xdr:nvSpPr>
        <xdr:cNvPr id="301" name="テキスト ボックス 300"/>
        <xdr:cNvSpPr txBox="1"/>
      </xdr:nvSpPr>
      <xdr:spPr>
        <a:xfrm>
          <a:off x="9339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10378</xdr:rowOff>
    </xdr:from>
    <xdr:to>
      <xdr:col>45</xdr:col>
      <xdr:colOff>177800</xdr:colOff>
      <xdr:row>37</xdr:row>
      <xdr:rowOff>161385</xdr:rowOff>
    </xdr:to>
    <xdr:cxnSp macro="">
      <xdr:nvCxnSpPr>
        <xdr:cNvPr id="302" name="直線コネクタ 301"/>
        <xdr:cNvCxnSpPr/>
      </xdr:nvCxnSpPr>
      <xdr:spPr>
        <a:xfrm flipV="1">
          <a:off x="7861300" y="6354028"/>
          <a:ext cx="889000" cy="15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3" name="フローチャート: 判断 302"/>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101432</xdr:rowOff>
    </xdr:from>
    <xdr:ext cx="534377" cy="259045"/>
    <xdr:sp macro="" textlink="">
      <xdr:nvSpPr>
        <xdr:cNvPr id="304" name="テキスト ボックス 303"/>
        <xdr:cNvSpPr txBox="1"/>
      </xdr:nvSpPr>
      <xdr:spPr>
        <a:xfrm>
          <a:off x="8483111" y="66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161385</xdr:rowOff>
    </xdr:from>
    <xdr:to>
      <xdr:col>41</xdr:col>
      <xdr:colOff>50800</xdr:colOff>
      <xdr:row>38</xdr:row>
      <xdr:rowOff>57785</xdr:rowOff>
    </xdr:to>
    <xdr:cxnSp macro="">
      <xdr:nvCxnSpPr>
        <xdr:cNvPr id="305" name="直線コネクタ 304"/>
        <xdr:cNvCxnSpPr/>
      </xdr:nvCxnSpPr>
      <xdr:spPr>
        <a:xfrm flipV="1">
          <a:off x="6972300" y="6505035"/>
          <a:ext cx="889000" cy="6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06" name="フローチャート: 判断 305"/>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146314</xdr:rowOff>
    </xdr:from>
    <xdr:ext cx="534377" cy="259045"/>
    <xdr:sp macro="" textlink="">
      <xdr:nvSpPr>
        <xdr:cNvPr id="307" name="テキスト ボックス 306"/>
        <xdr:cNvSpPr txBox="1"/>
      </xdr:nvSpPr>
      <xdr:spPr>
        <a:xfrm>
          <a:off x="7594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08" name="フローチャート: 判断 307"/>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160999</xdr:rowOff>
    </xdr:from>
    <xdr:ext cx="534377" cy="259045"/>
    <xdr:sp macro="" textlink="">
      <xdr:nvSpPr>
        <xdr:cNvPr id="309" name="テキスト ボックス 308"/>
        <xdr:cNvSpPr txBox="1"/>
      </xdr:nvSpPr>
      <xdr:spPr>
        <a:xfrm>
          <a:off x="6705111" y="667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59508</xdr:rowOff>
    </xdr:from>
    <xdr:to>
      <xdr:col>55</xdr:col>
      <xdr:colOff>50800</xdr:colOff>
      <xdr:row>36</xdr:row>
      <xdr:rowOff>161108</xdr:rowOff>
    </xdr:to>
    <xdr:sp macro="" textlink="">
      <xdr:nvSpPr>
        <xdr:cNvPr id="315" name="楕円 314"/>
        <xdr:cNvSpPr/>
      </xdr:nvSpPr>
      <xdr:spPr>
        <a:xfrm>
          <a:off x="10426700" y="623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82385</xdr:rowOff>
    </xdr:from>
    <xdr:ext cx="534377" cy="259045"/>
    <xdr:sp macro="" textlink="">
      <xdr:nvSpPr>
        <xdr:cNvPr id="316" name="補助費等該当値テキスト"/>
        <xdr:cNvSpPr txBox="1"/>
      </xdr:nvSpPr>
      <xdr:spPr>
        <a:xfrm>
          <a:off x="10528300" y="608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42559</xdr:rowOff>
    </xdr:from>
    <xdr:to>
      <xdr:col>50</xdr:col>
      <xdr:colOff>165100</xdr:colOff>
      <xdr:row>30</xdr:row>
      <xdr:rowOff>144159</xdr:rowOff>
    </xdr:to>
    <xdr:sp macro="" textlink="">
      <xdr:nvSpPr>
        <xdr:cNvPr id="317" name="楕円 316"/>
        <xdr:cNvSpPr/>
      </xdr:nvSpPr>
      <xdr:spPr>
        <a:xfrm>
          <a:off x="9588500" y="518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160686</xdr:rowOff>
    </xdr:from>
    <xdr:ext cx="599010" cy="259045"/>
    <xdr:sp macro="" textlink="">
      <xdr:nvSpPr>
        <xdr:cNvPr id="318" name="テキスト ボックス 317"/>
        <xdr:cNvSpPr txBox="1"/>
      </xdr:nvSpPr>
      <xdr:spPr>
        <a:xfrm>
          <a:off x="9339795" y="496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131028</xdr:rowOff>
    </xdr:from>
    <xdr:to>
      <xdr:col>46</xdr:col>
      <xdr:colOff>38100</xdr:colOff>
      <xdr:row>37</xdr:row>
      <xdr:rowOff>61178</xdr:rowOff>
    </xdr:to>
    <xdr:sp macro="" textlink="">
      <xdr:nvSpPr>
        <xdr:cNvPr id="319" name="楕円 318"/>
        <xdr:cNvSpPr/>
      </xdr:nvSpPr>
      <xdr:spPr>
        <a:xfrm>
          <a:off x="8699500" y="630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77705</xdr:rowOff>
    </xdr:from>
    <xdr:ext cx="534377" cy="259045"/>
    <xdr:sp macro="" textlink="">
      <xdr:nvSpPr>
        <xdr:cNvPr id="320" name="テキスト ボックス 319"/>
        <xdr:cNvSpPr txBox="1"/>
      </xdr:nvSpPr>
      <xdr:spPr>
        <a:xfrm>
          <a:off x="8483111" y="607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110584</xdr:rowOff>
    </xdr:from>
    <xdr:to>
      <xdr:col>41</xdr:col>
      <xdr:colOff>101600</xdr:colOff>
      <xdr:row>38</xdr:row>
      <xdr:rowOff>40734</xdr:rowOff>
    </xdr:to>
    <xdr:sp macro="" textlink="">
      <xdr:nvSpPr>
        <xdr:cNvPr id="321" name="楕円 320"/>
        <xdr:cNvSpPr/>
      </xdr:nvSpPr>
      <xdr:spPr>
        <a:xfrm>
          <a:off x="7810500" y="64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57261</xdr:rowOff>
    </xdr:from>
    <xdr:ext cx="534377" cy="259045"/>
    <xdr:sp macro="" textlink="">
      <xdr:nvSpPr>
        <xdr:cNvPr id="322" name="テキスト ボックス 321"/>
        <xdr:cNvSpPr txBox="1"/>
      </xdr:nvSpPr>
      <xdr:spPr>
        <a:xfrm>
          <a:off x="7594111" y="622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6985</xdr:rowOff>
    </xdr:from>
    <xdr:to>
      <xdr:col>36</xdr:col>
      <xdr:colOff>165100</xdr:colOff>
      <xdr:row>38</xdr:row>
      <xdr:rowOff>108585</xdr:rowOff>
    </xdr:to>
    <xdr:sp macro="" textlink="">
      <xdr:nvSpPr>
        <xdr:cNvPr id="323" name="楕円 322"/>
        <xdr:cNvSpPr/>
      </xdr:nvSpPr>
      <xdr:spPr>
        <a:xfrm>
          <a:off x="6921500" y="65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125112</xdr:rowOff>
    </xdr:from>
    <xdr:ext cx="534377" cy="259045"/>
    <xdr:sp macro="" textlink="">
      <xdr:nvSpPr>
        <xdr:cNvPr id="324" name="テキスト ボックス 323"/>
        <xdr:cNvSpPr txBox="1"/>
      </xdr:nvSpPr>
      <xdr:spPr>
        <a:xfrm>
          <a:off x="6705111" y="629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4" name="直線コネクタ 343"/>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5" name="普通建設事業費最小値テキスト"/>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6" name="直線コネクタ 345"/>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7" name="普通建設事業費最大値テキスト"/>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8" name="直線コネクタ 347"/>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151507</xdr:rowOff>
    </xdr:from>
    <xdr:to>
      <xdr:col>55</xdr:col>
      <xdr:colOff>0</xdr:colOff>
      <xdr:row>56</xdr:row>
      <xdr:rowOff>75481</xdr:rowOff>
    </xdr:to>
    <xdr:cxnSp macro="">
      <xdr:nvCxnSpPr>
        <xdr:cNvPr id="349" name="直線コネクタ 348"/>
        <xdr:cNvCxnSpPr/>
      </xdr:nvCxnSpPr>
      <xdr:spPr>
        <a:xfrm flipV="1">
          <a:off x="9639300" y="9581257"/>
          <a:ext cx="838200" cy="9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157481</xdr:rowOff>
    </xdr:from>
    <xdr:ext cx="534377" cy="259045"/>
    <xdr:sp macro="" textlink="">
      <xdr:nvSpPr>
        <xdr:cNvPr id="350" name="普通建設事業費平均値テキスト"/>
        <xdr:cNvSpPr txBox="1"/>
      </xdr:nvSpPr>
      <xdr:spPr>
        <a:xfrm>
          <a:off x="10528300" y="958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1" name="フローチャート: 判断 350"/>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75481</xdr:rowOff>
    </xdr:from>
    <xdr:to>
      <xdr:col>50</xdr:col>
      <xdr:colOff>114300</xdr:colOff>
      <xdr:row>56</xdr:row>
      <xdr:rowOff>152147</xdr:rowOff>
    </xdr:to>
    <xdr:cxnSp macro="">
      <xdr:nvCxnSpPr>
        <xdr:cNvPr id="352" name="直線コネクタ 351"/>
        <xdr:cNvCxnSpPr/>
      </xdr:nvCxnSpPr>
      <xdr:spPr>
        <a:xfrm flipV="1">
          <a:off x="8750300" y="9676681"/>
          <a:ext cx="889000" cy="7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3" name="フローチャート: 判断 352"/>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4" name="テキスト ボックス 353"/>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152147</xdr:rowOff>
    </xdr:from>
    <xdr:to>
      <xdr:col>45</xdr:col>
      <xdr:colOff>177800</xdr:colOff>
      <xdr:row>57</xdr:row>
      <xdr:rowOff>23400</xdr:rowOff>
    </xdr:to>
    <xdr:cxnSp macro="">
      <xdr:nvCxnSpPr>
        <xdr:cNvPr id="355" name="直線コネクタ 354"/>
        <xdr:cNvCxnSpPr/>
      </xdr:nvCxnSpPr>
      <xdr:spPr>
        <a:xfrm flipV="1">
          <a:off x="7861300" y="9753347"/>
          <a:ext cx="889000" cy="4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6" name="フローチャート: 判断 355"/>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79108</xdr:rowOff>
    </xdr:from>
    <xdr:ext cx="534377" cy="259045"/>
    <xdr:sp macro="" textlink="">
      <xdr:nvSpPr>
        <xdr:cNvPr id="357" name="テキスト ボックス 356"/>
        <xdr:cNvSpPr txBox="1"/>
      </xdr:nvSpPr>
      <xdr:spPr>
        <a:xfrm>
          <a:off x="8483111" y="933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103815</xdr:rowOff>
    </xdr:from>
    <xdr:to>
      <xdr:col>41</xdr:col>
      <xdr:colOff>50800</xdr:colOff>
      <xdr:row>57</xdr:row>
      <xdr:rowOff>23400</xdr:rowOff>
    </xdr:to>
    <xdr:cxnSp macro="">
      <xdr:nvCxnSpPr>
        <xdr:cNvPr id="358" name="直線コネクタ 357"/>
        <xdr:cNvCxnSpPr/>
      </xdr:nvCxnSpPr>
      <xdr:spPr>
        <a:xfrm>
          <a:off x="6972300" y="9705015"/>
          <a:ext cx="889000" cy="9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9" name="フローチャート: 判断 358"/>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macro="" textlink="">
      <xdr:nvSpPr>
        <xdr:cNvPr id="360" name="テキスト ボックス 359"/>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1" name="フローチャート: 判断 360"/>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macro="" textlink="">
      <xdr:nvSpPr>
        <xdr:cNvPr id="362" name="テキスト ボックス 361"/>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100707</xdr:rowOff>
    </xdr:from>
    <xdr:to>
      <xdr:col>55</xdr:col>
      <xdr:colOff>50800</xdr:colOff>
      <xdr:row>56</xdr:row>
      <xdr:rowOff>30857</xdr:rowOff>
    </xdr:to>
    <xdr:sp macro="" textlink="">
      <xdr:nvSpPr>
        <xdr:cNvPr id="368" name="楕円 367"/>
        <xdr:cNvSpPr/>
      </xdr:nvSpPr>
      <xdr:spPr>
        <a:xfrm>
          <a:off x="10426700" y="953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123584</xdr:rowOff>
    </xdr:from>
    <xdr:ext cx="534377" cy="259045"/>
    <xdr:sp macro="" textlink="">
      <xdr:nvSpPr>
        <xdr:cNvPr id="369" name="普通建設事業費該当値テキスト"/>
        <xdr:cNvSpPr txBox="1"/>
      </xdr:nvSpPr>
      <xdr:spPr>
        <a:xfrm>
          <a:off x="10528300" y="938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24681</xdr:rowOff>
    </xdr:from>
    <xdr:to>
      <xdr:col>50</xdr:col>
      <xdr:colOff>165100</xdr:colOff>
      <xdr:row>56</xdr:row>
      <xdr:rowOff>126281</xdr:rowOff>
    </xdr:to>
    <xdr:sp macro="" textlink="">
      <xdr:nvSpPr>
        <xdr:cNvPr id="370" name="楕円 369"/>
        <xdr:cNvSpPr/>
      </xdr:nvSpPr>
      <xdr:spPr>
        <a:xfrm>
          <a:off x="9588500" y="96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117408</xdr:rowOff>
    </xdr:from>
    <xdr:ext cx="534377" cy="259045"/>
    <xdr:sp macro="" textlink="">
      <xdr:nvSpPr>
        <xdr:cNvPr id="371" name="テキスト ボックス 370"/>
        <xdr:cNvSpPr txBox="1"/>
      </xdr:nvSpPr>
      <xdr:spPr>
        <a:xfrm>
          <a:off x="9372111" y="971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101347</xdr:rowOff>
    </xdr:from>
    <xdr:to>
      <xdr:col>46</xdr:col>
      <xdr:colOff>38100</xdr:colOff>
      <xdr:row>57</xdr:row>
      <xdr:rowOff>31497</xdr:rowOff>
    </xdr:to>
    <xdr:sp macro="" textlink="">
      <xdr:nvSpPr>
        <xdr:cNvPr id="372" name="楕円 371"/>
        <xdr:cNvSpPr/>
      </xdr:nvSpPr>
      <xdr:spPr>
        <a:xfrm>
          <a:off x="8699500" y="970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22624</xdr:rowOff>
    </xdr:from>
    <xdr:ext cx="534377" cy="259045"/>
    <xdr:sp macro="" textlink="">
      <xdr:nvSpPr>
        <xdr:cNvPr id="373" name="テキスト ボックス 372"/>
        <xdr:cNvSpPr txBox="1"/>
      </xdr:nvSpPr>
      <xdr:spPr>
        <a:xfrm>
          <a:off x="8483111" y="97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144050</xdr:rowOff>
    </xdr:from>
    <xdr:to>
      <xdr:col>41</xdr:col>
      <xdr:colOff>101600</xdr:colOff>
      <xdr:row>57</xdr:row>
      <xdr:rowOff>74200</xdr:rowOff>
    </xdr:to>
    <xdr:sp macro="" textlink="">
      <xdr:nvSpPr>
        <xdr:cNvPr id="374" name="楕円 373"/>
        <xdr:cNvSpPr/>
      </xdr:nvSpPr>
      <xdr:spPr>
        <a:xfrm>
          <a:off x="7810500" y="97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65327</xdr:rowOff>
    </xdr:from>
    <xdr:ext cx="534377" cy="259045"/>
    <xdr:sp macro="" textlink="">
      <xdr:nvSpPr>
        <xdr:cNvPr id="375" name="テキスト ボックス 374"/>
        <xdr:cNvSpPr txBox="1"/>
      </xdr:nvSpPr>
      <xdr:spPr>
        <a:xfrm>
          <a:off x="7594111" y="983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53015</xdr:rowOff>
    </xdr:from>
    <xdr:to>
      <xdr:col>36</xdr:col>
      <xdr:colOff>165100</xdr:colOff>
      <xdr:row>56</xdr:row>
      <xdr:rowOff>154615</xdr:rowOff>
    </xdr:to>
    <xdr:sp macro="" textlink="">
      <xdr:nvSpPr>
        <xdr:cNvPr id="376" name="楕円 375"/>
        <xdr:cNvSpPr/>
      </xdr:nvSpPr>
      <xdr:spPr>
        <a:xfrm>
          <a:off x="6921500" y="965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145742</xdr:rowOff>
    </xdr:from>
    <xdr:ext cx="534377" cy="259045"/>
    <xdr:sp macro="" textlink="">
      <xdr:nvSpPr>
        <xdr:cNvPr id="377" name="テキスト ボックス 376"/>
        <xdr:cNvSpPr txBox="1"/>
      </xdr:nvSpPr>
      <xdr:spPr>
        <a:xfrm>
          <a:off x="6705111" y="974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1" name="直線コネクタ 400"/>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4" name="普通建設事業費 （ うち新規整備　）最大値テキスト"/>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5" name="直線コネクタ 404"/>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118351</xdr:rowOff>
    </xdr:from>
    <xdr:to>
      <xdr:col>55</xdr:col>
      <xdr:colOff>0</xdr:colOff>
      <xdr:row>78</xdr:row>
      <xdr:rowOff>129578</xdr:rowOff>
    </xdr:to>
    <xdr:cxnSp macro="">
      <xdr:nvCxnSpPr>
        <xdr:cNvPr id="406" name="直線コネクタ 405"/>
        <xdr:cNvCxnSpPr/>
      </xdr:nvCxnSpPr>
      <xdr:spPr>
        <a:xfrm flipV="1">
          <a:off x="9639300" y="13491451"/>
          <a:ext cx="838200" cy="1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7" name="普通建設事業費 （ うち新規整備　）平均値テキスト"/>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8" name="フローチャート: 判断 407"/>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129578</xdr:rowOff>
    </xdr:from>
    <xdr:to>
      <xdr:col>50</xdr:col>
      <xdr:colOff>114300</xdr:colOff>
      <xdr:row>78</xdr:row>
      <xdr:rowOff>143383</xdr:rowOff>
    </xdr:to>
    <xdr:cxnSp macro="">
      <xdr:nvCxnSpPr>
        <xdr:cNvPr id="409" name="直線コネクタ 408"/>
        <xdr:cNvCxnSpPr/>
      </xdr:nvCxnSpPr>
      <xdr:spPr>
        <a:xfrm flipV="1">
          <a:off x="8750300" y="13502678"/>
          <a:ext cx="889000" cy="1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0" name="フローチャート: 判断 409"/>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11" name="テキスト ボックス 410"/>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143383</xdr:rowOff>
    </xdr:from>
    <xdr:to>
      <xdr:col>45</xdr:col>
      <xdr:colOff>177800</xdr:colOff>
      <xdr:row>78</xdr:row>
      <xdr:rowOff>157238</xdr:rowOff>
    </xdr:to>
    <xdr:cxnSp macro="">
      <xdr:nvCxnSpPr>
        <xdr:cNvPr id="412" name="直線コネクタ 411"/>
        <xdr:cNvCxnSpPr/>
      </xdr:nvCxnSpPr>
      <xdr:spPr>
        <a:xfrm flipV="1">
          <a:off x="7861300" y="13516483"/>
          <a:ext cx="8890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3" name="フローチャート: 判断 412"/>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4" name="テキスト ボックス 413"/>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91605</xdr:rowOff>
    </xdr:from>
    <xdr:to>
      <xdr:col>41</xdr:col>
      <xdr:colOff>50800</xdr:colOff>
      <xdr:row>78</xdr:row>
      <xdr:rowOff>157238</xdr:rowOff>
    </xdr:to>
    <xdr:cxnSp macro="">
      <xdr:nvCxnSpPr>
        <xdr:cNvPr id="415" name="直線コネクタ 414"/>
        <xdr:cNvCxnSpPr/>
      </xdr:nvCxnSpPr>
      <xdr:spPr>
        <a:xfrm>
          <a:off x="6972300" y="13464705"/>
          <a:ext cx="889000" cy="6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6" name="フローチャート: 判断 415"/>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7" name="テキスト ボックス 416"/>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8" name="フローチャート: 判断 417"/>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19" name="テキスト ボックス 418"/>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67551</xdr:rowOff>
    </xdr:from>
    <xdr:to>
      <xdr:col>55</xdr:col>
      <xdr:colOff>50800</xdr:colOff>
      <xdr:row>78</xdr:row>
      <xdr:rowOff>169151</xdr:rowOff>
    </xdr:to>
    <xdr:sp macro="" textlink="">
      <xdr:nvSpPr>
        <xdr:cNvPr id="425" name="楕円 424"/>
        <xdr:cNvSpPr/>
      </xdr:nvSpPr>
      <xdr:spPr>
        <a:xfrm>
          <a:off x="10426700" y="1344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153928</xdr:rowOff>
    </xdr:from>
    <xdr:ext cx="469744" cy="259045"/>
    <xdr:sp macro="" textlink="">
      <xdr:nvSpPr>
        <xdr:cNvPr id="426" name="普通建設事業費 （ うち新規整備　）該当値テキスト"/>
        <xdr:cNvSpPr txBox="1"/>
      </xdr:nvSpPr>
      <xdr:spPr>
        <a:xfrm>
          <a:off x="10528300" y="1335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78778</xdr:rowOff>
    </xdr:from>
    <xdr:to>
      <xdr:col>50</xdr:col>
      <xdr:colOff>165100</xdr:colOff>
      <xdr:row>79</xdr:row>
      <xdr:rowOff>8928</xdr:rowOff>
    </xdr:to>
    <xdr:sp macro="" textlink="">
      <xdr:nvSpPr>
        <xdr:cNvPr id="427" name="楕円 426"/>
        <xdr:cNvSpPr/>
      </xdr:nvSpPr>
      <xdr:spPr>
        <a:xfrm>
          <a:off x="9588500" y="1345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xdr:rowOff>
    </xdr:from>
    <xdr:ext cx="469744" cy="259045"/>
    <xdr:sp macro="" textlink="">
      <xdr:nvSpPr>
        <xdr:cNvPr id="428" name="テキスト ボックス 427"/>
        <xdr:cNvSpPr txBox="1"/>
      </xdr:nvSpPr>
      <xdr:spPr>
        <a:xfrm>
          <a:off x="9404428" y="1354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92583</xdr:rowOff>
    </xdr:from>
    <xdr:to>
      <xdr:col>46</xdr:col>
      <xdr:colOff>38100</xdr:colOff>
      <xdr:row>79</xdr:row>
      <xdr:rowOff>22733</xdr:rowOff>
    </xdr:to>
    <xdr:sp macro="" textlink="">
      <xdr:nvSpPr>
        <xdr:cNvPr id="429" name="楕円 428"/>
        <xdr:cNvSpPr/>
      </xdr:nvSpPr>
      <xdr:spPr>
        <a:xfrm>
          <a:off x="8699500" y="1346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13860</xdr:rowOff>
    </xdr:from>
    <xdr:ext cx="469744" cy="259045"/>
    <xdr:sp macro="" textlink="">
      <xdr:nvSpPr>
        <xdr:cNvPr id="430" name="テキスト ボックス 429"/>
        <xdr:cNvSpPr txBox="1"/>
      </xdr:nvSpPr>
      <xdr:spPr>
        <a:xfrm>
          <a:off x="8515428" y="1355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106438</xdr:rowOff>
    </xdr:from>
    <xdr:to>
      <xdr:col>41</xdr:col>
      <xdr:colOff>101600</xdr:colOff>
      <xdr:row>79</xdr:row>
      <xdr:rowOff>36588</xdr:rowOff>
    </xdr:to>
    <xdr:sp macro="" textlink="">
      <xdr:nvSpPr>
        <xdr:cNvPr id="431" name="楕円 430"/>
        <xdr:cNvSpPr/>
      </xdr:nvSpPr>
      <xdr:spPr>
        <a:xfrm>
          <a:off x="7810500" y="1347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27715</xdr:rowOff>
    </xdr:from>
    <xdr:ext cx="469744" cy="259045"/>
    <xdr:sp macro="" textlink="">
      <xdr:nvSpPr>
        <xdr:cNvPr id="432" name="テキスト ボックス 431"/>
        <xdr:cNvSpPr txBox="1"/>
      </xdr:nvSpPr>
      <xdr:spPr>
        <a:xfrm>
          <a:off x="7626428" y="1357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40805</xdr:rowOff>
    </xdr:from>
    <xdr:to>
      <xdr:col>36</xdr:col>
      <xdr:colOff>165100</xdr:colOff>
      <xdr:row>78</xdr:row>
      <xdr:rowOff>142405</xdr:rowOff>
    </xdr:to>
    <xdr:sp macro="" textlink="">
      <xdr:nvSpPr>
        <xdr:cNvPr id="433" name="楕円 432"/>
        <xdr:cNvSpPr/>
      </xdr:nvSpPr>
      <xdr:spPr>
        <a:xfrm>
          <a:off x="6921500" y="134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133532</xdr:rowOff>
    </xdr:from>
    <xdr:ext cx="469744" cy="259045"/>
    <xdr:sp macro="" textlink="">
      <xdr:nvSpPr>
        <xdr:cNvPr id="434" name="テキスト ボックス 433"/>
        <xdr:cNvSpPr txBox="1"/>
      </xdr:nvSpPr>
      <xdr:spPr>
        <a:xfrm>
          <a:off x="6737428" y="1350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8" name="直線コネクタ 457"/>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9" name="普通建設事業費 （ うち更新整備　）最小値テキスト"/>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0" name="直線コネクタ 459"/>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1" name="普通建設事業費 （ うち更新整備　）最大値テキスト"/>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2" name="直線コネクタ 461"/>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45822</xdr:rowOff>
    </xdr:from>
    <xdr:to>
      <xdr:col>55</xdr:col>
      <xdr:colOff>0</xdr:colOff>
      <xdr:row>96</xdr:row>
      <xdr:rowOff>132511</xdr:rowOff>
    </xdr:to>
    <xdr:cxnSp macro="">
      <xdr:nvCxnSpPr>
        <xdr:cNvPr id="463" name="直線コネクタ 462"/>
        <xdr:cNvCxnSpPr/>
      </xdr:nvCxnSpPr>
      <xdr:spPr>
        <a:xfrm flipV="1">
          <a:off x="9639300" y="16333572"/>
          <a:ext cx="838200" cy="25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4" name="普通建設事業費 （ うち更新整備　）平均値テキスト"/>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5" name="フローチャート: 判断 464"/>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132511</xdr:rowOff>
    </xdr:from>
    <xdr:to>
      <xdr:col>50</xdr:col>
      <xdr:colOff>114300</xdr:colOff>
      <xdr:row>97</xdr:row>
      <xdr:rowOff>96825</xdr:rowOff>
    </xdr:to>
    <xdr:cxnSp macro="">
      <xdr:nvCxnSpPr>
        <xdr:cNvPr id="466" name="直線コネクタ 465"/>
        <xdr:cNvCxnSpPr/>
      </xdr:nvCxnSpPr>
      <xdr:spPr>
        <a:xfrm flipV="1">
          <a:off x="8750300" y="16591711"/>
          <a:ext cx="889000" cy="13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7" name="フローチャート: 判断 466"/>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68" name="テキスト ボックス 467"/>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96825</xdr:rowOff>
    </xdr:from>
    <xdr:to>
      <xdr:col>45</xdr:col>
      <xdr:colOff>177800</xdr:colOff>
      <xdr:row>98</xdr:row>
      <xdr:rowOff>52502</xdr:rowOff>
    </xdr:to>
    <xdr:cxnSp macro="">
      <xdr:nvCxnSpPr>
        <xdr:cNvPr id="469" name="直線コネクタ 468"/>
        <xdr:cNvCxnSpPr/>
      </xdr:nvCxnSpPr>
      <xdr:spPr>
        <a:xfrm flipV="1">
          <a:off x="7861300" y="16727475"/>
          <a:ext cx="889000" cy="1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0" name="フローチャート: 判断 469"/>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12209</xdr:rowOff>
    </xdr:from>
    <xdr:ext cx="534377" cy="259045"/>
    <xdr:sp macro="" textlink="">
      <xdr:nvSpPr>
        <xdr:cNvPr id="471" name="テキスト ボックス 470"/>
        <xdr:cNvSpPr txBox="1"/>
      </xdr:nvSpPr>
      <xdr:spPr>
        <a:xfrm>
          <a:off x="8483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151575</xdr:rowOff>
    </xdr:from>
    <xdr:to>
      <xdr:col>41</xdr:col>
      <xdr:colOff>50800</xdr:colOff>
      <xdr:row>98</xdr:row>
      <xdr:rowOff>52502</xdr:rowOff>
    </xdr:to>
    <xdr:cxnSp macro="">
      <xdr:nvCxnSpPr>
        <xdr:cNvPr id="472" name="直線コネクタ 471"/>
        <xdr:cNvCxnSpPr/>
      </xdr:nvCxnSpPr>
      <xdr:spPr>
        <a:xfrm>
          <a:off x="6972300" y="16610775"/>
          <a:ext cx="889000" cy="24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3" name="フローチャート: 判断 472"/>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4" name="テキスト ボックス 473"/>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5" name="フローチャート: 判断 474"/>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79061</xdr:rowOff>
    </xdr:from>
    <xdr:ext cx="534377" cy="259045"/>
    <xdr:sp macro="" textlink="">
      <xdr:nvSpPr>
        <xdr:cNvPr id="476" name="テキスト ボックス 475"/>
        <xdr:cNvSpPr txBox="1"/>
      </xdr:nvSpPr>
      <xdr:spPr>
        <a:xfrm>
          <a:off x="6705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166472</xdr:rowOff>
    </xdr:from>
    <xdr:to>
      <xdr:col>55</xdr:col>
      <xdr:colOff>50800</xdr:colOff>
      <xdr:row>95</xdr:row>
      <xdr:rowOff>96622</xdr:rowOff>
    </xdr:to>
    <xdr:sp macro="" textlink="">
      <xdr:nvSpPr>
        <xdr:cNvPr id="482" name="楕円 481"/>
        <xdr:cNvSpPr/>
      </xdr:nvSpPr>
      <xdr:spPr>
        <a:xfrm>
          <a:off x="10426700" y="1628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17899</xdr:rowOff>
    </xdr:from>
    <xdr:ext cx="534377" cy="259045"/>
    <xdr:sp macro="" textlink="">
      <xdr:nvSpPr>
        <xdr:cNvPr id="483" name="普通建設事業費 （ うち更新整備　）該当値テキスト"/>
        <xdr:cNvSpPr txBox="1"/>
      </xdr:nvSpPr>
      <xdr:spPr>
        <a:xfrm>
          <a:off x="10528300" y="1613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81711</xdr:rowOff>
    </xdr:from>
    <xdr:to>
      <xdr:col>50</xdr:col>
      <xdr:colOff>165100</xdr:colOff>
      <xdr:row>97</xdr:row>
      <xdr:rowOff>11861</xdr:rowOff>
    </xdr:to>
    <xdr:sp macro="" textlink="">
      <xdr:nvSpPr>
        <xdr:cNvPr id="484" name="楕円 483"/>
        <xdr:cNvSpPr/>
      </xdr:nvSpPr>
      <xdr:spPr>
        <a:xfrm>
          <a:off x="9588500" y="165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2988</xdr:rowOff>
    </xdr:from>
    <xdr:ext cx="534377" cy="259045"/>
    <xdr:sp macro="" textlink="">
      <xdr:nvSpPr>
        <xdr:cNvPr id="485" name="テキスト ボックス 484"/>
        <xdr:cNvSpPr txBox="1"/>
      </xdr:nvSpPr>
      <xdr:spPr>
        <a:xfrm>
          <a:off x="9372111" y="1663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46025</xdr:rowOff>
    </xdr:from>
    <xdr:to>
      <xdr:col>46</xdr:col>
      <xdr:colOff>38100</xdr:colOff>
      <xdr:row>97</xdr:row>
      <xdr:rowOff>147625</xdr:rowOff>
    </xdr:to>
    <xdr:sp macro="" textlink="">
      <xdr:nvSpPr>
        <xdr:cNvPr id="486" name="楕円 485"/>
        <xdr:cNvSpPr/>
      </xdr:nvSpPr>
      <xdr:spPr>
        <a:xfrm>
          <a:off x="8699500" y="166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138752</xdr:rowOff>
    </xdr:from>
    <xdr:ext cx="534377" cy="259045"/>
    <xdr:sp macro="" textlink="">
      <xdr:nvSpPr>
        <xdr:cNvPr id="487" name="テキスト ボックス 486"/>
        <xdr:cNvSpPr txBox="1"/>
      </xdr:nvSpPr>
      <xdr:spPr>
        <a:xfrm>
          <a:off x="8483111" y="167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1702</xdr:rowOff>
    </xdr:from>
    <xdr:to>
      <xdr:col>41</xdr:col>
      <xdr:colOff>101600</xdr:colOff>
      <xdr:row>98</xdr:row>
      <xdr:rowOff>103302</xdr:rowOff>
    </xdr:to>
    <xdr:sp macro="" textlink="">
      <xdr:nvSpPr>
        <xdr:cNvPr id="488" name="楕円 487"/>
        <xdr:cNvSpPr/>
      </xdr:nvSpPr>
      <xdr:spPr>
        <a:xfrm>
          <a:off x="7810500" y="1680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94429</xdr:rowOff>
    </xdr:from>
    <xdr:ext cx="534377" cy="259045"/>
    <xdr:sp macro="" textlink="">
      <xdr:nvSpPr>
        <xdr:cNvPr id="489" name="テキスト ボックス 488"/>
        <xdr:cNvSpPr txBox="1"/>
      </xdr:nvSpPr>
      <xdr:spPr>
        <a:xfrm>
          <a:off x="7594111" y="1689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100775</xdr:rowOff>
    </xdr:from>
    <xdr:to>
      <xdr:col>36</xdr:col>
      <xdr:colOff>165100</xdr:colOff>
      <xdr:row>97</xdr:row>
      <xdr:rowOff>30925</xdr:rowOff>
    </xdr:to>
    <xdr:sp macro="" textlink="">
      <xdr:nvSpPr>
        <xdr:cNvPr id="490" name="楕円 489"/>
        <xdr:cNvSpPr/>
      </xdr:nvSpPr>
      <xdr:spPr>
        <a:xfrm>
          <a:off x="6921500" y="165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47452</xdr:rowOff>
    </xdr:from>
    <xdr:ext cx="534377" cy="259045"/>
    <xdr:sp macro="" textlink="">
      <xdr:nvSpPr>
        <xdr:cNvPr id="491" name="テキスト ボックス 490"/>
        <xdr:cNvSpPr txBox="1"/>
      </xdr:nvSpPr>
      <xdr:spPr>
        <a:xfrm>
          <a:off x="6705111" y="1633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5" name="直線コネクタ 514"/>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8" name="災害復旧事業費最大値テキスト"/>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9" name="直線コネクタ 518"/>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167170</xdr:rowOff>
    </xdr:from>
    <xdr:to>
      <xdr:col>85</xdr:col>
      <xdr:colOff>127000</xdr:colOff>
      <xdr:row>38</xdr:row>
      <xdr:rowOff>54166</xdr:rowOff>
    </xdr:to>
    <xdr:cxnSp macro="">
      <xdr:nvCxnSpPr>
        <xdr:cNvPr id="520" name="直線コネクタ 519"/>
        <xdr:cNvCxnSpPr/>
      </xdr:nvCxnSpPr>
      <xdr:spPr>
        <a:xfrm>
          <a:off x="15481300" y="6510820"/>
          <a:ext cx="838200" cy="5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52240</xdr:rowOff>
    </xdr:from>
    <xdr:ext cx="469744" cy="259045"/>
    <xdr:sp macro="" textlink="">
      <xdr:nvSpPr>
        <xdr:cNvPr id="521" name="災害復旧事業費平均値テキスト"/>
        <xdr:cNvSpPr txBox="1"/>
      </xdr:nvSpPr>
      <xdr:spPr>
        <a:xfrm>
          <a:off x="16370300" y="6567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2" name="フローチャート: 判断 521"/>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156731</xdr:rowOff>
    </xdr:from>
    <xdr:to>
      <xdr:col>81</xdr:col>
      <xdr:colOff>50800</xdr:colOff>
      <xdr:row>37</xdr:row>
      <xdr:rowOff>167170</xdr:rowOff>
    </xdr:to>
    <xdr:cxnSp macro="">
      <xdr:nvCxnSpPr>
        <xdr:cNvPr id="523" name="直線コネクタ 522"/>
        <xdr:cNvCxnSpPr/>
      </xdr:nvCxnSpPr>
      <xdr:spPr>
        <a:xfrm>
          <a:off x="14592300" y="6500381"/>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4" name="フローチャート: 判断 523"/>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93768</xdr:rowOff>
    </xdr:from>
    <xdr:ext cx="469744" cy="259045"/>
    <xdr:sp macro="" textlink="">
      <xdr:nvSpPr>
        <xdr:cNvPr id="525" name="テキスト ボックス 524"/>
        <xdr:cNvSpPr txBox="1"/>
      </xdr:nvSpPr>
      <xdr:spPr>
        <a:xfrm>
          <a:off x="15246428" y="660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156731</xdr:rowOff>
    </xdr:from>
    <xdr:to>
      <xdr:col>76</xdr:col>
      <xdr:colOff>114300</xdr:colOff>
      <xdr:row>38</xdr:row>
      <xdr:rowOff>73063</xdr:rowOff>
    </xdr:to>
    <xdr:cxnSp macro="">
      <xdr:nvCxnSpPr>
        <xdr:cNvPr id="526" name="直線コネクタ 525"/>
        <xdr:cNvCxnSpPr/>
      </xdr:nvCxnSpPr>
      <xdr:spPr>
        <a:xfrm flipV="1">
          <a:off x="13703300" y="6500381"/>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7" name="フローチャート: 判断 526"/>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130801</xdr:rowOff>
    </xdr:from>
    <xdr:ext cx="469744" cy="259045"/>
    <xdr:sp macro="" textlink="">
      <xdr:nvSpPr>
        <xdr:cNvPr id="528" name="テキスト ボックス 527"/>
        <xdr:cNvSpPr txBox="1"/>
      </xdr:nvSpPr>
      <xdr:spPr>
        <a:xfrm>
          <a:off x="14357428" y="664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73063</xdr:rowOff>
    </xdr:from>
    <xdr:to>
      <xdr:col>71</xdr:col>
      <xdr:colOff>177800</xdr:colOff>
      <xdr:row>39</xdr:row>
      <xdr:rowOff>9779</xdr:rowOff>
    </xdr:to>
    <xdr:cxnSp macro="">
      <xdr:nvCxnSpPr>
        <xdr:cNvPr id="529" name="直線コネクタ 528"/>
        <xdr:cNvCxnSpPr/>
      </xdr:nvCxnSpPr>
      <xdr:spPr>
        <a:xfrm flipV="1">
          <a:off x="12814300" y="6588163"/>
          <a:ext cx="889000" cy="10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30" name="フローチャート: 判断 529"/>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3471</xdr:rowOff>
    </xdr:from>
    <xdr:ext cx="469744" cy="259045"/>
    <xdr:sp macro="" textlink="">
      <xdr:nvSpPr>
        <xdr:cNvPr id="531" name="テキスト ボックス 530"/>
        <xdr:cNvSpPr txBox="1"/>
      </xdr:nvSpPr>
      <xdr:spPr>
        <a:xfrm>
          <a:off x="13468428" y="669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2" name="フローチャート: 判断 531"/>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3" name="テキスト ボックス 532"/>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3366</xdr:rowOff>
    </xdr:from>
    <xdr:to>
      <xdr:col>85</xdr:col>
      <xdr:colOff>177800</xdr:colOff>
      <xdr:row>38</xdr:row>
      <xdr:rowOff>104966</xdr:rowOff>
    </xdr:to>
    <xdr:sp macro="" textlink="">
      <xdr:nvSpPr>
        <xdr:cNvPr id="539" name="楕円 538"/>
        <xdr:cNvSpPr/>
      </xdr:nvSpPr>
      <xdr:spPr>
        <a:xfrm>
          <a:off x="16268700" y="651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26243</xdr:rowOff>
    </xdr:from>
    <xdr:ext cx="469744" cy="259045"/>
    <xdr:sp macro="" textlink="">
      <xdr:nvSpPr>
        <xdr:cNvPr id="540" name="災害復旧事業費該当値テキスト"/>
        <xdr:cNvSpPr txBox="1"/>
      </xdr:nvSpPr>
      <xdr:spPr>
        <a:xfrm>
          <a:off x="16370300" y="636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116370</xdr:rowOff>
    </xdr:from>
    <xdr:to>
      <xdr:col>81</xdr:col>
      <xdr:colOff>101600</xdr:colOff>
      <xdr:row>38</xdr:row>
      <xdr:rowOff>46520</xdr:rowOff>
    </xdr:to>
    <xdr:sp macro="" textlink="">
      <xdr:nvSpPr>
        <xdr:cNvPr id="541" name="楕円 540"/>
        <xdr:cNvSpPr/>
      </xdr:nvSpPr>
      <xdr:spPr>
        <a:xfrm>
          <a:off x="15430500" y="64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63047</xdr:rowOff>
    </xdr:from>
    <xdr:ext cx="469744" cy="259045"/>
    <xdr:sp macro="" textlink="">
      <xdr:nvSpPr>
        <xdr:cNvPr id="542" name="テキスト ボックス 541"/>
        <xdr:cNvSpPr txBox="1"/>
      </xdr:nvSpPr>
      <xdr:spPr>
        <a:xfrm>
          <a:off x="15246428" y="623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105931</xdr:rowOff>
    </xdr:from>
    <xdr:to>
      <xdr:col>76</xdr:col>
      <xdr:colOff>165100</xdr:colOff>
      <xdr:row>38</xdr:row>
      <xdr:rowOff>36081</xdr:rowOff>
    </xdr:to>
    <xdr:sp macro="" textlink="">
      <xdr:nvSpPr>
        <xdr:cNvPr id="543" name="楕円 542"/>
        <xdr:cNvSpPr/>
      </xdr:nvSpPr>
      <xdr:spPr>
        <a:xfrm>
          <a:off x="14541500" y="644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52608</xdr:rowOff>
    </xdr:from>
    <xdr:ext cx="469744" cy="259045"/>
    <xdr:sp macro="" textlink="">
      <xdr:nvSpPr>
        <xdr:cNvPr id="544" name="テキスト ボックス 543"/>
        <xdr:cNvSpPr txBox="1"/>
      </xdr:nvSpPr>
      <xdr:spPr>
        <a:xfrm>
          <a:off x="14357428" y="62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22263</xdr:rowOff>
    </xdr:from>
    <xdr:to>
      <xdr:col>72</xdr:col>
      <xdr:colOff>38100</xdr:colOff>
      <xdr:row>38</xdr:row>
      <xdr:rowOff>123863</xdr:rowOff>
    </xdr:to>
    <xdr:sp macro="" textlink="">
      <xdr:nvSpPr>
        <xdr:cNvPr id="545" name="楕円 544"/>
        <xdr:cNvSpPr/>
      </xdr:nvSpPr>
      <xdr:spPr>
        <a:xfrm>
          <a:off x="13652500" y="653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140390</xdr:rowOff>
    </xdr:from>
    <xdr:ext cx="469744" cy="259045"/>
    <xdr:sp macro="" textlink="">
      <xdr:nvSpPr>
        <xdr:cNvPr id="546" name="テキスト ボックス 545"/>
        <xdr:cNvSpPr txBox="1"/>
      </xdr:nvSpPr>
      <xdr:spPr>
        <a:xfrm>
          <a:off x="13468428" y="631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130429</xdr:rowOff>
    </xdr:from>
    <xdr:to>
      <xdr:col>67</xdr:col>
      <xdr:colOff>101600</xdr:colOff>
      <xdr:row>39</xdr:row>
      <xdr:rowOff>60579</xdr:rowOff>
    </xdr:to>
    <xdr:sp macro="" textlink="">
      <xdr:nvSpPr>
        <xdr:cNvPr id="547" name="楕円 546"/>
        <xdr:cNvSpPr/>
      </xdr:nvSpPr>
      <xdr:spPr>
        <a:xfrm>
          <a:off x="12763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51706</xdr:rowOff>
    </xdr:from>
    <xdr:ext cx="378565" cy="259045"/>
    <xdr:sp macro="" textlink="">
      <xdr:nvSpPr>
        <xdr:cNvPr id="548" name="テキスト ボックス 547"/>
        <xdr:cNvSpPr txBox="1"/>
      </xdr:nvSpPr>
      <xdr:spPr>
        <a:xfrm>
          <a:off x="12625017" y="6738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3" name="直線コネクタ 622"/>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4" name="公債費最小値テキスト"/>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5" name="直線コネクタ 624"/>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6" name="公債費最大値テキスト"/>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7" name="直線コネクタ 626"/>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53158</xdr:rowOff>
    </xdr:from>
    <xdr:to>
      <xdr:col>85</xdr:col>
      <xdr:colOff>127000</xdr:colOff>
      <xdr:row>76</xdr:row>
      <xdr:rowOff>63576</xdr:rowOff>
    </xdr:to>
    <xdr:cxnSp macro="">
      <xdr:nvCxnSpPr>
        <xdr:cNvPr id="628" name="直線コネクタ 627"/>
        <xdr:cNvCxnSpPr/>
      </xdr:nvCxnSpPr>
      <xdr:spPr>
        <a:xfrm flipV="1">
          <a:off x="15481300" y="13083358"/>
          <a:ext cx="8382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29" name="公債費平均値テキスト"/>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0" name="フローチャート: 判断 629"/>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50628</xdr:rowOff>
    </xdr:from>
    <xdr:to>
      <xdr:col>81</xdr:col>
      <xdr:colOff>50800</xdr:colOff>
      <xdr:row>76</xdr:row>
      <xdr:rowOff>63576</xdr:rowOff>
    </xdr:to>
    <xdr:cxnSp macro="">
      <xdr:nvCxnSpPr>
        <xdr:cNvPr id="631" name="直線コネクタ 630"/>
        <xdr:cNvCxnSpPr/>
      </xdr:nvCxnSpPr>
      <xdr:spPr>
        <a:xfrm>
          <a:off x="14592300" y="13080828"/>
          <a:ext cx="889000" cy="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2" name="フローチャート: 判断 631"/>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3" name="テキスト ボックス 632"/>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2197</xdr:rowOff>
    </xdr:from>
    <xdr:to>
      <xdr:col>76</xdr:col>
      <xdr:colOff>114300</xdr:colOff>
      <xdr:row>76</xdr:row>
      <xdr:rowOff>50628</xdr:rowOff>
    </xdr:to>
    <xdr:cxnSp macro="">
      <xdr:nvCxnSpPr>
        <xdr:cNvPr id="634" name="直線コネクタ 633"/>
        <xdr:cNvCxnSpPr/>
      </xdr:nvCxnSpPr>
      <xdr:spPr>
        <a:xfrm>
          <a:off x="13703300" y="13032397"/>
          <a:ext cx="889000" cy="4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5" name="フローチャート: 判断 634"/>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6" name="テキスト ボックス 635"/>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136173</xdr:rowOff>
    </xdr:from>
    <xdr:to>
      <xdr:col>71</xdr:col>
      <xdr:colOff>177800</xdr:colOff>
      <xdr:row>76</xdr:row>
      <xdr:rowOff>2197</xdr:rowOff>
    </xdr:to>
    <xdr:cxnSp macro="">
      <xdr:nvCxnSpPr>
        <xdr:cNvPr id="637" name="直線コネクタ 636"/>
        <xdr:cNvCxnSpPr/>
      </xdr:nvCxnSpPr>
      <xdr:spPr>
        <a:xfrm>
          <a:off x="12814300" y="12994923"/>
          <a:ext cx="889000" cy="3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8" name="フローチャート: 判断 637"/>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39" name="テキスト ボックス 638"/>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0" name="フローチャート: 判断 639"/>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41" name="テキスト ボックス 640"/>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2358</xdr:rowOff>
    </xdr:from>
    <xdr:to>
      <xdr:col>85</xdr:col>
      <xdr:colOff>177800</xdr:colOff>
      <xdr:row>76</xdr:row>
      <xdr:rowOff>103958</xdr:rowOff>
    </xdr:to>
    <xdr:sp macro="" textlink="">
      <xdr:nvSpPr>
        <xdr:cNvPr id="647" name="楕円 646"/>
        <xdr:cNvSpPr/>
      </xdr:nvSpPr>
      <xdr:spPr>
        <a:xfrm>
          <a:off x="16268700" y="1303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152235</xdr:rowOff>
    </xdr:from>
    <xdr:ext cx="534377" cy="259045"/>
    <xdr:sp macro="" textlink="">
      <xdr:nvSpPr>
        <xdr:cNvPr id="648" name="公債費該当値テキスト"/>
        <xdr:cNvSpPr txBox="1"/>
      </xdr:nvSpPr>
      <xdr:spPr>
        <a:xfrm>
          <a:off x="16370300" y="1301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12776</xdr:rowOff>
    </xdr:from>
    <xdr:to>
      <xdr:col>81</xdr:col>
      <xdr:colOff>101600</xdr:colOff>
      <xdr:row>76</xdr:row>
      <xdr:rowOff>114376</xdr:rowOff>
    </xdr:to>
    <xdr:sp macro="" textlink="">
      <xdr:nvSpPr>
        <xdr:cNvPr id="649" name="楕円 648"/>
        <xdr:cNvSpPr/>
      </xdr:nvSpPr>
      <xdr:spPr>
        <a:xfrm>
          <a:off x="15430500" y="130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105503</xdr:rowOff>
    </xdr:from>
    <xdr:ext cx="534377" cy="259045"/>
    <xdr:sp macro="" textlink="">
      <xdr:nvSpPr>
        <xdr:cNvPr id="650" name="テキスト ボックス 649"/>
        <xdr:cNvSpPr txBox="1"/>
      </xdr:nvSpPr>
      <xdr:spPr>
        <a:xfrm>
          <a:off x="15214111" y="1313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171278</xdr:rowOff>
    </xdr:from>
    <xdr:to>
      <xdr:col>76</xdr:col>
      <xdr:colOff>165100</xdr:colOff>
      <xdr:row>76</xdr:row>
      <xdr:rowOff>101428</xdr:rowOff>
    </xdr:to>
    <xdr:sp macro="" textlink="">
      <xdr:nvSpPr>
        <xdr:cNvPr id="651" name="楕円 650"/>
        <xdr:cNvSpPr/>
      </xdr:nvSpPr>
      <xdr:spPr>
        <a:xfrm>
          <a:off x="14541500" y="130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92555</xdr:rowOff>
    </xdr:from>
    <xdr:ext cx="534377" cy="259045"/>
    <xdr:sp macro="" textlink="">
      <xdr:nvSpPr>
        <xdr:cNvPr id="652" name="テキスト ボックス 651"/>
        <xdr:cNvSpPr txBox="1"/>
      </xdr:nvSpPr>
      <xdr:spPr>
        <a:xfrm>
          <a:off x="14325111" y="1312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122847</xdr:rowOff>
    </xdr:from>
    <xdr:to>
      <xdr:col>72</xdr:col>
      <xdr:colOff>38100</xdr:colOff>
      <xdr:row>76</xdr:row>
      <xdr:rowOff>52997</xdr:rowOff>
    </xdr:to>
    <xdr:sp macro="" textlink="">
      <xdr:nvSpPr>
        <xdr:cNvPr id="653" name="楕円 652"/>
        <xdr:cNvSpPr/>
      </xdr:nvSpPr>
      <xdr:spPr>
        <a:xfrm>
          <a:off x="13652500" y="129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44124</xdr:rowOff>
    </xdr:from>
    <xdr:ext cx="534377" cy="259045"/>
    <xdr:sp macro="" textlink="">
      <xdr:nvSpPr>
        <xdr:cNvPr id="654" name="テキスト ボックス 653"/>
        <xdr:cNvSpPr txBox="1"/>
      </xdr:nvSpPr>
      <xdr:spPr>
        <a:xfrm>
          <a:off x="13436111" y="1307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85373</xdr:rowOff>
    </xdr:from>
    <xdr:to>
      <xdr:col>67</xdr:col>
      <xdr:colOff>101600</xdr:colOff>
      <xdr:row>76</xdr:row>
      <xdr:rowOff>15523</xdr:rowOff>
    </xdr:to>
    <xdr:sp macro="" textlink="">
      <xdr:nvSpPr>
        <xdr:cNvPr id="655" name="楕円 654"/>
        <xdr:cNvSpPr/>
      </xdr:nvSpPr>
      <xdr:spPr>
        <a:xfrm>
          <a:off x="12763500" y="1294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6650</xdr:rowOff>
    </xdr:from>
    <xdr:ext cx="534377" cy="259045"/>
    <xdr:sp macro="" textlink="">
      <xdr:nvSpPr>
        <xdr:cNvPr id="656" name="テキスト ボックス 655"/>
        <xdr:cNvSpPr txBox="1"/>
      </xdr:nvSpPr>
      <xdr:spPr>
        <a:xfrm>
          <a:off x="12547111" y="13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0" name="直線コネクタ 679"/>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1" name="積立金最小値テキスト"/>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2" name="直線コネクタ 681"/>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3"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4" name="直線コネクタ 683"/>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98513</xdr:rowOff>
    </xdr:from>
    <xdr:to>
      <xdr:col>85</xdr:col>
      <xdr:colOff>127000</xdr:colOff>
      <xdr:row>94</xdr:row>
      <xdr:rowOff>10161</xdr:rowOff>
    </xdr:to>
    <xdr:cxnSp macro="">
      <xdr:nvCxnSpPr>
        <xdr:cNvPr id="685" name="直線コネクタ 684"/>
        <xdr:cNvCxnSpPr/>
      </xdr:nvCxnSpPr>
      <xdr:spPr>
        <a:xfrm flipV="1">
          <a:off x="15481300" y="15529013"/>
          <a:ext cx="838200" cy="59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86" name="積立金平均値テキスト"/>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7" name="フローチャート: 判断 686"/>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10161</xdr:rowOff>
    </xdr:from>
    <xdr:to>
      <xdr:col>81</xdr:col>
      <xdr:colOff>50800</xdr:colOff>
      <xdr:row>95</xdr:row>
      <xdr:rowOff>1036</xdr:rowOff>
    </xdr:to>
    <xdr:cxnSp macro="">
      <xdr:nvCxnSpPr>
        <xdr:cNvPr id="688" name="直線コネクタ 687"/>
        <xdr:cNvCxnSpPr/>
      </xdr:nvCxnSpPr>
      <xdr:spPr>
        <a:xfrm flipV="1">
          <a:off x="14592300" y="16126461"/>
          <a:ext cx="889000" cy="16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9" name="フローチャート: 判断 688"/>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109560</xdr:rowOff>
    </xdr:from>
    <xdr:ext cx="534377" cy="259045"/>
    <xdr:sp macro="" textlink="">
      <xdr:nvSpPr>
        <xdr:cNvPr id="690" name="テキスト ボックス 689"/>
        <xdr:cNvSpPr txBox="1"/>
      </xdr:nvSpPr>
      <xdr:spPr>
        <a:xfrm>
          <a:off x="15214111" y="1674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61043</xdr:rowOff>
    </xdr:from>
    <xdr:to>
      <xdr:col>76</xdr:col>
      <xdr:colOff>114300</xdr:colOff>
      <xdr:row>95</xdr:row>
      <xdr:rowOff>1036</xdr:rowOff>
    </xdr:to>
    <xdr:cxnSp macro="">
      <xdr:nvCxnSpPr>
        <xdr:cNvPr id="691" name="直線コネクタ 690"/>
        <xdr:cNvCxnSpPr/>
      </xdr:nvCxnSpPr>
      <xdr:spPr>
        <a:xfrm>
          <a:off x="13703300" y="16177343"/>
          <a:ext cx="889000" cy="1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2" name="フローチャート: 判断 691"/>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168445</xdr:rowOff>
    </xdr:from>
    <xdr:ext cx="534377" cy="259045"/>
    <xdr:sp macro="" textlink="">
      <xdr:nvSpPr>
        <xdr:cNvPr id="693" name="テキスト ボックス 692"/>
        <xdr:cNvSpPr txBox="1"/>
      </xdr:nvSpPr>
      <xdr:spPr>
        <a:xfrm>
          <a:off x="14325111" y="167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61043</xdr:rowOff>
    </xdr:from>
    <xdr:to>
      <xdr:col>71</xdr:col>
      <xdr:colOff>177800</xdr:colOff>
      <xdr:row>96</xdr:row>
      <xdr:rowOff>25743</xdr:rowOff>
    </xdr:to>
    <xdr:cxnSp macro="">
      <xdr:nvCxnSpPr>
        <xdr:cNvPr id="694" name="直線コネクタ 693"/>
        <xdr:cNvCxnSpPr/>
      </xdr:nvCxnSpPr>
      <xdr:spPr>
        <a:xfrm flipV="1">
          <a:off x="12814300" y="16177343"/>
          <a:ext cx="889000" cy="30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5" name="フローチャート: 判断 694"/>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138937</xdr:rowOff>
    </xdr:from>
    <xdr:ext cx="534377" cy="259045"/>
    <xdr:sp macro="" textlink="">
      <xdr:nvSpPr>
        <xdr:cNvPr id="696" name="テキスト ボックス 695"/>
        <xdr:cNvSpPr txBox="1"/>
      </xdr:nvSpPr>
      <xdr:spPr>
        <a:xfrm>
          <a:off x="13436111" y="167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7" name="フローチャート: 判断 696"/>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27894</xdr:rowOff>
    </xdr:from>
    <xdr:ext cx="534377" cy="259045"/>
    <xdr:sp macro="" textlink="">
      <xdr:nvSpPr>
        <xdr:cNvPr id="698" name="テキスト ボックス 697"/>
        <xdr:cNvSpPr txBox="1"/>
      </xdr:nvSpPr>
      <xdr:spPr>
        <a:xfrm>
          <a:off x="12547111" y="1682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47713</xdr:rowOff>
    </xdr:from>
    <xdr:to>
      <xdr:col>85</xdr:col>
      <xdr:colOff>177800</xdr:colOff>
      <xdr:row>90</xdr:row>
      <xdr:rowOff>149313</xdr:rowOff>
    </xdr:to>
    <xdr:sp macro="" textlink="">
      <xdr:nvSpPr>
        <xdr:cNvPr id="704" name="楕円 703"/>
        <xdr:cNvSpPr/>
      </xdr:nvSpPr>
      <xdr:spPr>
        <a:xfrm>
          <a:off x="16268700" y="1547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134090</xdr:rowOff>
    </xdr:from>
    <xdr:ext cx="534377" cy="259045"/>
    <xdr:sp macro="" textlink="">
      <xdr:nvSpPr>
        <xdr:cNvPr id="705" name="積立金該当値テキスト"/>
        <xdr:cNvSpPr txBox="1"/>
      </xdr:nvSpPr>
      <xdr:spPr>
        <a:xfrm>
          <a:off x="16370300" y="1539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130811</xdr:rowOff>
    </xdr:from>
    <xdr:to>
      <xdr:col>81</xdr:col>
      <xdr:colOff>101600</xdr:colOff>
      <xdr:row>94</xdr:row>
      <xdr:rowOff>60961</xdr:rowOff>
    </xdr:to>
    <xdr:sp macro="" textlink="">
      <xdr:nvSpPr>
        <xdr:cNvPr id="706" name="楕円 705"/>
        <xdr:cNvSpPr/>
      </xdr:nvSpPr>
      <xdr:spPr>
        <a:xfrm>
          <a:off x="15430500" y="160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77488</xdr:rowOff>
    </xdr:from>
    <xdr:ext cx="534377" cy="259045"/>
    <xdr:sp macro="" textlink="">
      <xdr:nvSpPr>
        <xdr:cNvPr id="707" name="テキスト ボックス 706"/>
        <xdr:cNvSpPr txBox="1"/>
      </xdr:nvSpPr>
      <xdr:spPr>
        <a:xfrm>
          <a:off x="15214111" y="1585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121686</xdr:rowOff>
    </xdr:from>
    <xdr:to>
      <xdr:col>76</xdr:col>
      <xdr:colOff>165100</xdr:colOff>
      <xdr:row>95</xdr:row>
      <xdr:rowOff>51836</xdr:rowOff>
    </xdr:to>
    <xdr:sp macro="" textlink="">
      <xdr:nvSpPr>
        <xdr:cNvPr id="708" name="楕円 707"/>
        <xdr:cNvSpPr/>
      </xdr:nvSpPr>
      <xdr:spPr>
        <a:xfrm>
          <a:off x="14541500" y="162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68363</xdr:rowOff>
    </xdr:from>
    <xdr:ext cx="534377" cy="259045"/>
    <xdr:sp macro="" textlink="">
      <xdr:nvSpPr>
        <xdr:cNvPr id="709" name="テキスト ボックス 708"/>
        <xdr:cNvSpPr txBox="1"/>
      </xdr:nvSpPr>
      <xdr:spPr>
        <a:xfrm>
          <a:off x="14325111" y="160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10243</xdr:rowOff>
    </xdr:from>
    <xdr:to>
      <xdr:col>72</xdr:col>
      <xdr:colOff>38100</xdr:colOff>
      <xdr:row>94</xdr:row>
      <xdr:rowOff>111843</xdr:rowOff>
    </xdr:to>
    <xdr:sp macro="" textlink="">
      <xdr:nvSpPr>
        <xdr:cNvPr id="710" name="楕円 709"/>
        <xdr:cNvSpPr/>
      </xdr:nvSpPr>
      <xdr:spPr>
        <a:xfrm>
          <a:off x="13652500" y="161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128370</xdr:rowOff>
    </xdr:from>
    <xdr:ext cx="534377" cy="259045"/>
    <xdr:sp macro="" textlink="">
      <xdr:nvSpPr>
        <xdr:cNvPr id="711" name="テキスト ボックス 710"/>
        <xdr:cNvSpPr txBox="1"/>
      </xdr:nvSpPr>
      <xdr:spPr>
        <a:xfrm>
          <a:off x="13436111" y="159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146393</xdr:rowOff>
    </xdr:from>
    <xdr:to>
      <xdr:col>67</xdr:col>
      <xdr:colOff>101600</xdr:colOff>
      <xdr:row>96</xdr:row>
      <xdr:rowOff>76543</xdr:rowOff>
    </xdr:to>
    <xdr:sp macro="" textlink="">
      <xdr:nvSpPr>
        <xdr:cNvPr id="712" name="楕円 711"/>
        <xdr:cNvSpPr/>
      </xdr:nvSpPr>
      <xdr:spPr>
        <a:xfrm>
          <a:off x="12763500" y="1643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93070</xdr:rowOff>
    </xdr:from>
    <xdr:ext cx="534377" cy="259045"/>
    <xdr:sp macro="" textlink="">
      <xdr:nvSpPr>
        <xdr:cNvPr id="713" name="テキスト ボックス 712"/>
        <xdr:cNvSpPr txBox="1"/>
      </xdr:nvSpPr>
      <xdr:spPr>
        <a:xfrm>
          <a:off x="12547111" y="162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3" name="直線コネクタ 732"/>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4"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6" name="投資及び出資金最大値テキスト"/>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7" name="直線コネクタ 736"/>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42888</xdr:rowOff>
    </xdr:from>
    <xdr:to>
      <xdr:col>116</xdr:col>
      <xdr:colOff>63500</xdr:colOff>
      <xdr:row>32</xdr:row>
      <xdr:rowOff>57861</xdr:rowOff>
    </xdr:to>
    <xdr:cxnSp macro="">
      <xdr:nvCxnSpPr>
        <xdr:cNvPr id="738" name="直線コネクタ 737"/>
        <xdr:cNvCxnSpPr/>
      </xdr:nvCxnSpPr>
      <xdr:spPr>
        <a:xfrm>
          <a:off x="21323300" y="5529288"/>
          <a:ext cx="8382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39" name="投資及び出資金平均値テキスト"/>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0" name="フローチャート: 判断 739"/>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166332</xdr:rowOff>
    </xdr:from>
    <xdr:to>
      <xdr:col>111</xdr:col>
      <xdr:colOff>177800</xdr:colOff>
      <xdr:row>32</xdr:row>
      <xdr:rowOff>42888</xdr:rowOff>
    </xdr:to>
    <xdr:cxnSp macro="">
      <xdr:nvCxnSpPr>
        <xdr:cNvPr id="741" name="直線コネクタ 740"/>
        <xdr:cNvCxnSpPr/>
      </xdr:nvCxnSpPr>
      <xdr:spPr>
        <a:xfrm>
          <a:off x="20434300" y="548128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2" name="フローチャート: 判断 741"/>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29036</xdr:rowOff>
    </xdr:from>
    <xdr:ext cx="469744" cy="259045"/>
    <xdr:sp macro="" textlink="">
      <xdr:nvSpPr>
        <xdr:cNvPr id="743" name="テキスト ボックス 742"/>
        <xdr:cNvSpPr txBox="1"/>
      </xdr:nvSpPr>
      <xdr:spPr>
        <a:xfrm>
          <a:off x="21088428"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166332</xdr:rowOff>
    </xdr:from>
    <xdr:to>
      <xdr:col>107</xdr:col>
      <xdr:colOff>50800</xdr:colOff>
      <xdr:row>35</xdr:row>
      <xdr:rowOff>38430</xdr:rowOff>
    </xdr:to>
    <xdr:cxnSp macro="">
      <xdr:nvCxnSpPr>
        <xdr:cNvPr id="744" name="直線コネクタ 743"/>
        <xdr:cNvCxnSpPr/>
      </xdr:nvCxnSpPr>
      <xdr:spPr>
        <a:xfrm flipV="1">
          <a:off x="19545300" y="5481282"/>
          <a:ext cx="889000" cy="55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5" name="フローチャート: 判断 744"/>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83729</xdr:rowOff>
    </xdr:from>
    <xdr:ext cx="469744" cy="259045"/>
    <xdr:sp macro="" textlink="">
      <xdr:nvSpPr>
        <xdr:cNvPr id="746" name="テキスト ボックス 745"/>
        <xdr:cNvSpPr txBox="1"/>
      </xdr:nvSpPr>
      <xdr:spPr>
        <a:xfrm>
          <a:off x="20199428" y="64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17228</xdr:rowOff>
    </xdr:from>
    <xdr:to>
      <xdr:col>102</xdr:col>
      <xdr:colOff>114300</xdr:colOff>
      <xdr:row>35</xdr:row>
      <xdr:rowOff>38430</xdr:rowOff>
    </xdr:to>
    <xdr:cxnSp macro="">
      <xdr:nvCxnSpPr>
        <xdr:cNvPr id="747" name="直線コネクタ 746"/>
        <xdr:cNvCxnSpPr/>
      </xdr:nvCxnSpPr>
      <xdr:spPr>
        <a:xfrm>
          <a:off x="18656300" y="6017978"/>
          <a:ext cx="889000" cy="2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8" name="フローチャート: 判断 747"/>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94016</xdr:rowOff>
    </xdr:from>
    <xdr:ext cx="469744" cy="259045"/>
    <xdr:sp macro="" textlink="">
      <xdr:nvSpPr>
        <xdr:cNvPr id="749" name="テキスト ボックス 748"/>
        <xdr:cNvSpPr txBox="1"/>
      </xdr:nvSpPr>
      <xdr:spPr>
        <a:xfrm>
          <a:off x="19310428" y="643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0" name="フローチャート: 判断 749"/>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108704</xdr:rowOff>
    </xdr:from>
    <xdr:ext cx="469744" cy="259045"/>
    <xdr:sp macro="" textlink="">
      <xdr:nvSpPr>
        <xdr:cNvPr id="751" name="テキスト ボックス 750"/>
        <xdr:cNvSpPr txBox="1"/>
      </xdr:nvSpPr>
      <xdr:spPr>
        <a:xfrm>
          <a:off x="18421428" y="645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7061</xdr:rowOff>
    </xdr:from>
    <xdr:to>
      <xdr:col>116</xdr:col>
      <xdr:colOff>114300</xdr:colOff>
      <xdr:row>32</xdr:row>
      <xdr:rowOff>108661</xdr:rowOff>
    </xdr:to>
    <xdr:sp macro="" textlink="">
      <xdr:nvSpPr>
        <xdr:cNvPr id="757" name="楕円 756"/>
        <xdr:cNvSpPr/>
      </xdr:nvSpPr>
      <xdr:spPr>
        <a:xfrm>
          <a:off x="22110700" y="549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29938</xdr:rowOff>
    </xdr:from>
    <xdr:ext cx="534377" cy="259045"/>
    <xdr:sp macro="" textlink="">
      <xdr:nvSpPr>
        <xdr:cNvPr id="758" name="投資及び出資金該当値テキスト"/>
        <xdr:cNvSpPr txBox="1"/>
      </xdr:nvSpPr>
      <xdr:spPr>
        <a:xfrm>
          <a:off x="22212300" y="53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163538</xdr:rowOff>
    </xdr:from>
    <xdr:to>
      <xdr:col>112</xdr:col>
      <xdr:colOff>38100</xdr:colOff>
      <xdr:row>32</xdr:row>
      <xdr:rowOff>93688</xdr:rowOff>
    </xdr:to>
    <xdr:sp macro="" textlink="">
      <xdr:nvSpPr>
        <xdr:cNvPr id="759" name="楕円 758"/>
        <xdr:cNvSpPr/>
      </xdr:nvSpPr>
      <xdr:spPr>
        <a:xfrm>
          <a:off x="21272500" y="547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110215</xdr:rowOff>
    </xdr:from>
    <xdr:ext cx="534377" cy="259045"/>
    <xdr:sp macro="" textlink="">
      <xdr:nvSpPr>
        <xdr:cNvPr id="760" name="テキスト ボックス 759"/>
        <xdr:cNvSpPr txBox="1"/>
      </xdr:nvSpPr>
      <xdr:spPr>
        <a:xfrm>
          <a:off x="21056111" y="525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115532</xdr:rowOff>
    </xdr:from>
    <xdr:to>
      <xdr:col>107</xdr:col>
      <xdr:colOff>101600</xdr:colOff>
      <xdr:row>32</xdr:row>
      <xdr:rowOff>45682</xdr:rowOff>
    </xdr:to>
    <xdr:sp macro="" textlink="">
      <xdr:nvSpPr>
        <xdr:cNvPr id="761" name="楕円 760"/>
        <xdr:cNvSpPr/>
      </xdr:nvSpPr>
      <xdr:spPr>
        <a:xfrm>
          <a:off x="20383500" y="543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62209</xdr:rowOff>
    </xdr:from>
    <xdr:ext cx="534377" cy="259045"/>
    <xdr:sp macro="" textlink="">
      <xdr:nvSpPr>
        <xdr:cNvPr id="762" name="テキスト ボックス 761"/>
        <xdr:cNvSpPr txBox="1"/>
      </xdr:nvSpPr>
      <xdr:spPr>
        <a:xfrm>
          <a:off x="20167111" y="520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159080</xdr:rowOff>
    </xdr:from>
    <xdr:to>
      <xdr:col>102</xdr:col>
      <xdr:colOff>165100</xdr:colOff>
      <xdr:row>35</xdr:row>
      <xdr:rowOff>89230</xdr:rowOff>
    </xdr:to>
    <xdr:sp macro="" textlink="">
      <xdr:nvSpPr>
        <xdr:cNvPr id="763" name="楕円 762"/>
        <xdr:cNvSpPr/>
      </xdr:nvSpPr>
      <xdr:spPr>
        <a:xfrm>
          <a:off x="19494500" y="59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105757</xdr:rowOff>
    </xdr:from>
    <xdr:ext cx="469744" cy="259045"/>
    <xdr:sp macro="" textlink="">
      <xdr:nvSpPr>
        <xdr:cNvPr id="764" name="テキスト ボックス 763"/>
        <xdr:cNvSpPr txBox="1"/>
      </xdr:nvSpPr>
      <xdr:spPr>
        <a:xfrm>
          <a:off x="19310428" y="576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137878</xdr:rowOff>
    </xdr:from>
    <xdr:to>
      <xdr:col>98</xdr:col>
      <xdr:colOff>38100</xdr:colOff>
      <xdr:row>35</xdr:row>
      <xdr:rowOff>68028</xdr:rowOff>
    </xdr:to>
    <xdr:sp macro="" textlink="">
      <xdr:nvSpPr>
        <xdr:cNvPr id="765" name="楕円 764"/>
        <xdr:cNvSpPr/>
      </xdr:nvSpPr>
      <xdr:spPr>
        <a:xfrm>
          <a:off x="18605500" y="596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84555</xdr:rowOff>
    </xdr:from>
    <xdr:ext cx="469744" cy="259045"/>
    <xdr:sp macro="" textlink="">
      <xdr:nvSpPr>
        <xdr:cNvPr id="766" name="テキスト ボックス 765"/>
        <xdr:cNvSpPr txBox="1"/>
      </xdr:nvSpPr>
      <xdr:spPr>
        <a:xfrm>
          <a:off x="18421428" y="574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0" name="直線コネクタ 789"/>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3" name="貸付金最大値テキスト"/>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4" name="直線コネクタ 793"/>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178</xdr:rowOff>
    </xdr:from>
    <xdr:to>
      <xdr:col>116</xdr:col>
      <xdr:colOff>63500</xdr:colOff>
      <xdr:row>58</xdr:row>
      <xdr:rowOff>2616</xdr:rowOff>
    </xdr:to>
    <xdr:cxnSp macro="">
      <xdr:nvCxnSpPr>
        <xdr:cNvPr id="795" name="直線コネクタ 794"/>
        <xdr:cNvCxnSpPr/>
      </xdr:nvCxnSpPr>
      <xdr:spPr>
        <a:xfrm flipV="1">
          <a:off x="21323300" y="9944278"/>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143222</xdr:rowOff>
    </xdr:from>
    <xdr:ext cx="469744" cy="259045"/>
    <xdr:sp macro="" textlink="">
      <xdr:nvSpPr>
        <xdr:cNvPr id="796" name="貸付金平均値テキスト"/>
        <xdr:cNvSpPr txBox="1"/>
      </xdr:nvSpPr>
      <xdr:spPr>
        <a:xfrm>
          <a:off x="22212300" y="9915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7" name="フローチャート: 判断 796"/>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2616</xdr:rowOff>
    </xdr:from>
    <xdr:to>
      <xdr:col>111</xdr:col>
      <xdr:colOff>177800</xdr:colOff>
      <xdr:row>58</xdr:row>
      <xdr:rowOff>5093</xdr:rowOff>
    </xdr:to>
    <xdr:cxnSp macro="">
      <xdr:nvCxnSpPr>
        <xdr:cNvPr id="798" name="直線コネクタ 797"/>
        <xdr:cNvCxnSpPr/>
      </xdr:nvCxnSpPr>
      <xdr:spPr>
        <a:xfrm flipV="1">
          <a:off x="20434300" y="9946716"/>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9" name="フローチャート: 判断 798"/>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63669</xdr:rowOff>
    </xdr:from>
    <xdr:ext cx="469744" cy="259045"/>
    <xdr:sp macro="" textlink="">
      <xdr:nvSpPr>
        <xdr:cNvPr id="800" name="テキスト ボックス 799"/>
        <xdr:cNvSpPr txBox="1"/>
      </xdr:nvSpPr>
      <xdr:spPr>
        <a:xfrm>
          <a:off x="21088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5093</xdr:rowOff>
    </xdr:from>
    <xdr:to>
      <xdr:col>107</xdr:col>
      <xdr:colOff>50800</xdr:colOff>
      <xdr:row>58</xdr:row>
      <xdr:rowOff>6998</xdr:rowOff>
    </xdr:to>
    <xdr:cxnSp macro="">
      <xdr:nvCxnSpPr>
        <xdr:cNvPr id="801" name="直線コネクタ 800"/>
        <xdr:cNvCxnSpPr/>
      </xdr:nvCxnSpPr>
      <xdr:spPr>
        <a:xfrm flipV="1">
          <a:off x="19545300" y="994919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2" name="フローチャート: 判断 801"/>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67403</xdr:rowOff>
    </xdr:from>
    <xdr:ext cx="469744" cy="259045"/>
    <xdr:sp macro="" textlink="">
      <xdr:nvSpPr>
        <xdr:cNvPr id="803" name="テキスト ボックス 802"/>
        <xdr:cNvSpPr txBox="1"/>
      </xdr:nvSpPr>
      <xdr:spPr>
        <a:xfrm>
          <a:off x="20199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6998</xdr:rowOff>
    </xdr:from>
    <xdr:to>
      <xdr:col>102</xdr:col>
      <xdr:colOff>114300</xdr:colOff>
      <xdr:row>58</xdr:row>
      <xdr:rowOff>9093</xdr:rowOff>
    </xdr:to>
    <xdr:cxnSp macro="">
      <xdr:nvCxnSpPr>
        <xdr:cNvPr id="804" name="直線コネクタ 803"/>
        <xdr:cNvCxnSpPr/>
      </xdr:nvCxnSpPr>
      <xdr:spPr>
        <a:xfrm flipV="1">
          <a:off x="18656300" y="9951098"/>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5" name="フローチャート: 判断 804"/>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51896</xdr:rowOff>
    </xdr:from>
    <xdr:ext cx="469744" cy="259045"/>
    <xdr:sp macro="" textlink="">
      <xdr:nvSpPr>
        <xdr:cNvPr id="806" name="テキスト ボックス 805"/>
        <xdr:cNvSpPr txBox="1"/>
      </xdr:nvSpPr>
      <xdr:spPr>
        <a:xfrm>
          <a:off x="19310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7" name="フローチャート: 判断 806"/>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8" name="テキスト ボックス 807"/>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120828</xdr:rowOff>
    </xdr:from>
    <xdr:to>
      <xdr:col>116</xdr:col>
      <xdr:colOff>114300</xdr:colOff>
      <xdr:row>58</xdr:row>
      <xdr:rowOff>50978</xdr:rowOff>
    </xdr:to>
    <xdr:sp macro="" textlink="">
      <xdr:nvSpPr>
        <xdr:cNvPr id="814" name="楕円 813"/>
        <xdr:cNvSpPr/>
      </xdr:nvSpPr>
      <xdr:spPr>
        <a:xfrm>
          <a:off x="22110700" y="989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143705</xdr:rowOff>
    </xdr:from>
    <xdr:ext cx="469744" cy="259045"/>
    <xdr:sp macro="" textlink="">
      <xdr:nvSpPr>
        <xdr:cNvPr id="815" name="貸付金該当値テキスト"/>
        <xdr:cNvSpPr txBox="1"/>
      </xdr:nvSpPr>
      <xdr:spPr>
        <a:xfrm>
          <a:off x="22212300" y="974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123266</xdr:rowOff>
    </xdr:from>
    <xdr:to>
      <xdr:col>112</xdr:col>
      <xdr:colOff>38100</xdr:colOff>
      <xdr:row>58</xdr:row>
      <xdr:rowOff>53416</xdr:rowOff>
    </xdr:to>
    <xdr:sp macro="" textlink="">
      <xdr:nvSpPr>
        <xdr:cNvPr id="816" name="楕円 815"/>
        <xdr:cNvSpPr/>
      </xdr:nvSpPr>
      <xdr:spPr>
        <a:xfrm>
          <a:off x="21272500" y="989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69943</xdr:rowOff>
    </xdr:from>
    <xdr:ext cx="469744" cy="259045"/>
    <xdr:sp macro="" textlink="">
      <xdr:nvSpPr>
        <xdr:cNvPr id="817" name="テキスト ボックス 816"/>
        <xdr:cNvSpPr txBox="1"/>
      </xdr:nvSpPr>
      <xdr:spPr>
        <a:xfrm>
          <a:off x="21088428" y="967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125743</xdr:rowOff>
    </xdr:from>
    <xdr:to>
      <xdr:col>107</xdr:col>
      <xdr:colOff>101600</xdr:colOff>
      <xdr:row>58</xdr:row>
      <xdr:rowOff>55893</xdr:rowOff>
    </xdr:to>
    <xdr:sp macro="" textlink="">
      <xdr:nvSpPr>
        <xdr:cNvPr id="818" name="楕円 817"/>
        <xdr:cNvSpPr/>
      </xdr:nvSpPr>
      <xdr:spPr>
        <a:xfrm>
          <a:off x="20383500" y="989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72420</xdr:rowOff>
    </xdr:from>
    <xdr:ext cx="469744" cy="259045"/>
    <xdr:sp macro="" textlink="">
      <xdr:nvSpPr>
        <xdr:cNvPr id="819" name="テキスト ボックス 818"/>
        <xdr:cNvSpPr txBox="1"/>
      </xdr:nvSpPr>
      <xdr:spPr>
        <a:xfrm>
          <a:off x="20199428" y="967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127648</xdr:rowOff>
    </xdr:from>
    <xdr:to>
      <xdr:col>102</xdr:col>
      <xdr:colOff>165100</xdr:colOff>
      <xdr:row>58</xdr:row>
      <xdr:rowOff>57798</xdr:rowOff>
    </xdr:to>
    <xdr:sp macro="" textlink="">
      <xdr:nvSpPr>
        <xdr:cNvPr id="820" name="楕円 819"/>
        <xdr:cNvSpPr/>
      </xdr:nvSpPr>
      <xdr:spPr>
        <a:xfrm>
          <a:off x="19494500" y="99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74325</xdr:rowOff>
    </xdr:from>
    <xdr:ext cx="469744" cy="259045"/>
    <xdr:sp macro="" textlink="">
      <xdr:nvSpPr>
        <xdr:cNvPr id="821" name="テキスト ボックス 820"/>
        <xdr:cNvSpPr txBox="1"/>
      </xdr:nvSpPr>
      <xdr:spPr>
        <a:xfrm>
          <a:off x="19310428" y="967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129743</xdr:rowOff>
    </xdr:from>
    <xdr:to>
      <xdr:col>98</xdr:col>
      <xdr:colOff>38100</xdr:colOff>
      <xdr:row>58</xdr:row>
      <xdr:rowOff>59893</xdr:rowOff>
    </xdr:to>
    <xdr:sp macro="" textlink="">
      <xdr:nvSpPr>
        <xdr:cNvPr id="822" name="楕円 821"/>
        <xdr:cNvSpPr/>
      </xdr:nvSpPr>
      <xdr:spPr>
        <a:xfrm>
          <a:off x="18605500" y="99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51020</xdr:rowOff>
    </xdr:from>
    <xdr:ext cx="469744" cy="259045"/>
    <xdr:sp macro="" textlink="">
      <xdr:nvSpPr>
        <xdr:cNvPr id="823" name="テキスト ボックス 822"/>
        <xdr:cNvSpPr txBox="1"/>
      </xdr:nvSpPr>
      <xdr:spPr>
        <a:xfrm>
          <a:off x="18421428" y="999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25438</xdr:rowOff>
    </xdr:from>
    <xdr:to>
      <xdr:col>116</xdr:col>
      <xdr:colOff>62864</xdr:colOff>
      <xdr:row>77</xdr:row>
      <xdr:rowOff>106038</xdr:rowOff>
    </xdr:to>
    <xdr:cxnSp macro="">
      <xdr:nvCxnSpPr>
        <xdr:cNvPr id="847" name="直線コネクタ 846"/>
        <xdr:cNvCxnSpPr/>
      </xdr:nvCxnSpPr>
      <xdr:spPr>
        <a:xfrm flipV="1">
          <a:off x="22159595" y="12369838"/>
          <a:ext cx="1269" cy="937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109865</xdr:rowOff>
    </xdr:from>
    <xdr:ext cx="534377" cy="259045"/>
    <xdr:sp macro="" textlink="">
      <xdr:nvSpPr>
        <xdr:cNvPr id="848" name="繰出金最小値テキスト"/>
        <xdr:cNvSpPr txBox="1"/>
      </xdr:nvSpPr>
      <xdr:spPr>
        <a:xfrm>
          <a:off x="22212300" y="1331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106038</xdr:rowOff>
    </xdr:from>
    <xdr:to>
      <xdr:col>116</xdr:col>
      <xdr:colOff>152400</xdr:colOff>
      <xdr:row>77</xdr:row>
      <xdr:rowOff>106038</xdr:rowOff>
    </xdr:to>
    <xdr:cxnSp macro="">
      <xdr:nvCxnSpPr>
        <xdr:cNvPr id="849" name="直線コネクタ 848"/>
        <xdr:cNvCxnSpPr/>
      </xdr:nvCxnSpPr>
      <xdr:spPr>
        <a:xfrm>
          <a:off x="22072600" y="1330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143565</xdr:rowOff>
    </xdr:from>
    <xdr:ext cx="534377" cy="259045"/>
    <xdr:sp macro="" textlink="">
      <xdr:nvSpPr>
        <xdr:cNvPr id="850" name="繰出金最大値テキスト"/>
        <xdr:cNvSpPr txBox="1"/>
      </xdr:nvSpPr>
      <xdr:spPr>
        <a:xfrm>
          <a:off x="22212300" y="1214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25438</xdr:rowOff>
    </xdr:from>
    <xdr:to>
      <xdr:col>116</xdr:col>
      <xdr:colOff>152400</xdr:colOff>
      <xdr:row>72</xdr:row>
      <xdr:rowOff>25438</xdr:rowOff>
    </xdr:to>
    <xdr:cxnSp macro="">
      <xdr:nvCxnSpPr>
        <xdr:cNvPr id="851" name="直線コネクタ 850"/>
        <xdr:cNvCxnSpPr/>
      </xdr:nvCxnSpPr>
      <xdr:spPr>
        <a:xfrm>
          <a:off x="22072600" y="1236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9455</xdr:rowOff>
    </xdr:from>
    <xdr:to>
      <xdr:col>116</xdr:col>
      <xdr:colOff>63500</xdr:colOff>
      <xdr:row>74</xdr:row>
      <xdr:rowOff>27553</xdr:rowOff>
    </xdr:to>
    <xdr:cxnSp macro="">
      <xdr:nvCxnSpPr>
        <xdr:cNvPr id="852" name="直線コネクタ 851"/>
        <xdr:cNvCxnSpPr/>
      </xdr:nvCxnSpPr>
      <xdr:spPr>
        <a:xfrm flipV="1">
          <a:off x="21323300" y="1269675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140574</xdr:rowOff>
    </xdr:from>
    <xdr:ext cx="534377" cy="259045"/>
    <xdr:sp macro="" textlink="">
      <xdr:nvSpPr>
        <xdr:cNvPr id="853" name="繰出金平均値テキスト"/>
        <xdr:cNvSpPr txBox="1"/>
      </xdr:nvSpPr>
      <xdr:spPr>
        <a:xfrm>
          <a:off x="22212300" y="12827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162147</xdr:rowOff>
    </xdr:from>
    <xdr:to>
      <xdr:col>116</xdr:col>
      <xdr:colOff>114300</xdr:colOff>
      <xdr:row>75</xdr:row>
      <xdr:rowOff>92297</xdr:rowOff>
    </xdr:to>
    <xdr:sp macro="" textlink="">
      <xdr:nvSpPr>
        <xdr:cNvPr id="854" name="フローチャート: 判断 853"/>
        <xdr:cNvSpPr/>
      </xdr:nvSpPr>
      <xdr:spPr>
        <a:xfrm>
          <a:off x="22110700" y="1284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27553</xdr:rowOff>
    </xdr:from>
    <xdr:to>
      <xdr:col>111</xdr:col>
      <xdr:colOff>177800</xdr:colOff>
      <xdr:row>74</xdr:row>
      <xdr:rowOff>42411</xdr:rowOff>
    </xdr:to>
    <xdr:cxnSp macro="">
      <xdr:nvCxnSpPr>
        <xdr:cNvPr id="855" name="直線コネクタ 854"/>
        <xdr:cNvCxnSpPr/>
      </xdr:nvCxnSpPr>
      <xdr:spPr>
        <a:xfrm flipV="1">
          <a:off x="20434300" y="12714853"/>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16529</xdr:rowOff>
    </xdr:from>
    <xdr:to>
      <xdr:col>112</xdr:col>
      <xdr:colOff>38100</xdr:colOff>
      <xdr:row>75</xdr:row>
      <xdr:rowOff>118129</xdr:rowOff>
    </xdr:to>
    <xdr:sp macro="" textlink="">
      <xdr:nvSpPr>
        <xdr:cNvPr id="856" name="フローチャート: 判断 855"/>
        <xdr:cNvSpPr/>
      </xdr:nvSpPr>
      <xdr:spPr>
        <a:xfrm>
          <a:off x="21272500" y="1287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109256</xdr:rowOff>
    </xdr:from>
    <xdr:ext cx="534377" cy="259045"/>
    <xdr:sp macro="" textlink="">
      <xdr:nvSpPr>
        <xdr:cNvPr id="857" name="テキスト ボックス 856"/>
        <xdr:cNvSpPr txBox="1"/>
      </xdr:nvSpPr>
      <xdr:spPr>
        <a:xfrm>
          <a:off x="21056111" y="1296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43212</xdr:rowOff>
    </xdr:from>
    <xdr:to>
      <xdr:col>107</xdr:col>
      <xdr:colOff>50800</xdr:colOff>
      <xdr:row>74</xdr:row>
      <xdr:rowOff>42411</xdr:rowOff>
    </xdr:to>
    <xdr:cxnSp macro="">
      <xdr:nvCxnSpPr>
        <xdr:cNvPr id="858" name="直線コネクタ 857"/>
        <xdr:cNvCxnSpPr/>
      </xdr:nvCxnSpPr>
      <xdr:spPr>
        <a:xfrm>
          <a:off x="19545300" y="12387612"/>
          <a:ext cx="889000" cy="34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78613</xdr:rowOff>
    </xdr:from>
    <xdr:to>
      <xdr:col>107</xdr:col>
      <xdr:colOff>101600</xdr:colOff>
      <xdr:row>75</xdr:row>
      <xdr:rowOff>8763</xdr:rowOff>
    </xdr:to>
    <xdr:sp macro="" textlink="">
      <xdr:nvSpPr>
        <xdr:cNvPr id="859" name="フローチャート: 判断 858"/>
        <xdr:cNvSpPr/>
      </xdr:nvSpPr>
      <xdr:spPr>
        <a:xfrm>
          <a:off x="20383500" y="127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171340</xdr:rowOff>
    </xdr:from>
    <xdr:ext cx="534377" cy="259045"/>
    <xdr:sp macro="" textlink="">
      <xdr:nvSpPr>
        <xdr:cNvPr id="860" name="テキスト ボックス 859"/>
        <xdr:cNvSpPr txBox="1"/>
      </xdr:nvSpPr>
      <xdr:spPr>
        <a:xfrm>
          <a:off x="20167111" y="1285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149968</xdr:rowOff>
    </xdr:from>
    <xdr:to>
      <xdr:col>102</xdr:col>
      <xdr:colOff>114300</xdr:colOff>
      <xdr:row>72</xdr:row>
      <xdr:rowOff>43212</xdr:rowOff>
    </xdr:to>
    <xdr:cxnSp macro="">
      <xdr:nvCxnSpPr>
        <xdr:cNvPr id="861" name="直線コネクタ 860"/>
        <xdr:cNvCxnSpPr/>
      </xdr:nvCxnSpPr>
      <xdr:spPr>
        <a:xfrm>
          <a:off x="18656300" y="12322918"/>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53524</xdr:rowOff>
    </xdr:from>
    <xdr:to>
      <xdr:col>102</xdr:col>
      <xdr:colOff>165100</xdr:colOff>
      <xdr:row>74</xdr:row>
      <xdr:rowOff>155124</xdr:rowOff>
    </xdr:to>
    <xdr:sp macro="" textlink="">
      <xdr:nvSpPr>
        <xdr:cNvPr id="862" name="フローチャート: 判断 861"/>
        <xdr:cNvSpPr/>
      </xdr:nvSpPr>
      <xdr:spPr>
        <a:xfrm>
          <a:off x="19494500" y="1274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146251</xdr:rowOff>
    </xdr:from>
    <xdr:ext cx="534377" cy="259045"/>
    <xdr:sp macro="" textlink="">
      <xdr:nvSpPr>
        <xdr:cNvPr id="863" name="テキスト ボックス 862"/>
        <xdr:cNvSpPr txBox="1"/>
      </xdr:nvSpPr>
      <xdr:spPr>
        <a:xfrm>
          <a:off x="19278111" y="1283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47275</xdr:rowOff>
    </xdr:from>
    <xdr:to>
      <xdr:col>98</xdr:col>
      <xdr:colOff>38100</xdr:colOff>
      <xdr:row>74</xdr:row>
      <xdr:rowOff>148875</xdr:rowOff>
    </xdr:to>
    <xdr:sp macro="" textlink="">
      <xdr:nvSpPr>
        <xdr:cNvPr id="864" name="フローチャート: 判断 863"/>
        <xdr:cNvSpPr/>
      </xdr:nvSpPr>
      <xdr:spPr>
        <a:xfrm>
          <a:off x="18605500" y="127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140002</xdr:rowOff>
    </xdr:from>
    <xdr:ext cx="534377" cy="259045"/>
    <xdr:sp macro="" textlink="">
      <xdr:nvSpPr>
        <xdr:cNvPr id="865" name="テキスト ボックス 864"/>
        <xdr:cNvSpPr txBox="1"/>
      </xdr:nvSpPr>
      <xdr:spPr>
        <a:xfrm>
          <a:off x="18389111" y="128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130105</xdr:rowOff>
    </xdr:from>
    <xdr:to>
      <xdr:col>116</xdr:col>
      <xdr:colOff>114300</xdr:colOff>
      <xdr:row>74</xdr:row>
      <xdr:rowOff>60255</xdr:rowOff>
    </xdr:to>
    <xdr:sp macro="" textlink="">
      <xdr:nvSpPr>
        <xdr:cNvPr id="871" name="楕円 870"/>
        <xdr:cNvSpPr/>
      </xdr:nvSpPr>
      <xdr:spPr>
        <a:xfrm>
          <a:off x="22110700" y="126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152982</xdr:rowOff>
    </xdr:from>
    <xdr:ext cx="534377" cy="259045"/>
    <xdr:sp macro="" textlink="">
      <xdr:nvSpPr>
        <xdr:cNvPr id="872" name="繰出金該当値テキスト"/>
        <xdr:cNvSpPr txBox="1"/>
      </xdr:nvSpPr>
      <xdr:spPr>
        <a:xfrm>
          <a:off x="22212300" y="1249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148203</xdr:rowOff>
    </xdr:from>
    <xdr:to>
      <xdr:col>112</xdr:col>
      <xdr:colOff>38100</xdr:colOff>
      <xdr:row>74</xdr:row>
      <xdr:rowOff>78353</xdr:rowOff>
    </xdr:to>
    <xdr:sp macro="" textlink="">
      <xdr:nvSpPr>
        <xdr:cNvPr id="873" name="楕円 872"/>
        <xdr:cNvSpPr/>
      </xdr:nvSpPr>
      <xdr:spPr>
        <a:xfrm>
          <a:off x="21272500" y="1266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94880</xdr:rowOff>
    </xdr:from>
    <xdr:ext cx="534377" cy="259045"/>
    <xdr:sp macro="" textlink="">
      <xdr:nvSpPr>
        <xdr:cNvPr id="874" name="テキスト ボックス 873"/>
        <xdr:cNvSpPr txBox="1"/>
      </xdr:nvSpPr>
      <xdr:spPr>
        <a:xfrm>
          <a:off x="21056111" y="1243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163061</xdr:rowOff>
    </xdr:from>
    <xdr:to>
      <xdr:col>107</xdr:col>
      <xdr:colOff>101600</xdr:colOff>
      <xdr:row>74</xdr:row>
      <xdr:rowOff>93211</xdr:rowOff>
    </xdr:to>
    <xdr:sp macro="" textlink="">
      <xdr:nvSpPr>
        <xdr:cNvPr id="875" name="楕円 874"/>
        <xdr:cNvSpPr/>
      </xdr:nvSpPr>
      <xdr:spPr>
        <a:xfrm>
          <a:off x="20383500" y="126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109738</xdr:rowOff>
    </xdr:from>
    <xdr:ext cx="534377" cy="259045"/>
    <xdr:sp macro="" textlink="">
      <xdr:nvSpPr>
        <xdr:cNvPr id="876" name="テキスト ボックス 875"/>
        <xdr:cNvSpPr txBox="1"/>
      </xdr:nvSpPr>
      <xdr:spPr>
        <a:xfrm>
          <a:off x="20167111" y="1245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163862</xdr:rowOff>
    </xdr:from>
    <xdr:to>
      <xdr:col>102</xdr:col>
      <xdr:colOff>165100</xdr:colOff>
      <xdr:row>72</xdr:row>
      <xdr:rowOff>94012</xdr:rowOff>
    </xdr:to>
    <xdr:sp macro="" textlink="">
      <xdr:nvSpPr>
        <xdr:cNvPr id="877" name="楕円 876"/>
        <xdr:cNvSpPr/>
      </xdr:nvSpPr>
      <xdr:spPr>
        <a:xfrm>
          <a:off x="19494500" y="123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110539</xdr:rowOff>
    </xdr:from>
    <xdr:ext cx="534377" cy="259045"/>
    <xdr:sp macro="" textlink="">
      <xdr:nvSpPr>
        <xdr:cNvPr id="878" name="テキスト ボックス 877"/>
        <xdr:cNvSpPr txBox="1"/>
      </xdr:nvSpPr>
      <xdr:spPr>
        <a:xfrm>
          <a:off x="19278111" y="121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99168</xdr:rowOff>
    </xdr:from>
    <xdr:to>
      <xdr:col>98</xdr:col>
      <xdr:colOff>38100</xdr:colOff>
      <xdr:row>72</xdr:row>
      <xdr:rowOff>29318</xdr:rowOff>
    </xdr:to>
    <xdr:sp macro="" textlink="">
      <xdr:nvSpPr>
        <xdr:cNvPr id="879" name="楕円 878"/>
        <xdr:cNvSpPr/>
      </xdr:nvSpPr>
      <xdr:spPr>
        <a:xfrm>
          <a:off x="18605500" y="1227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45845</xdr:rowOff>
    </xdr:from>
    <xdr:ext cx="534377" cy="259045"/>
    <xdr:sp macro="" textlink="">
      <xdr:nvSpPr>
        <xdr:cNvPr id="880" name="テキスト ボックス 879"/>
        <xdr:cNvSpPr txBox="1"/>
      </xdr:nvSpPr>
      <xdr:spPr>
        <a:xfrm>
          <a:off x="18389111" y="1204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・歳出決算総額は、住民一人当たり６３６，２３７円となっている。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構成項目である扶助費は、住民一人当たり１４９，６０６円で、年々増加しており、翌年度以降も引き続き増加する見込みである。特に、児童福祉費は類似団体平均に比べて高い水準にあり、子ども・子育て支援新制度における教育・保育給付費負担金や、医療費助成事業などの単独事業に多額の経費を要していることがその要因である。また、生活保護費についても類似団体平均に比べて高い水準にあり、頻回受診の是正指導等の適正実施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投資及び出資金については、公営企業（水道事業、工業用水道事業、下水道事業）の企業債償還元金に対する出資であり、企業債残高が多いため大幅な削減は困難であるが、今後の企業債発行を可能な限り抑えることで、出資額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・普通建設事業費については、今後も複合施設建設などの大型事業が控えているため増加が見込まれる。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・補助費等が昨年度より大きく減少しているのは、一人当たり１０万円を給付した特別定額給付金の影響によるものである。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53,336
52,840
255.25
34,703,467
33,934,310
721,712
15,354,627
21,729,725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127356</xdr:rowOff>
    </xdr:from>
    <xdr:to>
      <xdr:col>24</xdr:col>
      <xdr:colOff>63500</xdr:colOff>
      <xdr:row>32</xdr:row>
      <xdr:rowOff>155245</xdr:rowOff>
    </xdr:to>
    <xdr:cxnSp macro="">
      <xdr:nvCxnSpPr>
        <xdr:cNvPr id="59" name="直線コネクタ 58"/>
        <xdr:cNvCxnSpPr/>
      </xdr:nvCxnSpPr>
      <xdr:spPr>
        <a:xfrm>
          <a:off x="3797300" y="5613756"/>
          <a:ext cx="8382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50089</xdr:rowOff>
    </xdr:from>
    <xdr:to>
      <xdr:col>19</xdr:col>
      <xdr:colOff>177800</xdr:colOff>
      <xdr:row>32</xdr:row>
      <xdr:rowOff>127356</xdr:rowOff>
    </xdr:to>
    <xdr:cxnSp macro="">
      <xdr:nvCxnSpPr>
        <xdr:cNvPr id="62" name="直線コネクタ 61"/>
        <xdr:cNvCxnSpPr/>
      </xdr:nvCxnSpPr>
      <xdr:spPr>
        <a:xfrm>
          <a:off x="2908300" y="5536489"/>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27686</xdr:rowOff>
    </xdr:from>
    <xdr:to>
      <xdr:col>15</xdr:col>
      <xdr:colOff>50800</xdr:colOff>
      <xdr:row>32</xdr:row>
      <xdr:rowOff>50089</xdr:rowOff>
    </xdr:to>
    <xdr:cxnSp macro="">
      <xdr:nvCxnSpPr>
        <xdr:cNvPr id="65" name="直線コネクタ 64"/>
        <xdr:cNvCxnSpPr/>
      </xdr:nvCxnSpPr>
      <xdr:spPr>
        <a:xfrm>
          <a:off x="2019300" y="5342636"/>
          <a:ext cx="889000" cy="19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27686</xdr:rowOff>
    </xdr:from>
    <xdr:to>
      <xdr:col>10</xdr:col>
      <xdr:colOff>114300</xdr:colOff>
      <xdr:row>31</xdr:row>
      <xdr:rowOff>52375</xdr:rowOff>
    </xdr:to>
    <xdr:cxnSp macro="">
      <xdr:nvCxnSpPr>
        <xdr:cNvPr id="68" name="直線コネクタ 67"/>
        <xdr:cNvCxnSpPr/>
      </xdr:nvCxnSpPr>
      <xdr:spPr>
        <a:xfrm flipV="1">
          <a:off x="1130300" y="5342636"/>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104445</xdr:rowOff>
    </xdr:from>
    <xdr:to>
      <xdr:col>24</xdr:col>
      <xdr:colOff>114300</xdr:colOff>
      <xdr:row>33</xdr:row>
      <xdr:rowOff>34595</xdr:rowOff>
    </xdr:to>
    <xdr:sp macro="" textlink="">
      <xdr:nvSpPr>
        <xdr:cNvPr id="78" name="楕円 77"/>
        <xdr:cNvSpPr/>
      </xdr:nvSpPr>
      <xdr:spPr>
        <a:xfrm>
          <a:off x="4584700" y="55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19372</xdr:rowOff>
    </xdr:from>
    <xdr:ext cx="469744" cy="259045"/>
    <xdr:sp macro="" textlink="">
      <xdr:nvSpPr>
        <xdr:cNvPr id="79" name="議会費該当値テキスト"/>
        <xdr:cNvSpPr txBox="1"/>
      </xdr:nvSpPr>
      <xdr:spPr>
        <a:xfrm>
          <a:off x="4686300" y="550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76556</xdr:rowOff>
    </xdr:from>
    <xdr:to>
      <xdr:col>20</xdr:col>
      <xdr:colOff>38100</xdr:colOff>
      <xdr:row>33</xdr:row>
      <xdr:rowOff>6706</xdr:rowOff>
    </xdr:to>
    <xdr:sp macro="" textlink="">
      <xdr:nvSpPr>
        <xdr:cNvPr id="80" name="楕円 79"/>
        <xdr:cNvSpPr/>
      </xdr:nvSpPr>
      <xdr:spPr>
        <a:xfrm>
          <a:off x="3746500" y="556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23233</xdr:rowOff>
    </xdr:from>
    <xdr:ext cx="469744" cy="259045"/>
    <xdr:sp macro="" textlink="">
      <xdr:nvSpPr>
        <xdr:cNvPr id="81" name="テキスト ボックス 80"/>
        <xdr:cNvSpPr txBox="1"/>
      </xdr:nvSpPr>
      <xdr:spPr>
        <a:xfrm>
          <a:off x="3562428" y="533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170739</xdr:rowOff>
    </xdr:from>
    <xdr:to>
      <xdr:col>15</xdr:col>
      <xdr:colOff>101600</xdr:colOff>
      <xdr:row>32</xdr:row>
      <xdr:rowOff>100889</xdr:rowOff>
    </xdr:to>
    <xdr:sp macro="" textlink="">
      <xdr:nvSpPr>
        <xdr:cNvPr id="82" name="楕円 81"/>
        <xdr:cNvSpPr/>
      </xdr:nvSpPr>
      <xdr:spPr>
        <a:xfrm>
          <a:off x="2857500" y="54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117416</xdr:rowOff>
    </xdr:from>
    <xdr:ext cx="469744" cy="259045"/>
    <xdr:sp macro="" textlink="">
      <xdr:nvSpPr>
        <xdr:cNvPr id="83" name="テキスト ボックス 82"/>
        <xdr:cNvSpPr txBox="1"/>
      </xdr:nvSpPr>
      <xdr:spPr>
        <a:xfrm>
          <a:off x="2673428" y="526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148336</xdr:rowOff>
    </xdr:from>
    <xdr:to>
      <xdr:col>10</xdr:col>
      <xdr:colOff>165100</xdr:colOff>
      <xdr:row>31</xdr:row>
      <xdr:rowOff>78486</xdr:rowOff>
    </xdr:to>
    <xdr:sp macro="" textlink="">
      <xdr:nvSpPr>
        <xdr:cNvPr id="84" name="楕円 83"/>
        <xdr:cNvSpPr/>
      </xdr:nvSpPr>
      <xdr:spPr>
        <a:xfrm>
          <a:off x="1968500" y="529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95013</xdr:rowOff>
    </xdr:from>
    <xdr:ext cx="469744" cy="259045"/>
    <xdr:sp macro="" textlink="">
      <xdr:nvSpPr>
        <xdr:cNvPr id="85" name="テキスト ボックス 84"/>
        <xdr:cNvSpPr txBox="1"/>
      </xdr:nvSpPr>
      <xdr:spPr>
        <a:xfrm>
          <a:off x="1784428" y="506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1575</xdr:rowOff>
    </xdr:from>
    <xdr:to>
      <xdr:col>6</xdr:col>
      <xdr:colOff>38100</xdr:colOff>
      <xdr:row>31</xdr:row>
      <xdr:rowOff>103175</xdr:rowOff>
    </xdr:to>
    <xdr:sp macro="" textlink="">
      <xdr:nvSpPr>
        <xdr:cNvPr id="86" name="楕円 85"/>
        <xdr:cNvSpPr/>
      </xdr:nvSpPr>
      <xdr:spPr>
        <a:xfrm>
          <a:off x="1079500" y="531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119702</xdr:rowOff>
    </xdr:from>
    <xdr:ext cx="469744" cy="259045"/>
    <xdr:sp macro="" textlink="">
      <xdr:nvSpPr>
        <xdr:cNvPr id="87" name="テキスト ボックス 86"/>
        <xdr:cNvSpPr txBox="1"/>
      </xdr:nvSpPr>
      <xdr:spPr>
        <a:xfrm>
          <a:off x="895428" y="509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18588</xdr:rowOff>
    </xdr:from>
    <xdr:to>
      <xdr:col>24</xdr:col>
      <xdr:colOff>62865</xdr:colOff>
      <xdr:row>58</xdr:row>
      <xdr:rowOff>54164</xdr:rowOff>
    </xdr:to>
    <xdr:cxnSp macro="">
      <xdr:nvCxnSpPr>
        <xdr:cNvPr id="113" name="直線コネクタ 112"/>
        <xdr:cNvCxnSpPr/>
      </xdr:nvCxnSpPr>
      <xdr:spPr>
        <a:xfrm flipV="1">
          <a:off x="4633595" y="8933988"/>
          <a:ext cx="1270" cy="10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57991</xdr:rowOff>
    </xdr:from>
    <xdr:ext cx="534377" cy="259045"/>
    <xdr:sp macro="" textlink="">
      <xdr:nvSpPr>
        <xdr:cNvPr id="114" name="総務費最小値テキスト"/>
        <xdr:cNvSpPr txBox="1"/>
      </xdr:nvSpPr>
      <xdr:spPr>
        <a:xfrm>
          <a:off x="4686300" y="1000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54164</xdr:rowOff>
    </xdr:from>
    <xdr:to>
      <xdr:col>24</xdr:col>
      <xdr:colOff>152400</xdr:colOff>
      <xdr:row>58</xdr:row>
      <xdr:rowOff>54164</xdr:rowOff>
    </xdr:to>
    <xdr:cxnSp macro="">
      <xdr:nvCxnSpPr>
        <xdr:cNvPr id="115" name="直線コネクタ 114"/>
        <xdr:cNvCxnSpPr/>
      </xdr:nvCxnSpPr>
      <xdr:spPr>
        <a:xfrm>
          <a:off x="4546600" y="999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136715</xdr:rowOff>
    </xdr:from>
    <xdr:ext cx="599010" cy="259045"/>
    <xdr:sp macro="" textlink="">
      <xdr:nvSpPr>
        <xdr:cNvPr id="116" name="総務費最大値テキスト"/>
        <xdr:cNvSpPr txBox="1"/>
      </xdr:nvSpPr>
      <xdr:spPr>
        <a:xfrm>
          <a:off x="4686300" y="870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18588</xdr:rowOff>
    </xdr:from>
    <xdr:to>
      <xdr:col>24</xdr:col>
      <xdr:colOff>152400</xdr:colOff>
      <xdr:row>52</xdr:row>
      <xdr:rowOff>18588</xdr:rowOff>
    </xdr:to>
    <xdr:cxnSp macro="">
      <xdr:nvCxnSpPr>
        <xdr:cNvPr id="117" name="直線コネクタ 116"/>
        <xdr:cNvCxnSpPr/>
      </xdr:nvCxnSpPr>
      <xdr:spPr>
        <a:xfrm>
          <a:off x="4546600" y="893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59599</xdr:rowOff>
    </xdr:from>
    <xdr:to>
      <xdr:col>24</xdr:col>
      <xdr:colOff>63500</xdr:colOff>
      <xdr:row>53</xdr:row>
      <xdr:rowOff>101511</xdr:rowOff>
    </xdr:to>
    <xdr:cxnSp macro="">
      <xdr:nvCxnSpPr>
        <xdr:cNvPr id="118" name="直線コネクタ 117"/>
        <xdr:cNvCxnSpPr/>
      </xdr:nvCxnSpPr>
      <xdr:spPr>
        <a:xfrm>
          <a:off x="3797300" y="8803549"/>
          <a:ext cx="838200" cy="38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65322</xdr:rowOff>
    </xdr:from>
    <xdr:ext cx="534377" cy="259045"/>
    <xdr:sp macro="" textlink="">
      <xdr:nvSpPr>
        <xdr:cNvPr id="119" name="総務費平均値テキスト"/>
        <xdr:cNvSpPr txBox="1"/>
      </xdr:nvSpPr>
      <xdr:spPr>
        <a:xfrm>
          <a:off x="4686300" y="9666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86895</xdr:rowOff>
    </xdr:from>
    <xdr:to>
      <xdr:col>24</xdr:col>
      <xdr:colOff>114300</xdr:colOff>
      <xdr:row>57</xdr:row>
      <xdr:rowOff>17045</xdr:rowOff>
    </xdr:to>
    <xdr:sp macro="" textlink="">
      <xdr:nvSpPr>
        <xdr:cNvPr id="120" name="フローチャート: 判断 119"/>
        <xdr:cNvSpPr/>
      </xdr:nvSpPr>
      <xdr:spPr>
        <a:xfrm>
          <a:off x="4584700" y="96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59599</xdr:rowOff>
    </xdr:from>
    <xdr:to>
      <xdr:col>19</xdr:col>
      <xdr:colOff>177800</xdr:colOff>
      <xdr:row>55</xdr:row>
      <xdr:rowOff>156120</xdr:rowOff>
    </xdr:to>
    <xdr:cxnSp macro="">
      <xdr:nvCxnSpPr>
        <xdr:cNvPr id="121" name="直線コネクタ 120"/>
        <xdr:cNvCxnSpPr/>
      </xdr:nvCxnSpPr>
      <xdr:spPr>
        <a:xfrm flipV="1">
          <a:off x="2908300" y="8803549"/>
          <a:ext cx="889000" cy="78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155704</xdr:rowOff>
    </xdr:from>
    <xdr:to>
      <xdr:col>20</xdr:col>
      <xdr:colOff>38100</xdr:colOff>
      <xdr:row>53</xdr:row>
      <xdr:rowOff>85854</xdr:rowOff>
    </xdr:to>
    <xdr:sp macro="" textlink="">
      <xdr:nvSpPr>
        <xdr:cNvPr id="122" name="フローチャート: 判断 121"/>
        <xdr:cNvSpPr/>
      </xdr:nvSpPr>
      <xdr:spPr>
        <a:xfrm>
          <a:off x="3746500" y="907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76981</xdr:rowOff>
    </xdr:from>
    <xdr:ext cx="599010" cy="259045"/>
    <xdr:sp macro="" textlink="">
      <xdr:nvSpPr>
        <xdr:cNvPr id="123" name="テキスト ボックス 122"/>
        <xdr:cNvSpPr txBox="1"/>
      </xdr:nvSpPr>
      <xdr:spPr>
        <a:xfrm>
          <a:off x="3497795" y="916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156120</xdr:rowOff>
    </xdr:from>
    <xdr:to>
      <xdr:col>15</xdr:col>
      <xdr:colOff>50800</xdr:colOff>
      <xdr:row>56</xdr:row>
      <xdr:rowOff>2533</xdr:rowOff>
    </xdr:to>
    <xdr:cxnSp macro="">
      <xdr:nvCxnSpPr>
        <xdr:cNvPr id="124" name="直線コネクタ 123"/>
        <xdr:cNvCxnSpPr/>
      </xdr:nvCxnSpPr>
      <xdr:spPr>
        <a:xfrm flipV="1">
          <a:off x="2019300" y="9585870"/>
          <a:ext cx="889000" cy="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161503</xdr:rowOff>
    </xdr:from>
    <xdr:to>
      <xdr:col>15</xdr:col>
      <xdr:colOff>101600</xdr:colOff>
      <xdr:row>57</xdr:row>
      <xdr:rowOff>91653</xdr:rowOff>
    </xdr:to>
    <xdr:sp macro="" textlink="">
      <xdr:nvSpPr>
        <xdr:cNvPr id="125" name="フローチャート: 判断 124"/>
        <xdr:cNvSpPr/>
      </xdr:nvSpPr>
      <xdr:spPr>
        <a:xfrm>
          <a:off x="2857500" y="976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82780</xdr:rowOff>
    </xdr:from>
    <xdr:ext cx="534377" cy="259045"/>
    <xdr:sp macro="" textlink="">
      <xdr:nvSpPr>
        <xdr:cNvPr id="126" name="テキスト ボックス 125"/>
        <xdr:cNvSpPr txBox="1"/>
      </xdr:nvSpPr>
      <xdr:spPr>
        <a:xfrm>
          <a:off x="2641111" y="985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2533</xdr:rowOff>
    </xdr:from>
    <xdr:to>
      <xdr:col>10</xdr:col>
      <xdr:colOff>114300</xdr:colOff>
      <xdr:row>56</xdr:row>
      <xdr:rowOff>84548</xdr:rowOff>
    </xdr:to>
    <xdr:cxnSp macro="">
      <xdr:nvCxnSpPr>
        <xdr:cNvPr id="127" name="直線コネクタ 126"/>
        <xdr:cNvCxnSpPr/>
      </xdr:nvCxnSpPr>
      <xdr:spPr>
        <a:xfrm flipV="1">
          <a:off x="1130300" y="9603733"/>
          <a:ext cx="889000" cy="8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170635</xdr:rowOff>
    </xdr:from>
    <xdr:to>
      <xdr:col>10</xdr:col>
      <xdr:colOff>165100</xdr:colOff>
      <xdr:row>57</xdr:row>
      <xdr:rowOff>100785</xdr:rowOff>
    </xdr:to>
    <xdr:sp macro="" textlink="">
      <xdr:nvSpPr>
        <xdr:cNvPr id="128" name="フローチャート: 判断 127"/>
        <xdr:cNvSpPr/>
      </xdr:nvSpPr>
      <xdr:spPr>
        <a:xfrm>
          <a:off x="1968500" y="977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91912</xdr:rowOff>
    </xdr:from>
    <xdr:ext cx="534377" cy="259045"/>
    <xdr:sp macro="" textlink="">
      <xdr:nvSpPr>
        <xdr:cNvPr id="129" name="テキスト ボックス 128"/>
        <xdr:cNvSpPr txBox="1"/>
      </xdr:nvSpPr>
      <xdr:spPr>
        <a:xfrm>
          <a:off x="1752111" y="986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35042</xdr:rowOff>
    </xdr:from>
    <xdr:to>
      <xdr:col>6</xdr:col>
      <xdr:colOff>38100</xdr:colOff>
      <xdr:row>57</xdr:row>
      <xdr:rowOff>136642</xdr:rowOff>
    </xdr:to>
    <xdr:sp macro="" textlink="">
      <xdr:nvSpPr>
        <xdr:cNvPr id="130" name="フローチャート: 判断 129"/>
        <xdr:cNvSpPr/>
      </xdr:nvSpPr>
      <xdr:spPr>
        <a:xfrm>
          <a:off x="1079500" y="980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127769</xdr:rowOff>
    </xdr:from>
    <xdr:ext cx="534377" cy="259045"/>
    <xdr:sp macro="" textlink="">
      <xdr:nvSpPr>
        <xdr:cNvPr id="131" name="テキスト ボックス 130"/>
        <xdr:cNvSpPr txBox="1"/>
      </xdr:nvSpPr>
      <xdr:spPr>
        <a:xfrm>
          <a:off x="863111" y="990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50711</xdr:rowOff>
    </xdr:from>
    <xdr:to>
      <xdr:col>24</xdr:col>
      <xdr:colOff>114300</xdr:colOff>
      <xdr:row>53</xdr:row>
      <xdr:rowOff>152311</xdr:rowOff>
    </xdr:to>
    <xdr:sp macro="" textlink="">
      <xdr:nvSpPr>
        <xdr:cNvPr id="137" name="楕円 136"/>
        <xdr:cNvSpPr/>
      </xdr:nvSpPr>
      <xdr:spPr>
        <a:xfrm>
          <a:off x="4584700" y="913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73588</xdr:rowOff>
    </xdr:from>
    <xdr:ext cx="599010" cy="259045"/>
    <xdr:sp macro="" textlink="">
      <xdr:nvSpPr>
        <xdr:cNvPr id="138" name="総務費該当値テキスト"/>
        <xdr:cNvSpPr txBox="1"/>
      </xdr:nvSpPr>
      <xdr:spPr>
        <a:xfrm>
          <a:off x="4686300" y="898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8799</xdr:rowOff>
    </xdr:from>
    <xdr:to>
      <xdr:col>20</xdr:col>
      <xdr:colOff>38100</xdr:colOff>
      <xdr:row>51</xdr:row>
      <xdr:rowOff>110399</xdr:rowOff>
    </xdr:to>
    <xdr:sp macro="" textlink="">
      <xdr:nvSpPr>
        <xdr:cNvPr id="139" name="楕円 138"/>
        <xdr:cNvSpPr/>
      </xdr:nvSpPr>
      <xdr:spPr>
        <a:xfrm>
          <a:off x="3746500" y="875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126926</xdr:rowOff>
    </xdr:from>
    <xdr:ext cx="599010" cy="259045"/>
    <xdr:sp macro="" textlink="">
      <xdr:nvSpPr>
        <xdr:cNvPr id="140" name="テキスト ボックス 139"/>
        <xdr:cNvSpPr txBox="1"/>
      </xdr:nvSpPr>
      <xdr:spPr>
        <a:xfrm>
          <a:off x="3497795" y="8527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105320</xdr:rowOff>
    </xdr:from>
    <xdr:to>
      <xdr:col>15</xdr:col>
      <xdr:colOff>101600</xdr:colOff>
      <xdr:row>56</xdr:row>
      <xdr:rowOff>35470</xdr:rowOff>
    </xdr:to>
    <xdr:sp macro="" textlink="">
      <xdr:nvSpPr>
        <xdr:cNvPr id="141" name="楕円 140"/>
        <xdr:cNvSpPr/>
      </xdr:nvSpPr>
      <xdr:spPr>
        <a:xfrm>
          <a:off x="2857500" y="95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51997</xdr:rowOff>
    </xdr:from>
    <xdr:ext cx="534377" cy="259045"/>
    <xdr:sp macro="" textlink="">
      <xdr:nvSpPr>
        <xdr:cNvPr id="142" name="テキスト ボックス 141"/>
        <xdr:cNvSpPr txBox="1"/>
      </xdr:nvSpPr>
      <xdr:spPr>
        <a:xfrm>
          <a:off x="2641111" y="931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123183</xdr:rowOff>
    </xdr:from>
    <xdr:to>
      <xdr:col>10</xdr:col>
      <xdr:colOff>165100</xdr:colOff>
      <xdr:row>56</xdr:row>
      <xdr:rowOff>53333</xdr:rowOff>
    </xdr:to>
    <xdr:sp macro="" textlink="">
      <xdr:nvSpPr>
        <xdr:cNvPr id="143" name="楕円 142"/>
        <xdr:cNvSpPr/>
      </xdr:nvSpPr>
      <xdr:spPr>
        <a:xfrm>
          <a:off x="1968500" y="955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69860</xdr:rowOff>
    </xdr:from>
    <xdr:ext cx="534377" cy="259045"/>
    <xdr:sp macro="" textlink="">
      <xdr:nvSpPr>
        <xdr:cNvPr id="144" name="テキスト ボックス 143"/>
        <xdr:cNvSpPr txBox="1"/>
      </xdr:nvSpPr>
      <xdr:spPr>
        <a:xfrm>
          <a:off x="1752111" y="932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33748</xdr:rowOff>
    </xdr:from>
    <xdr:to>
      <xdr:col>6</xdr:col>
      <xdr:colOff>38100</xdr:colOff>
      <xdr:row>56</xdr:row>
      <xdr:rowOff>135348</xdr:rowOff>
    </xdr:to>
    <xdr:sp macro="" textlink="">
      <xdr:nvSpPr>
        <xdr:cNvPr id="145" name="楕円 144"/>
        <xdr:cNvSpPr/>
      </xdr:nvSpPr>
      <xdr:spPr>
        <a:xfrm>
          <a:off x="1079500" y="963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151875</xdr:rowOff>
    </xdr:from>
    <xdr:ext cx="534377" cy="259045"/>
    <xdr:sp macro="" textlink="">
      <xdr:nvSpPr>
        <xdr:cNvPr id="146" name="テキスト ボックス 145"/>
        <xdr:cNvSpPr txBox="1"/>
      </xdr:nvSpPr>
      <xdr:spPr>
        <a:xfrm>
          <a:off x="863111" y="94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71" name="直線コネクタ 170"/>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2" name="民生費最小値テキスト"/>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3" name="直線コネクタ 172"/>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4" name="民生費最大値テキスト"/>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5" name="直線コネクタ 174"/>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41529</xdr:rowOff>
    </xdr:from>
    <xdr:to>
      <xdr:col>24</xdr:col>
      <xdr:colOff>63500</xdr:colOff>
      <xdr:row>73</xdr:row>
      <xdr:rowOff>118008</xdr:rowOff>
    </xdr:to>
    <xdr:cxnSp macro="">
      <xdr:nvCxnSpPr>
        <xdr:cNvPr id="176" name="直線コネクタ 175"/>
        <xdr:cNvCxnSpPr/>
      </xdr:nvCxnSpPr>
      <xdr:spPr>
        <a:xfrm flipV="1">
          <a:off x="3797300" y="12214479"/>
          <a:ext cx="838200" cy="41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118736</xdr:rowOff>
    </xdr:from>
    <xdr:ext cx="599010" cy="259045"/>
    <xdr:sp macro="" textlink="">
      <xdr:nvSpPr>
        <xdr:cNvPr id="177" name="民生費平均値テキスト"/>
        <xdr:cNvSpPr txBox="1"/>
      </xdr:nvSpPr>
      <xdr:spPr>
        <a:xfrm>
          <a:off x="4686300" y="128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8" name="フローチャート: 判断 177"/>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118008</xdr:rowOff>
    </xdr:from>
    <xdr:to>
      <xdr:col>19</xdr:col>
      <xdr:colOff>177800</xdr:colOff>
      <xdr:row>73</xdr:row>
      <xdr:rowOff>132994</xdr:rowOff>
    </xdr:to>
    <xdr:cxnSp macro="">
      <xdr:nvCxnSpPr>
        <xdr:cNvPr id="179" name="直線コネクタ 178"/>
        <xdr:cNvCxnSpPr/>
      </xdr:nvCxnSpPr>
      <xdr:spPr>
        <a:xfrm flipV="1">
          <a:off x="2908300" y="12633858"/>
          <a:ext cx="889000" cy="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80" name="フローチャート: 判断 179"/>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43742</xdr:rowOff>
    </xdr:from>
    <xdr:ext cx="599010" cy="259045"/>
    <xdr:sp macro="" textlink="">
      <xdr:nvSpPr>
        <xdr:cNvPr id="181" name="テキスト ボックス 180"/>
        <xdr:cNvSpPr txBox="1"/>
      </xdr:nvSpPr>
      <xdr:spPr>
        <a:xfrm>
          <a:off x="3497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132994</xdr:rowOff>
    </xdr:from>
    <xdr:to>
      <xdr:col>15</xdr:col>
      <xdr:colOff>50800</xdr:colOff>
      <xdr:row>74</xdr:row>
      <xdr:rowOff>67310</xdr:rowOff>
    </xdr:to>
    <xdr:cxnSp macro="">
      <xdr:nvCxnSpPr>
        <xdr:cNvPr id="182" name="直線コネクタ 181"/>
        <xdr:cNvCxnSpPr/>
      </xdr:nvCxnSpPr>
      <xdr:spPr>
        <a:xfrm flipV="1">
          <a:off x="2019300" y="12648844"/>
          <a:ext cx="889000" cy="10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3" name="フローチャート: 判断 182"/>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111980</xdr:rowOff>
    </xdr:from>
    <xdr:ext cx="599010" cy="259045"/>
    <xdr:sp macro="" textlink="">
      <xdr:nvSpPr>
        <xdr:cNvPr id="184" name="テキスト ボックス 183"/>
        <xdr:cNvSpPr txBox="1"/>
      </xdr:nvSpPr>
      <xdr:spPr>
        <a:xfrm>
          <a:off x="2608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16281</xdr:rowOff>
    </xdr:from>
    <xdr:to>
      <xdr:col>10</xdr:col>
      <xdr:colOff>114300</xdr:colOff>
      <xdr:row>74</xdr:row>
      <xdr:rowOff>67310</xdr:rowOff>
    </xdr:to>
    <xdr:cxnSp macro="">
      <xdr:nvCxnSpPr>
        <xdr:cNvPr id="185" name="直線コネクタ 184"/>
        <xdr:cNvCxnSpPr/>
      </xdr:nvCxnSpPr>
      <xdr:spPr>
        <a:xfrm>
          <a:off x="1130300" y="12703581"/>
          <a:ext cx="889000" cy="5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6" name="フローチャート: 判断 185"/>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11473</xdr:rowOff>
    </xdr:from>
    <xdr:ext cx="599010" cy="259045"/>
    <xdr:sp macro="" textlink="">
      <xdr:nvSpPr>
        <xdr:cNvPr id="187" name="テキスト ボックス 186"/>
        <xdr:cNvSpPr txBox="1"/>
      </xdr:nvSpPr>
      <xdr:spPr>
        <a:xfrm>
          <a:off x="1719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8" name="フローチャート: 判断 187"/>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156963</xdr:rowOff>
    </xdr:from>
    <xdr:ext cx="599010" cy="259045"/>
    <xdr:sp macro="" textlink="">
      <xdr:nvSpPr>
        <xdr:cNvPr id="189" name="テキスト ボックス 188"/>
        <xdr:cNvSpPr txBox="1"/>
      </xdr:nvSpPr>
      <xdr:spPr>
        <a:xfrm>
          <a:off x="830795" y="1335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162179</xdr:rowOff>
    </xdr:from>
    <xdr:to>
      <xdr:col>24</xdr:col>
      <xdr:colOff>114300</xdr:colOff>
      <xdr:row>71</xdr:row>
      <xdr:rowOff>92329</xdr:rowOff>
    </xdr:to>
    <xdr:sp macro="" textlink="">
      <xdr:nvSpPr>
        <xdr:cNvPr id="195" name="楕円 194"/>
        <xdr:cNvSpPr/>
      </xdr:nvSpPr>
      <xdr:spPr>
        <a:xfrm>
          <a:off x="4584700" y="1216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13606</xdr:rowOff>
    </xdr:from>
    <xdr:ext cx="599010" cy="259045"/>
    <xdr:sp macro="" textlink="">
      <xdr:nvSpPr>
        <xdr:cNvPr id="196" name="民生費該当値テキスト"/>
        <xdr:cNvSpPr txBox="1"/>
      </xdr:nvSpPr>
      <xdr:spPr>
        <a:xfrm>
          <a:off x="4686300" y="1201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67208</xdr:rowOff>
    </xdr:from>
    <xdr:to>
      <xdr:col>20</xdr:col>
      <xdr:colOff>38100</xdr:colOff>
      <xdr:row>73</xdr:row>
      <xdr:rowOff>168808</xdr:rowOff>
    </xdr:to>
    <xdr:sp macro="" textlink="">
      <xdr:nvSpPr>
        <xdr:cNvPr id="197" name="楕円 196"/>
        <xdr:cNvSpPr/>
      </xdr:nvSpPr>
      <xdr:spPr>
        <a:xfrm>
          <a:off x="3746500" y="1258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13885</xdr:rowOff>
    </xdr:from>
    <xdr:ext cx="599010" cy="259045"/>
    <xdr:sp macro="" textlink="">
      <xdr:nvSpPr>
        <xdr:cNvPr id="198" name="テキスト ボックス 197"/>
        <xdr:cNvSpPr txBox="1"/>
      </xdr:nvSpPr>
      <xdr:spPr>
        <a:xfrm>
          <a:off x="3497795" y="12358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82194</xdr:rowOff>
    </xdr:from>
    <xdr:to>
      <xdr:col>15</xdr:col>
      <xdr:colOff>101600</xdr:colOff>
      <xdr:row>74</xdr:row>
      <xdr:rowOff>12344</xdr:rowOff>
    </xdr:to>
    <xdr:sp macro="" textlink="">
      <xdr:nvSpPr>
        <xdr:cNvPr id="199" name="楕円 198"/>
        <xdr:cNvSpPr/>
      </xdr:nvSpPr>
      <xdr:spPr>
        <a:xfrm>
          <a:off x="2857500" y="1259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28871</xdr:rowOff>
    </xdr:from>
    <xdr:ext cx="599010" cy="259045"/>
    <xdr:sp macro="" textlink="">
      <xdr:nvSpPr>
        <xdr:cNvPr id="200" name="テキスト ボックス 199"/>
        <xdr:cNvSpPr txBox="1"/>
      </xdr:nvSpPr>
      <xdr:spPr>
        <a:xfrm>
          <a:off x="2608795" y="1237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16510</xdr:rowOff>
    </xdr:from>
    <xdr:to>
      <xdr:col>10</xdr:col>
      <xdr:colOff>165100</xdr:colOff>
      <xdr:row>74</xdr:row>
      <xdr:rowOff>118110</xdr:rowOff>
    </xdr:to>
    <xdr:sp macro="" textlink="">
      <xdr:nvSpPr>
        <xdr:cNvPr id="201" name="楕円 200"/>
        <xdr:cNvSpPr/>
      </xdr:nvSpPr>
      <xdr:spPr>
        <a:xfrm>
          <a:off x="1968500" y="127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134637</xdr:rowOff>
    </xdr:from>
    <xdr:ext cx="599010" cy="259045"/>
    <xdr:sp macro="" textlink="">
      <xdr:nvSpPr>
        <xdr:cNvPr id="202" name="テキスト ボックス 201"/>
        <xdr:cNvSpPr txBox="1"/>
      </xdr:nvSpPr>
      <xdr:spPr>
        <a:xfrm>
          <a:off x="1719795" y="1247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136931</xdr:rowOff>
    </xdr:from>
    <xdr:to>
      <xdr:col>6</xdr:col>
      <xdr:colOff>38100</xdr:colOff>
      <xdr:row>74</xdr:row>
      <xdr:rowOff>67081</xdr:rowOff>
    </xdr:to>
    <xdr:sp macro="" textlink="">
      <xdr:nvSpPr>
        <xdr:cNvPr id="203" name="楕円 202"/>
        <xdr:cNvSpPr/>
      </xdr:nvSpPr>
      <xdr:spPr>
        <a:xfrm>
          <a:off x="1079500" y="126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83608</xdr:rowOff>
    </xdr:from>
    <xdr:ext cx="599010" cy="259045"/>
    <xdr:sp macro="" textlink="">
      <xdr:nvSpPr>
        <xdr:cNvPr id="204" name="テキスト ボックス 203"/>
        <xdr:cNvSpPr txBox="1"/>
      </xdr:nvSpPr>
      <xdr:spPr>
        <a:xfrm>
          <a:off x="830795" y="1242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31" name="直線コネクタ 230"/>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2" name="衛生費最小値テキスト"/>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3" name="直線コネクタ 232"/>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4" name="衛生費最大値テキスト"/>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5" name="直線コネクタ 234"/>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136990</xdr:rowOff>
    </xdr:from>
    <xdr:to>
      <xdr:col>24</xdr:col>
      <xdr:colOff>63500</xdr:colOff>
      <xdr:row>97</xdr:row>
      <xdr:rowOff>128434</xdr:rowOff>
    </xdr:to>
    <xdr:cxnSp macro="">
      <xdr:nvCxnSpPr>
        <xdr:cNvPr id="236" name="直線コネクタ 235"/>
        <xdr:cNvCxnSpPr/>
      </xdr:nvCxnSpPr>
      <xdr:spPr>
        <a:xfrm flipV="1">
          <a:off x="3797300" y="16596190"/>
          <a:ext cx="838200" cy="16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73091</xdr:rowOff>
    </xdr:from>
    <xdr:ext cx="534377" cy="259045"/>
    <xdr:sp macro="" textlink="">
      <xdr:nvSpPr>
        <xdr:cNvPr id="237" name="衛生費平均値テキスト"/>
        <xdr:cNvSpPr txBox="1"/>
      </xdr:nvSpPr>
      <xdr:spPr>
        <a:xfrm>
          <a:off x="4686300" y="16532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8" name="フローチャート: 判断 237"/>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111175</xdr:rowOff>
    </xdr:from>
    <xdr:to>
      <xdr:col>19</xdr:col>
      <xdr:colOff>177800</xdr:colOff>
      <xdr:row>97</xdr:row>
      <xdr:rowOff>128434</xdr:rowOff>
    </xdr:to>
    <xdr:cxnSp macro="">
      <xdr:nvCxnSpPr>
        <xdr:cNvPr id="239" name="直線コネクタ 238"/>
        <xdr:cNvCxnSpPr/>
      </xdr:nvCxnSpPr>
      <xdr:spPr>
        <a:xfrm>
          <a:off x="2908300" y="16741825"/>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40" name="フローチャート: 判断 239"/>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125564</xdr:rowOff>
    </xdr:from>
    <xdr:ext cx="534377" cy="259045"/>
    <xdr:sp macro="" textlink="">
      <xdr:nvSpPr>
        <xdr:cNvPr id="241" name="テキスト ボックス 240"/>
        <xdr:cNvSpPr txBox="1"/>
      </xdr:nvSpPr>
      <xdr:spPr>
        <a:xfrm>
          <a:off x="3530111" y="164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111175</xdr:rowOff>
    </xdr:from>
    <xdr:to>
      <xdr:col>15</xdr:col>
      <xdr:colOff>50800</xdr:colOff>
      <xdr:row>98</xdr:row>
      <xdr:rowOff>59086</xdr:rowOff>
    </xdr:to>
    <xdr:cxnSp macro="">
      <xdr:nvCxnSpPr>
        <xdr:cNvPr id="242" name="直線コネクタ 241"/>
        <xdr:cNvCxnSpPr/>
      </xdr:nvCxnSpPr>
      <xdr:spPr>
        <a:xfrm flipV="1">
          <a:off x="2019300" y="16741825"/>
          <a:ext cx="889000" cy="11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3" name="フローチャート: 判断 242"/>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13736</xdr:rowOff>
    </xdr:from>
    <xdr:ext cx="534377" cy="259045"/>
    <xdr:sp macro="" textlink="">
      <xdr:nvSpPr>
        <xdr:cNvPr id="244" name="テキスト ボックス 243"/>
        <xdr:cNvSpPr txBox="1"/>
      </xdr:nvSpPr>
      <xdr:spPr>
        <a:xfrm>
          <a:off x="2641111" y="168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59086</xdr:rowOff>
    </xdr:from>
    <xdr:to>
      <xdr:col>10</xdr:col>
      <xdr:colOff>114300</xdr:colOff>
      <xdr:row>98</xdr:row>
      <xdr:rowOff>121331</xdr:rowOff>
    </xdr:to>
    <xdr:cxnSp macro="">
      <xdr:nvCxnSpPr>
        <xdr:cNvPr id="245" name="直線コネクタ 244"/>
        <xdr:cNvCxnSpPr/>
      </xdr:nvCxnSpPr>
      <xdr:spPr>
        <a:xfrm flipV="1">
          <a:off x="1130300" y="16861186"/>
          <a:ext cx="889000" cy="6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6" name="フローチャート: 判断 245"/>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45455</xdr:rowOff>
    </xdr:from>
    <xdr:ext cx="534377" cy="259045"/>
    <xdr:sp macro="" textlink="">
      <xdr:nvSpPr>
        <xdr:cNvPr id="247" name="テキスト ボックス 246"/>
        <xdr:cNvSpPr txBox="1"/>
      </xdr:nvSpPr>
      <xdr:spPr>
        <a:xfrm>
          <a:off x="1752111" y="165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8" name="フローチャート: 判断 247"/>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82849</xdr:rowOff>
    </xdr:from>
    <xdr:ext cx="534377" cy="259045"/>
    <xdr:sp macro="" textlink="">
      <xdr:nvSpPr>
        <xdr:cNvPr id="249" name="テキスト ボックス 248"/>
        <xdr:cNvSpPr txBox="1"/>
      </xdr:nvSpPr>
      <xdr:spPr>
        <a:xfrm>
          <a:off x="863111" y="1654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86190</xdr:rowOff>
    </xdr:from>
    <xdr:to>
      <xdr:col>24</xdr:col>
      <xdr:colOff>114300</xdr:colOff>
      <xdr:row>97</xdr:row>
      <xdr:rowOff>16340</xdr:rowOff>
    </xdr:to>
    <xdr:sp macro="" textlink="">
      <xdr:nvSpPr>
        <xdr:cNvPr id="255" name="楕円 254"/>
        <xdr:cNvSpPr/>
      </xdr:nvSpPr>
      <xdr:spPr>
        <a:xfrm>
          <a:off x="4584700" y="165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109067</xdr:rowOff>
    </xdr:from>
    <xdr:ext cx="534377" cy="259045"/>
    <xdr:sp macro="" textlink="">
      <xdr:nvSpPr>
        <xdr:cNvPr id="256" name="衛生費該当値テキスト"/>
        <xdr:cNvSpPr txBox="1"/>
      </xdr:nvSpPr>
      <xdr:spPr>
        <a:xfrm>
          <a:off x="4686300" y="1639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77634</xdr:rowOff>
    </xdr:from>
    <xdr:to>
      <xdr:col>20</xdr:col>
      <xdr:colOff>38100</xdr:colOff>
      <xdr:row>98</xdr:row>
      <xdr:rowOff>7784</xdr:rowOff>
    </xdr:to>
    <xdr:sp macro="" textlink="">
      <xdr:nvSpPr>
        <xdr:cNvPr id="257" name="楕円 256"/>
        <xdr:cNvSpPr/>
      </xdr:nvSpPr>
      <xdr:spPr>
        <a:xfrm>
          <a:off x="3746500" y="167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170361</xdr:rowOff>
    </xdr:from>
    <xdr:ext cx="534377" cy="259045"/>
    <xdr:sp macro="" textlink="">
      <xdr:nvSpPr>
        <xdr:cNvPr id="258" name="テキスト ボックス 257"/>
        <xdr:cNvSpPr txBox="1"/>
      </xdr:nvSpPr>
      <xdr:spPr>
        <a:xfrm>
          <a:off x="3530111" y="1680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60375</xdr:rowOff>
    </xdr:from>
    <xdr:to>
      <xdr:col>15</xdr:col>
      <xdr:colOff>101600</xdr:colOff>
      <xdr:row>97</xdr:row>
      <xdr:rowOff>161975</xdr:rowOff>
    </xdr:to>
    <xdr:sp macro="" textlink="">
      <xdr:nvSpPr>
        <xdr:cNvPr id="259" name="楕円 258"/>
        <xdr:cNvSpPr/>
      </xdr:nvSpPr>
      <xdr:spPr>
        <a:xfrm>
          <a:off x="2857500" y="1669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7052</xdr:rowOff>
    </xdr:from>
    <xdr:ext cx="534377" cy="259045"/>
    <xdr:sp macro="" textlink="">
      <xdr:nvSpPr>
        <xdr:cNvPr id="260" name="テキスト ボックス 259"/>
        <xdr:cNvSpPr txBox="1"/>
      </xdr:nvSpPr>
      <xdr:spPr>
        <a:xfrm>
          <a:off x="2641111" y="1646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8286</xdr:rowOff>
    </xdr:from>
    <xdr:to>
      <xdr:col>10</xdr:col>
      <xdr:colOff>165100</xdr:colOff>
      <xdr:row>98</xdr:row>
      <xdr:rowOff>109886</xdr:rowOff>
    </xdr:to>
    <xdr:sp macro="" textlink="">
      <xdr:nvSpPr>
        <xdr:cNvPr id="261" name="楕円 260"/>
        <xdr:cNvSpPr/>
      </xdr:nvSpPr>
      <xdr:spPr>
        <a:xfrm>
          <a:off x="1968500" y="1681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101013</xdr:rowOff>
    </xdr:from>
    <xdr:ext cx="534377" cy="259045"/>
    <xdr:sp macro="" textlink="">
      <xdr:nvSpPr>
        <xdr:cNvPr id="262" name="テキスト ボックス 261"/>
        <xdr:cNvSpPr txBox="1"/>
      </xdr:nvSpPr>
      <xdr:spPr>
        <a:xfrm>
          <a:off x="1752111" y="1690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70531</xdr:rowOff>
    </xdr:from>
    <xdr:to>
      <xdr:col>6</xdr:col>
      <xdr:colOff>38100</xdr:colOff>
      <xdr:row>99</xdr:row>
      <xdr:rowOff>681</xdr:rowOff>
    </xdr:to>
    <xdr:sp macro="" textlink="">
      <xdr:nvSpPr>
        <xdr:cNvPr id="263" name="楕円 262"/>
        <xdr:cNvSpPr/>
      </xdr:nvSpPr>
      <xdr:spPr>
        <a:xfrm>
          <a:off x="1079500" y="168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163258</xdr:rowOff>
    </xdr:from>
    <xdr:ext cx="534377" cy="259045"/>
    <xdr:sp macro="" textlink="">
      <xdr:nvSpPr>
        <xdr:cNvPr id="264" name="テキスト ボックス 263"/>
        <xdr:cNvSpPr txBox="1"/>
      </xdr:nvSpPr>
      <xdr:spPr>
        <a:xfrm>
          <a:off x="863111" y="1696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8" name="直線コネクタ 287"/>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91" name="労働費最大値テキスト"/>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2" name="直線コネクタ 291"/>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114097</xdr:rowOff>
    </xdr:from>
    <xdr:to>
      <xdr:col>55</xdr:col>
      <xdr:colOff>0</xdr:colOff>
      <xdr:row>38</xdr:row>
      <xdr:rowOff>114478</xdr:rowOff>
    </xdr:to>
    <xdr:cxnSp macro="">
      <xdr:nvCxnSpPr>
        <xdr:cNvPr id="293" name="直線コネクタ 292"/>
        <xdr:cNvCxnSpPr/>
      </xdr:nvCxnSpPr>
      <xdr:spPr>
        <a:xfrm>
          <a:off x="9639300" y="662919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49039</xdr:rowOff>
    </xdr:from>
    <xdr:ext cx="469744" cy="259045"/>
    <xdr:sp macro="" textlink="">
      <xdr:nvSpPr>
        <xdr:cNvPr id="294" name="労働費平均値テキスト"/>
        <xdr:cNvSpPr txBox="1"/>
      </xdr:nvSpPr>
      <xdr:spPr>
        <a:xfrm>
          <a:off x="10528300" y="6564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5" name="フローチャート: 判断 294"/>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111278</xdr:rowOff>
    </xdr:from>
    <xdr:to>
      <xdr:col>50</xdr:col>
      <xdr:colOff>114300</xdr:colOff>
      <xdr:row>38</xdr:row>
      <xdr:rowOff>114097</xdr:rowOff>
    </xdr:to>
    <xdr:cxnSp macro="">
      <xdr:nvCxnSpPr>
        <xdr:cNvPr id="296" name="直線コネクタ 295"/>
        <xdr:cNvCxnSpPr/>
      </xdr:nvCxnSpPr>
      <xdr:spPr>
        <a:xfrm>
          <a:off x="8750300" y="6626378"/>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7" name="フローチャート: 判断 296"/>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163644</xdr:rowOff>
    </xdr:from>
    <xdr:ext cx="469744" cy="259045"/>
    <xdr:sp macro="" textlink="">
      <xdr:nvSpPr>
        <xdr:cNvPr id="298" name="テキスト ボックス 297"/>
        <xdr:cNvSpPr txBox="1"/>
      </xdr:nvSpPr>
      <xdr:spPr>
        <a:xfrm>
          <a:off x="9404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111278</xdr:rowOff>
    </xdr:from>
    <xdr:to>
      <xdr:col>45</xdr:col>
      <xdr:colOff>177800</xdr:colOff>
      <xdr:row>38</xdr:row>
      <xdr:rowOff>117221</xdr:rowOff>
    </xdr:to>
    <xdr:cxnSp macro="">
      <xdr:nvCxnSpPr>
        <xdr:cNvPr id="299" name="直線コネクタ 298"/>
        <xdr:cNvCxnSpPr/>
      </xdr:nvCxnSpPr>
      <xdr:spPr>
        <a:xfrm flipV="1">
          <a:off x="7861300" y="6626378"/>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300" name="フローチャート: 判断 299"/>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153890</xdr:rowOff>
    </xdr:from>
    <xdr:ext cx="469744" cy="259045"/>
    <xdr:sp macro="" textlink="">
      <xdr:nvSpPr>
        <xdr:cNvPr id="301" name="テキスト ボックス 300"/>
        <xdr:cNvSpPr txBox="1"/>
      </xdr:nvSpPr>
      <xdr:spPr>
        <a:xfrm>
          <a:off x="8515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117221</xdr:rowOff>
    </xdr:from>
    <xdr:to>
      <xdr:col>41</xdr:col>
      <xdr:colOff>50800</xdr:colOff>
      <xdr:row>38</xdr:row>
      <xdr:rowOff>118211</xdr:rowOff>
    </xdr:to>
    <xdr:cxnSp macro="">
      <xdr:nvCxnSpPr>
        <xdr:cNvPr id="302" name="直線コネクタ 301"/>
        <xdr:cNvCxnSpPr/>
      </xdr:nvCxnSpPr>
      <xdr:spPr>
        <a:xfrm flipV="1">
          <a:off x="6972300" y="6632321"/>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3" name="フローチャート: 判断 302"/>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4" name="テキスト ボックス 303"/>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5" name="フローチャート: 判断 304"/>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6" name="テキスト ボックス 305"/>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63678</xdr:rowOff>
    </xdr:from>
    <xdr:to>
      <xdr:col>55</xdr:col>
      <xdr:colOff>50800</xdr:colOff>
      <xdr:row>38</xdr:row>
      <xdr:rowOff>165278</xdr:rowOff>
    </xdr:to>
    <xdr:sp macro="" textlink="">
      <xdr:nvSpPr>
        <xdr:cNvPr id="312" name="楕円 311"/>
        <xdr:cNvSpPr/>
      </xdr:nvSpPr>
      <xdr:spPr>
        <a:xfrm>
          <a:off x="10426700" y="657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23055</xdr:rowOff>
    </xdr:from>
    <xdr:ext cx="469744" cy="259045"/>
    <xdr:sp macro="" textlink="">
      <xdr:nvSpPr>
        <xdr:cNvPr id="313" name="労働費該当値テキスト"/>
        <xdr:cNvSpPr txBox="1"/>
      </xdr:nvSpPr>
      <xdr:spPr>
        <a:xfrm>
          <a:off x="10528300" y="636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63297</xdr:rowOff>
    </xdr:from>
    <xdr:to>
      <xdr:col>50</xdr:col>
      <xdr:colOff>165100</xdr:colOff>
      <xdr:row>38</xdr:row>
      <xdr:rowOff>164897</xdr:rowOff>
    </xdr:to>
    <xdr:sp macro="" textlink="">
      <xdr:nvSpPr>
        <xdr:cNvPr id="314" name="楕円 313"/>
        <xdr:cNvSpPr/>
      </xdr:nvSpPr>
      <xdr:spPr>
        <a:xfrm>
          <a:off x="9588500" y="65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9974</xdr:rowOff>
    </xdr:from>
    <xdr:ext cx="469744" cy="259045"/>
    <xdr:sp macro="" textlink="">
      <xdr:nvSpPr>
        <xdr:cNvPr id="315" name="テキスト ボックス 314"/>
        <xdr:cNvSpPr txBox="1"/>
      </xdr:nvSpPr>
      <xdr:spPr>
        <a:xfrm>
          <a:off x="9404428" y="635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60478</xdr:rowOff>
    </xdr:from>
    <xdr:to>
      <xdr:col>46</xdr:col>
      <xdr:colOff>38100</xdr:colOff>
      <xdr:row>38</xdr:row>
      <xdr:rowOff>162078</xdr:rowOff>
    </xdr:to>
    <xdr:sp macro="" textlink="">
      <xdr:nvSpPr>
        <xdr:cNvPr id="316" name="楕円 315"/>
        <xdr:cNvSpPr/>
      </xdr:nvSpPr>
      <xdr:spPr>
        <a:xfrm>
          <a:off x="8699500" y="657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7154</xdr:rowOff>
    </xdr:from>
    <xdr:ext cx="469744" cy="259045"/>
    <xdr:sp macro="" textlink="">
      <xdr:nvSpPr>
        <xdr:cNvPr id="317" name="テキスト ボックス 316"/>
        <xdr:cNvSpPr txBox="1"/>
      </xdr:nvSpPr>
      <xdr:spPr>
        <a:xfrm>
          <a:off x="8515428" y="635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66421</xdr:rowOff>
    </xdr:from>
    <xdr:to>
      <xdr:col>41</xdr:col>
      <xdr:colOff>101600</xdr:colOff>
      <xdr:row>38</xdr:row>
      <xdr:rowOff>168021</xdr:rowOff>
    </xdr:to>
    <xdr:sp macro="" textlink="">
      <xdr:nvSpPr>
        <xdr:cNvPr id="318" name="楕円 317"/>
        <xdr:cNvSpPr/>
      </xdr:nvSpPr>
      <xdr:spPr>
        <a:xfrm>
          <a:off x="7810500" y="65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159148</xdr:rowOff>
    </xdr:from>
    <xdr:ext cx="469744" cy="259045"/>
    <xdr:sp macro="" textlink="">
      <xdr:nvSpPr>
        <xdr:cNvPr id="319" name="テキスト ボックス 318"/>
        <xdr:cNvSpPr txBox="1"/>
      </xdr:nvSpPr>
      <xdr:spPr>
        <a:xfrm>
          <a:off x="7626428" y="667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67411</xdr:rowOff>
    </xdr:from>
    <xdr:to>
      <xdr:col>36</xdr:col>
      <xdr:colOff>165100</xdr:colOff>
      <xdr:row>38</xdr:row>
      <xdr:rowOff>169011</xdr:rowOff>
    </xdr:to>
    <xdr:sp macro="" textlink="">
      <xdr:nvSpPr>
        <xdr:cNvPr id="320" name="楕円 319"/>
        <xdr:cNvSpPr/>
      </xdr:nvSpPr>
      <xdr:spPr>
        <a:xfrm>
          <a:off x="6921500" y="65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160138</xdr:rowOff>
    </xdr:from>
    <xdr:ext cx="469744" cy="259045"/>
    <xdr:sp macro="" textlink="">
      <xdr:nvSpPr>
        <xdr:cNvPr id="321" name="テキスト ボックス 320"/>
        <xdr:cNvSpPr txBox="1"/>
      </xdr:nvSpPr>
      <xdr:spPr>
        <a:xfrm>
          <a:off x="6737428" y="667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3" name="直線コネクタ 342"/>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4" name="農林水産業費最小値テキスト"/>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5" name="直線コネクタ 344"/>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6" name="農林水産業費最大値テキスト"/>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7" name="直線コネクタ 346"/>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89627</xdr:rowOff>
    </xdr:from>
    <xdr:to>
      <xdr:col>55</xdr:col>
      <xdr:colOff>0</xdr:colOff>
      <xdr:row>57</xdr:row>
      <xdr:rowOff>130254</xdr:rowOff>
    </xdr:to>
    <xdr:cxnSp macro="">
      <xdr:nvCxnSpPr>
        <xdr:cNvPr id="348" name="直線コネクタ 347"/>
        <xdr:cNvCxnSpPr/>
      </xdr:nvCxnSpPr>
      <xdr:spPr>
        <a:xfrm>
          <a:off x="9639300" y="9862277"/>
          <a:ext cx="838200" cy="4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109335</xdr:rowOff>
    </xdr:from>
    <xdr:ext cx="534377" cy="259045"/>
    <xdr:sp macro="" textlink="">
      <xdr:nvSpPr>
        <xdr:cNvPr id="349" name="農林水産業費平均値テキスト"/>
        <xdr:cNvSpPr txBox="1"/>
      </xdr:nvSpPr>
      <xdr:spPr>
        <a:xfrm>
          <a:off x="10528300" y="988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50" name="フローチャート: 判断 349"/>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89627</xdr:rowOff>
    </xdr:from>
    <xdr:to>
      <xdr:col>50</xdr:col>
      <xdr:colOff>114300</xdr:colOff>
      <xdr:row>57</xdr:row>
      <xdr:rowOff>113457</xdr:rowOff>
    </xdr:to>
    <xdr:cxnSp macro="">
      <xdr:nvCxnSpPr>
        <xdr:cNvPr id="351" name="直線コネクタ 350"/>
        <xdr:cNvCxnSpPr/>
      </xdr:nvCxnSpPr>
      <xdr:spPr>
        <a:xfrm flipV="1">
          <a:off x="8750300" y="9862277"/>
          <a:ext cx="889000" cy="2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2" name="フローチャート: 判断 351"/>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65352</xdr:rowOff>
    </xdr:from>
    <xdr:ext cx="534377" cy="259045"/>
    <xdr:sp macro="" textlink="">
      <xdr:nvSpPr>
        <xdr:cNvPr id="353" name="テキスト ボックス 352"/>
        <xdr:cNvSpPr txBox="1"/>
      </xdr:nvSpPr>
      <xdr:spPr>
        <a:xfrm>
          <a:off x="9372111" y="100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113457</xdr:rowOff>
    </xdr:from>
    <xdr:to>
      <xdr:col>45</xdr:col>
      <xdr:colOff>177800</xdr:colOff>
      <xdr:row>57</xdr:row>
      <xdr:rowOff>123597</xdr:rowOff>
    </xdr:to>
    <xdr:cxnSp macro="">
      <xdr:nvCxnSpPr>
        <xdr:cNvPr id="354" name="直線コネクタ 353"/>
        <xdr:cNvCxnSpPr/>
      </xdr:nvCxnSpPr>
      <xdr:spPr>
        <a:xfrm flipV="1">
          <a:off x="7861300" y="9886107"/>
          <a:ext cx="889000" cy="1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5" name="フローチャート: 判断 354"/>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57616</xdr:rowOff>
    </xdr:from>
    <xdr:ext cx="534377" cy="259045"/>
    <xdr:sp macro="" textlink="">
      <xdr:nvSpPr>
        <xdr:cNvPr id="356" name="テキスト ボックス 355"/>
        <xdr:cNvSpPr txBox="1"/>
      </xdr:nvSpPr>
      <xdr:spPr>
        <a:xfrm>
          <a:off x="8483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123597</xdr:rowOff>
    </xdr:from>
    <xdr:to>
      <xdr:col>41</xdr:col>
      <xdr:colOff>50800</xdr:colOff>
      <xdr:row>57</xdr:row>
      <xdr:rowOff>153041</xdr:rowOff>
    </xdr:to>
    <xdr:cxnSp macro="">
      <xdr:nvCxnSpPr>
        <xdr:cNvPr id="357" name="直線コネクタ 356"/>
        <xdr:cNvCxnSpPr/>
      </xdr:nvCxnSpPr>
      <xdr:spPr>
        <a:xfrm flipV="1">
          <a:off x="6972300" y="9896247"/>
          <a:ext cx="889000" cy="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8" name="フローチャート: 判断 357"/>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64740</xdr:rowOff>
    </xdr:from>
    <xdr:ext cx="534377" cy="259045"/>
    <xdr:sp macro="" textlink="">
      <xdr:nvSpPr>
        <xdr:cNvPr id="359" name="テキスト ボックス 358"/>
        <xdr:cNvSpPr txBox="1"/>
      </xdr:nvSpPr>
      <xdr:spPr>
        <a:xfrm>
          <a:off x="7594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60" name="フローチャート: 判断 359"/>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66732</xdr:rowOff>
    </xdr:from>
    <xdr:ext cx="534377" cy="259045"/>
    <xdr:sp macro="" textlink="">
      <xdr:nvSpPr>
        <xdr:cNvPr id="361" name="テキスト ボックス 360"/>
        <xdr:cNvSpPr txBox="1"/>
      </xdr:nvSpPr>
      <xdr:spPr>
        <a:xfrm>
          <a:off x="6705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79454</xdr:rowOff>
    </xdr:from>
    <xdr:to>
      <xdr:col>55</xdr:col>
      <xdr:colOff>50800</xdr:colOff>
      <xdr:row>58</xdr:row>
      <xdr:rowOff>9604</xdr:rowOff>
    </xdr:to>
    <xdr:sp macro="" textlink="">
      <xdr:nvSpPr>
        <xdr:cNvPr id="367" name="楕円 366"/>
        <xdr:cNvSpPr/>
      </xdr:nvSpPr>
      <xdr:spPr>
        <a:xfrm>
          <a:off x="10426700" y="985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102331</xdr:rowOff>
    </xdr:from>
    <xdr:ext cx="534377" cy="259045"/>
    <xdr:sp macro="" textlink="">
      <xdr:nvSpPr>
        <xdr:cNvPr id="368" name="農林水産業費該当値テキスト"/>
        <xdr:cNvSpPr txBox="1"/>
      </xdr:nvSpPr>
      <xdr:spPr>
        <a:xfrm>
          <a:off x="10528300" y="970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38827</xdr:rowOff>
    </xdr:from>
    <xdr:to>
      <xdr:col>50</xdr:col>
      <xdr:colOff>165100</xdr:colOff>
      <xdr:row>57</xdr:row>
      <xdr:rowOff>140427</xdr:rowOff>
    </xdr:to>
    <xdr:sp macro="" textlink="">
      <xdr:nvSpPr>
        <xdr:cNvPr id="369" name="楕円 368"/>
        <xdr:cNvSpPr/>
      </xdr:nvSpPr>
      <xdr:spPr>
        <a:xfrm>
          <a:off x="9588500" y="981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156954</xdr:rowOff>
    </xdr:from>
    <xdr:ext cx="534377" cy="259045"/>
    <xdr:sp macro="" textlink="">
      <xdr:nvSpPr>
        <xdr:cNvPr id="370" name="テキスト ボックス 369"/>
        <xdr:cNvSpPr txBox="1"/>
      </xdr:nvSpPr>
      <xdr:spPr>
        <a:xfrm>
          <a:off x="9372111" y="958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62657</xdr:rowOff>
    </xdr:from>
    <xdr:to>
      <xdr:col>46</xdr:col>
      <xdr:colOff>38100</xdr:colOff>
      <xdr:row>57</xdr:row>
      <xdr:rowOff>164257</xdr:rowOff>
    </xdr:to>
    <xdr:sp macro="" textlink="">
      <xdr:nvSpPr>
        <xdr:cNvPr id="371" name="楕円 370"/>
        <xdr:cNvSpPr/>
      </xdr:nvSpPr>
      <xdr:spPr>
        <a:xfrm>
          <a:off x="8699500" y="983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9334</xdr:rowOff>
    </xdr:from>
    <xdr:ext cx="534377" cy="259045"/>
    <xdr:sp macro="" textlink="">
      <xdr:nvSpPr>
        <xdr:cNvPr id="372" name="テキスト ボックス 371"/>
        <xdr:cNvSpPr txBox="1"/>
      </xdr:nvSpPr>
      <xdr:spPr>
        <a:xfrm>
          <a:off x="8483111" y="961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72797</xdr:rowOff>
    </xdr:from>
    <xdr:to>
      <xdr:col>41</xdr:col>
      <xdr:colOff>101600</xdr:colOff>
      <xdr:row>58</xdr:row>
      <xdr:rowOff>2947</xdr:rowOff>
    </xdr:to>
    <xdr:sp macro="" textlink="">
      <xdr:nvSpPr>
        <xdr:cNvPr id="373" name="楕円 372"/>
        <xdr:cNvSpPr/>
      </xdr:nvSpPr>
      <xdr:spPr>
        <a:xfrm>
          <a:off x="7810500" y="984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19474</xdr:rowOff>
    </xdr:from>
    <xdr:ext cx="534377" cy="259045"/>
    <xdr:sp macro="" textlink="">
      <xdr:nvSpPr>
        <xdr:cNvPr id="374" name="テキスト ボックス 373"/>
        <xdr:cNvSpPr txBox="1"/>
      </xdr:nvSpPr>
      <xdr:spPr>
        <a:xfrm>
          <a:off x="7594111" y="962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102241</xdr:rowOff>
    </xdr:from>
    <xdr:to>
      <xdr:col>36</xdr:col>
      <xdr:colOff>165100</xdr:colOff>
      <xdr:row>58</xdr:row>
      <xdr:rowOff>32391</xdr:rowOff>
    </xdr:to>
    <xdr:sp macro="" textlink="">
      <xdr:nvSpPr>
        <xdr:cNvPr id="375" name="楕円 374"/>
        <xdr:cNvSpPr/>
      </xdr:nvSpPr>
      <xdr:spPr>
        <a:xfrm>
          <a:off x="6921500" y="987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48918</xdr:rowOff>
    </xdr:from>
    <xdr:ext cx="534377" cy="259045"/>
    <xdr:sp macro="" textlink="">
      <xdr:nvSpPr>
        <xdr:cNvPr id="376" name="テキスト ボックス 375"/>
        <xdr:cNvSpPr txBox="1"/>
      </xdr:nvSpPr>
      <xdr:spPr>
        <a:xfrm>
          <a:off x="6705111" y="965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8" name="直線コネクタ 397"/>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9" name="商工費最小値テキスト"/>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400" name="直線コネクタ 399"/>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401" name="商工費最大値テキスト"/>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2" name="直線コネクタ 401"/>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133025</xdr:rowOff>
    </xdr:from>
    <xdr:to>
      <xdr:col>55</xdr:col>
      <xdr:colOff>0</xdr:colOff>
      <xdr:row>75</xdr:row>
      <xdr:rowOff>165441</xdr:rowOff>
    </xdr:to>
    <xdr:cxnSp macro="">
      <xdr:nvCxnSpPr>
        <xdr:cNvPr id="403" name="直線コネクタ 402"/>
        <xdr:cNvCxnSpPr/>
      </xdr:nvCxnSpPr>
      <xdr:spPr>
        <a:xfrm flipV="1">
          <a:off x="9639300" y="12991775"/>
          <a:ext cx="838200" cy="3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29517</xdr:rowOff>
    </xdr:from>
    <xdr:ext cx="534377" cy="259045"/>
    <xdr:sp macro="" textlink="">
      <xdr:nvSpPr>
        <xdr:cNvPr id="404" name="商工費平均値テキスト"/>
        <xdr:cNvSpPr txBox="1"/>
      </xdr:nvSpPr>
      <xdr:spPr>
        <a:xfrm>
          <a:off x="10528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5" name="フローチャート: 判断 404"/>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165441</xdr:rowOff>
    </xdr:from>
    <xdr:to>
      <xdr:col>50</xdr:col>
      <xdr:colOff>114300</xdr:colOff>
      <xdr:row>76</xdr:row>
      <xdr:rowOff>7981</xdr:rowOff>
    </xdr:to>
    <xdr:cxnSp macro="">
      <xdr:nvCxnSpPr>
        <xdr:cNvPr id="406" name="直線コネクタ 405"/>
        <xdr:cNvCxnSpPr/>
      </xdr:nvCxnSpPr>
      <xdr:spPr>
        <a:xfrm flipV="1">
          <a:off x="8750300" y="13024191"/>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7" name="フローチャート: 判断 406"/>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93822</xdr:rowOff>
    </xdr:from>
    <xdr:ext cx="534377" cy="259045"/>
    <xdr:sp macro="" textlink="">
      <xdr:nvSpPr>
        <xdr:cNvPr id="408" name="テキスト ボックス 407"/>
        <xdr:cNvSpPr txBox="1"/>
      </xdr:nvSpPr>
      <xdr:spPr>
        <a:xfrm>
          <a:off x="9372111" y="131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7981</xdr:rowOff>
    </xdr:from>
    <xdr:to>
      <xdr:col>45</xdr:col>
      <xdr:colOff>177800</xdr:colOff>
      <xdr:row>76</xdr:row>
      <xdr:rowOff>31344</xdr:rowOff>
    </xdr:to>
    <xdr:cxnSp macro="">
      <xdr:nvCxnSpPr>
        <xdr:cNvPr id="409" name="直線コネクタ 408"/>
        <xdr:cNvCxnSpPr/>
      </xdr:nvCxnSpPr>
      <xdr:spPr>
        <a:xfrm flipV="1">
          <a:off x="7861300" y="13038181"/>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10" name="フローチャート: 判断 409"/>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macro="" textlink="">
      <xdr:nvSpPr>
        <xdr:cNvPr id="411" name="テキスト ボックス 410"/>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16508</xdr:rowOff>
    </xdr:from>
    <xdr:to>
      <xdr:col>41</xdr:col>
      <xdr:colOff>50800</xdr:colOff>
      <xdr:row>76</xdr:row>
      <xdr:rowOff>31344</xdr:rowOff>
    </xdr:to>
    <xdr:cxnSp macro="">
      <xdr:nvCxnSpPr>
        <xdr:cNvPr id="412" name="直線コネクタ 411"/>
        <xdr:cNvCxnSpPr/>
      </xdr:nvCxnSpPr>
      <xdr:spPr>
        <a:xfrm>
          <a:off x="6972300" y="13046708"/>
          <a:ext cx="88900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3" name="フローチャート: 判断 412"/>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88564</xdr:rowOff>
    </xdr:from>
    <xdr:ext cx="534377" cy="259045"/>
    <xdr:sp macro="" textlink="">
      <xdr:nvSpPr>
        <xdr:cNvPr id="414" name="テキスト ボックス 413"/>
        <xdr:cNvSpPr txBox="1"/>
      </xdr:nvSpPr>
      <xdr:spPr>
        <a:xfrm>
          <a:off x="7594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5" name="フローチャート: 判断 414"/>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77340</xdr:rowOff>
    </xdr:from>
    <xdr:ext cx="534377" cy="259045"/>
    <xdr:sp macro="" textlink="">
      <xdr:nvSpPr>
        <xdr:cNvPr id="416" name="テキスト ボックス 415"/>
        <xdr:cNvSpPr txBox="1"/>
      </xdr:nvSpPr>
      <xdr:spPr>
        <a:xfrm>
          <a:off x="6705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82225</xdr:rowOff>
    </xdr:from>
    <xdr:to>
      <xdr:col>55</xdr:col>
      <xdr:colOff>50800</xdr:colOff>
      <xdr:row>76</xdr:row>
      <xdr:rowOff>12374</xdr:rowOff>
    </xdr:to>
    <xdr:sp macro="" textlink="">
      <xdr:nvSpPr>
        <xdr:cNvPr id="422" name="楕円 421"/>
        <xdr:cNvSpPr/>
      </xdr:nvSpPr>
      <xdr:spPr>
        <a:xfrm>
          <a:off x="10426700" y="129409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105102</xdr:rowOff>
    </xdr:from>
    <xdr:ext cx="534377" cy="259045"/>
    <xdr:sp macro="" textlink="">
      <xdr:nvSpPr>
        <xdr:cNvPr id="423" name="商工費該当値テキスト"/>
        <xdr:cNvSpPr txBox="1"/>
      </xdr:nvSpPr>
      <xdr:spPr>
        <a:xfrm>
          <a:off x="10528300" y="1279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114640</xdr:rowOff>
    </xdr:from>
    <xdr:to>
      <xdr:col>50</xdr:col>
      <xdr:colOff>165100</xdr:colOff>
      <xdr:row>76</xdr:row>
      <xdr:rowOff>44791</xdr:rowOff>
    </xdr:to>
    <xdr:sp macro="" textlink="">
      <xdr:nvSpPr>
        <xdr:cNvPr id="424" name="楕円 423"/>
        <xdr:cNvSpPr/>
      </xdr:nvSpPr>
      <xdr:spPr>
        <a:xfrm>
          <a:off x="9588500" y="129733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61317</xdr:rowOff>
    </xdr:from>
    <xdr:ext cx="534377" cy="259045"/>
    <xdr:sp macro="" textlink="">
      <xdr:nvSpPr>
        <xdr:cNvPr id="425" name="テキスト ボックス 424"/>
        <xdr:cNvSpPr txBox="1"/>
      </xdr:nvSpPr>
      <xdr:spPr>
        <a:xfrm>
          <a:off x="9372111" y="1274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128631</xdr:rowOff>
    </xdr:from>
    <xdr:to>
      <xdr:col>46</xdr:col>
      <xdr:colOff>38100</xdr:colOff>
      <xdr:row>76</xdr:row>
      <xdr:rowOff>58781</xdr:rowOff>
    </xdr:to>
    <xdr:sp macro="" textlink="">
      <xdr:nvSpPr>
        <xdr:cNvPr id="426" name="楕円 425"/>
        <xdr:cNvSpPr/>
      </xdr:nvSpPr>
      <xdr:spPr>
        <a:xfrm>
          <a:off x="8699500" y="1298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75308</xdr:rowOff>
    </xdr:from>
    <xdr:ext cx="534377" cy="259045"/>
    <xdr:sp macro="" textlink="">
      <xdr:nvSpPr>
        <xdr:cNvPr id="427" name="テキスト ボックス 426"/>
        <xdr:cNvSpPr txBox="1"/>
      </xdr:nvSpPr>
      <xdr:spPr>
        <a:xfrm>
          <a:off x="8483111" y="1276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151994</xdr:rowOff>
    </xdr:from>
    <xdr:to>
      <xdr:col>41</xdr:col>
      <xdr:colOff>101600</xdr:colOff>
      <xdr:row>76</xdr:row>
      <xdr:rowOff>82144</xdr:rowOff>
    </xdr:to>
    <xdr:sp macro="" textlink="">
      <xdr:nvSpPr>
        <xdr:cNvPr id="428" name="楕円 427"/>
        <xdr:cNvSpPr/>
      </xdr:nvSpPr>
      <xdr:spPr>
        <a:xfrm>
          <a:off x="7810500" y="1301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98671</xdr:rowOff>
    </xdr:from>
    <xdr:ext cx="534377" cy="259045"/>
    <xdr:sp macro="" textlink="">
      <xdr:nvSpPr>
        <xdr:cNvPr id="429" name="テキスト ボックス 428"/>
        <xdr:cNvSpPr txBox="1"/>
      </xdr:nvSpPr>
      <xdr:spPr>
        <a:xfrm>
          <a:off x="7594111" y="1278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137158</xdr:rowOff>
    </xdr:from>
    <xdr:to>
      <xdr:col>36</xdr:col>
      <xdr:colOff>165100</xdr:colOff>
      <xdr:row>76</xdr:row>
      <xdr:rowOff>67308</xdr:rowOff>
    </xdr:to>
    <xdr:sp macro="" textlink="">
      <xdr:nvSpPr>
        <xdr:cNvPr id="430" name="楕円 429"/>
        <xdr:cNvSpPr/>
      </xdr:nvSpPr>
      <xdr:spPr>
        <a:xfrm>
          <a:off x="6921500" y="12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83835</xdr:rowOff>
    </xdr:from>
    <xdr:ext cx="534377" cy="259045"/>
    <xdr:sp macro="" textlink="">
      <xdr:nvSpPr>
        <xdr:cNvPr id="431" name="テキスト ボックス 430"/>
        <xdr:cNvSpPr txBox="1"/>
      </xdr:nvSpPr>
      <xdr:spPr>
        <a:xfrm>
          <a:off x="6705111" y="1277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6" name="直線コネクタ 455"/>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7" name="土木費最小値テキスト"/>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8" name="直線コネクタ 457"/>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9" name="土木費最大値テキスト"/>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60" name="直線コネクタ 459"/>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17571</xdr:rowOff>
    </xdr:from>
    <xdr:to>
      <xdr:col>55</xdr:col>
      <xdr:colOff>0</xdr:colOff>
      <xdr:row>98</xdr:row>
      <xdr:rowOff>30372</xdr:rowOff>
    </xdr:to>
    <xdr:cxnSp macro="">
      <xdr:nvCxnSpPr>
        <xdr:cNvPr id="461" name="直線コネクタ 460"/>
        <xdr:cNvCxnSpPr/>
      </xdr:nvCxnSpPr>
      <xdr:spPr>
        <a:xfrm>
          <a:off x="9639300" y="16819671"/>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2" name="土木費平均値テキスト"/>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3" name="フローチャート: 判断 462"/>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156787</xdr:rowOff>
    </xdr:from>
    <xdr:to>
      <xdr:col>50</xdr:col>
      <xdr:colOff>114300</xdr:colOff>
      <xdr:row>98</xdr:row>
      <xdr:rowOff>17571</xdr:rowOff>
    </xdr:to>
    <xdr:cxnSp macro="">
      <xdr:nvCxnSpPr>
        <xdr:cNvPr id="464" name="直線コネクタ 463"/>
        <xdr:cNvCxnSpPr/>
      </xdr:nvCxnSpPr>
      <xdr:spPr>
        <a:xfrm>
          <a:off x="8750300" y="16787437"/>
          <a:ext cx="889000" cy="3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5" name="フローチャート: 判断 464"/>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6" name="テキスト ボックス 465"/>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156787</xdr:rowOff>
    </xdr:from>
    <xdr:to>
      <xdr:col>45</xdr:col>
      <xdr:colOff>177800</xdr:colOff>
      <xdr:row>97</xdr:row>
      <xdr:rowOff>157265</xdr:rowOff>
    </xdr:to>
    <xdr:cxnSp macro="">
      <xdr:nvCxnSpPr>
        <xdr:cNvPr id="467" name="直線コネクタ 466"/>
        <xdr:cNvCxnSpPr/>
      </xdr:nvCxnSpPr>
      <xdr:spPr>
        <a:xfrm flipV="1">
          <a:off x="7861300" y="16787437"/>
          <a:ext cx="889000" cy="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8" name="フローチャート: 判断 467"/>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9" name="テキスト ボックス 468"/>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157265</xdr:rowOff>
    </xdr:from>
    <xdr:to>
      <xdr:col>41</xdr:col>
      <xdr:colOff>50800</xdr:colOff>
      <xdr:row>98</xdr:row>
      <xdr:rowOff>7131</xdr:rowOff>
    </xdr:to>
    <xdr:cxnSp macro="">
      <xdr:nvCxnSpPr>
        <xdr:cNvPr id="470" name="直線コネクタ 469"/>
        <xdr:cNvCxnSpPr/>
      </xdr:nvCxnSpPr>
      <xdr:spPr>
        <a:xfrm flipV="1">
          <a:off x="6972300" y="16787915"/>
          <a:ext cx="889000" cy="2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71" name="フローチャート: 判断 470"/>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72" name="テキスト ボックス 471"/>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3" name="フローチャート: 判断 472"/>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4" name="テキスト ボックス 473"/>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151022</xdr:rowOff>
    </xdr:from>
    <xdr:to>
      <xdr:col>55</xdr:col>
      <xdr:colOff>50800</xdr:colOff>
      <xdr:row>98</xdr:row>
      <xdr:rowOff>81172</xdr:rowOff>
    </xdr:to>
    <xdr:sp macro="" textlink="">
      <xdr:nvSpPr>
        <xdr:cNvPr id="480" name="楕円 479"/>
        <xdr:cNvSpPr/>
      </xdr:nvSpPr>
      <xdr:spPr>
        <a:xfrm>
          <a:off x="10426700" y="167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129449</xdr:rowOff>
    </xdr:from>
    <xdr:ext cx="534377" cy="259045"/>
    <xdr:sp macro="" textlink="">
      <xdr:nvSpPr>
        <xdr:cNvPr id="481" name="土木費該当値テキスト"/>
        <xdr:cNvSpPr txBox="1"/>
      </xdr:nvSpPr>
      <xdr:spPr>
        <a:xfrm>
          <a:off x="10528300" y="1676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138221</xdr:rowOff>
    </xdr:from>
    <xdr:to>
      <xdr:col>50</xdr:col>
      <xdr:colOff>165100</xdr:colOff>
      <xdr:row>98</xdr:row>
      <xdr:rowOff>68371</xdr:rowOff>
    </xdr:to>
    <xdr:sp macro="" textlink="">
      <xdr:nvSpPr>
        <xdr:cNvPr id="482" name="楕円 481"/>
        <xdr:cNvSpPr/>
      </xdr:nvSpPr>
      <xdr:spPr>
        <a:xfrm>
          <a:off x="9588500" y="167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59498</xdr:rowOff>
    </xdr:from>
    <xdr:ext cx="534377" cy="259045"/>
    <xdr:sp macro="" textlink="">
      <xdr:nvSpPr>
        <xdr:cNvPr id="483" name="テキスト ボックス 482"/>
        <xdr:cNvSpPr txBox="1"/>
      </xdr:nvSpPr>
      <xdr:spPr>
        <a:xfrm>
          <a:off x="9372111" y="1686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105987</xdr:rowOff>
    </xdr:from>
    <xdr:to>
      <xdr:col>46</xdr:col>
      <xdr:colOff>38100</xdr:colOff>
      <xdr:row>98</xdr:row>
      <xdr:rowOff>36137</xdr:rowOff>
    </xdr:to>
    <xdr:sp macro="" textlink="">
      <xdr:nvSpPr>
        <xdr:cNvPr id="484" name="楕円 483"/>
        <xdr:cNvSpPr/>
      </xdr:nvSpPr>
      <xdr:spPr>
        <a:xfrm>
          <a:off x="8699500" y="167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27264</xdr:rowOff>
    </xdr:from>
    <xdr:ext cx="534377" cy="259045"/>
    <xdr:sp macro="" textlink="">
      <xdr:nvSpPr>
        <xdr:cNvPr id="485" name="テキスト ボックス 484"/>
        <xdr:cNvSpPr txBox="1"/>
      </xdr:nvSpPr>
      <xdr:spPr>
        <a:xfrm>
          <a:off x="8483111" y="1682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106465</xdr:rowOff>
    </xdr:from>
    <xdr:to>
      <xdr:col>41</xdr:col>
      <xdr:colOff>101600</xdr:colOff>
      <xdr:row>98</xdr:row>
      <xdr:rowOff>36615</xdr:rowOff>
    </xdr:to>
    <xdr:sp macro="" textlink="">
      <xdr:nvSpPr>
        <xdr:cNvPr id="486" name="楕円 485"/>
        <xdr:cNvSpPr/>
      </xdr:nvSpPr>
      <xdr:spPr>
        <a:xfrm>
          <a:off x="7810500" y="167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27742</xdr:rowOff>
    </xdr:from>
    <xdr:ext cx="534377" cy="259045"/>
    <xdr:sp macro="" textlink="">
      <xdr:nvSpPr>
        <xdr:cNvPr id="487" name="テキスト ボックス 486"/>
        <xdr:cNvSpPr txBox="1"/>
      </xdr:nvSpPr>
      <xdr:spPr>
        <a:xfrm>
          <a:off x="7594111" y="1682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127781</xdr:rowOff>
    </xdr:from>
    <xdr:to>
      <xdr:col>36</xdr:col>
      <xdr:colOff>165100</xdr:colOff>
      <xdr:row>98</xdr:row>
      <xdr:rowOff>57931</xdr:rowOff>
    </xdr:to>
    <xdr:sp macro="" textlink="">
      <xdr:nvSpPr>
        <xdr:cNvPr id="488" name="楕円 487"/>
        <xdr:cNvSpPr/>
      </xdr:nvSpPr>
      <xdr:spPr>
        <a:xfrm>
          <a:off x="6921500" y="167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49058</xdr:rowOff>
    </xdr:from>
    <xdr:ext cx="534377" cy="259045"/>
    <xdr:sp macro="" textlink="">
      <xdr:nvSpPr>
        <xdr:cNvPr id="489" name="テキスト ボックス 488"/>
        <xdr:cNvSpPr txBox="1"/>
      </xdr:nvSpPr>
      <xdr:spPr>
        <a:xfrm>
          <a:off x="6705111" y="1685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2" name="直線コネクタ 511"/>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3" name="消防費最小値テキスト"/>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4" name="直線コネクタ 513"/>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5" name="消防費最大値テキスト"/>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6" name="直線コネクタ 515"/>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97181</xdr:rowOff>
    </xdr:from>
    <xdr:to>
      <xdr:col>85</xdr:col>
      <xdr:colOff>127000</xdr:colOff>
      <xdr:row>35</xdr:row>
      <xdr:rowOff>134168</xdr:rowOff>
    </xdr:to>
    <xdr:cxnSp macro="">
      <xdr:nvCxnSpPr>
        <xdr:cNvPr id="517" name="直線コネクタ 516"/>
        <xdr:cNvCxnSpPr/>
      </xdr:nvCxnSpPr>
      <xdr:spPr>
        <a:xfrm>
          <a:off x="15481300" y="6097931"/>
          <a:ext cx="838200" cy="3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8" name="消防費平均値テキスト"/>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9" name="フローチャート: 判断 518"/>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97181</xdr:rowOff>
    </xdr:from>
    <xdr:to>
      <xdr:col>81</xdr:col>
      <xdr:colOff>50800</xdr:colOff>
      <xdr:row>36</xdr:row>
      <xdr:rowOff>71989</xdr:rowOff>
    </xdr:to>
    <xdr:cxnSp macro="">
      <xdr:nvCxnSpPr>
        <xdr:cNvPr id="520" name="直線コネクタ 519"/>
        <xdr:cNvCxnSpPr/>
      </xdr:nvCxnSpPr>
      <xdr:spPr>
        <a:xfrm flipV="1">
          <a:off x="14592300" y="6097931"/>
          <a:ext cx="889000" cy="14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21" name="フローチャート: 判断 520"/>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22" name="テキスト ボックス 521"/>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8941</xdr:rowOff>
    </xdr:from>
    <xdr:to>
      <xdr:col>76</xdr:col>
      <xdr:colOff>114300</xdr:colOff>
      <xdr:row>36</xdr:row>
      <xdr:rowOff>71989</xdr:rowOff>
    </xdr:to>
    <xdr:cxnSp macro="">
      <xdr:nvCxnSpPr>
        <xdr:cNvPr id="523" name="直線コネクタ 522"/>
        <xdr:cNvCxnSpPr/>
      </xdr:nvCxnSpPr>
      <xdr:spPr>
        <a:xfrm>
          <a:off x="13703300" y="6181141"/>
          <a:ext cx="889000" cy="6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4" name="フローチャート: 判断 523"/>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25" name="テキスト ボックス 524"/>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97181</xdr:rowOff>
    </xdr:from>
    <xdr:to>
      <xdr:col>71</xdr:col>
      <xdr:colOff>177800</xdr:colOff>
      <xdr:row>36</xdr:row>
      <xdr:rowOff>8941</xdr:rowOff>
    </xdr:to>
    <xdr:cxnSp macro="">
      <xdr:nvCxnSpPr>
        <xdr:cNvPr id="526" name="直線コネクタ 525"/>
        <xdr:cNvCxnSpPr/>
      </xdr:nvCxnSpPr>
      <xdr:spPr>
        <a:xfrm>
          <a:off x="12814300" y="6097931"/>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7" name="フローチャート: 判断 526"/>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8" name="テキスト ボックス 527"/>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9" name="フローチャート: 判断 528"/>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30" name="テキスト ボックス 529"/>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83368</xdr:rowOff>
    </xdr:from>
    <xdr:to>
      <xdr:col>85</xdr:col>
      <xdr:colOff>177800</xdr:colOff>
      <xdr:row>36</xdr:row>
      <xdr:rowOff>13518</xdr:rowOff>
    </xdr:to>
    <xdr:sp macro="" textlink="">
      <xdr:nvSpPr>
        <xdr:cNvPr id="536" name="楕円 535"/>
        <xdr:cNvSpPr/>
      </xdr:nvSpPr>
      <xdr:spPr>
        <a:xfrm>
          <a:off x="16268700" y="608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106245</xdr:rowOff>
    </xdr:from>
    <xdr:ext cx="534377" cy="259045"/>
    <xdr:sp macro="" textlink="">
      <xdr:nvSpPr>
        <xdr:cNvPr id="537" name="消防費該当値テキスト"/>
        <xdr:cNvSpPr txBox="1"/>
      </xdr:nvSpPr>
      <xdr:spPr>
        <a:xfrm>
          <a:off x="16370300" y="593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46381</xdr:rowOff>
    </xdr:from>
    <xdr:to>
      <xdr:col>81</xdr:col>
      <xdr:colOff>101600</xdr:colOff>
      <xdr:row>35</xdr:row>
      <xdr:rowOff>147981</xdr:rowOff>
    </xdr:to>
    <xdr:sp macro="" textlink="">
      <xdr:nvSpPr>
        <xdr:cNvPr id="538" name="楕円 537"/>
        <xdr:cNvSpPr/>
      </xdr:nvSpPr>
      <xdr:spPr>
        <a:xfrm>
          <a:off x="15430500" y="60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164508</xdr:rowOff>
    </xdr:from>
    <xdr:ext cx="534377" cy="259045"/>
    <xdr:sp macro="" textlink="">
      <xdr:nvSpPr>
        <xdr:cNvPr id="539" name="テキスト ボックス 538"/>
        <xdr:cNvSpPr txBox="1"/>
      </xdr:nvSpPr>
      <xdr:spPr>
        <a:xfrm>
          <a:off x="15214111" y="58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21189</xdr:rowOff>
    </xdr:from>
    <xdr:to>
      <xdr:col>76</xdr:col>
      <xdr:colOff>165100</xdr:colOff>
      <xdr:row>36</xdr:row>
      <xdr:rowOff>122789</xdr:rowOff>
    </xdr:to>
    <xdr:sp macro="" textlink="">
      <xdr:nvSpPr>
        <xdr:cNvPr id="540" name="楕円 539"/>
        <xdr:cNvSpPr/>
      </xdr:nvSpPr>
      <xdr:spPr>
        <a:xfrm>
          <a:off x="14541500" y="619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139316</xdr:rowOff>
    </xdr:from>
    <xdr:ext cx="534377" cy="259045"/>
    <xdr:sp macro="" textlink="">
      <xdr:nvSpPr>
        <xdr:cNvPr id="541" name="テキスト ボックス 540"/>
        <xdr:cNvSpPr txBox="1"/>
      </xdr:nvSpPr>
      <xdr:spPr>
        <a:xfrm>
          <a:off x="14325111" y="596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129591</xdr:rowOff>
    </xdr:from>
    <xdr:to>
      <xdr:col>72</xdr:col>
      <xdr:colOff>38100</xdr:colOff>
      <xdr:row>36</xdr:row>
      <xdr:rowOff>59741</xdr:rowOff>
    </xdr:to>
    <xdr:sp macro="" textlink="">
      <xdr:nvSpPr>
        <xdr:cNvPr id="542" name="楕円 541"/>
        <xdr:cNvSpPr/>
      </xdr:nvSpPr>
      <xdr:spPr>
        <a:xfrm>
          <a:off x="13652500" y="613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76268</xdr:rowOff>
    </xdr:from>
    <xdr:ext cx="534377" cy="259045"/>
    <xdr:sp macro="" textlink="">
      <xdr:nvSpPr>
        <xdr:cNvPr id="543" name="テキスト ボックス 542"/>
        <xdr:cNvSpPr txBox="1"/>
      </xdr:nvSpPr>
      <xdr:spPr>
        <a:xfrm>
          <a:off x="13436111" y="590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46381</xdr:rowOff>
    </xdr:from>
    <xdr:to>
      <xdr:col>67</xdr:col>
      <xdr:colOff>101600</xdr:colOff>
      <xdr:row>35</xdr:row>
      <xdr:rowOff>147981</xdr:rowOff>
    </xdr:to>
    <xdr:sp macro="" textlink="">
      <xdr:nvSpPr>
        <xdr:cNvPr id="544" name="楕円 543"/>
        <xdr:cNvSpPr/>
      </xdr:nvSpPr>
      <xdr:spPr>
        <a:xfrm>
          <a:off x="12763500" y="60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164508</xdr:rowOff>
    </xdr:from>
    <xdr:ext cx="534377" cy="259045"/>
    <xdr:sp macro="" textlink="">
      <xdr:nvSpPr>
        <xdr:cNvPr id="545" name="テキスト ボックス 544"/>
        <xdr:cNvSpPr txBox="1"/>
      </xdr:nvSpPr>
      <xdr:spPr>
        <a:xfrm>
          <a:off x="12547111" y="58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70" name="直線コネクタ 569"/>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71" name="教育費最小値テキスト"/>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2" name="直線コネクタ 571"/>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3" name="教育費最大値テキスト"/>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4" name="直線コネクタ 573"/>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64129</xdr:rowOff>
    </xdr:from>
    <xdr:to>
      <xdr:col>85</xdr:col>
      <xdr:colOff>127000</xdr:colOff>
      <xdr:row>54</xdr:row>
      <xdr:rowOff>119640</xdr:rowOff>
    </xdr:to>
    <xdr:cxnSp macro="">
      <xdr:nvCxnSpPr>
        <xdr:cNvPr id="575" name="直線コネクタ 574"/>
        <xdr:cNvCxnSpPr/>
      </xdr:nvCxnSpPr>
      <xdr:spPr>
        <a:xfrm flipV="1">
          <a:off x="15481300" y="9322429"/>
          <a:ext cx="838200" cy="5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6" name="教育費平均値テキスト"/>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7" name="フローチャート: 判断 576"/>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119640</xdr:rowOff>
    </xdr:from>
    <xdr:to>
      <xdr:col>81</xdr:col>
      <xdr:colOff>50800</xdr:colOff>
      <xdr:row>56</xdr:row>
      <xdr:rowOff>46584</xdr:rowOff>
    </xdr:to>
    <xdr:cxnSp macro="">
      <xdr:nvCxnSpPr>
        <xdr:cNvPr id="578" name="直線コネクタ 577"/>
        <xdr:cNvCxnSpPr/>
      </xdr:nvCxnSpPr>
      <xdr:spPr>
        <a:xfrm flipV="1">
          <a:off x="14592300" y="9377940"/>
          <a:ext cx="889000" cy="26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9" name="フローチャート: 判断 578"/>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75575</xdr:rowOff>
    </xdr:from>
    <xdr:ext cx="534377" cy="259045"/>
    <xdr:sp macro="" textlink="">
      <xdr:nvSpPr>
        <xdr:cNvPr id="580" name="テキスト ボックス 579"/>
        <xdr:cNvSpPr txBox="1"/>
      </xdr:nvSpPr>
      <xdr:spPr>
        <a:xfrm>
          <a:off x="15214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46584</xdr:rowOff>
    </xdr:from>
    <xdr:to>
      <xdr:col>76</xdr:col>
      <xdr:colOff>114300</xdr:colOff>
      <xdr:row>56</xdr:row>
      <xdr:rowOff>150902</xdr:rowOff>
    </xdr:to>
    <xdr:cxnSp macro="">
      <xdr:nvCxnSpPr>
        <xdr:cNvPr id="581" name="直線コネクタ 580"/>
        <xdr:cNvCxnSpPr/>
      </xdr:nvCxnSpPr>
      <xdr:spPr>
        <a:xfrm flipV="1">
          <a:off x="13703300" y="9647784"/>
          <a:ext cx="889000" cy="10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2" name="フローチャート: 判断 581"/>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83" name="テキスト ボックス 582"/>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149625</xdr:rowOff>
    </xdr:from>
    <xdr:to>
      <xdr:col>71</xdr:col>
      <xdr:colOff>177800</xdr:colOff>
      <xdr:row>56</xdr:row>
      <xdr:rowOff>150902</xdr:rowOff>
    </xdr:to>
    <xdr:cxnSp macro="">
      <xdr:nvCxnSpPr>
        <xdr:cNvPr id="584" name="直線コネクタ 583"/>
        <xdr:cNvCxnSpPr/>
      </xdr:nvCxnSpPr>
      <xdr:spPr>
        <a:xfrm>
          <a:off x="12814300" y="9579375"/>
          <a:ext cx="889000" cy="17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5" name="フローチャート: 判断 584"/>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macro="" textlink="">
      <xdr:nvSpPr>
        <xdr:cNvPr id="586" name="テキスト ボックス 585"/>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7" name="フローチャート: 判断 586"/>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98169</xdr:rowOff>
    </xdr:from>
    <xdr:ext cx="534377" cy="259045"/>
    <xdr:sp macro="" textlink="">
      <xdr:nvSpPr>
        <xdr:cNvPr id="588" name="テキスト ボックス 587"/>
        <xdr:cNvSpPr txBox="1"/>
      </xdr:nvSpPr>
      <xdr:spPr>
        <a:xfrm>
          <a:off x="12547111" y="9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13329</xdr:rowOff>
    </xdr:from>
    <xdr:to>
      <xdr:col>85</xdr:col>
      <xdr:colOff>177800</xdr:colOff>
      <xdr:row>54</xdr:row>
      <xdr:rowOff>114929</xdr:rowOff>
    </xdr:to>
    <xdr:sp macro="" textlink="">
      <xdr:nvSpPr>
        <xdr:cNvPr id="594" name="楕円 593"/>
        <xdr:cNvSpPr/>
      </xdr:nvSpPr>
      <xdr:spPr>
        <a:xfrm>
          <a:off x="16268700" y="927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36206</xdr:rowOff>
    </xdr:from>
    <xdr:ext cx="534377" cy="259045"/>
    <xdr:sp macro="" textlink="">
      <xdr:nvSpPr>
        <xdr:cNvPr id="595" name="教育費該当値テキスト"/>
        <xdr:cNvSpPr txBox="1"/>
      </xdr:nvSpPr>
      <xdr:spPr>
        <a:xfrm>
          <a:off x="16370300" y="91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68840</xdr:rowOff>
    </xdr:from>
    <xdr:to>
      <xdr:col>81</xdr:col>
      <xdr:colOff>101600</xdr:colOff>
      <xdr:row>54</xdr:row>
      <xdr:rowOff>170440</xdr:rowOff>
    </xdr:to>
    <xdr:sp macro="" textlink="">
      <xdr:nvSpPr>
        <xdr:cNvPr id="596" name="楕円 595"/>
        <xdr:cNvSpPr/>
      </xdr:nvSpPr>
      <xdr:spPr>
        <a:xfrm>
          <a:off x="15430500" y="9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15517</xdr:rowOff>
    </xdr:from>
    <xdr:ext cx="534377" cy="259045"/>
    <xdr:sp macro="" textlink="">
      <xdr:nvSpPr>
        <xdr:cNvPr id="597" name="テキスト ボックス 596"/>
        <xdr:cNvSpPr txBox="1"/>
      </xdr:nvSpPr>
      <xdr:spPr>
        <a:xfrm>
          <a:off x="15214111" y="910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167234</xdr:rowOff>
    </xdr:from>
    <xdr:to>
      <xdr:col>76</xdr:col>
      <xdr:colOff>165100</xdr:colOff>
      <xdr:row>56</xdr:row>
      <xdr:rowOff>97384</xdr:rowOff>
    </xdr:to>
    <xdr:sp macro="" textlink="">
      <xdr:nvSpPr>
        <xdr:cNvPr id="598" name="楕円 597"/>
        <xdr:cNvSpPr/>
      </xdr:nvSpPr>
      <xdr:spPr>
        <a:xfrm>
          <a:off x="14541500" y="959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88511</xdr:rowOff>
    </xdr:from>
    <xdr:ext cx="534377" cy="259045"/>
    <xdr:sp macro="" textlink="">
      <xdr:nvSpPr>
        <xdr:cNvPr id="599" name="テキスト ボックス 598"/>
        <xdr:cNvSpPr txBox="1"/>
      </xdr:nvSpPr>
      <xdr:spPr>
        <a:xfrm>
          <a:off x="14325111" y="96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100102</xdr:rowOff>
    </xdr:from>
    <xdr:to>
      <xdr:col>72</xdr:col>
      <xdr:colOff>38100</xdr:colOff>
      <xdr:row>57</xdr:row>
      <xdr:rowOff>30252</xdr:rowOff>
    </xdr:to>
    <xdr:sp macro="" textlink="">
      <xdr:nvSpPr>
        <xdr:cNvPr id="600" name="楕円 599"/>
        <xdr:cNvSpPr/>
      </xdr:nvSpPr>
      <xdr:spPr>
        <a:xfrm>
          <a:off x="13652500" y="97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21379</xdr:rowOff>
    </xdr:from>
    <xdr:ext cx="534377" cy="259045"/>
    <xdr:sp macro="" textlink="">
      <xdr:nvSpPr>
        <xdr:cNvPr id="601" name="テキスト ボックス 600"/>
        <xdr:cNvSpPr txBox="1"/>
      </xdr:nvSpPr>
      <xdr:spPr>
        <a:xfrm>
          <a:off x="13436111" y="979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98825</xdr:rowOff>
    </xdr:from>
    <xdr:to>
      <xdr:col>67</xdr:col>
      <xdr:colOff>101600</xdr:colOff>
      <xdr:row>56</xdr:row>
      <xdr:rowOff>28975</xdr:rowOff>
    </xdr:to>
    <xdr:sp macro="" textlink="">
      <xdr:nvSpPr>
        <xdr:cNvPr id="602" name="楕円 601"/>
        <xdr:cNvSpPr/>
      </xdr:nvSpPr>
      <xdr:spPr>
        <a:xfrm>
          <a:off x="12763500" y="952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45502</xdr:rowOff>
    </xdr:from>
    <xdr:ext cx="534377" cy="259045"/>
    <xdr:sp macro="" textlink="">
      <xdr:nvSpPr>
        <xdr:cNvPr id="603" name="テキスト ボックス 602"/>
        <xdr:cNvSpPr txBox="1"/>
      </xdr:nvSpPr>
      <xdr:spPr>
        <a:xfrm>
          <a:off x="12547111" y="930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7" name="直線コネクタ 626"/>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30" name="災害復旧費最大値テキスト"/>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31" name="直線コネクタ 630"/>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167170</xdr:rowOff>
    </xdr:from>
    <xdr:to>
      <xdr:col>85</xdr:col>
      <xdr:colOff>127000</xdr:colOff>
      <xdr:row>78</xdr:row>
      <xdr:rowOff>54166</xdr:rowOff>
    </xdr:to>
    <xdr:cxnSp macro="">
      <xdr:nvCxnSpPr>
        <xdr:cNvPr id="632" name="直線コネクタ 631"/>
        <xdr:cNvCxnSpPr/>
      </xdr:nvCxnSpPr>
      <xdr:spPr>
        <a:xfrm>
          <a:off x="15481300" y="13368820"/>
          <a:ext cx="838200" cy="5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52240</xdr:rowOff>
    </xdr:from>
    <xdr:ext cx="469744" cy="259045"/>
    <xdr:sp macro="" textlink="">
      <xdr:nvSpPr>
        <xdr:cNvPr id="633" name="災害復旧費平均値テキスト"/>
        <xdr:cNvSpPr txBox="1"/>
      </xdr:nvSpPr>
      <xdr:spPr>
        <a:xfrm>
          <a:off x="16370300" y="13425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4" name="フローチャート: 判断 633"/>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156730</xdr:rowOff>
    </xdr:from>
    <xdr:to>
      <xdr:col>81</xdr:col>
      <xdr:colOff>50800</xdr:colOff>
      <xdr:row>77</xdr:row>
      <xdr:rowOff>167170</xdr:rowOff>
    </xdr:to>
    <xdr:cxnSp macro="">
      <xdr:nvCxnSpPr>
        <xdr:cNvPr id="635" name="直線コネクタ 634"/>
        <xdr:cNvCxnSpPr/>
      </xdr:nvCxnSpPr>
      <xdr:spPr>
        <a:xfrm>
          <a:off x="14592300" y="13358380"/>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6" name="フローチャート: 判断 635"/>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93426</xdr:rowOff>
    </xdr:from>
    <xdr:ext cx="469744" cy="259045"/>
    <xdr:sp macro="" textlink="">
      <xdr:nvSpPr>
        <xdr:cNvPr id="637" name="テキスト ボックス 636"/>
        <xdr:cNvSpPr txBox="1"/>
      </xdr:nvSpPr>
      <xdr:spPr>
        <a:xfrm>
          <a:off x="15246428" y="1346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156730</xdr:rowOff>
    </xdr:from>
    <xdr:to>
      <xdr:col>76</xdr:col>
      <xdr:colOff>114300</xdr:colOff>
      <xdr:row>78</xdr:row>
      <xdr:rowOff>73064</xdr:rowOff>
    </xdr:to>
    <xdr:cxnSp macro="">
      <xdr:nvCxnSpPr>
        <xdr:cNvPr id="638" name="直線コネクタ 637"/>
        <xdr:cNvCxnSpPr/>
      </xdr:nvCxnSpPr>
      <xdr:spPr>
        <a:xfrm flipV="1">
          <a:off x="13703300" y="13358380"/>
          <a:ext cx="889000" cy="8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9" name="フローチャート: 判断 638"/>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130802</xdr:rowOff>
    </xdr:from>
    <xdr:ext cx="469744" cy="259045"/>
    <xdr:sp macro="" textlink="">
      <xdr:nvSpPr>
        <xdr:cNvPr id="640" name="テキスト ボックス 639"/>
        <xdr:cNvSpPr txBox="1"/>
      </xdr:nvSpPr>
      <xdr:spPr>
        <a:xfrm>
          <a:off x="14357428" y="1350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73064</xdr:rowOff>
    </xdr:from>
    <xdr:to>
      <xdr:col>71</xdr:col>
      <xdr:colOff>177800</xdr:colOff>
      <xdr:row>79</xdr:row>
      <xdr:rowOff>9779</xdr:rowOff>
    </xdr:to>
    <xdr:cxnSp macro="">
      <xdr:nvCxnSpPr>
        <xdr:cNvPr id="641" name="直線コネクタ 640"/>
        <xdr:cNvCxnSpPr/>
      </xdr:nvCxnSpPr>
      <xdr:spPr>
        <a:xfrm flipV="1">
          <a:off x="12814300" y="13446164"/>
          <a:ext cx="889000" cy="10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2" name="フローチャート: 判断 641"/>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3433</xdr:rowOff>
    </xdr:from>
    <xdr:ext cx="469744" cy="259045"/>
    <xdr:sp macro="" textlink="">
      <xdr:nvSpPr>
        <xdr:cNvPr id="643" name="テキスト ボックス 642"/>
        <xdr:cNvSpPr txBox="1"/>
      </xdr:nvSpPr>
      <xdr:spPr>
        <a:xfrm>
          <a:off x="13468428" y="1354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4" name="フローチャート: 判断 643"/>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5" name="テキスト ボックス 644"/>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3366</xdr:rowOff>
    </xdr:from>
    <xdr:to>
      <xdr:col>85</xdr:col>
      <xdr:colOff>177800</xdr:colOff>
      <xdr:row>78</xdr:row>
      <xdr:rowOff>104966</xdr:rowOff>
    </xdr:to>
    <xdr:sp macro="" textlink="">
      <xdr:nvSpPr>
        <xdr:cNvPr id="651" name="楕円 650"/>
        <xdr:cNvSpPr/>
      </xdr:nvSpPr>
      <xdr:spPr>
        <a:xfrm>
          <a:off x="16268700" y="133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26243</xdr:rowOff>
    </xdr:from>
    <xdr:ext cx="469744" cy="259045"/>
    <xdr:sp macro="" textlink="">
      <xdr:nvSpPr>
        <xdr:cNvPr id="652" name="災害復旧費該当値テキスト"/>
        <xdr:cNvSpPr txBox="1"/>
      </xdr:nvSpPr>
      <xdr:spPr>
        <a:xfrm>
          <a:off x="16370300" y="1322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116370</xdr:rowOff>
    </xdr:from>
    <xdr:to>
      <xdr:col>81</xdr:col>
      <xdr:colOff>101600</xdr:colOff>
      <xdr:row>78</xdr:row>
      <xdr:rowOff>46520</xdr:rowOff>
    </xdr:to>
    <xdr:sp macro="" textlink="">
      <xdr:nvSpPr>
        <xdr:cNvPr id="653" name="楕円 652"/>
        <xdr:cNvSpPr/>
      </xdr:nvSpPr>
      <xdr:spPr>
        <a:xfrm>
          <a:off x="15430500" y="133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63047</xdr:rowOff>
    </xdr:from>
    <xdr:ext cx="469744" cy="259045"/>
    <xdr:sp macro="" textlink="">
      <xdr:nvSpPr>
        <xdr:cNvPr id="654" name="テキスト ボックス 653"/>
        <xdr:cNvSpPr txBox="1"/>
      </xdr:nvSpPr>
      <xdr:spPr>
        <a:xfrm>
          <a:off x="15246428" y="130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105930</xdr:rowOff>
    </xdr:from>
    <xdr:to>
      <xdr:col>76</xdr:col>
      <xdr:colOff>165100</xdr:colOff>
      <xdr:row>78</xdr:row>
      <xdr:rowOff>36080</xdr:rowOff>
    </xdr:to>
    <xdr:sp macro="" textlink="">
      <xdr:nvSpPr>
        <xdr:cNvPr id="655" name="楕円 654"/>
        <xdr:cNvSpPr/>
      </xdr:nvSpPr>
      <xdr:spPr>
        <a:xfrm>
          <a:off x="14541500" y="1330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52607</xdr:rowOff>
    </xdr:from>
    <xdr:ext cx="469744" cy="259045"/>
    <xdr:sp macro="" textlink="">
      <xdr:nvSpPr>
        <xdr:cNvPr id="656" name="テキスト ボックス 655"/>
        <xdr:cNvSpPr txBox="1"/>
      </xdr:nvSpPr>
      <xdr:spPr>
        <a:xfrm>
          <a:off x="14357428" y="13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22264</xdr:rowOff>
    </xdr:from>
    <xdr:to>
      <xdr:col>72</xdr:col>
      <xdr:colOff>38100</xdr:colOff>
      <xdr:row>78</xdr:row>
      <xdr:rowOff>123864</xdr:rowOff>
    </xdr:to>
    <xdr:sp macro="" textlink="">
      <xdr:nvSpPr>
        <xdr:cNvPr id="657" name="楕円 656"/>
        <xdr:cNvSpPr/>
      </xdr:nvSpPr>
      <xdr:spPr>
        <a:xfrm>
          <a:off x="13652500" y="133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140391</xdr:rowOff>
    </xdr:from>
    <xdr:ext cx="469744" cy="259045"/>
    <xdr:sp macro="" textlink="">
      <xdr:nvSpPr>
        <xdr:cNvPr id="658" name="テキスト ボックス 657"/>
        <xdr:cNvSpPr txBox="1"/>
      </xdr:nvSpPr>
      <xdr:spPr>
        <a:xfrm>
          <a:off x="13468428" y="131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59" name="楕円 658"/>
        <xdr:cNvSpPr/>
      </xdr:nvSpPr>
      <xdr:spPr>
        <a:xfrm>
          <a:off x="12763500" y="1350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51706</xdr:rowOff>
    </xdr:from>
    <xdr:ext cx="378565" cy="259045"/>
    <xdr:sp macro="" textlink="">
      <xdr:nvSpPr>
        <xdr:cNvPr id="660" name="テキスト ボックス 659"/>
        <xdr:cNvSpPr txBox="1"/>
      </xdr:nvSpPr>
      <xdr:spPr>
        <a:xfrm>
          <a:off x="12625017" y="13596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6" name="直線コネクタ 685"/>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7" name="公債費最小値テキスト"/>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8" name="直線コネクタ 687"/>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9" name="公債費最大値テキスト"/>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90" name="直線コネクタ 689"/>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53158</xdr:rowOff>
    </xdr:from>
    <xdr:to>
      <xdr:col>85</xdr:col>
      <xdr:colOff>127000</xdr:colOff>
      <xdr:row>96</xdr:row>
      <xdr:rowOff>63576</xdr:rowOff>
    </xdr:to>
    <xdr:cxnSp macro="">
      <xdr:nvCxnSpPr>
        <xdr:cNvPr id="691" name="直線コネクタ 690"/>
        <xdr:cNvCxnSpPr/>
      </xdr:nvCxnSpPr>
      <xdr:spPr>
        <a:xfrm flipV="1">
          <a:off x="15481300" y="16512358"/>
          <a:ext cx="8382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92" name="公債費平均値テキスト"/>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3" name="フローチャート: 判断 692"/>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50628</xdr:rowOff>
    </xdr:from>
    <xdr:to>
      <xdr:col>81</xdr:col>
      <xdr:colOff>50800</xdr:colOff>
      <xdr:row>96</xdr:row>
      <xdr:rowOff>63576</xdr:rowOff>
    </xdr:to>
    <xdr:cxnSp macro="">
      <xdr:nvCxnSpPr>
        <xdr:cNvPr id="694" name="直線コネクタ 693"/>
        <xdr:cNvCxnSpPr/>
      </xdr:nvCxnSpPr>
      <xdr:spPr>
        <a:xfrm>
          <a:off x="14592300" y="16509828"/>
          <a:ext cx="889000" cy="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5" name="フローチャート: 判断 694"/>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6" name="テキスト ボックス 695"/>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2197</xdr:rowOff>
    </xdr:from>
    <xdr:to>
      <xdr:col>76</xdr:col>
      <xdr:colOff>114300</xdr:colOff>
      <xdr:row>96</xdr:row>
      <xdr:rowOff>50628</xdr:rowOff>
    </xdr:to>
    <xdr:cxnSp macro="">
      <xdr:nvCxnSpPr>
        <xdr:cNvPr id="697" name="直線コネクタ 696"/>
        <xdr:cNvCxnSpPr/>
      </xdr:nvCxnSpPr>
      <xdr:spPr>
        <a:xfrm>
          <a:off x="13703300" y="16461397"/>
          <a:ext cx="889000" cy="4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8" name="フローチャート: 判断 697"/>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9" name="テキスト ボックス 698"/>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136173</xdr:rowOff>
    </xdr:from>
    <xdr:to>
      <xdr:col>71</xdr:col>
      <xdr:colOff>177800</xdr:colOff>
      <xdr:row>96</xdr:row>
      <xdr:rowOff>2197</xdr:rowOff>
    </xdr:to>
    <xdr:cxnSp macro="">
      <xdr:nvCxnSpPr>
        <xdr:cNvPr id="700" name="直線コネクタ 699"/>
        <xdr:cNvCxnSpPr/>
      </xdr:nvCxnSpPr>
      <xdr:spPr>
        <a:xfrm>
          <a:off x="12814300" y="16423923"/>
          <a:ext cx="889000" cy="3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701" name="フローチャート: 判断 700"/>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702" name="テキスト ボックス 701"/>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3" name="フローチャート: 判断 702"/>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704" name="テキスト ボックス 703"/>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2358</xdr:rowOff>
    </xdr:from>
    <xdr:to>
      <xdr:col>85</xdr:col>
      <xdr:colOff>177800</xdr:colOff>
      <xdr:row>96</xdr:row>
      <xdr:rowOff>103958</xdr:rowOff>
    </xdr:to>
    <xdr:sp macro="" textlink="">
      <xdr:nvSpPr>
        <xdr:cNvPr id="710" name="楕円 709"/>
        <xdr:cNvSpPr/>
      </xdr:nvSpPr>
      <xdr:spPr>
        <a:xfrm>
          <a:off x="16268700" y="164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152235</xdr:rowOff>
    </xdr:from>
    <xdr:ext cx="534377" cy="259045"/>
    <xdr:sp macro="" textlink="">
      <xdr:nvSpPr>
        <xdr:cNvPr id="711" name="公債費該当値テキスト"/>
        <xdr:cNvSpPr txBox="1"/>
      </xdr:nvSpPr>
      <xdr:spPr>
        <a:xfrm>
          <a:off x="16370300" y="1643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12776</xdr:rowOff>
    </xdr:from>
    <xdr:to>
      <xdr:col>81</xdr:col>
      <xdr:colOff>101600</xdr:colOff>
      <xdr:row>96</xdr:row>
      <xdr:rowOff>114376</xdr:rowOff>
    </xdr:to>
    <xdr:sp macro="" textlink="">
      <xdr:nvSpPr>
        <xdr:cNvPr id="712" name="楕円 711"/>
        <xdr:cNvSpPr/>
      </xdr:nvSpPr>
      <xdr:spPr>
        <a:xfrm>
          <a:off x="15430500" y="164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105503</xdr:rowOff>
    </xdr:from>
    <xdr:ext cx="534377" cy="259045"/>
    <xdr:sp macro="" textlink="">
      <xdr:nvSpPr>
        <xdr:cNvPr id="713" name="テキスト ボックス 712"/>
        <xdr:cNvSpPr txBox="1"/>
      </xdr:nvSpPr>
      <xdr:spPr>
        <a:xfrm>
          <a:off x="15214111" y="165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171278</xdr:rowOff>
    </xdr:from>
    <xdr:to>
      <xdr:col>76</xdr:col>
      <xdr:colOff>165100</xdr:colOff>
      <xdr:row>96</xdr:row>
      <xdr:rowOff>101428</xdr:rowOff>
    </xdr:to>
    <xdr:sp macro="" textlink="">
      <xdr:nvSpPr>
        <xdr:cNvPr id="714" name="楕円 713"/>
        <xdr:cNvSpPr/>
      </xdr:nvSpPr>
      <xdr:spPr>
        <a:xfrm>
          <a:off x="14541500" y="16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92555</xdr:rowOff>
    </xdr:from>
    <xdr:ext cx="534377" cy="259045"/>
    <xdr:sp macro="" textlink="">
      <xdr:nvSpPr>
        <xdr:cNvPr id="715" name="テキスト ボックス 714"/>
        <xdr:cNvSpPr txBox="1"/>
      </xdr:nvSpPr>
      <xdr:spPr>
        <a:xfrm>
          <a:off x="14325111" y="1655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122847</xdr:rowOff>
    </xdr:from>
    <xdr:to>
      <xdr:col>72</xdr:col>
      <xdr:colOff>38100</xdr:colOff>
      <xdr:row>96</xdr:row>
      <xdr:rowOff>52997</xdr:rowOff>
    </xdr:to>
    <xdr:sp macro="" textlink="">
      <xdr:nvSpPr>
        <xdr:cNvPr id="716" name="楕円 715"/>
        <xdr:cNvSpPr/>
      </xdr:nvSpPr>
      <xdr:spPr>
        <a:xfrm>
          <a:off x="13652500" y="1641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44124</xdr:rowOff>
    </xdr:from>
    <xdr:ext cx="534377" cy="259045"/>
    <xdr:sp macro="" textlink="">
      <xdr:nvSpPr>
        <xdr:cNvPr id="717" name="テキスト ボックス 716"/>
        <xdr:cNvSpPr txBox="1"/>
      </xdr:nvSpPr>
      <xdr:spPr>
        <a:xfrm>
          <a:off x="13436111" y="1650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85373</xdr:rowOff>
    </xdr:from>
    <xdr:to>
      <xdr:col>67</xdr:col>
      <xdr:colOff>101600</xdr:colOff>
      <xdr:row>96</xdr:row>
      <xdr:rowOff>15523</xdr:rowOff>
    </xdr:to>
    <xdr:sp macro="" textlink="">
      <xdr:nvSpPr>
        <xdr:cNvPr id="718" name="楕円 717"/>
        <xdr:cNvSpPr/>
      </xdr:nvSpPr>
      <xdr:spPr>
        <a:xfrm>
          <a:off x="12763500" y="163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6650</xdr:rowOff>
    </xdr:from>
    <xdr:ext cx="534377" cy="259045"/>
    <xdr:sp macro="" textlink="">
      <xdr:nvSpPr>
        <xdr:cNvPr id="719" name="テキスト ボックス 718"/>
        <xdr:cNvSpPr txBox="1"/>
      </xdr:nvSpPr>
      <xdr:spPr>
        <a:xfrm>
          <a:off x="12547111" y="1646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3" name="直線コネクタ 742"/>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4"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6" name="諸支出金最大値テキスト"/>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7" name="直線コネクタ 746"/>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9" name="諸支出金平均値テキスト"/>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50" name="フローチャート: 判断 749"/>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2" name="フローチャート: 判断 751"/>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3" name="テキスト ボックス 752"/>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5" name="フローチャート: 判断 754"/>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6" name="テキスト ボックス 755"/>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8" name="フローチャート: 判断 757"/>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9" name="テキスト ボックス 758"/>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60" name="フローチャート: 判断 759"/>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61" name="テキスト ボックス 760"/>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8"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構成項目のうち、民生費が大部分を占めており、住民一人当たりの歳出決算額は２２８，２３０円となっている。特に、民生費の６４．５％に当たる扶助費が類似団体平均を大きく上回っており、子ども・子育て支援新制度における教育・保育給付費負担金や医療費助成事業などの単独事業に多額の経費を要していることがその要因である。また、昨年度より大きく増加している理由については、住民税非課税世帯等臨時特別給付金や子育て世帯等臨時特別給付金を給付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構成項目のうち、次いで総務費が多く占めており、住民一人当たりの歳出決算額は１５７，０９７円となっている。また、昨年度より大きく減少している理由については、特別定額給付金の減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・教育費の歳出決算額は住民一人当たり６３，９６７円で、類似団体平均を上回っている。また、昨年度より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増加している理由については、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児童生徒一人一台のタブレット端末等を整備した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小中学校GIGAスクール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構想</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環境整備事業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は減となったものの、国見台体育施設改修事業に多額の経費を要していることがその要因である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佐賀県伊万里市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３年度は、歳入において、市税や地方交付税、地方消費税交付金等が増加し、財政調整基金からの取崩を行っておらず、歳出において、人件費等が減少し、財政調整基金への積立を行った結果、実質単年度収支が黒字となった。</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市税などの大幅な増収による一般財源の確保は厳しい状況であることから、収納率向上対策の取組を一層推進して税収を確保するとともに、徹底した歳出削減を図ることで、基金残高の維持・増加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佐賀県伊万里市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前年度に引き続き、令和３年度も各特別会計において黒字であったため、連結決算による実質赤字は生じていない。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黒字額は一般会計や介護保険特別会計が大きく増加しているものの全体としてはほぼ横ばいとなっており、今後も使用料や保険料（税）の見直しや、歳出の抑制などにより、各会計の経営の健全化を図る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32207;&#21512;&#25919;&#31574;&#37096;/02&#36001;&#25919;&#35506;/R05/03%20R05&#36001;&#25919;&#20418;/z2224_&#28317;&#27743;/11_&#36001;&#25919;&#29366;&#27841;&#36039;&#26009;&#38598;&#12398;&#20316;&#25104;&#12395;&#12388;&#12356;&#12390;&#65288;R3&#24180;&#24230;&#65289;/&#36001;&#25919;&#29366;&#27841;&#36039;&#26009;&#38598;&#12398;&#20316;&#25104;&#12395;&#12388;&#12356;&#12390;&#65288;2&#22238;&#30446;&#65289;/03_&#20316;&#26989;/&#12304;&#36001;&#25919;&#29366;&#27841;&#36039;&#26009;&#38598;&#12305;_412058_&#20234;&#19975;&#37324;&#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91.3</v>
          </cell>
          <cell r="BX51">
            <v>78.400000000000006</v>
          </cell>
          <cell r="CF51">
            <v>69</v>
          </cell>
          <cell r="CN51">
            <v>53.2</v>
          </cell>
          <cell r="CV51">
            <v>35</v>
          </cell>
        </row>
        <row r="53">
          <cell r="BP53">
            <v>65.5</v>
          </cell>
          <cell r="BX53">
            <v>67</v>
          </cell>
          <cell r="CF53">
            <v>69.2</v>
          </cell>
          <cell r="CN53">
            <v>70.8</v>
          </cell>
          <cell r="CV53">
            <v>72.400000000000006</v>
          </cell>
        </row>
        <row r="55">
          <cell r="AN55" t="str">
            <v>類似団体内平均値</v>
          </cell>
          <cell r="BP55">
            <v>31.3</v>
          </cell>
          <cell r="BX55">
            <v>25.3</v>
          </cell>
          <cell r="CF55">
            <v>25.5</v>
          </cell>
          <cell r="CN55">
            <v>25.1</v>
          </cell>
          <cell r="CV55">
            <v>18</v>
          </cell>
        </row>
        <row r="57">
          <cell r="BP57">
            <v>58.4</v>
          </cell>
          <cell r="BX57">
            <v>59.7</v>
          </cell>
          <cell r="CF57">
            <v>60.9</v>
          </cell>
          <cell r="CN57">
            <v>61</v>
          </cell>
          <cell r="CV57">
            <v>62.4</v>
          </cell>
        </row>
        <row r="72">
          <cell r="BP72" t="str">
            <v>H29</v>
          </cell>
          <cell r="BX72" t="str">
            <v>H30</v>
          </cell>
          <cell r="CF72" t="str">
            <v>R01</v>
          </cell>
          <cell r="CN72" t="str">
            <v>R02</v>
          </cell>
          <cell r="CV72" t="str">
            <v>R03</v>
          </cell>
        </row>
        <row r="73">
          <cell r="AN73" t="str">
            <v>当該団体値</v>
          </cell>
          <cell r="BP73">
            <v>91.3</v>
          </cell>
          <cell r="BX73">
            <v>78.400000000000006</v>
          </cell>
          <cell r="CF73">
            <v>69</v>
          </cell>
          <cell r="CN73">
            <v>53.2</v>
          </cell>
          <cell r="CV73">
            <v>35</v>
          </cell>
        </row>
        <row r="75">
          <cell r="BP75">
            <v>16</v>
          </cell>
          <cell r="BX75">
            <v>16.5</v>
          </cell>
          <cell r="CF75">
            <v>14.8</v>
          </cell>
          <cell r="CN75">
            <v>12.3</v>
          </cell>
          <cell r="CV75">
            <v>9.6</v>
          </cell>
        </row>
        <row r="77">
          <cell r="AN77" t="str">
            <v>類似団体内平均値</v>
          </cell>
          <cell r="BP77">
            <v>31.3</v>
          </cell>
          <cell r="BX77">
            <v>25.3</v>
          </cell>
          <cell r="CF77">
            <v>25.5</v>
          </cell>
          <cell r="CN77">
            <v>25.1</v>
          </cell>
          <cell r="CV77">
            <v>18</v>
          </cell>
        </row>
        <row r="79">
          <cell r="BP79">
            <v>7.2</v>
          </cell>
          <cell r="BX79">
            <v>6.9</v>
          </cell>
          <cell r="CF79">
            <v>6.6</v>
          </cell>
          <cell r="CN79">
            <v>6.4</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34703467</v>
      </c>
      <c r="BO4" s="374"/>
      <c r="BP4" s="374"/>
      <c r="BQ4" s="374"/>
      <c r="BR4" s="374"/>
      <c r="BS4" s="374"/>
      <c r="BT4" s="374"/>
      <c r="BU4" s="375"/>
      <c r="BV4" s="373">
        <v>35662459</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4.7</v>
      </c>
      <c r="CU4" s="380"/>
      <c r="CV4" s="380"/>
      <c r="CW4" s="380"/>
      <c r="CX4" s="380"/>
      <c r="CY4" s="380"/>
      <c r="CZ4" s="380"/>
      <c r="DA4" s="381"/>
      <c r="DB4" s="379">
        <v>2.2000000000000002</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33934310</v>
      </c>
      <c r="BO5" s="411"/>
      <c r="BP5" s="411"/>
      <c r="BQ5" s="411"/>
      <c r="BR5" s="411"/>
      <c r="BS5" s="411"/>
      <c r="BT5" s="411"/>
      <c r="BU5" s="412"/>
      <c r="BV5" s="410">
        <v>35320356</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84</v>
      </c>
      <c r="CU5" s="408"/>
      <c r="CV5" s="408"/>
      <c r="CW5" s="408"/>
      <c r="CX5" s="408"/>
      <c r="CY5" s="408"/>
      <c r="CZ5" s="408"/>
      <c r="DA5" s="409"/>
      <c r="DB5" s="407">
        <v>90.9</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769157</v>
      </c>
      <c r="BO6" s="411"/>
      <c r="BP6" s="411"/>
      <c r="BQ6" s="411"/>
      <c r="BR6" s="411"/>
      <c r="BS6" s="411"/>
      <c r="BT6" s="411"/>
      <c r="BU6" s="412"/>
      <c r="BV6" s="410">
        <v>342103</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87.9</v>
      </c>
      <c r="CU6" s="448"/>
      <c r="CV6" s="448"/>
      <c r="CW6" s="448"/>
      <c r="CX6" s="448"/>
      <c r="CY6" s="448"/>
      <c r="CZ6" s="448"/>
      <c r="DA6" s="449"/>
      <c r="DB6" s="447">
        <v>95.7</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47445</v>
      </c>
      <c r="BO7" s="411"/>
      <c r="BP7" s="411"/>
      <c r="BQ7" s="411"/>
      <c r="BR7" s="411"/>
      <c r="BS7" s="411"/>
      <c r="BT7" s="411"/>
      <c r="BU7" s="412"/>
      <c r="BV7" s="410">
        <v>19127</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15354627</v>
      </c>
      <c r="CU7" s="411"/>
      <c r="CV7" s="411"/>
      <c r="CW7" s="411"/>
      <c r="CX7" s="411"/>
      <c r="CY7" s="411"/>
      <c r="CZ7" s="411"/>
      <c r="DA7" s="412"/>
      <c r="DB7" s="410">
        <v>14777086</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105</v>
      </c>
      <c r="AV8" s="443"/>
      <c r="AW8" s="443"/>
      <c r="AX8" s="443"/>
      <c r="AY8" s="444" t="s">
        <v>109</v>
      </c>
      <c r="AZ8" s="445"/>
      <c r="BA8" s="445"/>
      <c r="BB8" s="445"/>
      <c r="BC8" s="445"/>
      <c r="BD8" s="445"/>
      <c r="BE8" s="445"/>
      <c r="BF8" s="445"/>
      <c r="BG8" s="445"/>
      <c r="BH8" s="445"/>
      <c r="BI8" s="445"/>
      <c r="BJ8" s="445"/>
      <c r="BK8" s="445"/>
      <c r="BL8" s="445"/>
      <c r="BM8" s="446"/>
      <c r="BN8" s="410">
        <v>721712</v>
      </c>
      <c r="BO8" s="411"/>
      <c r="BP8" s="411"/>
      <c r="BQ8" s="411"/>
      <c r="BR8" s="411"/>
      <c r="BS8" s="411"/>
      <c r="BT8" s="411"/>
      <c r="BU8" s="412"/>
      <c r="BV8" s="410">
        <v>322976</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0.56999999999999995</v>
      </c>
      <c r="CU8" s="451"/>
      <c r="CV8" s="451"/>
      <c r="CW8" s="451"/>
      <c r="CX8" s="451"/>
      <c r="CY8" s="451"/>
      <c r="CZ8" s="451"/>
      <c r="DA8" s="452"/>
      <c r="DB8" s="450">
        <v>0.57999999999999996</v>
      </c>
      <c r="DC8" s="451"/>
      <c r="DD8" s="451"/>
      <c r="DE8" s="451"/>
      <c r="DF8" s="451"/>
      <c r="DG8" s="451"/>
      <c r="DH8" s="451"/>
      <c r="DI8" s="452"/>
    </row>
    <row r="9" spans="1:119" ht="18.75" customHeight="1" thickBot="1" x14ac:dyDescent="0.2">
      <c r="A9" s="178"/>
      <c r="B9" s="404" t="s">
        <v>111</v>
      </c>
      <c r="C9" s="405"/>
      <c r="D9" s="405"/>
      <c r="E9" s="405"/>
      <c r="F9" s="405"/>
      <c r="G9" s="405"/>
      <c r="H9" s="405"/>
      <c r="I9" s="405"/>
      <c r="J9" s="405"/>
      <c r="K9" s="453"/>
      <c r="L9" s="454" t="s">
        <v>112</v>
      </c>
      <c r="M9" s="455"/>
      <c r="N9" s="455"/>
      <c r="O9" s="455"/>
      <c r="P9" s="455"/>
      <c r="Q9" s="456"/>
      <c r="R9" s="457">
        <v>52629</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115</v>
      </c>
      <c r="AV9" s="443"/>
      <c r="AW9" s="443"/>
      <c r="AX9" s="443"/>
      <c r="AY9" s="444" t="s">
        <v>116</v>
      </c>
      <c r="AZ9" s="445"/>
      <c r="BA9" s="445"/>
      <c r="BB9" s="445"/>
      <c r="BC9" s="445"/>
      <c r="BD9" s="445"/>
      <c r="BE9" s="445"/>
      <c r="BF9" s="445"/>
      <c r="BG9" s="445"/>
      <c r="BH9" s="445"/>
      <c r="BI9" s="445"/>
      <c r="BJ9" s="445"/>
      <c r="BK9" s="445"/>
      <c r="BL9" s="445"/>
      <c r="BM9" s="446"/>
      <c r="BN9" s="410">
        <v>398736</v>
      </c>
      <c r="BO9" s="411"/>
      <c r="BP9" s="411"/>
      <c r="BQ9" s="411"/>
      <c r="BR9" s="411"/>
      <c r="BS9" s="411"/>
      <c r="BT9" s="411"/>
      <c r="BU9" s="412"/>
      <c r="BV9" s="410">
        <v>108621</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9.9</v>
      </c>
      <c r="CU9" s="408"/>
      <c r="CV9" s="408"/>
      <c r="CW9" s="408"/>
      <c r="CX9" s="408"/>
      <c r="CY9" s="408"/>
      <c r="CZ9" s="408"/>
      <c r="DA9" s="409"/>
      <c r="DB9" s="407">
        <v>10.6</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118</v>
      </c>
      <c r="M10" s="440"/>
      <c r="N10" s="440"/>
      <c r="O10" s="440"/>
      <c r="P10" s="440"/>
      <c r="Q10" s="441"/>
      <c r="R10" s="461">
        <v>55238</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786979</v>
      </c>
      <c r="BO10" s="411"/>
      <c r="BP10" s="411"/>
      <c r="BQ10" s="411"/>
      <c r="BR10" s="411"/>
      <c r="BS10" s="411"/>
      <c r="BT10" s="411"/>
      <c r="BU10" s="412"/>
      <c r="BV10" s="410">
        <v>189750</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105</v>
      </c>
      <c r="AV11" s="443"/>
      <c r="AW11" s="443"/>
      <c r="AX11" s="443"/>
      <c r="AY11" s="444" t="s">
        <v>126</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129</v>
      </c>
      <c r="DC11" s="451"/>
      <c r="DD11" s="451"/>
      <c r="DE11" s="451"/>
      <c r="DF11" s="451"/>
      <c r="DG11" s="451"/>
      <c r="DH11" s="451"/>
      <c r="DI11" s="452"/>
    </row>
    <row r="12" spans="1:119" ht="18.75" customHeight="1" x14ac:dyDescent="0.15">
      <c r="A12" s="178"/>
      <c r="B12" s="470" t="s">
        <v>130</v>
      </c>
      <c r="C12" s="471"/>
      <c r="D12" s="471"/>
      <c r="E12" s="471"/>
      <c r="F12" s="471"/>
      <c r="G12" s="471"/>
      <c r="H12" s="471"/>
      <c r="I12" s="471"/>
      <c r="J12" s="471"/>
      <c r="K12" s="472"/>
      <c r="L12" s="479" t="s">
        <v>131</v>
      </c>
      <c r="M12" s="480"/>
      <c r="N12" s="480"/>
      <c r="O12" s="480"/>
      <c r="P12" s="480"/>
      <c r="Q12" s="481"/>
      <c r="R12" s="482">
        <v>53336</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135</v>
      </c>
      <c r="AV12" s="443"/>
      <c r="AW12" s="443"/>
      <c r="AX12" s="443"/>
      <c r="AY12" s="444" t="s">
        <v>136</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50000</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138</v>
      </c>
      <c r="CU12" s="451"/>
      <c r="CV12" s="451"/>
      <c r="CW12" s="451"/>
      <c r="CX12" s="451"/>
      <c r="CY12" s="451"/>
      <c r="CZ12" s="451"/>
      <c r="DA12" s="452"/>
      <c r="DB12" s="450" t="s">
        <v>128</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139</v>
      </c>
      <c r="N13" s="502"/>
      <c r="O13" s="502"/>
      <c r="P13" s="502"/>
      <c r="Q13" s="503"/>
      <c r="R13" s="494">
        <v>52840</v>
      </c>
      <c r="S13" s="495"/>
      <c r="T13" s="495"/>
      <c r="U13" s="495"/>
      <c r="V13" s="496"/>
      <c r="W13" s="426" t="s">
        <v>140</v>
      </c>
      <c r="X13" s="427"/>
      <c r="Y13" s="427"/>
      <c r="Z13" s="427"/>
      <c r="AA13" s="427"/>
      <c r="AB13" s="417"/>
      <c r="AC13" s="461">
        <v>2123</v>
      </c>
      <c r="AD13" s="462"/>
      <c r="AE13" s="462"/>
      <c r="AF13" s="462"/>
      <c r="AG13" s="504"/>
      <c r="AH13" s="461">
        <v>2582</v>
      </c>
      <c r="AI13" s="462"/>
      <c r="AJ13" s="462"/>
      <c r="AK13" s="462"/>
      <c r="AL13" s="463"/>
      <c r="AM13" s="439" t="s">
        <v>141</v>
      </c>
      <c r="AN13" s="440"/>
      <c r="AO13" s="440"/>
      <c r="AP13" s="440"/>
      <c r="AQ13" s="440"/>
      <c r="AR13" s="440"/>
      <c r="AS13" s="440"/>
      <c r="AT13" s="441"/>
      <c r="AU13" s="442" t="s">
        <v>142</v>
      </c>
      <c r="AV13" s="443"/>
      <c r="AW13" s="443"/>
      <c r="AX13" s="443"/>
      <c r="AY13" s="444" t="s">
        <v>143</v>
      </c>
      <c r="AZ13" s="445"/>
      <c r="BA13" s="445"/>
      <c r="BB13" s="445"/>
      <c r="BC13" s="445"/>
      <c r="BD13" s="445"/>
      <c r="BE13" s="445"/>
      <c r="BF13" s="445"/>
      <c r="BG13" s="445"/>
      <c r="BH13" s="445"/>
      <c r="BI13" s="445"/>
      <c r="BJ13" s="445"/>
      <c r="BK13" s="445"/>
      <c r="BL13" s="445"/>
      <c r="BM13" s="446"/>
      <c r="BN13" s="410">
        <v>1185715</v>
      </c>
      <c r="BO13" s="411"/>
      <c r="BP13" s="411"/>
      <c r="BQ13" s="411"/>
      <c r="BR13" s="411"/>
      <c r="BS13" s="411"/>
      <c r="BT13" s="411"/>
      <c r="BU13" s="412"/>
      <c r="BV13" s="410">
        <v>248371</v>
      </c>
      <c r="BW13" s="411"/>
      <c r="BX13" s="411"/>
      <c r="BY13" s="411"/>
      <c r="BZ13" s="411"/>
      <c r="CA13" s="411"/>
      <c r="CB13" s="411"/>
      <c r="CC13" s="412"/>
      <c r="CD13" s="413" t="s">
        <v>144</v>
      </c>
      <c r="CE13" s="414"/>
      <c r="CF13" s="414"/>
      <c r="CG13" s="414"/>
      <c r="CH13" s="414"/>
      <c r="CI13" s="414"/>
      <c r="CJ13" s="414"/>
      <c r="CK13" s="414"/>
      <c r="CL13" s="414"/>
      <c r="CM13" s="414"/>
      <c r="CN13" s="414"/>
      <c r="CO13" s="414"/>
      <c r="CP13" s="414"/>
      <c r="CQ13" s="414"/>
      <c r="CR13" s="414"/>
      <c r="CS13" s="415"/>
      <c r="CT13" s="407">
        <v>9.6</v>
      </c>
      <c r="CU13" s="408"/>
      <c r="CV13" s="408"/>
      <c r="CW13" s="408"/>
      <c r="CX13" s="408"/>
      <c r="CY13" s="408"/>
      <c r="CZ13" s="408"/>
      <c r="DA13" s="409"/>
      <c r="DB13" s="407">
        <v>12.3</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145</v>
      </c>
      <c r="M14" s="492"/>
      <c r="N14" s="492"/>
      <c r="O14" s="492"/>
      <c r="P14" s="492"/>
      <c r="Q14" s="493"/>
      <c r="R14" s="494">
        <v>53948</v>
      </c>
      <c r="S14" s="495"/>
      <c r="T14" s="495"/>
      <c r="U14" s="495"/>
      <c r="V14" s="496"/>
      <c r="W14" s="400"/>
      <c r="X14" s="401"/>
      <c r="Y14" s="401"/>
      <c r="Z14" s="401"/>
      <c r="AA14" s="401"/>
      <c r="AB14" s="390"/>
      <c r="AC14" s="497">
        <v>7.9</v>
      </c>
      <c r="AD14" s="498"/>
      <c r="AE14" s="498"/>
      <c r="AF14" s="498"/>
      <c r="AG14" s="499"/>
      <c r="AH14" s="497">
        <v>9.3000000000000007</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146</v>
      </c>
      <c r="CE14" s="506"/>
      <c r="CF14" s="506"/>
      <c r="CG14" s="506"/>
      <c r="CH14" s="506"/>
      <c r="CI14" s="506"/>
      <c r="CJ14" s="506"/>
      <c r="CK14" s="506"/>
      <c r="CL14" s="506"/>
      <c r="CM14" s="506"/>
      <c r="CN14" s="506"/>
      <c r="CO14" s="506"/>
      <c r="CP14" s="506"/>
      <c r="CQ14" s="506"/>
      <c r="CR14" s="506"/>
      <c r="CS14" s="507"/>
      <c r="CT14" s="508">
        <v>35</v>
      </c>
      <c r="CU14" s="509"/>
      <c r="CV14" s="509"/>
      <c r="CW14" s="509"/>
      <c r="CX14" s="509"/>
      <c r="CY14" s="509"/>
      <c r="CZ14" s="509"/>
      <c r="DA14" s="510"/>
      <c r="DB14" s="508">
        <v>53.2</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139</v>
      </c>
      <c r="N15" s="502"/>
      <c r="O15" s="502"/>
      <c r="P15" s="502"/>
      <c r="Q15" s="503"/>
      <c r="R15" s="494">
        <v>53370</v>
      </c>
      <c r="S15" s="495"/>
      <c r="T15" s="495"/>
      <c r="U15" s="495"/>
      <c r="V15" s="496"/>
      <c r="W15" s="426" t="s">
        <v>147</v>
      </c>
      <c r="X15" s="427"/>
      <c r="Y15" s="427"/>
      <c r="Z15" s="427"/>
      <c r="AA15" s="427"/>
      <c r="AB15" s="417"/>
      <c r="AC15" s="461">
        <v>8526</v>
      </c>
      <c r="AD15" s="462"/>
      <c r="AE15" s="462"/>
      <c r="AF15" s="462"/>
      <c r="AG15" s="504"/>
      <c r="AH15" s="461">
        <v>8891</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6896215</v>
      </c>
      <c r="BO15" s="374"/>
      <c r="BP15" s="374"/>
      <c r="BQ15" s="374"/>
      <c r="BR15" s="374"/>
      <c r="BS15" s="374"/>
      <c r="BT15" s="374"/>
      <c r="BU15" s="375"/>
      <c r="BV15" s="373">
        <v>7213111</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31.9</v>
      </c>
      <c r="AD16" s="498"/>
      <c r="AE16" s="498"/>
      <c r="AF16" s="498"/>
      <c r="AG16" s="499"/>
      <c r="AH16" s="497">
        <v>32</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12606078</v>
      </c>
      <c r="BO16" s="411"/>
      <c r="BP16" s="411"/>
      <c r="BQ16" s="411"/>
      <c r="BR16" s="411"/>
      <c r="BS16" s="411"/>
      <c r="BT16" s="411"/>
      <c r="BU16" s="412"/>
      <c r="BV16" s="410">
        <v>12156294</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153</v>
      </c>
      <c r="N17" s="522"/>
      <c r="O17" s="522"/>
      <c r="P17" s="522"/>
      <c r="Q17" s="523"/>
      <c r="R17" s="516" t="s">
        <v>154</v>
      </c>
      <c r="S17" s="517"/>
      <c r="T17" s="517"/>
      <c r="U17" s="517"/>
      <c r="V17" s="518"/>
      <c r="W17" s="426" t="s">
        <v>155</v>
      </c>
      <c r="X17" s="427"/>
      <c r="Y17" s="427"/>
      <c r="Z17" s="427"/>
      <c r="AA17" s="427"/>
      <c r="AB17" s="417"/>
      <c r="AC17" s="461">
        <v>16061</v>
      </c>
      <c r="AD17" s="462"/>
      <c r="AE17" s="462"/>
      <c r="AF17" s="462"/>
      <c r="AG17" s="504"/>
      <c r="AH17" s="461">
        <v>16304</v>
      </c>
      <c r="AI17" s="462"/>
      <c r="AJ17" s="462"/>
      <c r="AK17" s="462"/>
      <c r="AL17" s="463"/>
      <c r="AM17" s="439"/>
      <c r="AN17" s="440"/>
      <c r="AO17" s="440"/>
      <c r="AP17" s="440"/>
      <c r="AQ17" s="440"/>
      <c r="AR17" s="440"/>
      <c r="AS17" s="440"/>
      <c r="AT17" s="441"/>
      <c r="AU17" s="442"/>
      <c r="AV17" s="443"/>
      <c r="AW17" s="443"/>
      <c r="AX17" s="443"/>
      <c r="AY17" s="444" t="s">
        <v>156</v>
      </c>
      <c r="AZ17" s="445"/>
      <c r="BA17" s="445"/>
      <c r="BB17" s="445"/>
      <c r="BC17" s="445"/>
      <c r="BD17" s="445"/>
      <c r="BE17" s="445"/>
      <c r="BF17" s="445"/>
      <c r="BG17" s="445"/>
      <c r="BH17" s="445"/>
      <c r="BI17" s="445"/>
      <c r="BJ17" s="445"/>
      <c r="BK17" s="445"/>
      <c r="BL17" s="445"/>
      <c r="BM17" s="446"/>
      <c r="BN17" s="410">
        <v>8699770</v>
      </c>
      <c r="BO17" s="411"/>
      <c r="BP17" s="411"/>
      <c r="BQ17" s="411"/>
      <c r="BR17" s="411"/>
      <c r="BS17" s="411"/>
      <c r="BT17" s="411"/>
      <c r="BU17" s="412"/>
      <c r="BV17" s="410">
        <v>9126468</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157</v>
      </c>
      <c r="C18" s="453"/>
      <c r="D18" s="453"/>
      <c r="E18" s="533"/>
      <c r="F18" s="533"/>
      <c r="G18" s="533"/>
      <c r="H18" s="533"/>
      <c r="I18" s="533"/>
      <c r="J18" s="533"/>
      <c r="K18" s="533"/>
      <c r="L18" s="534">
        <v>255.25</v>
      </c>
      <c r="M18" s="534"/>
      <c r="N18" s="534"/>
      <c r="O18" s="534"/>
      <c r="P18" s="534"/>
      <c r="Q18" s="534"/>
      <c r="R18" s="535"/>
      <c r="S18" s="535"/>
      <c r="T18" s="535"/>
      <c r="U18" s="535"/>
      <c r="V18" s="536"/>
      <c r="W18" s="428"/>
      <c r="X18" s="429"/>
      <c r="Y18" s="429"/>
      <c r="Z18" s="429"/>
      <c r="AA18" s="429"/>
      <c r="AB18" s="420"/>
      <c r="AC18" s="537">
        <v>60.1</v>
      </c>
      <c r="AD18" s="538"/>
      <c r="AE18" s="538"/>
      <c r="AF18" s="538"/>
      <c r="AG18" s="539"/>
      <c r="AH18" s="537">
        <v>58.7</v>
      </c>
      <c r="AI18" s="538"/>
      <c r="AJ18" s="538"/>
      <c r="AK18" s="538"/>
      <c r="AL18" s="540"/>
      <c r="AM18" s="439"/>
      <c r="AN18" s="440"/>
      <c r="AO18" s="440"/>
      <c r="AP18" s="440"/>
      <c r="AQ18" s="440"/>
      <c r="AR18" s="440"/>
      <c r="AS18" s="440"/>
      <c r="AT18" s="441"/>
      <c r="AU18" s="442"/>
      <c r="AV18" s="443"/>
      <c r="AW18" s="443"/>
      <c r="AX18" s="443"/>
      <c r="AY18" s="444" t="s">
        <v>158</v>
      </c>
      <c r="AZ18" s="445"/>
      <c r="BA18" s="445"/>
      <c r="BB18" s="445"/>
      <c r="BC18" s="445"/>
      <c r="BD18" s="445"/>
      <c r="BE18" s="445"/>
      <c r="BF18" s="445"/>
      <c r="BG18" s="445"/>
      <c r="BH18" s="445"/>
      <c r="BI18" s="445"/>
      <c r="BJ18" s="445"/>
      <c r="BK18" s="445"/>
      <c r="BL18" s="445"/>
      <c r="BM18" s="446"/>
      <c r="BN18" s="410">
        <v>13019821</v>
      </c>
      <c r="BO18" s="411"/>
      <c r="BP18" s="411"/>
      <c r="BQ18" s="411"/>
      <c r="BR18" s="411"/>
      <c r="BS18" s="411"/>
      <c r="BT18" s="411"/>
      <c r="BU18" s="412"/>
      <c r="BV18" s="410">
        <v>13159434</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159</v>
      </c>
      <c r="C19" s="453"/>
      <c r="D19" s="453"/>
      <c r="E19" s="533"/>
      <c r="F19" s="533"/>
      <c r="G19" s="533"/>
      <c r="H19" s="533"/>
      <c r="I19" s="533"/>
      <c r="J19" s="533"/>
      <c r="K19" s="533"/>
      <c r="L19" s="541">
        <v>206</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160</v>
      </c>
      <c r="AZ19" s="445"/>
      <c r="BA19" s="445"/>
      <c r="BB19" s="445"/>
      <c r="BC19" s="445"/>
      <c r="BD19" s="445"/>
      <c r="BE19" s="445"/>
      <c r="BF19" s="445"/>
      <c r="BG19" s="445"/>
      <c r="BH19" s="445"/>
      <c r="BI19" s="445"/>
      <c r="BJ19" s="445"/>
      <c r="BK19" s="445"/>
      <c r="BL19" s="445"/>
      <c r="BM19" s="446"/>
      <c r="BN19" s="410">
        <v>17782254</v>
      </c>
      <c r="BO19" s="411"/>
      <c r="BP19" s="411"/>
      <c r="BQ19" s="411"/>
      <c r="BR19" s="411"/>
      <c r="BS19" s="411"/>
      <c r="BT19" s="411"/>
      <c r="BU19" s="412"/>
      <c r="BV19" s="410">
        <v>16598663</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161</v>
      </c>
      <c r="C20" s="453"/>
      <c r="D20" s="453"/>
      <c r="E20" s="533"/>
      <c r="F20" s="533"/>
      <c r="G20" s="533"/>
      <c r="H20" s="533"/>
      <c r="I20" s="533"/>
      <c r="J20" s="533"/>
      <c r="K20" s="533"/>
      <c r="L20" s="541">
        <v>19984</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162</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163</v>
      </c>
      <c r="C22" s="554"/>
      <c r="D22" s="555"/>
      <c r="E22" s="422" t="s">
        <v>1</v>
      </c>
      <c r="F22" s="427"/>
      <c r="G22" s="427"/>
      <c r="H22" s="427"/>
      <c r="I22" s="427"/>
      <c r="J22" s="427"/>
      <c r="K22" s="417"/>
      <c r="L22" s="422" t="s">
        <v>164</v>
      </c>
      <c r="M22" s="427"/>
      <c r="N22" s="427"/>
      <c r="O22" s="427"/>
      <c r="P22" s="417"/>
      <c r="Q22" s="585" t="s">
        <v>165</v>
      </c>
      <c r="R22" s="586"/>
      <c r="S22" s="586"/>
      <c r="T22" s="586"/>
      <c r="U22" s="586"/>
      <c r="V22" s="587"/>
      <c r="W22" s="553" t="s">
        <v>166</v>
      </c>
      <c r="X22" s="554"/>
      <c r="Y22" s="555"/>
      <c r="Z22" s="422" t="s">
        <v>1</v>
      </c>
      <c r="AA22" s="427"/>
      <c r="AB22" s="427"/>
      <c r="AC22" s="427"/>
      <c r="AD22" s="427"/>
      <c r="AE22" s="427"/>
      <c r="AF22" s="427"/>
      <c r="AG22" s="417"/>
      <c r="AH22" s="591" t="s">
        <v>167</v>
      </c>
      <c r="AI22" s="427"/>
      <c r="AJ22" s="427"/>
      <c r="AK22" s="427"/>
      <c r="AL22" s="417"/>
      <c r="AM22" s="591" t="s">
        <v>168</v>
      </c>
      <c r="AN22" s="592"/>
      <c r="AO22" s="592"/>
      <c r="AP22" s="592"/>
      <c r="AQ22" s="592"/>
      <c r="AR22" s="593"/>
      <c r="AS22" s="585" t="s">
        <v>165</v>
      </c>
      <c r="AT22" s="586"/>
      <c r="AU22" s="586"/>
      <c r="AV22" s="586"/>
      <c r="AW22" s="586"/>
      <c r="AX22" s="597"/>
      <c r="AY22" s="370" t="s">
        <v>169</v>
      </c>
      <c r="AZ22" s="371"/>
      <c r="BA22" s="371"/>
      <c r="BB22" s="371"/>
      <c r="BC22" s="371"/>
      <c r="BD22" s="371"/>
      <c r="BE22" s="371"/>
      <c r="BF22" s="371"/>
      <c r="BG22" s="371"/>
      <c r="BH22" s="371"/>
      <c r="BI22" s="371"/>
      <c r="BJ22" s="371"/>
      <c r="BK22" s="371"/>
      <c r="BL22" s="371"/>
      <c r="BM22" s="372"/>
      <c r="BN22" s="373">
        <v>21729725</v>
      </c>
      <c r="BO22" s="374"/>
      <c r="BP22" s="374"/>
      <c r="BQ22" s="374"/>
      <c r="BR22" s="374"/>
      <c r="BS22" s="374"/>
      <c r="BT22" s="374"/>
      <c r="BU22" s="375"/>
      <c r="BV22" s="373">
        <v>21128169</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170</v>
      </c>
      <c r="AZ23" s="445"/>
      <c r="BA23" s="445"/>
      <c r="BB23" s="445"/>
      <c r="BC23" s="445"/>
      <c r="BD23" s="445"/>
      <c r="BE23" s="445"/>
      <c r="BF23" s="445"/>
      <c r="BG23" s="445"/>
      <c r="BH23" s="445"/>
      <c r="BI23" s="445"/>
      <c r="BJ23" s="445"/>
      <c r="BK23" s="445"/>
      <c r="BL23" s="445"/>
      <c r="BM23" s="446"/>
      <c r="BN23" s="410">
        <v>20341336</v>
      </c>
      <c r="BO23" s="411"/>
      <c r="BP23" s="411"/>
      <c r="BQ23" s="411"/>
      <c r="BR23" s="411"/>
      <c r="BS23" s="411"/>
      <c r="BT23" s="411"/>
      <c r="BU23" s="412"/>
      <c r="BV23" s="410">
        <v>19917899</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171</v>
      </c>
      <c r="F24" s="440"/>
      <c r="G24" s="440"/>
      <c r="H24" s="440"/>
      <c r="I24" s="440"/>
      <c r="J24" s="440"/>
      <c r="K24" s="441"/>
      <c r="L24" s="461">
        <v>1</v>
      </c>
      <c r="M24" s="462"/>
      <c r="N24" s="462"/>
      <c r="O24" s="462"/>
      <c r="P24" s="504"/>
      <c r="Q24" s="461">
        <v>9460</v>
      </c>
      <c r="R24" s="462"/>
      <c r="S24" s="462"/>
      <c r="T24" s="462"/>
      <c r="U24" s="462"/>
      <c r="V24" s="504"/>
      <c r="W24" s="556"/>
      <c r="X24" s="557"/>
      <c r="Y24" s="558"/>
      <c r="Z24" s="460" t="s">
        <v>172</v>
      </c>
      <c r="AA24" s="440"/>
      <c r="AB24" s="440"/>
      <c r="AC24" s="440"/>
      <c r="AD24" s="440"/>
      <c r="AE24" s="440"/>
      <c r="AF24" s="440"/>
      <c r="AG24" s="441"/>
      <c r="AH24" s="461">
        <v>399</v>
      </c>
      <c r="AI24" s="462"/>
      <c r="AJ24" s="462"/>
      <c r="AK24" s="462"/>
      <c r="AL24" s="504"/>
      <c r="AM24" s="461">
        <v>1248870</v>
      </c>
      <c r="AN24" s="462"/>
      <c r="AO24" s="462"/>
      <c r="AP24" s="462"/>
      <c r="AQ24" s="462"/>
      <c r="AR24" s="504"/>
      <c r="AS24" s="461">
        <v>3130</v>
      </c>
      <c r="AT24" s="462"/>
      <c r="AU24" s="462"/>
      <c r="AV24" s="462"/>
      <c r="AW24" s="462"/>
      <c r="AX24" s="463"/>
      <c r="AY24" s="526" t="s">
        <v>173</v>
      </c>
      <c r="AZ24" s="527"/>
      <c r="BA24" s="527"/>
      <c r="BB24" s="527"/>
      <c r="BC24" s="527"/>
      <c r="BD24" s="527"/>
      <c r="BE24" s="527"/>
      <c r="BF24" s="527"/>
      <c r="BG24" s="527"/>
      <c r="BH24" s="527"/>
      <c r="BI24" s="527"/>
      <c r="BJ24" s="527"/>
      <c r="BK24" s="527"/>
      <c r="BL24" s="527"/>
      <c r="BM24" s="528"/>
      <c r="BN24" s="410">
        <v>11026914</v>
      </c>
      <c r="BO24" s="411"/>
      <c r="BP24" s="411"/>
      <c r="BQ24" s="411"/>
      <c r="BR24" s="411"/>
      <c r="BS24" s="411"/>
      <c r="BT24" s="411"/>
      <c r="BU24" s="412"/>
      <c r="BV24" s="410">
        <v>10332911</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174</v>
      </c>
      <c r="F25" s="440"/>
      <c r="G25" s="440"/>
      <c r="H25" s="440"/>
      <c r="I25" s="440"/>
      <c r="J25" s="440"/>
      <c r="K25" s="441"/>
      <c r="L25" s="461">
        <v>1</v>
      </c>
      <c r="M25" s="462"/>
      <c r="N25" s="462"/>
      <c r="O25" s="462"/>
      <c r="P25" s="504"/>
      <c r="Q25" s="461">
        <v>7550</v>
      </c>
      <c r="R25" s="462"/>
      <c r="S25" s="462"/>
      <c r="T25" s="462"/>
      <c r="U25" s="462"/>
      <c r="V25" s="504"/>
      <c r="W25" s="556"/>
      <c r="X25" s="557"/>
      <c r="Y25" s="558"/>
      <c r="Z25" s="460" t="s">
        <v>175</v>
      </c>
      <c r="AA25" s="440"/>
      <c r="AB25" s="440"/>
      <c r="AC25" s="440"/>
      <c r="AD25" s="440"/>
      <c r="AE25" s="440"/>
      <c r="AF25" s="440"/>
      <c r="AG25" s="441"/>
      <c r="AH25" s="461" t="s">
        <v>176</v>
      </c>
      <c r="AI25" s="462"/>
      <c r="AJ25" s="462"/>
      <c r="AK25" s="462"/>
      <c r="AL25" s="504"/>
      <c r="AM25" s="461" t="s">
        <v>138</v>
      </c>
      <c r="AN25" s="462"/>
      <c r="AO25" s="462"/>
      <c r="AP25" s="462"/>
      <c r="AQ25" s="462"/>
      <c r="AR25" s="504"/>
      <c r="AS25" s="461" t="s">
        <v>177</v>
      </c>
      <c r="AT25" s="462"/>
      <c r="AU25" s="462"/>
      <c r="AV25" s="462"/>
      <c r="AW25" s="462"/>
      <c r="AX25" s="463"/>
      <c r="AY25" s="370" t="s">
        <v>178</v>
      </c>
      <c r="AZ25" s="371"/>
      <c r="BA25" s="371"/>
      <c r="BB25" s="371"/>
      <c r="BC25" s="371"/>
      <c r="BD25" s="371"/>
      <c r="BE25" s="371"/>
      <c r="BF25" s="371"/>
      <c r="BG25" s="371"/>
      <c r="BH25" s="371"/>
      <c r="BI25" s="371"/>
      <c r="BJ25" s="371"/>
      <c r="BK25" s="371"/>
      <c r="BL25" s="371"/>
      <c r="BM25" s="372"/>
      <c r="BN25" s="373">
        <v>3983627</v>
      </c>
      <c r="BO25" s="374"/>
      <c r="BP25" s="374"/>
      <c r="BQ25" s="374"/>
      <c r="BR25" s="374"/>
      <c r="BS25" s="374"/>
      <c r="BT25" s="374"/>
      <c r="BU25" s="375"/>
      <c r="BV25" s="373">
        <v>3703089</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179</v>
      </c>
      <c r="F26" s="440"/>
      <c r="G26" s="440"/>
      <c r="H26" s="440"/>
      <c r="I26" s="440"/>
      <c r="J26" s="440"/>
      <c r="K26" s="441"/>
      <c r="L26" s="461">
        <v>1</v>
      </c>
      <c r="M26" s="462"/>
      <c r="N26" s="462"/>
      <c r="O26" s="462"/>
      <c r="P26" s="504"/>
      <c r="Q26" s="461">
        <v>6780</v>
      </c>
      <c r="R26" s="462"/>
      <c r="S26" s="462"/>
      <c r="T26" s="462"/>
      <c r="U26" s="462"/>
      <c r="V26" s="504"/>
      <c r="W26" s="556"/>
      <c r="X26" s="557"/>
      <c r="Y26" s="558"/>
      <c r="Z26" s="460" t="s">
        <v>180</v>
      </c>
      <c r="AA26" s="562"/>
      <c r="AB26" s="562"/>
      <c r="AC26" s="562"/>
      <c r="AD26" s="562"/>
      <c r="AE26" s="562"/>
      <c r="AF26" s="562"/>
      <c r="AG26" s="563"/>
      <c r="AH26" s="461">
        <v>22</v>
      </c>
      <c r="AI26" s="462"/>
      <c r="AJ26" s="462"/>
      <c r="AK26" s="462"/>
      <c r="AL26" s="504"/>
      <c r="AM26" s="461">
        <v>79926</v>
      </c>
      <c r="AN26" s="462"/>
      <c r="AO26" s="462"/>
      <c r="AP26" s="462"/>
      <c r="AQ26" s="462"/>
      <c r="AR26" s="504"/>
      <c r="AS26" s="461">
        <v>3633</v>
      </c>
      <c r="AT26" s="462"/>
      <c r="AU26" s="462"/>
      <c r="AV26" s="462"/>
      <c r="AW26" s="462"/>
      <c r="AX26" s="463"/>
      <c r="AY26" s="413" t="s">
        <v>181</v>
      </c>
      <c r="AZ26" s="414"/>
      <c r="BA26" s="414"/>
      <c r="BB26" s="414"/>
      <c r="BC26" s="414"/>
      <c r="BD26" s="414"/>
      <c r="BE26" s="414"/>
      <c r="BF26" s="414"/>
      <c r="BG26" s="414"/>
      <c r="BH26" s="414"/>
      <c r="BI26" s="414"/>
      <c r="BJ26" s="414"/>
      <c r="BK26" s="414"/>
      <c r="BL26" s="414"/>
      <c r="BM26" s="415"/>
      <c r="BN26" s="410" t="s">
        <v>177</v>
      </c>
      <c r="BO26" s="411"/>
      <c r="BP26" s="411"/>
      <c r="BQ26" s="411"/>
      <c r="BR26" s="411"/>
      <c r="BS26" s="411"/>
      <c r="BT26" s="411"/>
      <c r="BU26" s="412"/>
      <c r="BV26" s="410" t="s">
        <v>177</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182</v>
      </c>
      <c r="F27" s="440"/>
      <c r="G27" s="440"/>
      <c r="H27" s="440"/>
      <c r="I27" s="440"/>
      <c r="J27" s="440"/>
      <c r="K27" s="441"/>
      <c r="L27" s="461">
        <v>1</v>
      </c>
      <c r="M27" s="462"/>
      <c r="N27" s="462"/>
      <c r="O27" s="462"/>
      <c r="P27" s="504"/>
      <c r="Q27" s="461">
        <v>4860</v>
      </c>
      <c r="R27" s="462"/>
      <c r="S27" s="462"/>
      <c r="T27" s="462"/>
      <c r="U27" s="462"/>
      <c r="V27" s="504"/>
      <c r="W27" s="556"/>
      <c r="X27" s="557"/>
      <c r="Y27" s="558"/>
      <c r="Z27" s="460" t="s">
        <v>183</v>
      </c>
      <c r="AA27" s="440"/>
      <c r="AB27" s="440"/>
      <c r="AC27" s="440"/>
      <c r="AD27" s="440"/>
      <c r="AE27" s="440"/>
      <c r="AF27" s="440"/>
      <c r="AG27" s="441"/>
      <c r="AH27" s="461">
        <v>5</v>
      </c>
      <c r="AI27" s="462"/>
      <c r="AJ27" s="462"/>
      <c r="AK27" s="462"/>
      <c r="AL27" s="504"/>
      <c r="AM27" s="461">
        <v>18813</v>
      </c>
      <c r="AN27" s="462"/>
      <c r="AO27" s="462"/>
      <c r="AP27" s="462"/>
      <c r="AQ27" s="462"/>
      <c r="AR27" s="504"/>
      <c r="AS27" s="461">
        <v>3763</v>
      </c>
      <c r="AT27" s="462"/>
      <c r="AU27" s="462"/>
      <c r="AV27" s="462"/>
      <c r="AW27" s="462"/>
      <c r="AX27" s="463"/>
      <c r="AY27" s="505" t="s">
        <v>184</v>
      </c>
      <c r="AZ27" s="506"/>
      <c r="BA27" s="506"/>
      <c r="BB27" s="506"/>
      <c r="BC27" s="506"/>
      <c r="BD27" s="506"/>
      <c r="BE27" s="506"/>
      <c r="BF27" s="506"/>
      <c r="BG27" s="506"/>
      <c r="BH27" s="506"/>
      <c r="BI27" s="506"/>
      <c r="BJ27" s="506"/>
      <c r="BK27" s="506"/>
      <c r="BL27" s="506"/>
      <c r="BM27" s="507"/>
      <c r="BN27" s="529" t="s">
        <v>177</v>
      </c>
      <c r="BO27" s="530"/>
      <c r="BP27" s="530"/>
      <c r="BQ27" s="530"/>
      <c r="BR27" s="530"/>
      <c r="BS27" s="530"/>
      <c r="BT27" s="530"/>
      <c r="BU27" s="531"/>
      <c r="BV27" s="529" t="s">
        <v>176</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185</v>
      </c>
      <c r="F28" s="440"/>
      <c r="G28" s="440"/>
      <c r="H28" s="440"/>
      <c r="I28" s="440"/>
      <c r="J28" s="440"/>
      <c r="K28" s="441"/>
      <c r="L28" s="461">
        <v>1</v>
      </c>
      <c r="M28" s="462"/>
      <c r="N28" s="462"/>
      <c r="O28" s="462"/>
      <c r="P28" s="504"/>
      <c r="Q28" s="461">
        <v>4350</v>
      </c>
      <c r="R28" s="462"/>
      <c r="S28" s="462"/>
      <c r="T28" s="462"/>
      <c r="U28" s="462"/>
      <c r="V28" s="504"/>
      <c r="W28" s="556"/>
      <c r="X28" s="557"/>
      <c r="Y28" s="558"/>
      <c r="Z28" s="460" t="s">
        <v>186</v>
      </c>
      <c r="AA28" s="440"/>
      <c r="AB28" s="440"/>
      <c r="AC28" s="440"/>
      <c r="AD28" s="440"/>
      <c r="AE28" s="440"/>
      <c r="AF28" s="440"/>
      <c r="AG28" s="441"/>
      <c r="AH28" s="461" t="s">
        <v>177</v>
      </c>
      <c r="AI28" s="462"/>
      <c r="AJ28" s="462"/>
      <c r="AK28" s="462"/>
      <c r="AL28" s="504"/>
      <c r="AM28" s="461" t="s">
        <v>138</v>
      </c>
      <c r="AN28" s="462"/>
      <c r="AO28" s="462"/>
      <c r="AP28" s="462"/>
      <c r="AQ28" s="462"/>
      <c r="AR28" s="504"/>
      <c r="AS28" s="461" t="s">
        <v>177</v>
      </c>
      <c r="AT28" s="462"/>
      <c r="AU28" s="462"/>
      <c r="AV28" s="462"/>
      <c r="AW28" s="462"/>
      <c r="AX28" s="463"/>
      <c r="AY28" s="564" t="s">
        <v>187</v>
      </c>
      <c r="AZ28" s="565"/>
      <c r="BA28" s="565"/>
      <c r="BB28" s="566"/>
      <c r="BC28" s="370" t="s">
        <v>48</v>
      </c>
      <c r="BD28" s="371"/>
      <c r="BE28" s="371"/>
      <c r="BF28" s="371"/>
      <c r="BG28" s="371"/>
      <c r="BH28" s="371"/>
      <c r="BI28" s="371"/>
      <c r="BJ28" s="371"/>
      <c r="BK28" s="371"/>
      <c r="BL28" s="371"/>
      <c r="BM28" s="372"/>
      <c r="BN28" s="373">
        <v>2273174</v>
      </c>
      <c r="BO28" s="374"/>
      <c r="BP28" s="374"/>
      <c r="BQ28" s="374"/>
      <c r="BR28" s="374"/>
      <c r="BS28" s="374"/>
      <c r="BT28" s="374"/>
      <c r="BU28" s="375"/>
      <c r="BV28" s="373">
        <v>1486195</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188</v>
      </c>
      <c r="F29" s="440"/>
      <c r="G29" s="440"/>
      <c r="H29" s="440"/>
      <c r="I29" s="440"/>
      <c r="J29" s="440"/>
      <c r="K29" s="441"/>
      <c r="L29" s="461">
        <v>19</v>
      </c>
      <c r="M29" s="462"/>
      <c r="N29" s="462"/>
      <c r="O29" s="462"/>
      <c r="P29" s="504"/>
      <c r="Q29" s="461">
        <v>4070</v>
      </c>
      <c r="R29" s="462"/>
      <c r="S29" s="462"/>
      <c r="T29" s="462"/>
      <c r="U29" s="462"/>
      <c r="V29" s="504"/>
      <c r="W29" s="559"/>
      <c r="X29" s="560"/>
      <c r="Y29" s="561"/>
      <c r="Z29" s="460" t="s">
        <v>189</v>
      </c>
      <c r="AA29" s="440"/>
      <c r="AB29" s="440"/>
      <c r="AC29" s="440"/>
      <c r="AD29" s="440"/>
      <c r="AE29" s="440"/>
      <c r="AF29" s="440"/>
      <c r="AG29" s="441"/>
      <c r="AH29" s="461">
        <v>404</v>
      </c>
      <c r="AI29" s="462"/>
      <c r="AJ29" s="462"/>
      <c r="AK29" s="462"/>
      <c r="AL29" s="504"/>
      <c r="AM29" s="461">
        <v>1267683</v>
      </c>
      <c r="AN29" s="462"/>
      <c r="AO29" s="462"/>
      <c r="AP29" s="462"/>
      <c r="AQ29" s="462"/>
      <c r="AR29" s="504"/>
      <c r="AS29" s="461">
        <v>3138</v>
      </c>
      <c r="AT29" s="462"/>
      <c r="AU29" s="462"/>
      <c r="AV29" s="462"/>
      <c r="AW29" s="462"/>
      <c r="AX29" s="463"/>
      <c r="AY29" s="567"/>
      <c r="AZ29" s="568"/>
      <c r="BA29" s="568"/>
      <c r="BB29" s="569"/>
      <c r="BC29" s="444" t="s">
        <v>190</v>
      </c>
      <c r="BD29" s="445"/>
      <c r="BE29" s="445"/>
      <c r="BF29" s="445"/>
      <c r="BG29" s="445"/>
      <c r="BH29" s="445"/>
      <c r="BI29" s="445"/>
      <c r="BJ29" s="445"/>
      <c r="BK29" s="445"/>
      <c r="BL29" s="445"/>
      <c r="BM29" s="446"/>
      <c r="BN29" s="410">
        <v>717384</v>
      </c>
      <c r="BO29" s="411"/>
      <c r="BP29" s="411"/>
      <c r="BQ29" s="411"/>
      <c r="BR29" s="411"/>
      <c r="BS29" s="411"/>
      <c r="BT29" s="411"/>
      <c r="BU29" s="412"/>
      <c r="BV29" s="410">
        <v>384383</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191</v>
      </c>
      <c r="X30" s="578"/>
      <c r="Y30" s="578"/>
      <c r="Z30" s="578"/>
      <c r="AA30" s="578"/>
      <c r="AB30" s="578"/>
      <c r="AC30" s="578"/>
      <c r="AD30" s="578"/>
      <c r="AE30" s="578"/>
      <c r="AF30" s="578"/>
      <c r="AG30" s="579"/>
      <c r="AH30" s="537">
        <v>98.7</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4189655</v>
      </c>
      <c r="BO30" s="530"/>
      <c r="BP30" s="530"/>
      <c r="BQ30" s="530"/>
      <c r="BR30" s="530"/>
      <c r="BS30" s="530"/>
      <c r="BT30" s="530"/>
      <c r="BU30" s="531"/>
      <c r="BV30" s="529">
        <v>3604809</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192</v>
      </c>
      <c r="D32" s="573"/>
      <c r="E32" s="573"/>
      <c r="F32" s="573"/>
      <c r="G32" s="573"/>
      <c r="H32" s="573"/>
      <c r="I32" s="573"/>
      <c r="J32" s="573"/>
      <c r="K32" s="573"/>
      <c r="L32" s="573"/>
      <c r="M32" s="573"/>
      <c r="N32" s="573"/>
      <c r="O32" s="573"/>
      <c r="P32" s="573"/>
      <c r="Q32" s="573"/>
      <c r="R32" s="573"/>
      <c r="S32" s="573"/>
      <c r="U32" s="414" t="s">
        <v>193</v>
      </c>
      <c r="V32" s="414"/>
      <c r="W32" s="414"/>
      <c r="X32" s="414"/>
      <c r="Y32" s="414"/>
      <c r="Z32" s="414"/>
      <c r="AA32" s="414"/>
      <c r="AB32" s="414"/>
      <c r="AC32" s="414"/>
      <c r="AD32" s="414"/>
      <c r="AE32" s="414"/>
      <c r="AF32" s="414"/>
      <c r="AG32" s="414"/>
      <c r="AH32" s="414"/>
      <c r="AI32" s="414"/>
      <c r="AJ32" s="414"/>
      <c r="AK32" s="414"/>
      <c r="AM32" s="414" t="s">
        <v>194</v>
      </c>
      <c r="AN32" s="414"/>
      <c r="AO32" s="414"/>
      <c r="AP32" s="414"/>
      <c r="AQ32" s="414"/>
      <c r="AR32" s="414"/>
      <c r="AS32" s="414"/>
      <c r="AT32" s="414"/>
      <c r="AU32" s="414"/>
      <c r="AV32" s="414"/>
      <c r="AW32" s="414"/>
      <c r="AX32" s="414"/>
      <c r="AY32" s="414"/>
      <c r="AZ32" s="414"/>
      <c r="BA32" s="414"/>
      <c r="BB32" s="414"/>
      <c r="BC32" s="414"/>
      <c r="BE32" s="414" t="s">
        <v>195</v>
      </c>
      <c r="BF32" s="414"/>
      <c r="BG32" s="414"/>
      <c r="BH32" s="414"/>
      <c r="BI32" s="414"/>
      <c r="BJ32" s="414"/>
      <c r="BK32" s="414"/>
      <c r="BL32" s="414"/>
      <c r="BM32" s="414"/>
      <c r="BN32" s="414"/>
      <c r="BO32" s="414"/>
      <c r="BP32" s="414"/>
      <c r="BQ32" s="414"/>
      <c r="BR32" s="414"/>
      <c r="BS32" s="414"/>
      <c r="BT32" s="414"/>
      <c r="BU32" s="414"/>
      <c r="BW32" s="414" t="s">
        <v>196</v>
      </c>
      <c r="BX32" s="414"/>
      <c r="BY32" s="414"/>
      <c r="BZ32" s="414"/>
      <c r="CA32" s="414"/>
      <c r="CB32" s="414"/>
      <c r="CC32" s="414"/>
      <c r="CD32" s="414"/>
      <c r="CE32" s="414"/>
      <c r="CF32" s="414"/>
      <c r="CG32" s="414"/>
      <c r="CH32" s="414"/>
      <c r="CI32" s="414"/>
      <c r="CJ32" s="414"/>
      <c r="CK32" s="414"/>
      <c r="CL32" s="414"/>
      <c r="CM32" s="414"/>
      <c r="CO32" s="414" t="s">
        <v>197</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198</v>
      </c>
      <c r="D33" s="434"/>
      <c r="E33" s="399" t="s">
        <v>199</v>
      </c>
      <c r="F33" s="399"/>
      <c r="G33" s="399"/>
      <c r="H33" s="399"/>
      <c r="I33" s="399"/>
      <c r="J33" s="399"/>
      <c r="K33" s="399"/>
      <c r="L33" s="399"/>
      <c r="M33" s="399"/>
      <c r="N33" s="399"/>
      <c r="O33" s="399"/>
      <c r="P33" s="399"/>
      <c r="Q33" s="399"/>
      <c r="R33" s="399"/>
      <c r="S33" s="399"/>
      <c r="T33" s="203"/>
      <c r="U33" s="434" t="s">
        <v>200</v>
      </c>
      <c r="V33" s="434"/>
      <c r="W33" s="399" t="s">
        <v>199</v>
      </c>
      <c r="X33" s="399"/>
      <c r="Y33" s="399"/>
      <c r="Z33" s="399"/>
      <c r="AA33" s="399"/>
      <c r="AB33" s="399"/>
      <c r="AC33" s="399"/>
      <c r="AD33" s="399"/>
      <c r="AE33" s="399"/>
      <c r="AF33" s="399"/>
      <c r="AG33" s="399"/>
      <c r="AH33" s="399"/>
      <c r="AI33" s="399"/>
      <c r="AJ33" s="399"/>
      <c r="AK33" s="399"/>
      <c r="AL33" s="203"/>
      <c r="AM33" s="434" t="s">
        <v>200</v>
      </c>
      <c r="AN33" s="434"/>
      <c r="AO33" s="399" t="s">
        <v>199</v>
      </c>
      <c r="AP33" s="399"/>
      <c r="AQ33" s="399"/>
      <c r="AR33" s="399"/>
      <c r="AS33" s="399"/>
      <c r="AT33" s="399"/>
      <c r="AU33" s="399"/>
      <c r="AV33" s="399"/>
      <c r="AW33" s="399"/>
      <c r="AX33" s="399"/>
      <c r="AY33" s="399"/>
      <c r="AZ33" s="399"/>
      <c r="BA33" s="399"/>
      <c r="BB33" s="399"/>
      <c r="BC33" s="399"/>
      <c r="BD33" s="204"/>
      <c r="BE33" s="399" t="s">
        <v>201</v>
      </c>
      <c r="BF33" s="399"/>
      <c r="BG33" s="399" t="s">
        <v>202</v>
      </c>
      <c r="BH33" s="399"/>
      <c r="BI33" s="399"/>
      <c r="BJ33" s="399"/>
      <c r="BK33" s="399"/>
      <c r="BL33" s="399"/>
      <c r="BM33" s="399"/>
      <c r="BN33" s="399"/>
      <c r="BO33" s="399"/>
      <c r="BP33" s="399"/>
      <c r="BQ33" s="399"/>
      <c r="BR33" s="399"/>
      <c r="BS33" s="399"/>
      <c r="BT33" s="399"/>
      <c r="BU33" s="399"/>
      <c r="BV33" s="204"/>
      <c r="BW33" s="434" t="s">
        <v>201</v>
      </c>
      <c r="BX33" s="434"/>
      <c r="BY33" s="399" t="s">
        <v>203</v>
      </c>
      <c r="BZ33" s="399"/>
      <c r="CA33" s="399"/>
      <c r="CB33" s="399"/>
      <c r="CC33" s="399"/>
      <c r="CD33" s="399"/>
      <c r="CE33" s="399"/>
      <c r="CF33" s="399"/>
      <c r="CG33" s="399"/>
      <c r="CH33" s="399"/>
      <c r="CI33" s="399"/>
      <c r="CJ33" s="399"/>
      <c r="CK33" s="399"/>
      <c r="CL33" s="399"/>
      <c r="CM33" s="399"/>
      <c r="CN33" s="203"/>
      <c r="CO33" s="434" t="s">
        <v>204</v>
      </c>
      <c r="CP33" s="434"/>
      <c r="CQ33" s="399" t="s">
        <v>205</v>
      </c>
      <c r="CR33" s="399"/>
      <c r="CS33" s="399"/>
      <c r="CT33" s="399"/>
      <c r="CU33" s="399"/>
      <c r="CV33" s="399"/>
      <c r="CW33" s="399"/>
      <c r="CX33" s="399"/>
      <c r="CY33" s="399"/>
      <c r="CZ33" s="399"/>
      <c r="DA33" s="399"/>
      <c r="DB33" s="399"/>
      <c r="DC33" s="399"/>
      <c r="DD33" s="399"/>
      <c r="DE33" s="399"/>
      <c r="DF33" s="203"/>
      <c r="DG33" s="599" t="s">
        <v>206</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伊万里市国民健康保険特別会計</v>
      </c>
      <c r="X34" s="601"/>
      <c r="Y34" s="601"/>
      <c r="Z34" s="601"/>
      <c r="AA34" s="601"/>
      <c r="AB34" s="601"/>
      <c r="AC34" s="601"/>
      <c r="AD34" s="601"/>
      <c r="AE34" s="601"/>
      <c r="AF34" s="601"/>
      <c r="AG34" s="601"/>
      <c r="AH34" s="601"/>
      <c r="AI34" s="601"/>
      <c r="AJ34" s="601"/>
      <c r="AK34" s="601"/>
      <c r="AL34" s="178"/>
      <c r="AM34" s="600">
        <f>IF(AO34="","",MAX(C34:D43,U34:V43)+1)</f>
        <v>5</v>
      </c>
      <c r="AN34" s="600"/>
      <c r="AO34" s="601" t="str">
        <f>IF('各会計、関係団体の財政状況及び健全化判断比率'!B31="","",'各会計、関係団体の財政状況及び健全化判断比率'!B31)</f>
        <v>伊万里市水道事業特別会計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8</v>
      </c>
      <c r="BX34" s="600"/>
      <c r="BY34" s="601" t="str">
        <f>IF('各会計、関係団体の財政状況及び健全化判断比率'!B68="","",'各会計、関係団体の財政状況及び健全化判断比率'!B68)</f>
        <v>有田磁石場組合</v>
      </c>
      <c r="BZ34" s="601"/>
      <c r="CA34" s="601"/>
      <c r="CB34" s="601"/>
      <c r="CC34" s="601"/>
      <c r="CD34" s="601"/>
      <c r="CE34" s="601"/>
      <c r="CF34" s="601"/>
      <c r="CG34" s="601"/>
      <c r="CH34" s="601"/>
      <c r="CI34" s="601"/>
      <c r="CJ34" s="601"/>
      <c r="CK34" s="601"/>
      <c r="CL34" s="601"/>
      <c r="CM34" s="601"/>
      <c r="CN34" s="178"/>
      <c r="CO34" s="600">
        <f>IF(CQ34="","",MAX(C34:D43,U34:V43,AM34:AN43,BE34:BF43,BW34:BX43)+1)</f>
        <v>18</v>
      </c>
      <c r="CP34" s="600"/>
      <c r="CQ34" s="601" t="str">
        <f>IF('各会計、関係団体の財政状況及び健全化判断比率'!BS7="","",'各会計、関係団体の財政状況及び健全化判断比率'!BS7)</f>
        <v>伊万里市土地開発公社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伊万里市介護保険特別会計</v>
      </c>
      <c r="X35" s="601"/>
      <c r="Y35" s="601"/>
      <c r="Z35" s="601"/>
      <c r="AA35" s="601"/>
      <c r="AB35" s="601"/>
      <c r="AC35" s="601"/>
      <c r="AD35" s="601"/>
      <c r="AE35" s="601"/>
      <c r="AF35" s="601"/>
      <c r="AG35" s="601"/>
      <c r="AH35" s="601"/>
      <c r="AI35" s="601"/>
      <c r="AJ35" s="601"/>
      <c r="AK35" s="601"/>
      <c r="AL35" s="178"/>
      <c r="AM35" s="600">
        <f t="shared" ref="AM35:AM43" si="0">IF(AO35="","",AM34+1)</f>
        <v>6</v>
      </c>
      <c r="AN35" s="600"/>
      <c r="AO35" s="601" t="str">
        <f>IF('各会計、関係団体の財政状況及び健全化判断比率'!B32="","",'各会計、関係団体の財政状況及び健全化判断比率'!B32)</f>
        <v>伊万里市工業用水道事業特別会計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9</v>
      </c>
      <c r="BX35" s="600"/>
      <c r="BY35" s="601" t="str">
        <f>IF('各会計、関係団体の財政状況及び健全化判断比率'!B69="","",'各会計、関係団体の財政状況及び健全化判断比率'!B69)</f>
        <v>伊万里・有田地区医療福祉組合（一般会計）</v>
      </c>
      <c r="BZ35" s="601"/>
      <c r="CA35" s="601"/>
      <c r="CB35" s="601"/>
      <c r="CC35" s="601"/>
      <c r="CD35" s="601"/>
      <c r="CE35" s="601"/>
      <c r="CF35" s="601"/>
      <c r="CG35" s="601"/>
      <c r="CH35" s="601"/>
      <c r="CI35" s="601"/>
      <c r="CJ35" s="601"/>
      <c r="CK35" s="601"/>
      <c r="CL35" s="601"/>
      <c r="CM35" s="601"/>
      <c r="CN35" s="178"/>
      <c r="CO35" s="600">
        <f t="shared" ref="CO35:CO43" si="3">IF(CQ35="","",CO34+1)</f>
        <v>19</v>
      </c>
      <c r="CP35" s="600"/>
      <c r="CQ35" s="601" t="str">
        <f>IF('各会計、関係団体の財政状況及び健全化判断比率'!BS8="","",'各会計、関係団体の財政状況及び健全化判断比率'!BS8)</f>
        <v>伊万里情報センター株式会社</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伊万里市後期高齢者医療特別会計</v>
      </c>
      <c r="X36" s="601"/>
      <c r="Y36" s="601"/>
      <c r="Z36" s="601"/>
      <c r="AA36" s="601"/>
      <c r="AB36" s="601"/>
      <c r="AC36" s="601"/>
      <c r="AD36" s="601"/>
      <c r="AE36" s="601"/>
      <c r="AF36" s="601"/>
      <c r="AG36" s="601"/>
      <c r="AH36" s="601"/>
      <c r="AI36" s="601"/>
      <c r="AJ36" s="601"/>
      <c r="AK36" s="601"/>
      <c r="AL36" s="178"/>
      <c r="AM36" s="600">
        <f t="shared" si="0"/>
        <v>7</v>
      </c>
      <c r="AN36" s="600"/>
      <c r="AO36" s="601" t="str">
        <f>IF('各会計、関係団体の財政状況及び健全化判断比率'!B33="","",'各会計、関係団体の財政状況及び健全化判断比率'!B33)</f>
        <v>伊万里市下水道事業特別会計</v>
      </c>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10</v>
      </c>
      <c r="BX36" s="600"/>
      <c r="BY36" s="601" t="str">
        <f>IF('各会計、関係団体の財政状況及び健全化判断比率'!B70="","",'各会計、関係団体の財政状況及び健全化判断比率'!B70)</f>
        <v>伊万里・有田地区医療福祉組合（特別養護老人ホーム）</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11</v>
      </c>
      <c r="BX37" s="600"/>
      <c r="BY37" s="601" t="str">
        <f>IF('各会計、関係団体の財政状況及び健全化判断比率'!B71="","",'各会計、関係団体の財政状況及び健全化判断比率'!B71)</f>
        <v>伊万里・有田地区医療福祉組合（病院事業会計）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12</v>
      </c>
      <c r="BX38" s="600"/>
      <c r="BY38" s="601" t="str">
        <f>IF('各会計、関係団体の財政状況及び健全化判断比率'!B72="","",'各会計、関係団体の財政状況及び健全化判断比率'!B72)</f>
        <v>伊万里・有田地区衛生組合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13</v>
      </c>
      <c r="BX39" s="600"/>
      <c r="BY39" s="601" t="str">
        <f>IF('各会計、関係団体の財政状況及び健全化判断比率'!B73="","",'各会計、関係団体の財政状況及び健全化判断比率'!B73)</f>
        <v>佐賀県後期高齢者医療広域連合（一般会計）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14</v>
      </c>
      <c r="BX40" s="600"/>
      <c r="BY40" s="601" t="str">
        <f>IF('各会計、関係団体の財政状況及び健全化判断比率'!B74="","",'各会計、関係団体の財政状況及び健全化判断比率'!B74)</f>
        <v>佐賀県後期高齢者医療広域連合（後期高齢者特別会計）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15</v>
      </c>
      <c r="BX41" s="600"/>
      <c r="BY41" s="601" t="str">
        <f>IF('各会計、関係団体の財政状況及び健全化判断比率'!B75="","",'各会計、関係団体の財政状況及び健全化判断比率'!B75)</f>
        <v>佐賀県市町総合事務組合（一般会計）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16</v>
      </c>
      <c r="BX42" s="600"/>
      <c r="BY42" s="601" t="str">
        <f>IF('各会計、関係団体の財政状況及び健全化判断比率'!B76="","",'各会計、関係団体の財政状況及び健全化判断比率'!B76)</f>
        <v>佐賀県市町総合事務組合（特別会計）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17</v>
      </c>
      <c r="BX43" s="600"/>
      <c r="BY43" s="601" t="str">
        <f>IF('各会計、関係団体の財政状況及び健全化判断比率'!B77="","",'各会計、関係団体の財政状況及び健全化判断比率'!B77)</f>
        <v>佐賀県西部広域環境組合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03" t="s">
        <v>208</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209</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210</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211</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212</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213</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214</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592</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79" t="s">
        <v>557</v>
      </c>
      <c r="D34" s="1179"/>
      <c r="E34" s="1180"/>
      <c r="F34" s="32">
        <v>10.68</v>
      </c>
      <c r="G34" s="33">
        <v>11.23</v>
      </c>
      <c r="H34" s="33">
        <v>12.85</v>
      </c>
      <c r="I34" s="33">
        <v>13.37</v>
      </c>
      <c r="J34" s="34">
        <v>14.39</v>
      </c>
      <c r="K34" s="22"/>
      <c r="L34" s="22"/>
      <c r="M34" s="22"/>
      <c r="N34" s="22"/>
      <c r="O34" s="22"/>
      <c r="P34" s="22"/>
    </row>
    <row r="35" spans="1:16" ht="39" customHeight="1" x14ac:dyDescent="0.15">
      <c r="A35" s="22"/>
      <c r="B35" s="35"/>
      <c r="C35" s="1173" t="s">
        <v>558</v>
      </c>
      <c r="D35" s="1174"/>
      <c r="E35" s="1175"/>
      <c r="F35" s="36">
        <v>7.93</v>
      </c>
      <c r="G35" s="37">
        <v>7.87</v>
      </c>
      <c r="H35" s="37">
        <v>8</v>
      </c>
      <c r="I35" s="37">
        <v>7.87</v>
      </c>
      <c r="J35" s="38">
        <v>8.18</v>
      </c>
      <c r="K35" s="22"/>
      <c r="L35" s="22"/>
      <c r="M35" s="22"/>
      <c r="N35" s="22"/>
      <c r="O35" s="22"/>
      <c r="P35" s="22"/>
    </row>
    <row r="36" spans="1:16" ht="39" customHeight="1" x14ac:dyDescent="0.15">
      <c r="A36" s="22"/>
      <c r="B36" s="35"/>
      <c r="C36" s="1173" t="s">
        <v>559</v>
      </c>
      <c r="D36" s="1174"/>
      <c r="E36" s="1175"/>
      <c r="F36" s="36">
        <v>1.99</v>
      </c>
      <c r="G36" s="37">
        <v>2.3199999999999998</v>
      </c>
      <c r="H36" s="37">
        <v>1.45</v>
      </c>
      <c r="I36" s="37">
        <v>2.1800000000000002</v>
      </c>
      <c r="J36" s="38">
        <v>4.7</v>
      </c>
      <c r="K36" s="22"/>
      <c r="L36" s="22"/>
      <c r="M36" s="22"/>
      <c r="N36" s="22"/>
      <c r="O36" s="22"/>
      <c r="P36" s="22"/>
    </row>
    <row r="37" spans="1:16" ht="39" customHeight="1" x14ac:dyDescent="0.15">
      <c r="A37" s="22"/>
      <c r="B37" s="35"/>
      <c r="C37" s="1173" t="s">
        <v>560</v>
      </c>
      <c r="D37" s="1174"/>
      <c r="E37" s="1175"/>
      <c r="F37" s="36">
        <v>1.83</v>
      </c>
      <c r="G37" s="37">
        <v>1.17</v>
      </c>
      <c r="H37" s="37">
        <v>1.34</v>
      </c>
      <c r="I37" s="37">
        <v>0.94</v>
      </c>
      <c r="J37" s="38">
        <v>2.0499999999999998</v>
      </c>
      <c r="K37" s="22"/>
      <c r="L37" s="22"/>
      <c r="M37" s="22"/>
      <c r="N37" s="22"/>
      <c r="O37" s="22"/>
      <c r="P37" s="22"/>
    </row>
    <row r="38" spans="1:16" ht="39" customHeight="1" x14ac:dyDescent="0.15">
      <c r="A38" s="22"/>
      <c r="B38" s="35"/>
      <c r="C38" s="1173" t="s">
        <v>561</v>
      </c>
      <c r="D38" s="1174"/>
      <c r="E38" s="1175"/>
      <c r="F38" s="36" t="s">
        <v>509</v>
      </c>
      <c r="G38" s="37" t="s">
        <v>509</v>
      </c>
      <c r="H38" s="37">
        <v>0.41</v>
      </c>
      <c r="I38" s="37">
        <v>1.05</v>
      </c>
      <c r="J38" s="38">
        <v>1.58</v>
      </c>
      <c r="K38" s="22"/>
      <c r="L38" s="22"/>
      <c r="M38" s="22"/>
      <c r="N38" s="22"/>
      <c r="O38" s="22"/>
      <c r="P38" s="22"/>
    </row>
    <row r="39" spans="1:16" ht="39" customHeight="1" x14ac:dyDescent="0.15">
      <c r="A39" s="22"/>
      <c r="B39" s="35"/>
      <c r="C39" s="1173" t="s">
        <v>562</v>
      </c>
      <c r="D39" s="1174"/>
      <c r="E39" s="1175"/>
      <c r="F39" s="36">
        <v>2.23</v>
      </c>
      <c r="G39" s="37">
        <v>1.89</v>
      </c>
      <c r="H39" s="37">
        <v>2.2400000000000002</v>
      </c>
      <c r="I39" s="37">
        <v>1.58</v>
      </c>
      <c r="J39" s="38">
        <v>1.48</v>
      </c>
      <c r="K39" s="22"/>
      <c r="L39" s="22"/>
      <c r="M39" s="22"/>
      <c r="N39" s="22"/>
      <c r="O39" s="22"/>
      <c r="P39" s="22"/>
    </row>
    <row r="40" spans="1:16" ht="39" customHeight="1" x14ac:dyDescent="0.15">
      <c r="A40" s="22"/>
      <c r="B40" s="35"/>
      <c r="C40" s="1173" t="s">
        <v>563</v>
      </c>
      <c r="D40" s="1174"/>
      <c r="E40" s="1175"/>
      <c r="F40" s="36">
        <v>0</v>
      </c>
      <c r="G40" s="37">
        <v>0.01</v>
      </c>
      <c r="H40" s="37">
        <v>0.01</v>
      </c>
      <c r="I40" s="37">
        <v>0</v>
      </c>
      <c r="J40" s="38">
        <v>0.01</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564</v>
      </c>
      <c r="D42" s="1174"/>
      <c r="E42" s="1175"/>
      <c r="F42" s="36" t="s">
        <v>509</v>
      </c>
      <c r="G42" s="37" t="s">
        <v>509</v>
      </c>
      <c r="H42" s="37" t="s">
        <v>509</v>
      </c>
      <c r="I42" s="37" t="s">
        <v>509</v>
      </c>
      <c r="J42" s="38" t="s">
        <v>509</v>
      </c>
      <c r="K42" s="22"/>
      <c r="L42" s="22"/>
      <c r="M42" s="22"/>
      <c r="N42" s="22"/>
      <c r="O42" s="22"/>
      <c r="P42" s="22"/>
    </row>
    <row r="43" spans="1:16" ht="39" customHeight="1" thickBot="1" x14ac:dyDescent="0.2">
      <c r="A43" s="22"/>
      <c r="B43" s="40"/>
      <c r="C43" s="1176" t="s">
        <v>565</v>
      </c>
      <c r="D43" s="1177"/>
      <c r="E43" s="1178"/>
      <c r="F43" s="41">
        <v>1.24</v>
      </c>
      <c r="G43" s="42">
        <v>0.75</v>
      </c>
      <c r="H43" s="42">
        <v>0.04</v>
      </c>
      <c r="I43" s="42">
        <v>0</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06UQzyRiqoW6HLKxKH71Iq2M3QM/P0JUkzDONI8fcxjnEkIyFQjuyMEXtz3Is8cR8aiSN3JXKDm2l7mrJztTDA==" saltValue="50mHwXajF7Je3r379oGy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2187</v>
      </c>
      <c r="L45" s="60">
        <v>2061</v>
      </c>
      <c r="M45" s="60">
        <v>1881</v>
      </c>
      <c r="N45" s="60">
        <v>1788</v>
      </c>
      <c r="O45" s="61">
        <v>1828</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509</v>
      </c>
      <c r="L46" s="64" t="s">
        <v>509</v>
      </c>
      <c r="M46" s="64" t="s">
        <v>509</v>
      </c>
      <c r="N46" s="64" t="s">
        <v>509</v>
      </c>
      <c r="O46" s="65" t="s">
        <v>509</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509</v>
      </c>
      <c r="L47" s="64" t="s">
        <v>509</v>
      </c>
      <c r="M47" s="64" t="s">
        <v>509</v>
      </c>
      <c r="N47" s="64" t="s">
        <v>509</v>
      </c>
      <c r="O47" s="65" t="s">
        <v>509</v>
      </c>
      <c r="P47" s="48"/>
      <c r="Q47" s="48"/>
      <c r="R47" s="48"/>
      <c r="S47" s="48"/>
      <c r="T47" s="48"/>
      <c r="U47" s="48"/>
    </row>
    <row r="48" spans="1:21" ht="30.75" customHeight="1" x14ac:dyDescent="0.15">
      <c r="A48" s="48"/>
      <c r="B48" s="1183"/>
      <c r="C48" s="1184"/>
      <c r="D48" s="62"/>
      <c r="E48" s="1189" t="s">
        <v>15</v>
      </c>
      <c r="F48" s="1189"/>
      <c r="G48" s="1189"/>
      <c r="H48" s="1189"/>
      <c r="I48" s="1189"/>
      <c r="J48" s="1190"/>
      <c r="K48" s="63">
        <v>1423</v>
      </c>
      <c r="L48" s="64">
        <v>1534</v>
      </c>
      <c r="M48" s="64">
        <v>1277</v>
      </c>
      <c r="N48" s="64">
        <v>1148</v>
      </c>
      <c r="O48" s="65">
        <v>1080</v>
      </c>
      <c r="P48" s="48"/>
      <c r="Q48" s="48"/>
      <c r="R48" s="48"/>
      <c r="S48" s="48"/>
      <c r="T48" s="48"/>
      <c r="U48" s="48"/>
    </row>
    <row r="49" spans="1:21" ht="30.75" customHeight="1" x14ac:dyDescent="0.15">
      <c r="A49" s="48"/>
      <c r="B49" s="1183"/>
      <c r="C49" s="1184"/>
      <c r="D49" s="62"/>
      <c r="E49" s="1189" t="s">
        <v>16</v>
      </c>
      <c r="F49" s="1189"/>
      <c r="G49" s="1189"/>
      <c r="H49" s="1189"/>
      <c r="I49" s="1189"/>
      <c r="J49" s="1190"/>
      <c r="K49" s="63">
        <v>178</v>
      </c>
      <c r="L49" s="64">
        <v>304</v>
      </c>
      <c r="M49" s="64">
        <v>320</v>
      </c>
      <c r="N49" s="64">
        <v>333</v>
      </c>
      <c r="O49" s="65">
        <v>323</v>
      </c>
      <c r="P49" s="48"/>
      <c r="Q49" s="48"/>
      <c r="R49" s="48"/>
      <c r="S49" s="48"/>
      <c r="T49" s="48"/>
      <c r="U49" s="48"/>
    </row>
    <row r="50" spans="1:21" ht="30.75" customHeight="1" x14ac:dyDescent="0.15">
      <c r="A50" s="48"/>
      <c r="B50" s="1183"/>
      <c r="C50" s="1184"/>
      <c r="D50" s="62"/>
      <c r="E50" s="1189" t="s">
        <v>17</v>
      </c>
      <c r="F50" s="1189"/>
      <c r="G50" s="1189"/>
      <c r="H50" s="1189"/>
      <c r="I50" s="1189"/>
      <c r="J50" s="1190"/>
      <c r="K50" s="63">
        <v>79</v>
      </c>
      <c r="L50" s="64">
        <v>80</v>
      </c>
      <c r="M50" s="64">
        <v>80</v>
      </c>
      <c r="N50" s="64">
        <v>55</v>
      </c>
      <c r="O50" s="65">
        <v>40</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509</v>
      </c>
      <c r="L51" s="64" t="s">
        <v>509</v>
      </c>
      <c r="M51" s="64" t="s">
        <v>509</v>
      </c>
      <c r="N51" s="64" t="s">
        <v>509</v>
      </c>
      <c r="O51" s="65" t="s">
        <v>509</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1893</v>
      </c>
      <c r="L52" s="64">
        <v>1984</v>
      </c>
      <c r="M52" s="64">
        <v>2160</v>
      </c>
      <c r="N52" s="64">
        <v>2172</v>
      </c>
      <c r="O52" s="65">
        <v>2184</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1974</v>
      </c>
      <c r="L53" s="69">
        <v>1995</v>
      </c>
      <c r="M53" s="69">
        <v>1398</v>
      </c>
      <c r="N53" s="69">
        <v>1152</v>
      </c>
      <c r="O53" s="70">
        <v>1087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rVsp1lrKe+N9dZCD5QW/M304pg/U7zai+AsiwFLbfYp0A0OzFXTiGYXZHoZa776HLeOAxeVQ50wIthILhqg4w==" saltValue="tN0kKRPJC/hp3rP7Otvh8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07" t="s">
        <v>30</v>
      </c>
      <c r="C41" s="1208"/>
      <c r="D41" s="102"/>
      <c r="E41" s="1213" t="s">
        <v>31</v>
      </c>
      <c r="F41" s="1213"/>
      <c r="G41" s="1213"/>
      <c r="H41" s="1214"/>
      <c r="I41" s="351">
        <v>21850</v>
      </c>
      <c r="J41" s="352">
        <v>21390</v>
      </c>
      <c r="K41" s="352">
        <v>21141</v>
      </c>
      <c r="L41" s="352">
        <v>21128</v>
      </c>
      <c r="M41" s="353">
        <v>21730</v>
      </c>
    </row>
    <row r="42" spans="2:13" ht="27.75" customHeight="1" x14ac:dyDescent="0.15">
      <c r="B42" s="1209"/>
      <c r="C42" s="1210"/>
      <c r="D42" s="103"/>
      <c r="E42" s="1215" t="s">
        <v>32</v>
      </c>
      <c r="F42" s="1215"/>
      <c r="G42" s="1215"/>
      <c r="H42" s="1216"/>
      <c r="I42" s="354">
        <v>279</v>
      </c>
      <c r="J42" s="355">
        <v>199</v>
      </c>
      <c r="K42" s="355">
        <v>120</v>
      </c>
      <c r="L42" s="355">
        <v>40</v>
      </c>
      <c r="M42" s="356" t="s">
        <v>509</v>
      </c>
    </row>
    <row r="43" spans="2:13" ht="27.75" customHeight="1" x14ac:dyDescent="0.15">
      <c r="B43" s="1209"/>
      <c r="C43" s="1210"/>
      <c r="D43" s="103"/>
      <c r="E43" s="1215" t="s">
        <v>33</v>
      </c>
      <c r="F43" s="1215"/>
      <c r="G43" s="1215"/>
      <c r="H43" s="1216"/>
      <c r="I43" s="354">
        <v>13645</v>
      </c>
      <c r="J43" s="355">
        <v>13083</v>
      </c>
      <c r="K43" s="355">
        <v>12391</v>
      </c>
      <c r="L43" s="355">
        <v>11408</v>
      </c>
      <c r="M43" s="356">
        <v>10079</v>
      </c>
    </row>
    <row r="44" spans="2:13" ht="27.75" customHeight="1" x14ac:dyDescent="0.15">
      <c r="B44" s="1209"/>
      <c r="C44" s="1210"/>
      <c r="D44" s="103"/>
      <c r="E44" s="1215" t="s">
        <v>34</v>
      </c>
      <c r="F44" s="1215"/>
      <c r="G44" s="1215"/>
      <c r="H44" s="1216"/>
      <c r="I44" s="354">
        <v>3014</v>
      </c>
      <c r="J44" s="355">
        <v>2847</v>
      </c>
      <c r="K44" s="355">
        <v>2568</v>
      </c>
      <c r="L44" s="355">
        <v>2447</v>
      </c>
      <c r="M44" s="356">
        <v>2246</v>
      </c>
    </row>
    <row r="45" spans="2:13" ht="27.75" customHeight="1" x14ac:dyDescent="0.15">
      <c r="B45" s="1209"/>
      <c r="C45" s="1210"/>
      <c r="D45" s="103"/>
      <c r="E45" s="1215" t="s">
        <v>35</v>
      </c>
      <c r="F45" s="1215"/>
      <c r="G45" s="1215"/>
      <c r="H45" s="1216"/>
      <c r="I45" s="354">
        <v>4098</v>
      </c>
      <c r="J45" s="355">
        <v>4021</v>
      </c>
      <c r="K45" s="355">
        <v>4028</v>
      </c>
      <c r="L45" s="355">
        <v>3882</v>
      </c>
      <c r="M45" s="356">
        <v>3943</v>
      </c>
    </row>
    <row r="46" spans="2:13" ht="27.75" customHeight="1" x14ac:dyDescent="0.15">
      <c r="B46" s="1209"/>
      <c r="C46" s="1210"/>
      <c r="D46" s="104"/>
      <c r="E46" s="1215" t="s">
        <v>36</v>
      </c>
      <c r="F46" s="1215"/>
      <c r="G46" s="1215"/>
      <c r="H46" s="1216"/>
      <c r="I46" s="354">
        <v>422</v>
      </c>
      <c r="J46" s="355">
        <v>319</v>
      </c>
      <c r="K46" s="355">
        <v>128</v>
      </c>
      <c r="L46" s="355">
        <v>122</v>
      </c>
      <c r="M46" s="356">
        <v>96</v>
      </c>
    </row>
    <row r="47" spans="2:13" ht="27.75" customHeight="1" x14ac:dyDescent="0.15">
      <c r="B47" s="1209"/>
      <c r="C47" s="1210"/>
      <c r="D47" s="105"/>
      <c r="E47" s="1217" t="s">
        <v>37</v>
      </c>
      <c r="F47" s="1218"/>
      <c r="G47" s="1218"/>
      <c r="H47" s="1219"/>
      <c r="I47" s="354" t="s">
        <v>509</v>
      </c>
      <c r="J47" s="355" t="s">
        <v>509</v>
      </c>
      <c r="K47" s="355" t="s">
        <v>509</v>
      </c>
      <c r="L47" s="355" t="s">
        <v>509</v>
      </c>
      <c r="M47" s="356" t="s">
        <v>509</v>
      </c>
    </row>
    <row r="48" spans="2:13" ht="27.75" customHeight="1" x14ac:dyDescent="0.15">
      <c r="B48" s="1209"/>
      <c r="C48" s="1210"/>
      <c r="D48" s="103"/>
      <c r="E48" s="1215" t="s">
        <v>38</v>
      </c>
      <c r="F48" s="1215"/>
      <c r="G48" s="1215"/>
      <c r="H48" s="1216"/>
      <c r="I48" s="354" t="s">
        <v>509</v>
      </c>
      <c r="J48" s="355" t="s">
        <v>509</v>
      </c>
      <c r="K48" s="355" t="s">
        <v>509</v>
      </c>
      <c r="L48" s="355" t="s">
        <v>509</v>
      </c>
      <c r="M48" s="356" t="s">
        <v>509</v>
      </c>
    </row>
    <row r="49" spans="2:13" ht="27.75" customHeight="1" x14ac:dyDescent="0.15">
      <c r="B49" s="1211"/>
      <c r="C49" s="1212"/>
      <c r="D49" s="103"/>
      <c r="E49" s="1215" t="s">
        <v>39</v>
      </c>
      <c r="F49" s="1215"/>
      <c r="G49" s="1215"/>
      <c r="H49" s="1216"/>
      <c r="I49" s="354" t="s">
        <v>509</v>
      </c>
      <c r="J49" s="355" t="s">
        <v>509</v>
      </c>
      <c r="K49" s="355" t="s">
        <v>509</v>
      </c>
      <c r="L49" s="355" t="s">
        <v>509</v>
      </c>
      <c r="M49" s="356" t="s">
        <v>509</v>
      </c>
    </row>
    <row r="50" spans="2:13" ht="27.75" customHeight="1" x14ac:dyDescent="0.15">
      <c r="B50" s="1220" t="s">
        <v>40</v>
      </c>
      <c r="C50" s="1221"/>
      <c r="D50" s="106"/>
      <c r="E50" s="1215" t="s">
        <v>41</v>
      </c>
      <c r="F50" s="1215"/>
      <c r="G50" s="1215"/>
      <c r="H50" s="1216"/>
      <c r="I50" s="354">
        <v>4589</v>
      </c>
      <c r="J50" s="355">
        <v>4818</v>
      </c>
      <c r="K50" s="355">
        <v>4835</v>
      </c>
      <c r="L50" s="355">
        <v>5507</v>
      </c>
      <c r="M50" s="356">
        <v>7210</v>
      </c>
    </row>
    <row r="51" spans="2:13" ht="27.75" customHeight="1" x14ac:dyDescent="0.15">
      <c r="B51" s="1209"/>
      <c r="C51" s="1210"/>
      <c r="D51" s="103"/>
      <c r="E51" s="1215" t="s">
        <v>42</v>
      </c>
      <c r="F51" s="1215"/>
      <c r="G51" s="1215"/>
      <c r="H51" s="1216"/>
      <c r="I51" s="354">
        <v>169</v>
      </c>
      <c r="J51" s="355">
        <v>168</v>
      </c>
      <c r="K51" s="355">
        <v>176</v>
      </c>
      <c r="L51" s="355">
        <v>187</v>
      </c>
      <c r="M51" s="356">
        <v>210</v>
      </c>
    </row>
    <row r="52" spans="2:13" ht="27.75" customHeight="1" x14ac:dyDescent="0.15">
      <c r="B52" s="1211"/>
      <c r="C52" s="1212"/>
      <c r="D52" s="103"/>
      <c r="E52" s="1215" t="s">
        <v>43</v>
      </c>
      <c r="F52" s="1215"/>
      <c r="G52" s="1215"/>
      <c r="H52" s="1216"/>
      <c r="I52" s="354">
        <v>27598</v>
      </c>
      <c r="J52" s="355">
        <v>27434</v>
      </c>
      <c r="K52" s="355">
        <v>26963</v>
      </c>
      <c r="L52" s="355">
        <v>26618</v>
      </c>
      <c r="M52" s="356">
        <v>26049</v>
      </c>
    </row>
    <row r="53" spans="2:13" ht="27.75" customHeight="1" thickBot="1" x14ac:dyDescent="0.2">
      <c r="B53" s="1222" t="s">
        <v>44</v>
      </c>
      <c r="C53" s="1223"/>
      <c r="D53" s="107"/>
      <c r="E53" s="1224" t="s">
        <v>45</v>
      </c>
      <c r="F53" s="1224"/>
      <c r="G53" s="1224"/>
      <c r="H53" s="1225"/>
      <c r="I53" s="357">
        <v>10951</v>
      </c>
      <c r="J53" s="358">
        <v>9440</v>
      </c>
      <c r="K53" s="358">
        <v>8401</v>
      </c>
      <c r="L53" s="358">
        <v>6715</v>
      </c>
      <c r="M53" s="359">
        <v>4624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Ef3eWOO+DfXx6gJR5oKPse1V0agYKSQXEgszHHotewmeDnfHt/FZZxccFCzcUNGzDThZJFI8A7qDY7rxWLlBdg==" saltValue="2p+NTzCu7fFWhNb31spk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552</v>
      </c>
      <c r="G54" s="116" t="s">
        <v>553</v>
      </c>
      <c r="H54" s="117" t="s">
        <v>554</v>
      </c>
    </row>
    <row r="55" spans="2:8" ht="52.5" customHeight="1" x14ac:dyDescent="0.15">
      <c r="B55" s="118"/>
      <c r="C55" s="1234" t="s">
        <v>48</v>
      </c>
      <c r="D55" s="1234"/>
      <c r="E55" s="1235"/>
      <c r="F55" s="119">
        <v>1346</v>
      </c>
      <c r="G55" s="119">
        <v>1486</v>
      </c>
      <c r="H55" s="120">
        <v>2273</v>
      </c>
    </row>
    <row r="56" spans="2:8" ht="52.5" customHeight="1" x14ac:dyDescent="0.15">
      <c r="B56" s="121"/>
      <c r="C56" s="1236" t="s">
        <v>49</v>
      </c>
      <c r="D56" s="1236"/>
      <c r="E56" s="1237"/>
      <c r="F56" s="122">
        <v>405</v>
      </c>
      <c r="G56" s="122">
        <v>384</v>
      </c>
      <c r="H56" s="123">
        <v>717</v>
      </c>
    </row>
    <row r="57" spans="2:8" ht="53.25" customHeight="1" x14ac:dyDescent="0.15">
      <c r="B57" s="121"/>
      <c r="C57" s="1238" t="s">
        <v>50</v>
      </c>
      <c r="D57" s="1238"/>
      <c r="E57" s="1239"/>
      <c r="F57" s="124">
        <v>3259</v>
      </c>
      <c r="G57" s="124">
        <v>3605</v>
      </c>
      <c r="H57" s="125">
        <v>4190</v>
      </c>
    </row>
    <row r="58" spans="2:8" ht="45.75" customHeight="1" x14ac:dyDescent="0.15">
      <c r="B58" s="126"/>
      <c r="C58" s="1226" t="s">
        <v>586</v>
      </c>
      <c r="D58" s="1227"/>
      <c r="E58" s="1228"/>
      <c r="F58" s="127">
        <v>1310</v>
      </c>
      <c r="G58" s="127">
        <v>1762</v>
      </c>
      <c r="H58" s="128">
        <v>2547</v>
      </c>
    </row>
    <row r="59" spans="2:8" ht="45.75" customHeight="1" x14ac:dyDescent="0.15">
      <c r="B59" s="126"/>
      <c r="C59" s="1226" t="s">
        <v>587</v>
      </c>
      <c r="D59" s="1227"/>
      <c r="E59" s="1228"/>
      <c r="F59" s="127">
        <v>505</v>
      </c>
      <c r="G59" s="127">
        <v>564</v>
      </c>
      <c r="H59" s="128">
        <v>623</v>
      </c>
    </row>
    <row r="60" spans="2:8" ht="45.75" customHeight="1" x14ac:dyDescent="0.15">
      <c r="B60" s="126"/>
      <c r="C60" s="1226" t="s">
        <v>588</v>
      </c>
      <c r="D60" s="1227"/>
      <c r="E60" s="1228"/>
      <c r="F60" s="127">
        <v>444</v>
      </c>
      <c r="G60" s="127">
        <v>460</v>
      </c>
      <c r="H60" s="128">
        <v>453</v>
      </c>
    </row>
    <row r="61" spans="2:8" ht="45.75" customHeight="1" x14ac:dyDescent="0.15">
      <c r="B61" s="126"/>
      <c r="C61" s="1226" t="s">
        <v>589</v>
      </c>
      <c r="D61" s="1227"/>
      <c r="E61" s="1228"/>
      <c r="F61" s="127">
        <v>469</v>
      </c>
      <c r="G61" s="127">
        <v>467</v>
      </c>
      <c r="H61" s="128">
        <v>429</v>
      </c>
    </row>
    <row r="62" spans="2:8" ht="45.75" customHeight="1" thickBot="1" x14ac:dyDescent="0.2">
      <c r="B62" s="129"/>
      <c r="C62" s="1229" t="s">
        <v>590</v>
      </c>
      <c r="D62" s="1230"/>
      <c r="E62" s="1231"/>
      <c r="F62" s="130">
        <v>88</v>
      </c>
      <c r="G62" s="130">
        <v>87</v>
      </c>
      <c r="H62" s="131">
        <v>85</v>
      </c>
    </row>
    <row r="63" spans="2:8" ht="52.5" customHeight="1" thickBot="1" x14ac:dyDescent="0.2">
      <c r="B63" s="132"/>
      <c r="C63" s="1232" t="s">
        <v>51</v>
      </c>
      <c r="D63" s="1232"/>
      <c r="E63" s="1233"/>
      <c r="F63" s="133">
        <v>5010</v>
      </c>
      <c r="G63" s="133">
        <v>5475</v>
      </c>
      <c r="H63" s="134">
        <v>7180</v>
      </c>
    </row>
    <row r="64" spans="2:8" x14ac:dyDescent="0.15"/>
  </sheetData>
  <sheetProtection algorithmName="SHA-512" hashValue="eFjvmY/5n8Js4ioejpZaTEz0z37HRBP0iWCnwpCjjkv1fv+gsHYX0mT/ZSi5Yma8HsQNAmmUMxYNmqG8BKlS2Q==" saltValue="bijPRreinv55S9V1pblt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N48" sqref="AN48"/>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593</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594</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595</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596</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550</v>
      </c>
      <c r="BQ50" s="1273"/>
      <c r="BR50" s="1273"/>
      <c r="BS50" s="1273"/>
      <c r="BT50" s="1273"/>
      <c r="BU50" s="1273"/>
      <c r="BV50" s="1273"/>
      <c r="BW50" s="1273"/>
      <c r="BX50" s="1273" t="s">
        <v>551</v>
      </c>
      <c r="BY50" s="1273"/>
      <c r="BZ50" s="1273"/>
      <c r="CA50" s="1273"/>
      <c r="CB50" s="1273"/>
      <c r="CC50" s="1273"/>
      <c r="CD50" s="1273"/>
      <c r="CE50" s="1273"/>
      <c r="CF50" s="1273" t="s">
        <v>552</v>
      </c>
      <c r="CG50" s="1273"/>
      <c r="CH50" s="1273"/>
      <c r="CI50" s="1273"/>
      <c r="CJ50" s="1273"/>
      <c r="CK50" s="1273"/>
      <c r="CL50" s="1273"/>
      <c r="CM50" s="1273"/>
      <c r="CN50" s="1273" t="s">
        <v>553</v>
      </c>
      <c r="CO50" s="1273"/>
      <c r="CP50" s="1273"/>
      <c r="CQ50" s="1273"/>
      <c r="CR50" s="1273"/>
      <c r="CS50" s="1273"/>
      <c r="CT50" s="1273"/>
      <c r="CU50" s="1273"/>
      <c r="CV50" s="1273" t="s">
        <v>554</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597</v>
      </c>
      <c r="AO51" s="1277"/>
      <c r="AP51" s="1277"/>
      <c r="AQ51" s="1277"/>
      <c r="AR51" s="1277"/>
      <c r="AS51" s="1277"/>
      <c r="AT51" s="1277"/>
      <c r="AU51" s="1277"/>
      <c r="AV51" s="1277"/>
      <c r="AW51" s="1277"/>
      <c r="AX51" s="1277"/>
      <c r="AY51" s="1277"/>
      <c r="AZ51" s="1277"/>
      <c r="BA51" s="1277"/>
      <c r="BB51" s="1277" t="s">
        <v>598</v>
      </c>
      <c r="BC51" s="1277"/>
      <c r="BD51" s="1277"/>
      <c r="BE51" s="1277"/>
      <c r="BF51" s="1277"/>
      <c r="BG51" s="1277"/>
      <c r="BH51" s="1277"/>
      <c r="BI51" s="1277"/>
      <c r="BJ51" s="1277"/>
      <c r="BK51" s="1277"/>
      <c r="BL51" s="1277"/>
      <c r="BM51" s="1277"/>
      <c r="BN51" s="1277"/>
      <c r="BO51" s="1277"/>
      <c r="BP51" s="1278">
        <v>91.3</v>
      </c>
      <c r="BQ51" s="1278"/>
      <c r="BR51" s="1278"/>
      <c r="BS51" s="1278"/>
      <c r="BT51" s="1278"/>
      <c r="BU51" s="1278"/>
      <c r="BV51" s="1278"/>
      <c r="BW51" s="1278"/>
      <c r="BX51" s="1278">
        <v>78.400000000000006</v>
      </c>
      <c r="BY51" s="1278"/>
      <c r="BZ51" s="1278"/>
      <c r="CA51" s="1278"/>
      <c r="CB51" s="1278"/>
      <c r="CC51" s="1278"/>
      <c r="CD51" s="1278"/>
      <c r="CE51" s="1278"/>
      <c r="CF51" s="1278">
        <v>69</v>
      </c>
      <c r="CG51" s="1278"/>
      <c r="CH51" s="1278"/>
      <c r="CI51" s="1278"/>
      <c r="CJ51" s="1278"/>
      <c r="CK51" s="1278"/>
      <c r="CL51" s="1278"/>
      <c r="CM51" s="1278"/>
      <c r="CN51" s="1278">
        <v>53.2</v>
      </c>
      <c r="CO51" s="1278"/>
      <c r="CP51" s="1278"/>
      <c r="CQ51" s="1278"/>
      <c r="CR51" s="1278"/>
      <c r="CS51" s="1278"/>
      <c r="CT51" s="1278"/>
      <c r="CU51" s="1278"/>
      <c r="CV51" s="1278">
        <v>35</v>
      </c>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599</v>
      </c>
      <c r="BC53" s="1277"/>
      <c r="BD53" s="1277"/>
      <c r="BE53" s="1277"/>
      <c r="BF53" s="1277"/>
      <c r="BG53" s="1277"/>
      <c r="BH53" s="1277"/>
      <c r="BI53" s="1277"/>
      <c r="BJ53" s="1277"/>
      <c r="BK53" s="1277"/>
      <c r="BL53" s="1277"/>
      <c r="BM53" s="1277"/>
      <c r="BN53" s="1277"/>
      <c r="BO53" s="1277"/>
      <c r="BP53" s="1278">
        <v>65.5</v>
      </c>
      <c r="BQ53" s="1278"/>
      <c r="BR53" s="1278"/>
      <c r="BS53" s="1278"/>
      <c r="BT53" s="1278"/>
      <c r="BU53" s="1278"/>
      <c r="BV53" s="1278"/>
      <c r="BW53" s="1278"/>
      <c r="BX53" s="1278">
        <v>67</v>
      </c>
      <c r="BY53" s="1278"/>
      <c r="BZ53" s="1278"/>
      <c r="CA53" s="1278"/>
      <c r="CB53" s="1278"/>
      <c r="CC53" s="1278"/>
      <c r="CD53" s="1278"/>
      <c r="CE53" s="1278"/>
      <c r="CF53" s="1278">
        <v>69.2</v>
      </c>
      <c r="CG53" s="1278"/>
      <c r="CH53" s="1278"/>
      <c r="CI53" s="1278"/>
      <c r="CJ53" s="1278"/>
      <c r="CK53" s="1278"/>
      <c r="CL53" s="1278"/>
      <c r="CM53" s="1278"/>
      <c r="CN53" s="1278">
        <v>70.8</v>
      </c>
      <c r="CO53" s="1278"/>
      <c r="CP53" s="1278"/>
      <c r="CQ53" s="1278"/>
      <c r="CR53" s="1278"/>
      <c r="CS53" s="1278"/>
      <c r="CT53" s="1278"/>
      <c r="CU53" s="1278"/>
      <c r="CV53" s="1278">
        <v>72.400000000000006</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600</v>
      </c>
      <c r="AO55" s="1273"/>
      <c r="AP55" s="1273"/>
      <c r="AQ55" s="1273"/>
      <c r="AR55" s="1273"/>
      <c r="AS55" s="1273"/>
      <c r="AT55" s="1273"/>
      <c r="AU55" s="1273"/>
      <c r="AV55" s="1273"/>
      <c r="AW55" s="1273"/>
      <c r="AX55" s="1273"/>
      <c r="AY55" s="1273"/>
      <c r="AZ55" s="1273"/>
      <c r="BA55" s="1273"/>
      <c r="BB55" s="1277" t="s">
        <v>598</v>
      </c>
      <c r="BC55" s="1277"/>
      <c r="BD55" s="1277"/>
      <c r="BE55" s="1277"/>
      <c r="BF55" s="1277"/>
      <c r="BG55" s="1277"/>
      <c r="BH55" s="1277"/>
      <c r="BI55" s="1277"/>
      <c r="BJ55" s="1277"/>
      <c r="BK55" s="1277"/>
      <c r="BL55" s="1277"/>
      <c r="BM55" s="1277"/>
      <c r="BN55" s="1277"/>
      <c r="BO55" s="1277"/>
      <c r="BP55" s="1278">
        <v>31.3</v>
      </c>
      <c r="BQ55" s="1278"/>
      <c r="BR55" s="1278"/>
      <c r="BS55" s="1278"/>
      <c r="BT55" s="1278"/>
      <c r="BU55" s="1278"/>
      <c r="BV55" s="1278"/>
      <c r="BW55" s="1278"/>
      <c r="BX55" s="1278">
        <v>25.3</v>
      </c>
      <c r="BY55" s="1278"/>
      <c r="BZ55" s="1278"/>
      <c r="CA55" s="1278"/>
      <c r="CB55" s="1278"/>
      <c r="CC55" s="1278"/>
      <c r="CD55" s="1278"/>
      <c r="CE55" s="1278"/>
      <c r="CF55" s="1278">
        <v>25.5</v>
      </c>
      <c r="CG55" s="1278"/>
      <c r="CH55" s="1278"/>
      <c r="CI55" s="1278"/>
      <c r="CJ55" s="1278"/>
      <c r="CK55" s="1278"/>
      <c r="CL55" s="1278"/>
      <c r="CM55" s="1278"/>
      <c r="CN55" s="1278">
        <v>25.1</v>
      </c>
      <c r="CO55" s="1278"/>
      <c r="CP55" s="1278"/>
      <c r="CQ55" s="1278"/>
      <c r="CR55" s="1278"/>
      <c r="CS55" s="1278"/>
      <c r="CT55" s="1278"/>
      <c r="CU55" s="1278"/>
      <c r="CV55" s="1278">
        <v>18</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599</v>
      </c>
      <c r="BC57" s="1277"/>
      <c r="BD57" s="1277"/>
      <c r="BE57" s="1277"/>
      <c r="BF57" s="1277"/>
      <c r="BG57" s="1277"/>
      <c r="BH57" s="1277"/>
      <c r="BI57" s="1277"/>
      <c r="BJ57" s="1277"/>
      <c r="BK57" s="1277"/>
      <c r="BL57" s="1277"/>
      <c r="BM57" s="1277"/>
      <c r="BN57" s="1277"/>
      <c r="BO57" s="1277"/>
      <c r="BP57" s="1278">
        <v>58.4</v>
      </c>
      <c r="BQ57" s="1278"/>
      <c r="BR57" s="1278"/>
      <c r="BS57" s="1278"/>
      <c r="BT57" s="1278"/>
      <c r="BU57" s="1278"/>
      <c r="BV57" s="1278"/>
      <c r="BW57" s="1278"/>
      <c r="BX57" s="1278">
        <v>59.7</v>
      </c>
      <c r="BY57" s="1278"/>
      <c r="BZ57" s="1278"/>
      <c r="CA57" s="1278"/>
      <c r="CB57" s="1278"/>
      <c r="CC57" s="1278"/>
      <c r="CD57" s="1278"/>
      <c r="CE57" s="1278"/>
      <c r="CF57" s="1278">
        <v>60.9</v>
      </c>
      <c r="CG57" s="1278"/>
      <c r="CH57" s="1278"/>
      <c r="CI57" s="1278"/>
      <c r="CJ57" s="1278"/>
      <c r="CK57" s="1278"/>
      <c r="CL57" s="1278"/>
      <c r="CM57" s="1278"/>
      <c r="CN57" s="1278">
        <v>61</v>
      </c>
      <c r="CO57" s="1278"/>
      <c r="CP57" s="1278"/>
      <c r="CQ57" s="1278"/>
      <c r="CR57" s="1278"/>
      <c r="CS57" s="1278"/>
      <c r="CT57" s="1278"/>
      <c r="CU57" s="1278"/>
      <c r="CV57" s="1278">
        <v>62.4</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601</v>
      </c>
    </row>
    <row r="64" spans="1:109" x14ac:dyDescent="0.15">
      <c r="B64" s="1248"/>
      <c r="G64" s="1255"/>
      <c r="I64" s="1288"/>
      <c r="J64" s="1288"/>
      <c r="K64" s="1288"/>
      <c r="L64" s="1288"/>
      <c r="M64" s="1288"/>
      <c r="N64" s="1289"/>
      <c r="AM64" s="1255"/>
      <c r="AN64" s="1255" t="s">
        <v>594</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602</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596</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550</v>
      </c>
      <c r="BQ72" s="1273"/>
      <c r="BR72" s="1273"/>
      <c r="BS72" s="1273"/>
      <c r="BT72" s="1273"/>
      <c r="BU72" s="1273"/>
      <c r="BV72" s="1273"/>
      <c r="BW72" s="1273"/>
      <c r="BX72" s="1273" t="s">
        <v>551</v>
      </c>
      <c r="BY72" s="1273"/>
      <c r="BZ72" s="1273"/>
      <c r="CA72" s="1273"/>
      <c r="CB72" s="1273"/>
      <c r="CC72" s="1273"/>
      <c r="CD72" s="1273"/>
      <c r="CE72" s="1273"/>
      <c r="CF72" s="1273" t="s">
        <v>552</v>
      </c>
      <c r="CG72" s="1273"/>
      <c r="CH72" s="1273"/>
      <c r="CI72" s="1273"/>
      <c r="CJ72" s="1273"/>
      <c r="CK72" s="1273"/>
      <c r="CL72" s="1273"/>
      <c r="CM72" s="1273"/>
      <c r="CN72" s="1273" t="s">
        <v>553</v>
      </c>
      <c r="CO72" s="1273"/>
      <c r="CP72" s="1273"/>
      <c r="CQ72" s="1273"/>
      <c r="CR72" s="1273"/>
      <c r="CS72" s="1273"/>
      <c r="CT72" s="1273"/>
      <c r="CU72" s="1273"/>
      <c r="CV72" s="1273" t="s">
        <v>554</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597</v>
      </c>
      <c r="AO73" s="1277"/>
      <c r="AP73" s="1277"/>
      <c r="AQ73" s="1277"/>
      <c r="AR73" s="1277"/>
      <c r="AS73" s="1277"/>
      <c r="AT73" s="1277"/>
      <c r="AU73" s="1277"/>
      <c r="AV73" s="1277"/>
      <c r="AW73" s="1277"/>
      <c r="AX73" s="1277"/>
      <c r="AY73" s="1277"/>
      <c r="AZ73" s="1277"/>
      <c r="BA73" s="1277"/>
      <c r="BB73" s="1277" t="s">
        <v>598</v>
      </c>
      <c r="BC73" s="1277"/>
      <c r="BD73" s="1277"/>
      <c r="BE73" s="1277"/>
      <c r="BF73" s="1277"/>
      <c r="BG73" s="1277"/>
      <c r="BH73" s="1277"/>
      <c r="BI73" s="1277"/>
      <c r="BJ73" s="1277"/>
      <c r="BK73" s="1277"/>
      <c r="BL73" s="1277"/>
      <c r="BM73" s="1277"/>
      <c r="BN73" s="1277"/>
      <c r="BO73" s="1277"/>
      <c r="BP73" s="1278">
        <v>91.3</v>
      </c>
      <c r="BQ73" s="1278"/>
      <c r="BR73" s="1278"/>
      <c r="BS73" s="1278"/>
      <c r="BT73" s="1278"/>
      <c r="BU73" s="1278"/>
      <c r="BV73" s="1278"/>
      <c r="BW73" s="1278"/>
      <c r="BX73" s="1278">
        <v>78.400000000000006</v>
      </c>
      <c r="BY73" s="1278"/>
      <c r="BZ73" s="1278"/>
      <c r="CA73" s="1278"/>
      <c r="CB73" s="1278"/>
      <c r="CC73" s="1278"/>
      <c r="CD73" s="1278"/>
      <c r="CE73" s="1278"/>
      <c r="CF73" s="1278">
        <v>69</v>
      </c>
      <c r="CG73" s="1278"/>
      <c r="CH73" s="1278"/>
      <c r="CI73" s="1278"/>
      <c r="CJ73" s="1278"/>
      <c r="CK73" s="1278"/>
      <c r="CL73" s="1278"/>
      <c r="CM73" s="1278"/>
      <c r="CN73" s="1278">
        <v>53.2</v>
      </c>
      <c r="CO73" s="1278"/>
      <c r="CP73" s="1278"/>
      <c r="CQ73" s="1278"/>
      <c r="CR73" s="1278"/>
      <c r="CS73" s="1278"/>
      <c r="CT73" s="1278"/>
      <c r="CU73" s="1278"/>
      <c r="CV73" s="1278">
        <v>35</v>
      </c>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603</v>
      </c>
      <c r="BC75" s="1277"/>
      <c r="BD75" s="1277"/>
      <c r="BE75" s="1277"/>
      <c r="BF75" s="1277"/>
      <c r="BG75" s="1277"/>
      <c r="BH75" s="1277"/>
      <c r="BI75" s="1277"/>
      <c r="BJ75" s="1277"/>
      <c r="BK75" s="1277"/>
      <c r="BL75" s="1277"/>
      <c r="BM75" s="1277"/>
      <c r="BN75" s="1277"/>
      <c r="BO75" s="1277"/>
      <c r="BP75" s="1278">
        <v>16</v>
      </c>
      <c r="BQ75" s="1278"/>
      <c r="BR75" s="1278"/>
      <c r="BS75" s="1278"/>
      <c r="BT75" s="1278"/>
      <c r="BU75" s="1278"/>
      <c r="BV75" s="1278"/>
      <c r="BW75" s="1278"/>
      <c r="BX75" s="1278">
        <v>16.5</v>
      </c>
      <c r="BY75" s="1278"/>
      <c r="BZ75" s="1278"/>
      <c r="CA75" s="1278"/>
      <c r="CB75" s="1278"/>
      <c r="CC75" s="1278"/>
      <c r="CD75" s="1278"/>
      <c r="CE75" s="1278"/>
      <c r="CF75" s="1278">
        <v>14.8</v>
      </c>
      <c r="CG75" s="1278"/>
      <c r="CH75" s="1278"/>
      <c r="CI75" s="1278"/>
      <c r="CJ75" s="1278"/>
      <c r="CK75" s="1278"/>
      <c r="CL75" s="1278"/>
      <c r="CM75" s="1278"/>
      <c r="CN75" s="1278">
        <v>12.3</v>
      </c>
      <c r="CO75" s="1278"/>
      <c r="CP75" s="1278"/>
      <c r="CQ75" s="1278"/>
      <c r="CR75" s="1278"/>
      <c r="CS75" s="1278"/>
      <c r="CT75" s="1278"/>
      <c r="CU75" s="1278"/>
      <c r="CV75" s="1278">
        <v>9.6</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600</v>
      </c>
      <c r="AO77" s="1273"/>
      <c r="AP77" s="1273"/>
      <c r="AQ77" s="1273"/>
      <c r="AR77" s="1273"/>
      <c r="AS77" s="1273"/>
      <c r="AT77" s="1273"/>
      <c r="AU77" s="1273"/>
      <c r="AV77" s="1273"/>
      <c r="AW77" s="1273"/>
      <c r="AX77" s="1273"/>
      <c r="AY77" s="1273"/>
      <c r="AZ77" s="1273"/>
      <c r="BA77" s="1273"/>
      <c r="BB77" s="1277" t="s">
        <v>598</v>
      </c>
      <c r="BC77" s="1277"/>
      <c r="BD77" s="1277"/>
      <c r="BE77" s="1277"/>
      <c r="BF77" s="1277"/>
      <c r="BG77" s="1277"/>
      <c r="BH77" s="1277"/>
      <c r="BI77" s="1277"/>
      <c r="BJ77" s="1277"/>
      <c r="BK77" s="1277"/>
      <c r="BL77" s="1277"/>
      <c r="BM77" s="1277"/>
      <c r="BN77" s="1277"/>
      <c r="BO77" s="1277"/>
      <c r="BP77" s="1278">
        <v>31.3</v>
      </c>
      <c r="BQ77" s="1278"/>
      <c r="BR77" s="1278"/>
      <c r="BS77" s="1278"/>
      <c r="BT77" s="1278"/>
      <c r="BU77" s="1278"/>
      <c r="BV77" s="1278"/>
      <c r="BW77" s="1278"/>
      <c r="BX77" s="1278">
        <v>25.3</v>
      </c>
      <c r="BY77" s="1278"/>
      <c r="BZ77" s="1278"/>
      <c r="CA77" s="1278"/>
      <c r="CB77" s="1278"/>
      <c r="CC77" s="1278"/>
      <c r="CD77" s="1278"/>
      <c r="CE77" s="1278"/>
      <c r="CF77" s="1278">
        <v>25.5</v>
      </c>
      <c r="CG77" s="1278"/>
      <c r="CH77" s="1278"/>
      <c r="CI77" s="1278"/>
      <c r="CJ77" s="1278"/>
      <c r="CK77" s="1278"/>
      <c r="CL77" s="1278"/>
      <c r="CM77" s="1278"/>
      <c r="CN77" s="1278">
        <v>25.1</v>
      </c>
      <c r="CO77" s="1278"/>
      <c r="CP77" s="1278"/>
      <c r="CQ77" s="1278"/>
      <c r="CR77" s="1278"/>
      <c r="CS77" s="1278"/>
      <c r="CT77" s="1278"/>
      <c r="CU77" s="1278"/>
      <c r="CV77" s="1278">
        <v>18</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603</v>
      </c>
      <c r="BC79" s="1277"/>
      <c r="BD79" s="1277"/>
      <c r="BE79" s="1277"/>
      <c r="BF79" s="1277"/>
      <c r="BG79" s="1277"/>
      <c r="BH79" s="1277"/>
      <c r="BI79" s="1277"/>
      <c r="BJ79" s="1277"/>
      <c r="BK79" s="1277"/>
      <c r="BL79" s="1277"/>
      <c r="BM79" s="1277"/>
      <c r="BN79" s="1277"/>
      <c r="BO79" s="1277"/>
      <c r="BP79" s="1278">
        <v>7.2</v>
      </c>
      <c r="BQ79" s="1278"/>
      <c r="BR79" s="1278"/>
      <c r="BS79" s="1278"/>
      <c r="BT79" s="1278"/>
      <c r="BU79" s="1278"/>
      <c r="BV79" s="1278"/>
      <c r="BW79" s="1278"/>
      <c r="BX79" s="1278">
        <v>6.9</v>
      </c>
      <c r="BY79" s="1278"/>
      <c r="BZ79" s="1278"/>
      <c r="CA79" s="1278"/>
      <c r="CB79" s="1278"/>
      <c r="CC79" s="1278"/>
      <c r="CD79" s="1278"/>
      <c r="CE79" s="1278"/>
      <c r="CF79" s="1278">
        <v>6.6</v>
      </c>
      <c r="CG79" s="1278"/>
      <c r="CH79" s="1278"/>
      <c r="CI79" s="1278"/>
      <c r="CJ79" s="1278"/>
      <c r="CK79" s="1278"/>
      <c r="CL79" s="1278"/>
      <c r="CM79" s="1278"/>
      <c r="CN79" s="1278">
        <v>6.4</v>
      </c>
      <c r="CO79" s="1278"/>
      <c r="CP79" s="1278"/>
      <c r="CQ79" s="1278"/>
      <c r="CR79" s="1278"/>
      <c r="CS79" s="1278"/>
      <c r="CT79" s="1278"/>
      <c r="CU79" s="1278"/>
      <c r="CV79" s="1278">
        <v>6.6</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zghapkoeUM2CAbbJTT0Lt2WNfRmy8jU7ZdgO+07UUhGdO7oonJHIQ0zQvpS3kH/Sljv/hsakByFyWfclZQA7fg==" saltValue="b2ueiBXeVaL1gWMrPOe+d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2" zoomScaleNormal="100" zoomScaleSheetLayoutView="70" workbookViewId="0">
      <selection activeCell="C119" sqref="C11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497</v>
      </c>
    </row>
  </sheetData>
  <sheetProtection algorithmName="SHA-512" hashValue="j17ewIO3cuDhhAzadibeUAQ5Bxt3k4RqWkULkNhHLnuOUS4yNUoa8TlOw4VNTn1gWAN/24+6bCZ4B0dhU7ePHg==" saltValue="HZn5ZNy9dMOgiXmf0wmFr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election activeCell="AD113" sqref="AD113"/>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497</v>
      </c>
    </row>
  </sheetData>
  <sheetProtection algorithmName="SHA-512" hashValue="f9rF0ZDioXc3XtmA4trBKkO66s1NeUnsOw3aCnGsgvhl4Tm/CjrheMClDC6kK/E8FwE3qziudrI3kX7wnlEnog==" saltValue="hpEeDqNU4wXBcWgU9iWgF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547</v>
      </c>
      <c r="G2" s="148"/>
      <c r="H2" s="149"/>
    </row>
    <row r="3" spans="1:8" x14ac:dyDescent="0.15">
      <c r="A3" s="145" t="s">
        <v>540</v>
      </c>
      <c r="B3" s="150"/>
      <c r="C3" s="151"/>
      <c r="D3" s="152">
        <v>46279</v>
      </c>
      <c r="E3" s="153"/>
      <c r="F3" s="154">
        <v>54110</v>
      </c>
      <c r="G3" s="155"/>
      <c r="H3" s="156"/>
    </row>
    <row r="4" spans="1:8" x14ac:dyDescent="0.15">
      <c r="A4" s="157"/>
      <c r="B4" s="158"/>
      <c r="C4" s="159"/>
      <c r="D4" s="160">
        <v>24899</v>
      </c>
      <c r="E4" s="161"/>
      <c r="F4" s="162">
        <v>30620</v>
      </c>
      <c r="G4" s="163"/>
      <c r="H4" s="164"/>
    </row>
    <row r="5" spans="1:8" x14ac:dyDescent="0.15">
      <c r="A5" s="145" t="s">
        <v>542</v>
      </c>
      <c r="B5" s="150"/>
      <c r="C5" s="151"/>
      <c r="D5" s="152">
        <v>30350</v>
      </c>
      <c r="E5" s="153"/>
      <c r="F5" s="154">
        <v>54684</v>
      </c>
      <c r="G5" s="155"/>
      <c r="H5" s="156"/>
    </row>
    <row r="6" spans="1:8" x14ac:dyDescent="0.15">
      <c r="A6" s="157"/>
      <c r="B6" s="158"/>
      <c r="C6" s="159"/>
      <c r="D6" s="160">
        <v>19634</v>
      </c>
      <c r="E6" s="161"/>
      <c r="F6" s="162">
        <v>32829</v>
      </c>
      <c r="G6" s="163"/>
      <c r="H6" s="164"/>
    </row>
    <row r="7" spans="1:8" x14ac:dyDescent="0.15">
      <c r="A7" s="145" t="s">
        <v>543</v>
      </c>
      <c r="B7" s="150"/>
      <c r="C7" s="151"/>
      <c r="D7" s="152">
        <v>37822</v>
      </c>
      <c r="E7" s="153"/>
      <c r="F7" s="154">
        <v>62383</v>
      </c>
      <c r="G7" s="155"/>
      <c r="H7" s="156"/>
    </row>
    <row r="8" spans="1:8" x14ac:dyDescent="0.15">
      <c r="A8" s="157"/>
      <c r="B8" s="158"/>
      <c r="C8" s="159"/>
      <c r="D8" s="160">
        <v>17489</v>
      </c>
      <c r="E8" s="161"/>
      <c r="F8" s="162">
        <v>35325</v>
      </c>
      <c r="G8" s="163"/>
      <c r="H8" s="164"/>
    </row>
    <row r="9" spans="1:8" x14ac:dyDescent="0.15">
      <c r="A9" s="145" t="s">
        <v>544</v>
      </c>
      <c r="B9" s="150"/>
      <c r="C9" s="151"/>
      <c r="D9" s="152">
        <v>51237</v>
      </c>
      <c r="E9" s="153"/>
      <c r="F9" s="154">
        <v>63812</v>
      </c>
      <c r="G9" s="155"/>
      <c r="H9" s="156"/>
    </row>
    <row r="10" spans="1:8" x14ac:dyDescent="0.15">
      <c r="A10" s="157"/>
      <c r="B10" s="158"/>
      <c r="C10" s="159"/>
      <c r="D10" s="160">
        <v>18601</v>
      </c>
      <c r="E10" s="161"/>
      <c r="F10" s="162">
        <v>33848</v>
      </c>
      <c r="G10" s="163"/>
      <c r="H10" s="164"/>
    </row>
    <row r="11" spans="1:8" x14ac:dyDescent="0.15">
      <c r="A11" s="145" t="s">
        <v>545</v>
      </c>
      <c r="B11" s="150"/>
      <c r="C11" s="151"/>
      <c r="D11" s="152">
        <v>67934</v>
      </c>
      <c r="E11" s="153"/>
      <c r="F11" s="154">
        <v>54225</v>
      </c>
      <c r="G11" s="155"/>
      <c r="H11" s="156"/>
    </row>
    <row r="12" spans="1:8" x14ac:dyDescent="0.15">
      <c r="A12" s="157"/>
      <c r="B12" s="158"/>
      <c r="C12" s="165"/>
      <c r="D12" s="160">
        <v>34175</v>
      </c>
      <c r="E12" s="161"/>
      <c r="F12" s="162">
        <v>27337</v>
      </c>
      <c r="G12" s="163"/>
      <c r="H12" s="164"/>
    </row>
    <row r="13" spans="1:8" x14ac:dyDescent="0.15">
      <c r="A13" s="145"/>
      <c r="B13" s="150"/>
      <c r="C13" s="166"/>
      <c r="D13" s="167">
        <v>46724</v>
      </c>
      <c r="E13" s="168"/>
      <c r="F13" s="169">
        <v>57843</v>
      </c>
      <c r="G13" s="170"/>
      <c r="H13" s="156"/>
    </row>
    <row r="14" spans="1:8" x14ac:dyDescent="0.15">
      <c r="A14" s="157"/>
      <c r="B14" s="158"/>
      <c r="C14" s="159"/>
      <c r="D14" s="160">
        <v>22960</v>
      </c>
      <c r="E14" s="161"/>
      <c r="F14" s="162">
        <v>31992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2.02</v>
      </c>
      <c r="C19" s="171">
        <f>ROUND(VALUE(SUBSTITUTE(実質収支比率等に係る経年分析!G$48,"▲","-")),2)</f>
        <v>2.35</v>
      </c>
      <c r="D19" s="171">
        <f>ROUND(VALUE(SUBSTITUTE(実質収支比率等に係る経年分析!H$48,"▲","-")),2)</f>
        <v>1.5</v>
      </c>
      <c r="E19" s="171">
        <f>ROUND(VALUE(SUBSTITUTE(実質収支比率等に係る経年分析!I$48,"▲","-")),2)</f>
        <v>2.19</v>
      </c>
      <c r="F19" s="171">
        <f>ROUND(VALUE(SUBSTITUTE(実質収支比率等に係る経年分析!J$48,"▲","-")),2)</f>
        <v>4.7</v>
      </c>
    </row>
    <row r="20" spans="1:11" x14ac:dyDescent="0.15">
      <c r="A20" s="171" t="s">
        <v>55</v>
      </c>
      <c r="B20" s="171">
        <f>ROUND(VALUE(SUBSTITUTE(実質収支比率等に係る経年分析!F$47,"▲","-")),2)</f>
        <v>8.74</v>
      </c>
      <c r="C20" s="171">
        <f>ROUND(VALUE(SUBSTITUTE(実質収支比率等に係る経年分析!G$47,"▲","-")),2)</f>
        <v>10.97</v>
      </c>
      <c r="D20" s="171">
        <f>ROUND(VALUE(SUBSTITUTE(実質収支比率等に係る経年分析!H$47,"▲","-")),2)</f>
        <v>9.42</v>
      </c>
      <c r="E20" s="171">
        <f>ROUND(VALUE(SUBSTITUTE(実質収支比率等に係る経年分析!I$47,"▲","-")),2)</f>
        <v>10.06</v>
      </c>
      <c r="F20" s="171">
        <f>ROUND(VALUE(SUBSTITUTE(実質収支比率等に係る経年分析!J$47,"▲","-")),2)</f>
        <v>14.8</v>
      </c>
    </row>
    <row r="21" spans="1:11" x14ac:dyDescent="0.15">
      <c r="A21" s="171" t="s">
        <v>56</v>
      </c>
      <c r="B21" s="171">
        <f>IF(ISNUMBER(VALUE(SUBSTITUTE(実質収支比率等に係る経年分析!F$49,"▲","-"))),ROUND(VALUE(SUBSTITUTE(実質収支比率等に係る経年分析!F$49,"▲","-")),2),NA())</f>
        <v>-0.4</v>
      </c>
      <c r="C21" s="171">
        <f>IF(ISNUMBER(VALUE(SUBSTITUTE(実質収支比率等に係る経年分析!G$49,"▲","-"))),ROUND(VALUE(SUBSTITUTE(実質収支比率等に係る経年分析!G$49,"▲","-")),2),NA())</f>
        <v>2.68</v>
      </c>
      <c r="D21" s="171">
        <f>IF(ISNUMBER(VALUE(SUBSTITUTE(実質収支比率等に係る経年分析!H$49,"▲","-"))),ROUND(VALUE(SUBSTITUTE(実質収支比率等に係る経年分析!H$49,"▲","-")),2),NA())</f>
        <v>-2.11</v>
      </c>
      <c r="E21" s="171">
        <f>IF(ISNUMBER(VALUE(SUBSTITUTE(実質収支比率等に係る経年分析!I$49,"▲","-"))),ROUND(VALUE(SUBSTITUTE(実質収支比率等に係る経年分析!I$49,"▲","-")),2),NA())</f>
        <v>1.68</v>
      </c>
      <c r="F21" s="171">
        <f>IF(ISNUMBER(VALUE(SUBSTITUTE(実質収支比率等に係る経年分析!J$49,"▲","-"))),ROUND(VALUE(SUBSTITUTE(実質収支比率等に係る経年分析!J$49,"▲","-")),2),NA())</f>
        <v>7.72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1.24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0.75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伊万里市後期高齢者医療特別会計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伊万里市国民健康保険特別会計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2.23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1.89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2.2400000000000002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1.58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1.48</v>
      </c>
    </row>
    <row r="32" spans="1:11" x14ac:dyDescent="0.15">
      <c r="A32" s="172" t="str">
        <f>IF(連結実質赤字比率に係る赤字・黒字の構成分析!C$38="",NA(),連結実質赤字比率に係る赤字・黒字の構成分析!C$38)</f>
        <v>伊万里市下水道事業特別会計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1.58</v>
      </c>
    </row>
    <row r="33" spans="1:16" x14ac:dyDescent="0.15">
      <c r="A33" s="172" t="str">
        <f>IF(連結実質赤字比率に係る赤字・黒字の構成分析!C$37="",NA(),連結実質赤字比率に係る赤字・黒字の構成分析!C$37)</f>
        <v>伊万里市介護保険特別会計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1.83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1.34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2.0499999999999998</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1.99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2.3199999999999998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2.1800000000000002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4.7</v>
      </c>
    </row>
    <row r="35" spans="1:16" x14ac:dyDescent="0.15">
      <c r="A35" s="172" t="str">
        <f>IF(連結実質赤字比率に係る赤字・黒字の構成分析!C$35="",NA(),連結実質赤字比率に係る赤字・黒字の構成分析!C$35)</f>
        <v>伊万里市工業用水道事業特別会計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7.93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7.87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7.87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8.18</v>
      </c>
    </row>
    <row r="36" spans="1:16" x14ac:dyDescent="0.15">
      <c r="A36" s="172" t="str">
        <f>IF(連結実質赤字比率に係る赤字・黒字の構成分析!C$34="",NA(),連結実質赤字比率に係る赤字・黒字の構成分析!C$34)</f>
        <v>伊万里市水道事業特別会計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10.68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11.23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12.85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13.37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14.39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1893</v>
      </c>
      <c r="E42" s="173"/>
      <c r="F42" s="173"/>
      <c r="G42" s="173">
        <f>'実質公債費比率（分子）の構造'!L$52</f>
        <v>1984</v>
      </c>
      <c r="H42" s="173"/>
      <c r="I42" s="173"/>
      <c r="J42" s="173">
        <f>'実質公債費比率（分子）の構造'!M$52</f>
        <v>2160</v>
      </c>
      <c r="K42" s="173"/>
      <c r="L42" s="173"/>
      <c r="M42" s="173">
        <f>'実質公債費比率（分子）の構造'!N$52</f>
        <v>2172</v>
      </c>
      <c r="N42" s="173"/>
      <c r="O42" s="173"/>
      <c r="P42" s="173">
        <f>'実質公債費比率（分子）の構造'!O$52</f>
        <v>2184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79</v>
      </c>
      <c r="C44" s="173"/>
      <c r="D44" s="173"/>
      <c r="E44" s="173">
        <f>'実質公債費比率（分子）の構造'!L$50</f>
        <v>80</v>
      </c>
      <c r="F44" s="173"/>
      <c r="G44" s="173"/>
      <c r="H44" s="173">
        <f>'実質公債費比率（分子）の構造'!M$50</f>
        <v>80</v>
      </c>
      <c r="I44" s="173"/>
      <c r="J44" s="173"/>
      <c r="K44" s="173">
        <f>'実質公債費比率（分子）の構造'!N$50</f>
        <v>55</v>
      </c>
      <c r="L44" s="173"/>
      <c r="M44" s="173"/>
      <c r="N44" s="173">
        <f>'実質公債費比率（分子）の構造'!O$50</f>
        <v>40</v>
      </c>
      <c r="O44" s="173"/>
      <c r="P44" s="173"/>
    </row>
    <row r="45" spans="1:16" x14ac:dyDescent="0.15">
      <c r="A45" s="173" t="s">
        <v>66</v>
      </c>
      <c r="B45" s="173">
        <f>'実質公債費比率（分子）の構造'!K$49</f>
        <v>178</v>
      </c>
      <c r="C45" s="173"/>
      <c r="D45" s="173"/>
      <c r="E45" s="173">
        <f>'実質公債費比率（分子）の構造'!L$49</f>
        <v>304</v>
      </c>
      <c r="F45" s="173"/>
      <c r="G45" s="173"/>
      <c r="H45" s="173">
        <f>'実質公債費比率（分子）の構造'!M$49</f>
        <v>320</v>
      </c>
      <c r="I45" s="173"/>
      <c r="J45" s="173"/>
      <c r="K45" s="173">
        <f>'実質公債費比率（分子）の構造'!N$49</f>
        <v>333</v>
      </c>
      <c r="L45" s="173"/>
      <c r="M45" s="173"/>
      <c r="N45" s="173">
        <f>'実質公債費比率（分子）の構造'!O$49</f>
        <v>323</v>
      </c>
      <c r="O45" s="173"/>
      <c r="P45" s="173"/>
    </row>
    <row r="46" spans="1:16" x14ac:dyDescent="0.15">
      <c r="A46" s="173" t="s">
        <v>67</v>
      </c>
      <c r="B46" s="173">
        <f>'実質公債費比率（分子）の構造'!K$48</f>
        <v>1423</v>
      </c>
      <c r="C46" s="173"/>
      <c r="D46" s="173"/>
      <c r="E46" s="173">
        <f>'実質公債費比率（分子）の構造'!L$48</f>
        <v>1534</v>
      </c>
      <c r="F46" s="173"/>
      <c r="G46" s="173"/>
      <c r="H46" s="173">
        <f>'実質公債費比率（分子）の構造'!M$48</f>
        <v>1277</v>
      </c>
      <c r="I46" s="173"/>
      <c r="J46" s="173"/>
      <c r="K46" s="173">
        <f>'実質公債費比率（分子）の構造'!N$48</f>
        <v>1148</v>
      </c>
      <c r="L46" s="173"/>
      <c r="M46" s="173"/>
      <c r="N46" s="173">
        <f>'実質公債費比率（分子）の構造'!O$48</f>
        <v>1080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2187</v>
      </c>
      <c r="C49" s="173"/>
      <c r="D49" s="173"/>
      <c r="E49" s="173">
        <f>'実質公債費比率（分子）の構造'!L$45</f>
        <v>2061</v>
      </c>
      <c r="F49" s="173"/>
      <c r="G49" s="173"/>
      <c r="H49" s="173">
        <f>'実質公債費比率（分子）の構造'!M$45</f>
        <v>1881</v>
      </c>
      <c r="I49" s="173"/>
      <c r="J49" s="173"/>
      <c r="K49" s="173">
        <f>'実質公債費比率（分子）の構造'!N$45</f>
        <v>1788</v>
      </c>
      <c r="L49" s="173"/>
      <c r="M49" s="173"/>
      <c r="N49" s="173">
        <f>'実質公債費比率（分子）の構造'!O$45</f>
        <v>1828</v>
      </c>
      <c r="O49" s="173"/>
      <c r="P49" s="173"/>
    </row>
    <row r="50" spans="1:16" x14ac:dyDescent="0.15">
      <c r="A50" s="173" t="s">
        <v>71</v>
      </c>
      <c r="B50" s="173" t="e">
        <f>NA()</f>
        <v>#N/A</v>
      </c>
      <c r="C50" s="173">
        <f>IF(ISNUMBER('実質公債費比率（分子）の構造'!K$53),'実質公債費比率（分子）の構造'!K$53,NA())</f>
        <v>1974</v>
      </c>
      <c r="D50" s="173" t="e">
        <f>NA()</f>
        <v>#N/A</v>
      </c>
      <c r="E50" s="173" t="e">
        <f>NA()</f>
        <v>#N/A</v>
      </c>
      <c r="F50" s="173">
        <f>IF(ISNUMBER('実質公債費比率（分子）の構造'!L$53),'実質公債費比率（分子）の構造'!L$53,NA())</f>
        <v>1995</v>
      </c>
      <c r="G50" s="173" t="e">
        <f>NA()</f>
        <v>#N/A</v>
      </c>
      <c r="H50" s="173" t="e">
        <f>NA()</f>
        <v>#N/A</v>
      </c>
      <c r="I50" s="173">
        <f>IF(ISNUMBER('実質公債費比率（分子）の構造'!M$53),'実質公債費比率（分子）の構造'!M$53,NA())</f>
        <v>1398</v>
      </c>
      <c r="J50" s="173" t="e">
        <f>NA()</f>
        <v>#N/A</v>
      </c>
      <c r="K50" s="173" t="e">
        <f>NA()</f>
        <v>#N/A</v>
      </c>
      <c r="L50" s="173">
        <f>IF(ISNUMBER('実質公債費比率（分子）の構造'!N$53),'実質公債費比率（分子）の構造'!N$53,NA())</f>
        <v>1152</v>
      </c>
      <c r="M50" s="173" t="e">
        <f>NA()</f>
        <v>#N/A</v>
      </c>
      <c r="N50" s="173" t="e">
        <f>NA()</f>
        <v>#N/A</v>
      </c>
      <c r="O50" s="173">
        <f>IF(ISNUMBER('実質公債費比率（分子）の構造'!O$53),'実質公債費比率（分子）の構造'!O$53,NA())</f>
        <v>1087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27598</v>
      </c>
      <c r="E56" s="172"/>
      <c r="F56" s="172"/>
      <c r="G56" s="172">
        <f>'将来負担比率（分子）の構造'!J$52</f>
        <v>27434</v>
      </c>
      <c r="H56" s="172"/>
      <c r="I56" s="172"/>
      <c r="J56" s="172">
        <f>'将来負担比率（分子）の構造'!K$52</f>
        <v>26963</v>
      </c>
      <c r="K56" s="172"/>
      <c r="L56" s="172"/>
      <c r="M56" s="172">
        <f>'将来負担比率（分子）の構造'!L$52</f>
        <v>26618</v>
      </c>
      <c r="N56" s="172"/>
      <c r="O56" s="172"/>
      <c r="P56" s="172">
        <f>'将来負担比率（分子）の構造'!M$52</f>
        <v>26049</v>
      </c>
    </row>
    <row r="57" spans="1:16" x14ac:dyDescent="0.15">
      <c r="A57" s="172" t="s">
        <v>42</v>
      </c>
      <c r="B57" s="172"/>
      <c r="C57" s="172"/>
      <c r="D57" s="172">
        <f>'将来負担比率（分子）の構造'!I$51</f>
        <v>169</v>
      </c>
      <c r="E57" s="172"/>
      <c r="F57" s="172"/>
      <c r="G57" s="172">
        <f>'将来負担比率（分子）の構造'!J$51</f>
        <v>168</v>
      </c>
      <c r="H57" s="172"/>
      <c r="I57" s="172"/>
      <c r="J57" s="172">
        <f>'将来負担比率（分子）の構造'!K$51</f>
        <v>176</v>
      </c>
      <c r="K57" s="172"/>
      <c r="L57" s="172"/>
      <c r="M57" s="172">
        <f>'将来負担比率（分子）の構造'!L$51</f>
        <v>187</v>
      </c>
      <c r="N57" s="172"/>
      <c r="O57" s="172"/>
      <c r="P57" s="172">
        <f>'将来負担比率（分子）の構造'!M$51</f>
        <v>210</v>
      </c>
    </row>
    <row r="58" spans="1:16" x14ac:dyDescent="0.15">
      <c r="A58" s="172" t="s">
        <v>41</v>
      </c>
      <c r="B58" s="172"/>
      <c r="C58" s="172"/>
      <c r="D58" s="172">
        <f>'将来負担比率（分子）の構造'!I$50</f>
        <v>4589</v>
      </c>
      <c r="E58" s="172"/>
      <c r="F58" s="172"/>
      <c r="G58" s="172">
        <f>'将来負担比率（分子）の構造'!J$50</f>
        <v>4818</v>
      </c>
      <c r="H58" s="172"/>
      <c r="I58" s="172"/>
      <c r="J58" s="172">
        <f>'将来負担比率（分子）の構造'!K$50</f>
        <v>4835</v>
      </c>
      <c r="K58" s="172"/>
      <c r="L58" s="172"/>
      <c r="M58" s="172">
        <f>'将来負担比率（分子）の構造'!L$50</f>
        <v>5507</v>
      </c>
      <c r="N58" s="172"/>
      <c r="O58" s="172"/>
      <c r="P58" s="172">
        <f>'将来負担比率（分子）の構造'!M$50</f>
        <v>7210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422</v>
      </c>
      <c r="C61" s="172"/>
      <c r="D61" s="172"/>
      <c r="E61" s="172">
        <f>'将来負担比率（分子）の構造'!J$46</f>
        <v>319</v>
      </c>
      <c r="F61" s="172"/>
      <c r="G61" s="172"/>
      <c r="H61" s="172">
        <f>'将来負担比率（分子）の構造'!K$46</f>
        <v>128</v>
      </c>
      <c r="I61" s="172"/>
      <c r="J61" s="172"/>
      <c r="K61" s="172">
        <f>'将来負担比率（分子）の構造'!L$46</f>
        <v>122</v>
      </c>
      <c r="L61" s="172"/>
      <c r="M61" s="172"/>
      <c r="N61" s="172">
        <f>'将来負担比率（分子）の構造'!M$46</f>
        <v>96</v>
      </c>
      <c r="O61" s="172"/>
      <c r="P61" s="172"/>
    </row>
    <row r="62" spans="1:16" x14ac:dyDescent="0.15">
      <c r="A62" s="172" t="s">
        <v>35</v>
      </c>
      <c r="B62" s="172">
        <f>'将来負担比率（分子）の構造'!I$45</f>
        <v>4098</v>
      </c>
      <c r="C62" s="172"/>
      <c r="D62" s="172"/>
      <c r="E62" s="172">
        <f>'将来負担比率（分子）の構造'!J$45</f>
        <v>4021</v>
      </c>
      <c r="F62" s="172"/>
      <c r="G62" s="172"/>
      <c r="H62" s="172">
        <f>'将来負担比率（分子）の構造'!K$45</f>
        <v>4028</v>
      </c>
      <c r="I62" s="172"/>
      <c r="J62" s="172"/>
      <c r="K62" s="172">
        <f>'将来負担比率（分子）の構造'!L$45</f>
        <v>3882</v>
      </c>
      <c r="L62" s="172"/>
      <c r="M62" s="172"/>
      <c r="N62" s="172">
        <f>'将来負担比率（分子）の構造'!M$45</f>
        <v>3943</v>
      </c>
      <c r="O62" s="172"/>
      <c r="P62" s="172"/>
    </row>
    <row r="63" spans="1:16" x14ac:dyDescent="0.15">
      <c r="A63" s="172" t="s">
        <v>34</v>
      </c>
      <c r="B63" s="172">
        <f>'将来負担比率（分子）の構造'!I$44</f>
        <v>3014</v>
      </c>
      <c r="C63" s="172"/>
      <c r="D63" s="172"/>
      <c r="E63" s="172">
        <f>'将来負担比率（分子）の構造'!J$44</f>
        <v>2847</v>
      </c>
      <c r="F63" s="172"/>
      <c r="G63" s="172"/>
      <c r="H63" s="172">
        <f>'将来負担比率（分子）の構造'!K$44</f>
        <v>2568</v>
      </c>
      <c r="I63" s="172"/>
      <c r="J63" s="172"/>
      <c r="K63" s="172">
        <f>'将来負担比率（分子）の構造'!L$44</f>
        <v>2447</v>
      </c>
      <c r="L63" s="172"/>
      <c r="M63" s="172"/>
      <c r="N63" s="172">
        <f>'将来負担比率（分子）の構造'!M$44</f>
        <v>2246</v>
      </c>
      <c r="O63" s="172"/>
      <c r="P63" s="172"/>
    </row>
    <row r="64" spans="1:16" x14ac:dyDescent="0.15">
      <c r="A64" s="172" t="s">
        <v>33</v>
      </c>
      <c r="B64" s="172">
        <f>'将来負担比率（分子）の構造'!I$43</f>
        <v>13645</v>
      </c>
      <c r="C64" s="172"/>
      <c r="D64" s="172"/>
      <c r="E64" s="172">
        <f>'将来負担比率（分子）の構造'!J$43</f>
        <v>13083</v>
      </c>
      <c r="F64" s="172"/>
      <c r="G64" s="172"/>
      <c r="H64" s="172">
        <f>'将来負担比率（分子）の構造'!K$43</f>
        <v>12391</v>
      </c>
      <c r="I64" s="172"/>
      <c r="J64" s="172"/>
      <c r="K64" s="172">
        <f>'将来負担比率（分子）の構造'!L$43</f>
        <v>11408</v>
      </c>
      <c r="L64" s="172"/>
      <c r="M64" s="172"/>
      <c r="N64" s="172">
        <f>'将来負担比率（分子）の構造'!M$43</f>
        <v>10079</v>
      </c>
      <c r="O64" s="172"/>
      <c r="P64" s="172"/>
    </row>
    <row r="65" spans="1:16" x14ac:dyDescent="0.15">
      <c r="A65" s="172" t="s">
        <v>32</v>
      </c>
      <c r="B65" s="172">
        <f>'将来負担比率（分子）の構造'!I$42</f>
        <v>279</v>
      </c>
      <c r="C65" s="172"/>
      <c r="D65" s="172"/>
      <c r="E65" s="172">
        <f>'将来負担比率（分子）の構造'!J$42</f>
        <v>199</v>
      </c>
      <c r="F65" s="172"/>
      <c r="G65" s="172"/>
      <c r="H65" s="172">
        <f>'将来負担比率（分子）の構造'!K$42</f>
        <v>120</v>
      </c>
      <c r="I65" s="172"/>
      <c r="J65" s="172"/>
      <c r="K65" s="172">
        <f>'将来負担比率（分子）の構造'!L$42</f>
        <v>40</v>
      </c>
      <c r="L65" s="172"/>
      <c r="M65" s="172"/>
      <c r="N65" s="172" t="str">
        <f>'将来負担比率（分子）の構造'!M$42</f>
        <v>-</v>
      </c>
      <c r="O65" s="172"/>
      <c r="P65" s="172"/>
    </row>
    <row r="66" spans="1:16" x14ac:dyDescent="0.15">
      <c r="A66" s="172" t="s">
        <v>31</v>
      </c>
      <c r="B66" s="172">
        <f>'将来負担比率（分子）の構造'!I$41</f>
        <v>21850</v>
      </c>
      <c r="C66" s="172"/>
      <c r="D66" s="172"/>
      <c r="E66" s="172">
        <f>'将来負担比率（分子）の構造'!J$41</f>
        <v>21390</v>
      </c>
      <c r="F66" s="172"/>
      <c r="G66" s="172"/>
      <c r="H66" s="172">
        <f>'将来負担比率（分子）の構造'!K$41</f>
        <v>21141</v>
      </c>
      <c r="I66" s="172"/>
      <c r="J66" s="172"/>
      <c r="K66" s="172">
        <f>'将来負担比率（分子）の構造'!L$41</f>
        <v>21128</v>
      </c>
      <c r="L66" s="172"/>
      <c r="M66" s="172"/>
      <c r="N66" s="172">
        <f>'将来負担比率（分子）の構造'!M$41</f>
        <v>21730</v>
      </c>
      <c r="O66" s="172"/>
      <c r="P66" s="172"/>
    </row>
    <row r="67" spans="1:16" x14ac:dyDescent="0.15">
      <c r="A67" s="172" t="s">
        <v>75</v>
      </c>
      <c r="B67" s="172" t="e">
        <f>NA()</f>
        <v>#N/A</v>
      </c>
      <c r="C67" s="172">
        <f>IF(ISNUMBER('将来負担比率（分子）の構造'!I$53), IF('将来負担比率（分子）の構造'!I$53 &lt; 0, 0, '将来負担比率（分子）の構造'!I$53), NA())</f>
        <v>10951</v>
      </c>
      <c r="D67" s="172" t="e">
        <f>NA()</f>
        <v>#N/A</v>
      </c>
      <c r="E67" s="172" t="e">
        <f>NA()</f>
        <v>#N/A</v>
      </c>
      <c r="F67" s="172">
        <f>IF(ISNUMBER('将来負担比率（分子）の構造'!J$53), IF('将来負担比率（分子）の構造'!J$53 &lt; 0, 0, '将来負担比率（分子）の構造'!J$53), NA())</f>
        <v>9440</v>
      </c>
      <c r="G67" s="172" t="e">
        <f>NA()</f>
        <v>#N/A</v>
      </c>
      <c r="H67" s="172" t="e">
        <f>NA()</f>
        <v>#N/A</v>
      </c>
      <c r="I67" s="172">
        <f>IF(ISNUMBER('将来負担比率（分子）の構造'!K$53), IF('将来負担比率（分子）の構造'!K$53 &lt; 0, 0, '将来負担比率（分子）の構造'!K$53), NA())</f>
        <v>8401</v>
      </c>
      <c r="J67" s="172" t="e">
        <f>NA()</f>
        <v>#N/A</v>
      </c>
      <c r="K67" s="172" t="e">
        <f>NA()</f>
        <v>#N/A</v>
      </c>
      <c r="L67" s="172">
        <f>IF(ISNUMBER('将来負担比率（分子）の構造'!L$53), IF('将来負担比率（分子）の構造'!L$53 &lt; 0, 0, '将来負担比率（分子）の構造'!L$53), NA())</f>
        <v>6715</v>
      </c>
      <c r="M67" s="172" t="e">
        <f>NA()</f>
        <v>#N/A</v>
      </c>
      <c r="N67" s="172" t="e">
        <f>NA()</f>
        <v>#N/A</v>
      </c>
      <c r="O67" s="172">
        <f>IF(ISNUMBER('将来負担比率（分子）の構造'!M$53), IF('将来負担比率（分子）の構造'!M$53 &lt; 0, 0, '将来負担比率（分子）の構造'!M$53), NA())</f>
        <v>4624</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1346</v>
      </c>
      <c r="C72" s="176">
        <f>基金残高に係る経年分析!G55</f>
        <v>1486</v>
      </c>
      <c r="D72" s="176">
        <f>基金残高に係る経年分析!H55</f>
        <v>2273</v>
      </c>
    </row>
    <row r="73" spans="1:16" x14ac:dyDescent="0.15">
      <c r="A73" s="175" t="s">
        <v>78</v>
      </c>
      <c r="B73" s="176">
        <f>基金残高に係る経年分析!F56</f>
        <v>405</v>
      </c>
      <c r="C73" s="176">
        <f>基金残高に係る経年分析!G56</f>
        <v>384</v>
      </c>
      <c r="D73" s="176">
        <f>基金残高に係る経年分析!H56</f>
        <v>717</v>
      </c>
    </row>
    <row r="74" spans="1:16" x14ac:dyDescent="0.15">
      <c r="A74" s="175" t="s">
        <v>79</v>
      </c>
      <c r="B74" s="176">
        <f>基金残高に係る経年分析!F57</f>
        <v>3259</v>
      </c>
      <c r="C74" s="176">
        <f>基金残高に係る経年分析!G57</f>
        <v>3605</v>
      </c>
      <c r="D74" s="176">
        <f>基金残高に係る経年分析!H57</f>
        <v>4190</v>
      </c>
    </row>
  </sheetData>
  <sheetProtection algorithmName="SHA-512" hashValue="JrEJWvoLjrVKqByRdJBAbEaLSnUHovzAJ+HkkLNktRy3x2XV11mF9iYjC8BuDe5fOWunQ/xQx8hga1vXEHnXVQ==" saltValue="ZrTu5gv+LFNlNdFDN/sS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215</v>
      </c>
      <c r="DI1" s="747"/>
      <c r="DJ1" s="747"/>
      <c r="DK1" s="747"/>
      <c r="DL1" s="747"/>
      <c r="DM1" s="747"/>
      <c r="DN1" s="748"/>
      <c r="DO1" s="212"/>
      <c r="DP1" s="746" t="s">
        <v>216</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218</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219</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220</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221</v>
      </c>
      <c r="S4" s="688"/>
      <c r="T4" s="688"/>
      <c r="U4" s="688"/>
      <c r="V4" s="688"/>
      <c r="W4" s="688"/>
      <c r="X4" s="688"/>
      <c r="Y4" s="689"/>
      <c r="Z4" s="687" t="s">
        <v>222</v>
      </c>
      <c r="AA4" s="688"/>
      <c r="AB4" s="688"/>
      <c r="AC4" s="689"/>
      <c r="AD4" s="687" t="s">
        <v>223</v>
      </c>
      <c r="AE4" s="688"/>
      <c r="AF4" s="688"/>
      <c r="AG4" s="688"/>
      <c r="AH4" s="688"/>
      <c r="AI4" s="688"/>
      <c r="AJ4" s="688"/>
      <c r="AK4" s="689"/>
      <c r="AL4" s="687" t="s">
        <v>222</v>
      </c>
      <c r="AM4" s="688"/>
      <c r="AN4" s="688"/>
      <c r="AO4" s="689"/>
      <c r="AP4" s="743" t="s">
        <v>224</v>
      </c>
      <c r="AQ4" s="743"/>
      <c r="AR4" s="743"/>
      <c r="AS4" s="743"/>
      <c r="AT4" s="743"/>
      <c r="AU4" s="743"/>
      <c r="AV4" s="743"/>
      <c r="AW4" s="743"/>
      <c r="AX4" s="743"/>
      <c r="AY4" s="743"/>
      <c r="AZ4" s="743"/>
      <c r="BA4" s="743"/>
      <c r="BB4" s="743"/>
      <c r="BC4" s="743"/>
      <c r="BD4" s="743"/>
      <c r="BE4" s="743"/>
      <c r="BF4" s="743"/>
      <c r="BG4" s="743" t="s">
        <v>225</v>
      </c>
      <c r="BH4" s="743"/>
      <c r="BI4" s="743"/>
      <c r="BJ4" s="743"/>
      <c r="BK4" s="743"/>
      <c r="BL4" s="743"/>
      <c r="BM4" s="743"/>
      <c r="BN4" s="743"/>
      <c r="BO4" s="743" t="s">
        <v>222</v>
      </c>
      <c r="BP4" s="743"/>
      <c r="BQ4" s="743"/>
      <c r="BR4" s="743"/>
      <c r="BS4" s="743" t="s">
        <v>226</v>
      </c>
      <c r="BT4" s="743"/>
      <c r="BU4" s="743"/>
      <c r="BV4" s="743"/>
      <c r="BW4" s="743"/>
      <c r="BX4" s="743"/>
      <c r="BY4" s="743"/>
      <c r="BZ4" s="743"/>
      <c r="CA4" s="743"/>
      <c r="CB4" s="743"/>
      <c r="CD4" s="730" t="s">
        <v>227</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15">
      <c r="B5" s="696" t="s">
        <v>228</v>
      </c>
      <c r="C5" s="697"/>
      <c r="D5" s="697"/>
      <c r="E5" s="697"/>
      <c r="F5" s="697"/>
      <c r="G5" s="697"/>
      <c r="H5" s="697"/>
      <c r="I5" s="697"/>
      <c r="J5" s="697"/>
      <c r="K5" s="697"/>
      <c r="L5" s="697"/>
      <c r="M5" s="697"/>
      <c r="N5" s="697"/>
      <c r="O5" s="697"/>
      <c r="P5" s="697"/>
      <c r="Q5" s="698"/>
      <c r="R5" s="681">
        <v>7132859</v>
      </c>
      <c r="S5" s="682"/>
      <c r="T5" s="682"/>
      <c r="U5" s="682"/>
      <c r="V5" s="682"/>
      <c r="W5" s="682"/>
      <c r="X5" s="682"/>
      <c r="Y5" s="725"/>
      <c r="Z5" s="744">
        <v>20.6</v>
      </c>
      <c r="AA5" s="744"/>
      <c r="AB5" s="744"/>
      <c r="AC5" s="744"/>
      <c r="AD5" s="745">
        <v>7132859</v>
      </c>
      <c r="AE5" s="745"/>
      <c r="AF5" s="745"/>
      <c r="AG5" s="745"/>
      <c r="AH5" s="745"/>
      <c r="AI5" s="745"/>
      <c r="AJ5" s="745"/>
      <c r="AK5" s="745"/>
      <c r="AL5" s="726">
        <v>48.1</v>
      </c>
      <c r="AM5" s="701"/>
      <c r="AN5" s="701"/>
      <c r="AO5" s="727"/>
      <c r="AP5" s="696" t="s">
        <v>229</v>
      </c>
      <c r="AQ5" s="697"/>
      <c r="AR5" s="697"/>
      <c r="AS5" s="697"/>
      <c r="AT5" s="697"/>
      <c r="AU5" s="697"/>
      <c r="AV5" s="697"/>
      <c r="AW5" s="697"/>
      <c r="AX5" s="697"/>
      <c r="AY5" s="697"/>
      <c r="AZ5" s="697"/>
      <c r="BA5" s="697"/>
      <c r="BB5" s="697"/>
      <c r="BC5" s="697"/>
      <c r="BD5" s="697"/>
      <c r="BE5" s="697"/>
      <c r="BF5" s="698"/>
      <c r="BG5" s="628">
        <v>7132761</v>
      </c>
      <c r="BH5" s="629"/>
      <c r="BI5" s="629"/>
      <c r="BJ5" s="629"/>
      <c r="BK5" s="629"/>
      <c r="BL5" s="629"/>
      <c r="BM5" s="629"/>
      <c r="BN5" s="630"/>
      <c r="BO5" s="655">
        <v>100</v>
      </c>
      <c r="BP5" s="655"/>
      <c r="BQ5" s="655"/>
      <c r="BR5" s="655"/>
      <c r="BS5" s="656">
        <v>116052</v>
      </c>
      <c r="BT5" s="656"/>
      <c r="BU5" s="656"/>
      <c r="BV5" s="656"/>
      <c r="BW5" s="656"/>
      <c r="BX5" s="656"/>
      <c r="BY5" s="656"/>
      <c r="BZ5" s="656"/>
      <c r="CA5" s="656"/>
      <c r="CB5" s="714"/>
      <c r="CD5" s="730" t="s">
        <v>224</v>
      </c>
      <c r="CE5" s="731"/>
      <c r="CF5" s="731"/>
      <c r="CG5" s="731"/>
      <c r="CH5" s="731"/>
      <c r="CI5" s="731"/>
      <c r="CJ5" s="731"/>
      <c r="CK5" s="731"/>
      <c r="CL5" s="731"/>
      <c r="CM5" s="731"/>
      <c r="CN5" s="731"/>
      <c r="CO5" s="731"/>
      <c r="CP5" s="731"/>
      <c r="CQ5" s="732"/>
      <c r="CR5" s="730" t="s">
        <v>230</v>
      </c>
      <c r="CS5" s="731"/>
      <c r="CT5" s="731"/>
      <c r="CU5" s="731"/>
      <c r="CV5" s="731"/>
      <c r="CW5" s="731"/>
      <c r="CX5" s="731"/>
      <c r="CY5" s="732"/>
      <c r="CZ5" s="730" t="s">
        <v>222</v>
      </c>
      <c r="DA5" s="731"/>
      <c r="DB5" s="731"/>
      <c r="DC5" s="732"/>
      <c r="DD5" s="730" t="s">
        <v>231</v>
      </c>
      <c r="DE5" s="731"/>
      <c r="DF5" s="731"/>
      <c r="DG5" s="731"/>
      <c r="DH5" s="731"/>
      <c r="DI5" s="731"/>
      <c r="DJ5" s="731"/>
      <c r="DK5" s="731"/>
      <c r="DL5" s="731"/>
      <c r="DM5" s="731"/>
      <c r="DN5" s="731"/>
      <c r="DO5" s="731"/>
      <c r="DP5" s="732"/>
      <c r="DQ5" s="730" t="s">
        <v>232</v>
      </c>
      <c r="DR5" s="731"/>
      <c r="DS5" s="731"/>
      <c r="DT5" s="731"/>
      <c r="DU5" s="731"/>
      <c r="DV5" s="731"/>
      <c r="DW5" s="731"/>
      <c r="DX5" s="731"/>
      <c r="DY5" s="731"/>
      <c r="DZ5" s="731"/>
      <c r="EA5" s="731"/>
      <c r="EB5" s="731"/>
      <c r="EC5" s="732"/>
    </row>
    <row r="6" spans="2:143" ht="11.25" customHeight="1" x14ac:dyDescent="0.15">
      <c r="B6" s="625" t="s">
        <v>233</v>
      </c>
      <c r="C6" s="626"/>
      <c r="D6" s="626"/>
      <c r="E6" s="626"/>
      <c r="F6" s="626"/>
      <c r="G6" s="626"/>
      <c r="H6" s="626"/>
      <c r="I6" s="626"/>
      <c r="J6" s="626"/>
      <c r="K6" s="626"/>
      <c r="L6" s="626"/>
      <c r="M6" s="626"/>
      <c r="N6" s="626"/>
      <c r="O6" s="626"/>
      <c r="P6" s="626"/>
      <c r="Q6" s="627"/>
      <c r="R6" s="628">
        <v>332144</v>
      </c>
      <c r="S6" s="629"/>
      <c r="T6" s="629"/>
      <c r="U6" s="629"/>
      <c r="V6" s="629"/>
      <c r="W6" s="629"/>
      <c r="X6" s="629"/>
      <c r="Y6" s="630"/>
      <c r="Z6" s="655">
        <v>1</v>
      </c>
      <c r="AA6" s="655"/>
      <c r="AB6" s="655"/>
      <c r="AC6" s="655"/>
      <c r="AD6" s="656">
        <v>332144</v>
      </c>
      <c r="AE6" s="656"/>
      <c r="AF6" s="656"/>
      <c r="AG6" s="656"/>
      <c r="AH6" s="656"/>
      <c r="AI6" s="656"/>
      <c r="AJ6" s="656"/>
      <c r="AK6" s="656"/>
      <c r="AL6" s="631">
        <v>2.2000000000000002</v>
      </c>
      <c r="AM6" s="632"/>
      <c r="AN6" s="632"/>
      <c r="AO6" s="657"/>
      <c r="AP6" s="625" t="s">
        <v>234</v>
      </c>
      <c r="AQ6" s="626"/>
      <c r="AR6" s="626"/>
      <c r="AS6" s="626"/>
      <c r="AT6" s="626"/>
      <c r="AU6" s="626"/>
      <c r="AV6" s="626"/>
      <c r="AW6" s="626"/>
      <c r="AX6" s="626"/>
      <c r="AY6" s="626"/>
      <c r="AZ6" s="626"/>
      <c r="BA6" s="626"/>
      <c r="BB6" s="626"/>
      <c r="BC6" s="626"/>
      <c r="BD6" s="626"/>
      <c r="BE6" s="626"/>
      <c r="BF6" s="627"/>
      <c r="BG6" s="628">
        <v>7132761</v>
      </c>
      <c r="BH6" s="629"/>
      <c r="BI6" s="629"/>
      <c r="BJ6" s="629"/>
      <c r="BK6" s="629"/>
      <c r="BL6" s="629"/>
      <c r="BM6" s="629"/>
      <c r="BN6" s="630"/>
      <c r="BO6" s="655">
        <v>100</v>
      </c>
      <c r="BP6" s="655"/>
      <c r="BQ6" s="655"/>
      <c r="BR6" s="655"/>
      <c r="BS6" s="656">
        <v>116052</v>
      </c>
      <c r="BT6" s="656"/>
      <c r="BU6" s="656"/>
      <c r="BV6" s="656"/>
      <c r="BW6" s="656"/>
      <c r="BX6" s="656"/>
      <c r="BY6" s="656"/>
      <c r="BZ6" s="656"/>
      <c r="CA6" s="656"/>
      <c r="CB6" s="714"/>
      <c r="CD6" s="684" t="s">
        <v>235</v>
      </c>
      <c r="CE6" s="685"/>
      <c r="CF6" s="685"/>
      <c r="CG6" s="685"/>
      <c r="CH6" s="685"/>
      <c r="CI6" s="685"/>
      <c r="CJ6" s="685"/>
      <c r="CK6" s="685"/>
      <c r="CL6" s="685"/>
      <c r="CM6" s="685"/>
      <c r="CN6" s="685"/>
      <c r="CO6" s="685"/>
      <c r="CP6" s="685"/>
      <c r="CQ6" s="686"/>
      <c r="CR6" s="628">
        <v>224845</v>
      </c>
      <c r="CS6" s="629"/>
      <c r="CT6" s="629"/>
      <c r="CU6" s="629"/>
      <c r="CV6" s="629"/>
      <c r="CW6" s="629"/>
      <c r="CX6" s="629"/>
      <c r="CY6" s="630"/>
      <c r="CZ6" s="726">
        <v>0.7</v>
      </c>
      <c r="DA6" s="701"/>
      <c r="DB6" s="701"/>
      <c r="DC6" s="729"/>
      <c r="DD6" s="634" t="s">
        <v>128</v>
      </c>
      <c r="DE6" s="629"/>
      <c r="DF6" s="629"/>
      <c r="DG6" s="629"/>
      <c r="DH6" s="629"/>
      <c r="DI6" s="629"/>
      <c r="DJ6" s="629"/>
      <c r="DK6" s="629"/>
      <c r="DL6" s="629"/>
      <c r="DM6" s="629"/>
      <c r="DN6" s="629"/>
      <c r="DO6" s="629"/>
      <c r="DP6" s="630"/>
      <c r="DQ6" s="634">
        <v>224845</v>
      </c>
      <c r="DR6" s="629"/>
      <c r="DS6" s="629"/>
      <c r="DT6" s="629"/>
      <c r="DU6" s="629"/>
      <c r="DV6" s="629"/>
      <c r="DW6" s="629"/>
      <c r="DX6" s="629"/>
      <c r="DY6" s="629"/>
      <c r="DZ6" s="629"/>
      <c r="EA6" s="629"/>
      <c r="EB6" s="629"/>
      <c r="EC6" s="673"/>
    </row>
    <row r="7" spans="2:143" ht="11.25" customHeight="1" x14ac:dyDescent="0.15">
      <c r="B7" s="625" t="s">
        <v>236</v>
      </c>
      <c r="C7" s="626"/>
      <c r="D7" s="626"/>
      <c r="E7" s="626"/>
      <c r="F7" s="626"/>
      <c r="G7" s="626"/>
      <c r="H7" s="626"/>
      <c r="I7" s="626"/>
      <c r="J7" s="626"/>
      <c r="K7" s="626"/>
      <c r="L7" s="626"/>
      <c r="M7" s="626"/>
      <c r="N7" s="626"/>
      <c r="O7" s="626"/>
      <c r="P7" s="626"/>
      <c r="Q7" s="627"/>
      <c r="R7" s="628">
        <v>4547</v>
      </c>
      <c r="S7" s="629"/>
      <c r="T7" s="629"/>
      <c r="U7" s="629"/>
      <c r="V7" s="629"/>
      <c r="W7" s="629"/>
      <c r="X7" s="629"/>
      <c r="Y7" s="630"/>
      <c r="Z7" s="655">
        <v>0</v>
      </c>
      <c r="AA7" s="655"/>
      <c r="AB7" s="655"/>
      <c r="AC7" s="655"/>
      <c r="AD7" s="656">
        <v>4547</v>
      </c>
      <c r="AE7" s="656"/>
      <c r="AF7" s="656"/>
      <c r="AG7" s="656"/>
      <c r="AH7" s="656"/>
      <c r="AI7" s="656"/>
      <c r="AJ7" s="656"/>
      <c r="AK7" s="656"/>
      <c r="AL7" s="631">
        <v>0</v>
      </c>
      <c r="AM7" s="632"/>
      <c r="AN7" s="632"/>
      <c r="AO7" s="657"/>
      <c r="AP7" s="625" t="s">
        <v>237</v>
      </c>
      <c r="AQ7" s="626"/>
      <c r="AR7" s="626"/>
      <c r="AS7" s="626"/>
      <c r="AT7" s="626"/>
      <c r="AU7" s="626"/>
      <c r="AV7" s="626"/>
      <c r="AW7" s="626"/>
      <c r="AX7" s="626"/>
      <c r="AY7" s="626"/>
      <c r="AZ7" s="626"/>
      <c r="BA7" s="626"/>
      <c r="BB7" s="626"/>
      <c r="BC7" s="626"/>
      <c r="BD7" s="626"/>
      <c r="BE7" s="626"/>
      <c r="BF7" s="627"/>
      <c r="BG7" s="628">
        <v>2723775</v>
      </c>
      <c r="BH7" s="629"/>
      <c r="BI7" s="629"/>
      <c r="BJ7" s="629"/>
      <c r="BK7" s="629"/>
      <c r="BL7" s="629"/>
      <c r="BM7" s="629"/>
      <c r="BN7" s="630"/>
      <c r="BO7" s="655">
        <v>38.200000000000003</v>
      </c>
      <c r="BP7" s="655"/>
      <c r="BQ7" s="655"/>
      <c r="BR7" s="655"/>
      <c r="BS7" s="656">
        <v>116052</v>
      </c>
      <c r="BT7" s="656"/>
      <c r="BU7" s="656"/>
      <c r="BV7" s="656"/>
      <c r="BW7" s="656"/>
      <c r="BX7" s="656"/>
      <c r="BY7" s="656"/>
      <c r="BZ7" s="656"/>
      <c r="CA7" s="656"/>
      <c r="CB7" s="714"/>
      <c r="CD7" s="665" t="s">
        <v>238</v>
      </c>
      <c r="CE7" s="666"/>
      <c r="CF7" s="666"/>
      <c r="CG7" s="666"/>
      <c r="CH7" s="666"/>
      <c r="CI7" s="666"/>
      <c r="CJ7" s="666"/>
      <c r="CK7" s="666"/>
      <c r="CL7" s="666"/>
      <c r="CM7" s="666"/>
      <c r="CN7" s="666"/>
      <c r="CO7" s="666"/>
      <c r="CP7" s="666"/>
      <c r="CQ7" s="667"/>
      <c r="CR7" s="628">
        <v>8378950</v>
      </c>
      <c r="CS7" s="629"/>
      <c r="CT7" s="629"/>
      <c r="CU7" s="629"/>
      <c r="CV7" s="629"/>
      <c r="CW7" s="629"/>
      <c r="CX7" s="629"/>
      <c r="CY7" s="630"/>
      <c r="CZ7" s="655">
        <v>24.7</v>
      </c>
      <c r="DA7" s="655"/>
      <c r="DB7" s="655"/>
      <c r="DC7" s="655"/>
      <c r="DD7" s="634">
        <v>641650</v>
      </c>
      <c r="DE7" s="629"/>
      <c r="DF7" s="629"/>
      <c r="DG7" s="629"/>
      <c r="DH7" s="629"/>
      <c r="DI7" s="629"/>
      <c r="DJ7" s="629"/>
      <c r="DK7" s="629"/>
      <c r="DL7" s="629"/>
      <c r="DM7" s="629"/>
      <c r="DN7" s="629"/>
      <c r="DO7" s="629"/>
      <c r="DP7" s="630"/>
      <c r="DQ7" s="634">
        <v>3434685</v>
      </c>
      <c r="DR7" s="629"/>
      <c r="DS7" s="629"/>
      <c r="DT7" s="629"/>
      <c r="DU7" s="629"/>
      <c r="DV7" s="629"/>
      <c r="DW7" s="629"/>
      <c r="DX7" s="629"/>
      <c r="DY7" s="629"/>
      <c r="DZ7" s="629"/>
      <c r="EA7" s="629"/>
      <c r="EB7" s="629"/>
      <c r="EC7" s="673"/>
    </row>
    <row r="8" spans="2:143" ht="11.25" customHeight="1" x14ac:dyDescent="0.15">
      <c r="B8" s="625" t="s">
        <v>239</v>
      </c>
      <c r="C8" s="626"/>
      <c r="D8" s="626"/>
      <c r="E8" s="626"/>
      <c r="F8" s="626"/>
      <c r="G8" s="626"/>
      <c r="H8" s="626"/>
      <c r="I8" s="626"/>
      <c r="J8" s="626"/>
      <c r="K8" s="626"/>
      <c r="L8" s="626"/>
      <c r="M8" s="626"/>
      <c r="N8" s="626"/>
      <c r="O8" s="626"/>
      <c r="P8" s="626"/>
      <c r="Q8" s="627"/>
      <c r="R8" s="628">
        <v>23600</v>
      </c>
      <c r="S8" s="629"/>
      <c r="T8" s="629"/>
      <c r="U8" s="629"/>
      <c r="V8" s="629"/>
      <c r="W8" s="629"/>
      <c r="X8" s="629"/>
      <c r="Y8" s="630"/>
      <c r="Z8" s="655">
        <v>0.1</v>
      </c>
      <c r="AA8" s="655"/>
      <c r="AB8" s="655"/>
      <c r="AC8" s="655"/>
      <c r="AD8" s="656">
        <v>23600</v>
      </c>
      <c r="AE8" s="656"/>
      <c r="AF8" s="656"/>
      <c r="AG8" s="656"/>
      <c r="AH8" s="656"/>
      <c r="AI8" s="656"/>
      <c r="AJ8" s="656"/>
      <c r="AK8" s="656"/>
      <c r="AL8" s="631">
        <v>0.2</v>
      </c>
      <c r="AM8" s="632"/>
      <c r="AN8" s="632"/>
      <c r="AO8" s="657"/>
      <c r="AP8" s="625" t="s">
        <v>240</v>
      </c>
      <c r="AQ8" s="626"/>
      <c r="AR8" s="626"/>
      <c r="AS8" s="626"/>
      <c r="AT8" s="626"/>
      <c r="AU8" s="626"/>
      <c r="AV8" s="626"/>
      <c r="AW8" s="626"/>
      <c r="AX8" s="626"/>
      <c r="AY8" s="626"/>
      <c r="AZ8" s="626"/>
      <c r="BA8" s="626"/>
      <c r="BB8" s="626"/>
      <c r="BC8" s="626"/>
      <c r="BD8" s="626"/>
      <c r="BE8" s="626"/>
      <c r="BF8" s="627"/>
      <c r="BG8" s="628">
        <v>94476</v>
      </c>
      <c r="BH8" s="629"/>
      <c r="BI8" s="629"/>
      <c r="BJ8" s="629"/>
      <c r="BK8" s="629"/>
      <c r="BL8" s="629"/>
      <c r="BM8" s="629"/>
      <c r="BN8" s="630"/>
      <c r="BO8" s="655">
        <v>1.3</v>
      </c>
      <c r="BP8" s="655"/>
      <c r="BQ8" s="655"/>
      <c r="BR8" s="655"/>
      <c r="BS8" s="656" t="s">
        <v>128</v>
      </c>
      <c r="BT8" s="656"/>
      <c r="BU8" s="656"/>
      <c r="BV8" s="656"/>
      <c r="BW8" s="656"/>
      <c r="BX8" s="656"/>
      <c r="BY8" s="656"/>
      <c r="BZ8" s="656"/>
      <c r="CA8" s="656"/>
      <c r="CB8" s="714"/>
      <c r="CD8" s="665" t="s">
        <v>241</v>
      </c>
      <c r="CE8" s="666"/>
      <c r="CF8" s="666"/>
      <c r="CG8" s="666"/>
      <c r="CH8" s="666"/>
      <c r="CI8" s="666"/>
      <c r="CJ8" s="666"/>
      <c r="CK8" s="666"/>
      <c r="CL8" s="666"/>
      <c r="CM8" s="666"/>
      <c r="CN8" s="666"/>
      <c r="CO8" s="666"/>
      <c r="CP8" s="666"/>
      <c r="CQ8" s="667"/>
      <c r="CR8" s="628">
        <v>12172869</v>
      </c>
      <c r="CS8" s="629"/>
      <c r="CT8" s="629"/>
      <c r="CU8" s="629"/>
      <c r="CV8" s="629"/>
      <c r="CW8" s="629"/>
      <c r="CX8" s="629"/>
      <c r="CY8" s="630"/>
      <c r="CZ8" s="655">
        <v>35.9</v>
      </c>
      <c r="DA8" s="655"/>
      <c r="DB8" s="655"/>
      <c r="DC8" s="655"/>
      <c r="DD8" s="634">
        <v>281918</v>
      </c>
      <c r="DE8" s="629"/>
      <c r="DF8" s="629"/>
      <c r="DG8" s="629"/>
      <c r="DH8" s="629"/>
      <c r="DI8" s="629"/>
      <c r="DJ8" s="629"/>
      <c r="DK8" s="629"/>
      <c r="DL8" s="629"/>
      <c r="DM8" s="629"/>
      <c r="DN8" s="629"/>
      <c r="DO8" s="629"/>
      <c r="DP8" s="630"/>
      <c r="DQ8" s="634">
        <v>4728558</v>
      </c>
      <c r="DR8" s="629"/>
      <c r="DS8" s="629"/>
      <c r="DT8" s="629"/>
      <c r="DU8" s="629"/>
      <c r="DV8" s="629"/>
      <c r="DW8" s="629"/>
      <c r="DX8" s="629"/>
      <c r="DY8" s="629"/>
      <c r="DZ8" s="629"/>
      <c r="EA8" s="629"/>
      <c r="EB8" s="629"/>
      <c r="EC8" s="673"/>
    </row>
    <row r="9" spans="2:143" ht="11.25" customHeight="1" x14ac:dyDescent="0.15">
      <c r="B9" s="625" t="s">
        <v>242</v>
      </c>
      <c r="C9" s="626"/>
      <c r="D9" s="626"/>
      <c r="E9" s="626"/>
      <c r="F9" s="626"/>
      <c r="G9" s="626"/>
      <c r="H9" s="626"/>
      <c r="I9" s="626"/>
      <c r="J9" s="626"/>
      <c r="K9" s="626"/>
      <c r="L9" s="626"/>
      <c r="M9" s="626"/>
      <c r="N9" s="626"/>
      <c r="O9" s="626"/>
      <c r="P9" s="626"/>
      <c r="Q9" s="627"/>
      <c r="R9" s="628">
        <v>24125</v>
      </c>
      <c r="S9" s="629"/>
      <c r="T9" s="629"/>
      <c r="U9" s="629"/>
      <c r="V9" s="629"/>
      <c r="W9" s="629"/>
      <c r="X9" s="629"/>
      <c r="Y9" s="630"/>
      <c r="Z9" s="655">
        <v>0.1</v>
      </c>
      <c r="AA9" s="655"/>
      <c r="AB9" s="655"/>
      <c r="AC9" s="655"/>
      <c r="AD9" s="656">
        <v>24125</v>
      </c>
      <c r="AE9" s="656"/>
      <c r="AF9" s="656"/>
      <c r="AG9" s="656"/>
      <c r="AH9" s="656"/>
      <c r="AI9" s="656"/>
      <c r="AJ9" s="656"/>
      <c r="AK9" s="656"/>
      <c r="AL9" s="631">
        <v>0.2</v>
      </c>
      <c r="AM9" s="632"/>
      <c r="AN9" s="632"/>
      <c r="AO9" s="657"/>
      <c r="AP9" s="625" t="s">
        <v>243</v>
      </c>
      <c r="AQ9" s="626"/>
      <c r="AR9" s="626"/>
      <c r="AS9" s="626"/>
      <c r="AT9" s="626"/>
      <c r="AU9" s="626"/>
      <c r="AV9" s="626"/>
      <c r="AW9" s="626"/>
      <c r="AX9" s="626"/>
      <c r="AY9" s="626"/>
      <c r="AZ9" s="626"/>
      <c r="BA9" s="626"/>
      <c r="BB9" s="626"/>
      <c r="BC9" s="626"/>
      <c r="BD9" s="626"/>
      <c r="BE9" s="626"/>
      <c r="BF9" s="627"/>
      <c r="BG9" s="628">
        <v>2087420</v>
      </c>
      <c r="BH9" s="629"/>
      <c r="BI9" s="629"/>
      <c r="BJ9" s="629"/>
      <c r="BK9" s="629"/>
      <c r="BL9" s="629"/>
      <c r="BM9" s="629"/>
      <c r="BN9" s="630"/>
      <c r="BO9" s="655">
        <v>29.3</v>
      </c>
      <c r="BP9" s="655"/>
      <c r="BQ9" s="655"/>
      <c r="BR9" s="655"/>
      <c r="BS9" s="656" t="s">
        <v>128</v>
      </c>
      <c r="BT9" s="656"/>
      <c r="BU9" s="656"/>
      <c r="BV9" s="656"/>
      <c r="BW9" s="656"/>
      <c r="BX9" s="656"/>
      <c r="BY9" s="656"/>
      <c r="BZ9" s="656"/>
      <c r="CA9" s="656"/>
      <c r="CB9" s="714"/>
      <c r="CD9" s="665" t="s">
        <v>244</v>
      </c>
      <c r="CE9" s="666"/>
      <c r="CF9" s="666"/>
      <c r="CG9" s="666"/>
      <c r="CH9" s="666"/>
      <c r="CI9" s="666"/>
      <c r="CJ9" s="666"/>
      <c r="CK9" s="666"/>
      <c r="CL9" s="666"/>
      <c r="CM9" s="666"/>
      <c r="CN9" s="666"/>
      <c r="CO9" s="666"/>
      <c r="CP9" s="666"/>
      <c r="CQ9" s="667"/>
      <c r="CR9" s="628">
        <v>2622307</v>
      </c>
      <c r="CS9" s="629"/>
      <c r="CT9" s="629"/>
      <c r="CU9" s="629"/>
      <c r="CV9" s="629"/>
      <c r="CW9" s="629"/>
      <c r="CX9" s="629"/>
      <c r="CY9" s="630"/>
      <c r="CZ9" s="655">
        <v>7.7</v>
      </c>
      <c r="DA9" s="655"/>
      <c r="DB9" s="655"/>
      <c r="DC9" s="655"/>
      <c r="DD9" s="634">
        <v>22754</v>
      </c>
      <c r="DE9" s="629"/>
      <c r="DF9" s="629"/>
      <c r="DG9" s="629"/>
      <c r="DH9" s="629"/>
      <c r="DI9" s="629"/>
      <c r="DJ9" s="629"/>
      <c r="DK9" s="629"/>
      <c r="DL9" s="629"/>
      <c r="DM9" s="629"/>
      <c r="DN9" s="629"/>
      <c r="DO9" s="629"/>
      <c r="DP9" s="630"/>
      <c r="DQ9" s="634">
        <v>1876928</v>
      </c>
      <c r="DR9" s="629"/>
      <c r="DS9" s="629"/>
      <c r="DT9" s="629"/>
      <c r="DU9" s="629"/>
      <c r="DV9" s="629"/>
      <c r="DW9" s="629"/>
      <c r="DX9" s="629"/>
      <c r="DY9" s="629"/>
      <c r="DZ9" s="629"/>
      <c r="EA9" s="629"/>
      <c r="EB9" s="629"/>
      <c r="EC9" s="673"/>
    </row>
    <row r="10" spans="2:143" ht="11.25" customHeight="1" x14ac:dyDescent="0.15">
      <c r="B10" s="625" t="s">
        <v>245</v>
      </c>
      <c r="C10" s="626"/>
      <c r="D10" s="626"/>
      <c r="E10" s="626"/>
      <c r="F10" s="626"/>
      <c r="G10" s="626"/>
      <c r="H10" s="626"/>
      <c r="I10" s="626"/>
      <c r="J10" s="626"/>
      <c r="K10" s="626"/>
      <c r="L10" s="626"/>
      <c r="M10" s="626"/>
      <c r="N10" s="626"/>
      <c r="O10" s="626"/>
      <c r="P10" s="626"/>
      <c r="Q10" s="627"/>
      <c r="R10" s="628" t="s">
        <v>128</v>
      </c>
      <c r="S10" s="629"/>
      <c r="T10" s="629"/>
      <c r="U10" s="629"/>
      <c r="V10" s="629"/>
      <c r="W10" s="629"/>
      <c r="X10" s="629"/>
      <c r="Y10" s="630"/>
      <c r="Z10" s="655" t="s">
        <v>128</v>
      </c>
      <c r="AA10" s="655"/>
      <c r="AB10" s="655"/>
      <c r="AC10" s="655"/>
      <c r="AD10" s="656" t="s">
        <v>128</v>
      </c>
      <c r="AE10" s="656"/>
      <c r="AF10" s="656"/>
      <c r="AG10" s="656"/>
      <c r="AH10" s="656"/>
      <c r="AI10" s="656"/>
      <c r="AJ10" s="656"/>
      <c r="AK10" s="656"/>
      <c r="AL10" s="631" t="s">
        <v>128</v>
      </c>
      <c r="AM10" s="632"/>
      <c r="AN10" s="632"/>
      <c r="AO10" s="657"/>
      <c r="AP10" s="625" t="s">
        <v>246</v>
      </c>
      <c r="AQ10" s="626"/>
      <c r="AR10" s="626"/>
      <c r="AS10" s="626"/>
      <c r="AT10" s="626"/>
      <c r="AU10" s="626"/>
      <c r="AV10" s="626"/>
      <c r="AW10" s="626"/>
      <c r="AX10" s="626"/>
      <c r="AY10" s="626"/>
      <c r="AZ10" s="626"/>
      <c r="BA10" s="626"/>
      <c r="BB10" s="626"/>
      <c r="BC10" s="626"/>
      <c r="BD10" s="626"/>
      <c r="BE10" s="626"/>
      <c r="BF10" s="627"/>
      <c r="BG10" s="628">
        <v>136557</v>
      </c>
      <c r="BH10" s="629"/>
      <c r="BI10" s="629"/>
      <c r="BJ10" s="629"/>
      <c r="BK10" s="629"/>
      <c r="BL10" s="629"/>
      <c r="BM10" s="629"/>
      <c r="BN10" s="630"/>
      <c r="BO10" s="655">
        <v>1.9</v>
      </c>
      <c r="BP10" s="655"/>
      <c r="BQ10" s="655"/>
      <c r="BR10" s="655"/>
      <c r="BS10" s="656" t="s">
        <v>128</v>
      </c>
      <c r="BT10" s="656"/>
      <c r="BU10" s="656"/>
      <c r="BV10" s="656"/>
      <c r="BW10" s="656"/>
      <c r="BX10" s="656"/>
      <c r="BY10" s="656"/>
      <c r="BZ10" s="656"/>
      <c r="CA10" s="656"/>
      <c r="CB10" s="714"/>
      <c r="CD10" s="665" t="s">
        <v>247</v>
      </c>
      <c r="CE10" s="666"/>
      <c r="CF10" s="666"/>
      <c r="CG10" s="666"/>
      <c r="CH10" s="666"/>
      <c r="CI10" s="666"/>
      <c r="CJ10" s="666"/>
      <c r="CK10" s="666"/>
      <c r="CL10" s="666"/>
      <c r="CM10" s="666"/>
      <c r="CN10" s="666"/>
      <c r="CO10" s="666"/>
      <c r="CP10" s="666"/>
      <c r="CQ10" s="667"/>
      <c r="CR10" s="628">
        <v>70978</v>
      </c>
      <c r="CS10" s="629"/>
      <c r="CT10" s="629"/>
      <c r="CU10" s="629"/>
      <c r="CV10" s="629"/>
      <c r="CW10" s="629"/>
      <c r="CX10" s="629"/>
      <c r="CY10" s="630"/>
      <c r="CZ10" s="655">
        <v>0.2</v>
      </c>
      <c r="DA10" s="655"/>
      <c r="DB10" s="655"/>
      <c r="DC10" s="655"/>
      <c r="DD10" s="634" t="s">
        <v>128</v>
      </c>
      <c r="DE10" s="629"/>
      <c r="DF10" s="629"/>
      <c r="DG10" s="629"/>
      <c r="DH10" s="629"/>
      <c r="DI10" s="629"/>
      <c r="DJ10" s="629"/>
      <c r="DK10" s="629"/>
      <c r="DL10" s="629"/>
      <c r="DM10" s="629"/>
      <c r="DN10" s="629"/>
      <c r="DO10" s="629"/>
      <c r="DP10" s="630"/>
      <c r="DQ10" s="634">
        <v>978</v>
      </c>
      <c r="DR10" s="629"/>
      <c r="DS10" s="629"/>
      <c r="DT10" s="629"/>
      <c r="DU10" s="629"/>
      <c r="DV10" s="629"/>
      <c r="DW10" s="629"/>
      <c r="DX10" s="629"/>
      <c r="DY10" s="629"/>
      <c r="DZ10" s="629"/>
      <c r="EA10" s="629"/>
      <c r="EB10" s="629"/>
      <c r="EC10" s="673"/>
    </row>
    <row r="11" spans="2:143" ht="11.25" customHeight="1" x14ac:dyDescent="0.15">
      <c r="B11" s="625" t="s">
        <v>248</v>
      </c>
      <c r="C11" s="626"/>
      <c r="D11" s="626"/>
      <c r="E11" s="626"/>
      <c r="F11" s="626"/>
      <c r="G11" s="626"/>
      <c r="H11" s="626"/>
      <c r="I11" s="626"/>
      <c r="J11" s="626"/>
      <c r="K11" s="626"/>
      <c r="L11" s="626"/>
      <c r="M11" s="626"/>
      <c r="N11" s="626"/>
      <c r="O11" s="626"/>
      <c r="P11" s="626"/>
      <c r="Q11" s="627"/>
      <c r="R11" s="628">
        <v>1303813</v>
      </c>
      <c r="S11" s="629"/>
      <c r="T11" s="629"/>
      <c r="U11" s="629"/>
      <c r="V11" s="629"/>
      <c r="W11" s="629"/>
      <c r="X11" s="629"/>
      <c r="Y11" s="630"/>
      <c r="Z11" s="631">
        <v>3.8</v>
      </c>
      <c r="AA11" s="632"/>
      <c r="AB11" s="632"/>
      <c r="AC11" s="633"/>
      <c r="AD11" s="634">
        <v>1303813</v>
      </c>
      <c r="AE11" s="629"/>
      <c r="AF11" s="629"/>
      <c r="AG11" s="629"/>
      <c r="AH11" s="629"/>
      <c r="AI11" s="629"/>
      <c r="AJ11" s="629"/>
      <c r="AK11" s="630"/>
      <c r="AL11" s="631">
        <v>8.8000000000000007</v>
      </c>
      <c r="AM11" s="632"/>
      <c r="AN11" s="632"/>
      <c r="AO11" s="657"/>
      <c r="AP11" s="625" t="s">
        <v>249</v>
      </c>
      <c r="AQ11" s="626"/>
      <c r="AR11" s="626"/>
      <c r="AS11" s="626"/>
      <c r="AT11" s="626"/>
      <c r="AU11" s="626"/>
      <c r="AV11" s="626"/>
      <c r="AW11" s="626"/>
      <c r="AX11" s="626"/>
      <c r="AY11" s="626"/>
      <c r="AZ11" s="626"/>
      <c r="BA11" s="626"/>
      <c r="BB11" s="626"/>
      <c r="BC11" s="626"/>
      <c r="BD11" s="626"/>
      <c r="BE11" s="626"/>
      <c r="BF11" s="627"/>
      <c r="BG11" s="628">
        <v>405322</v>
      </c>
      <c r="BH11" s="629"/>
      <c r="BI11" s="629"/>
      <c r="BJ11" s="629"/>
      <c r="BK11" s="629"/>
      <c r="BL11" s="629"/>
      <c r="BM11" s="629"/>
      <c r="BN11" s="630"/>
      <c r="BO11" s="655">
        <v>5.7</v>
      </c>
      <c r="BP11" s="655"/>
      <c r="BQ11" s="655"/>
      <c r="BR11" s="655"/>
      <c r="BS11" s="656">
        <v>116052</v>
      </c>
      <c r="BT11" s="656"/>
      <c r="BU11" s="656"/>
      <c r="BV11" s="656"/>
      <c r="BW11" s="656"/>
      <c r="BX11" s="656"/>
      <c r="BY11" s="656"/>
      <c r="BZ11" s="656"/>
      <c r="CA11" s="656"/>
      <c r="CB11" s="714"/>
      <c r="CD11" s="665" t="s">
        <v>250</v>
      </c>
      <c r="CE11" s="666"/>
      <c r="CF11" s="666"/>
      <c r="CG11" s="666"/>
      <c r="CH11" s="666"/>
      <c r="CI11" s="666"/>
      <c r="CJ11" s="666"/>
      <c r="CK11" s="666"/>
      <c r="CL11" s="666"/>
      <c r="CM11" s="666"/>
      <c r="CN11" s="666"/>
      <c r="CO11" s="666"/>
      <c r="CP11" s="666"/>
      <c r="CQ11" s="667"/>
      <c r="CR11" s="628">
        <v>1055120</v>
      </c>
      <c r="CS11" s="629"/>
      <c r="CT11" s="629"/>
      <c r="CU11" s="629"/>
      <c r="CV11" s="629"/>
      <c r="CW11" s="629"/>
      <c r="CX11" s="629"/>
      <c r="CY11" s="630"/>
      <c r="CZ11" s="655">
        <v>3.1</v>
      </c>
      <c r="DA11" s="655"/>
      <c r="DB11" s="655"/>
      <c r="DC11" s="655"/>
      <c r="DD11" s="634">
        <v>254116</v>
      </c>
      <c r="DE11" s="629"/>
      <c r="DF11" s="629"/>
      <c r="DG11" s="629"/>
      <c r="DH11" s="629"/>
      <c r="DI11" s="629"/>
      <c r="DJ11" s="629"/>
      <c r="DK11" s="629"/>
      <c r="DL11" s="629"/>
      <c r="DM11" s="629"/>
      <c r="DN11" s="629"/>
      <c r="DO11" s="629"/>
      <c r="DP11" s="630"/>
      <c r="DQ11" s="634">
        <v>500903</v>
      </c>
      <c r="DR11" s="629"/>
      <c r="DS11" s="629"/>
      <c r="DT11" s="629"/>
      <c r="DU11" s="629"/>
      <c r="DV11" s="629"/>
      <c r="DW11" s="629"/>
      <c r="DX11" s="629"/>
      <c r="DY11" s="629"/>
      <c r="DZ11" s="629"/>
      <c r="EA11" s="629"/>
      <c r="EB11" s="629"/>
      <c r="EC11" s="673"/>
    </row>
    <row r="12" spans="2:143" ht="11.25" customHeight="1" x14ac:dyDescent="0.15">
      <c r="B12" s="625" t="s">
        <v>251</v>
      </c>
      <c r="C12" s="626"/>
      <c r="D12" s="626"/>
      <c r="E12" s="626"/>
      <c r="F12" s="626"/>
      <c r="G12" s="626"/>
      <c r="H12" s="626"/>
      <c r="I12" s="626"/>
      <c r="J12" s="626"/>
      <c r="K12" s="626"/>
      <c r="L12" s="626"/>
      <c r="M12" s="626"/>
      <c r="N12" s="626"/>
      <c r="O12" s="626"/>
      <c r="P12" s="626"/>
      <c r="Q12" s="627"/>
      <c r="R12" s="628" t="s">
        <v>128</v>
      </c>
      <c r="S12" s="629"/>
      <c r="T12" s="629"/>
      <c r="U12" s="629"/>
      <c r="V12" s="629"/>
      <c r="W12" s="629"/>
      <c r="X12" s="629"/>
      <c r="Y12" s="630"/>
      <c r="Z12" s="655" t="s">
        <v>128</v>
      </c>
      <c r="AA12" s="655"/>
      <c r="AB12" s="655"/>
      <c r="AC12" s="655"/>
      <c r="AD12" s="656" t="s">
        <v>128</v>
      </c>
      <c r="AE12" s="656"/>
      <c r="AF12" s="656"/>
      <c r="AG12" s="656"/>
      <c r="AH12" s="656"/>
      <c r="AI12" s="656"/>
      <c r="AJ12" s="656"/>
      <c r="AK12" s="656"/>
      <c r="AL12" s="631" t="s">
        <v>128</v>
      </c>
      <c r="AM12" s="632"/>
      <c r="AN12" s="632"/>
      <c r="AO12" s="657"/>
      <c r="AP12" s="625" t="s">
        <v>252</v>
      </c>
      <c r="AQ12" s="626"/>
      <c r="AR12" s="626"/>
      <c r="AS12" s="626"/>
      <c r="AT12" s="626"/>
      <c r="AU12" s="626"/>
      <c r="AV12" s="626"/>
      <c r="AW12" s="626"/>
      <c r="AX12" s="626"/>
      <c r="AY12" s="626"/>
      <c r="AZ12" s="626"/>
      <c r="BA12" s="626"/>
      <c r="BB12" s="626"/>
      <c r="BC12" s="626"/>
      <c r="BD12" s="626"/>
      <c r="BE12" s="626"/>
      <c r="BF12" s="627"/>
      <c r="BG12" s="628">
        <v>3702124</v>
      </c>
      <c r="BH12" s="629"/>
      <c r="BI12" s="629"/>
      <c r="BJ12" s="629"/>
      <c r="BK12" s="629"/>
      <c r="BL12" s="629"/>
      <c r="BM12" s="629"/>
      <c r="BN12" s="630"/>
      <c r="BO12" s="655">
        <v>51.9</v>
      </c>
      <c r="BP12" s="655"/>
      <c r="BQ12" s="655"/>
      <c r="BR12" s="655"/>
      <c r="BS12" s="656" t="s">
        <v>128</v>
      </c>
      <c r="BT12" s="656"/>
      <c r="BU12" s="656"/>
      <c r="BV12" s="656"/>
      <c r="BW12" s="656"/>
      <c r="BX12" s="656"/>
      <c r="BY12" s="656"/>
      <c r="BZ12" s="656"/>
      <c r="CA12" s="656"/>
      <c r="CB12" s="714"/>
      <c r="CD12" s="665" t="s">
        <v>253</v>
      </c>
      <c r="CE12" s="666"/>
      <c r="CF12" s="666"/>
      <c r="CG12" s="666"/>
      <c r="CH12" s="666"/>
      <c r="CI12" s="666"/>
      <c r="CJ12" s="666"/>
      <c r="CK12" s="666"/>
      <c r="CL12" s="666"/>
      <c r="CM12" s="666"/>
      <c r="CN12" s="666"/>
      <c r="CO12" s="666"/>
      <c r="CP12" s="666"/>
      <c r="CQ12" s="667"/>
      <c r="CR12" s="628">
        <v>1215626</v>
      </c>
      <c r="CS12" s="629"/>
      <c r="CT12" s="629"/>
      <c r="CU12" s="629"/>
      <c r="CV12" s="629"/>
      <c r="CW12" s="629"/>
      <c r="CX12" s="629"/>
      <c r="CY12" s="630"/>
      <c r="CZ12" s="655">
        <v>3.6</v>
      </c>
      <c r="DA12" s="655"/>
      <c r="DB12" s="655"/>
      <c r="DC12" s="655"/>
      <c r="DD12" s="634">
        <v>33832</v>
      </c>
      <c r="DE12" s="629"/>
      <c r="DF12" s="629"/>
      <c r="DG12" s="629"/>
      <c r="DH12" s="629"/>
      <c r="DI12" s="629"/>
      <c r="DJ12" s="629"/>
      <c r="DK12" s="629"/>
      <c r="DL12" s="629"/>
      <c r="DM12" s="629"/>
      <c r="DN12" s="629"/>
      <c r="DO12" s="629"/>
      <c r="DP12" s="630"/>
      <c r="DQ12" s="634">
        <v>875126</v>
      </c>
      <c r="DR12" s="629"/>
      <c r="DS12" s="629"/>
      <c r="DT12" s="629"/>
      <c r="DU12" s="629"/>
      <c r="DV12" s="629"/>
      <c r="DW12" s="629"/>
      <c r="DX12" s="629"/>
      <c r="DY12" s="629"/>
      <c r="DZ12" s="629"/>
      <c r="EA12" s="629"/>
      <c r="EB12" s="629"/>
      <c r="EC12" s="673"/>
    </row>
    <row r="13" spans="2:143" ht="11.25" customHeight="1" x14ac:dyDescent="0.15">
      <c r="B13" s="625" t="s">
        <v>254</v>
      </c>
      <c r="C13" s="626"/>
      <c r="D13" s="626"/>
      <c r="E13" s="626"/>
      <c r="F13" s="626"/>
      <c r="G13" s="626"/>
      <c r="H13" s="626"/>
      <c r="I13" s="626"/>
      <c r="J13" s="626"/>
      <c r="K13" s="626"/>
      <c r="L13" s="626"/>
      <c r="M13" s="626"/>
      <c r="N13" s="626"/>
      <c r="O13" s="626"/>
      <c r="P13" s="626"/>
      <c r="Q13" s="627"/>
      <c r="R13" s="628" t="s">
        <v>128</v>
      </c>
      <c r="S13" s="629"/>
      <c r="T13" s="629"/>
      <c r="U13" s="629"/>
      <c r="V13" s="629"/>
      <c r="W13" s="629"/>
      <c r="X13" s="629"/>
      <c r="Y13" s="630"/>
      <c r="Z13" s="655" t="s">
        <v>128</v>
      </c>
      <c r="AA13" s="655"/>
      <c r="AB13" s="655"/>
      <c r="AC13" s="655"/>
      <c r="AD13" s="656" t="s">
        <v>128</v>
      </c>
      <c r="AE13" s="656"/>
      <c r="AF13" s="656"/>
      <c r="AG13" s="656"/>
      <c r="AH13" s="656"/>
      <c r="AI13" s="656"/>
      <c r="AJ13" s="656"/>
      <c r="AK13" s="656"/>
      <c r="AL13" s="631" t="s">
        <v>128</v>
      </c>
      <c r="AM13" s="632"/>
      <c r="AN13" s="632"/>
      <c r="AO13" s="657"/>
      <c r="AP13" s="625" t="s">
        <v>255</v>
      </c>
      <c r="AQ13" s="626"/>
      <c r="AR13" s="626"/>
      <c r="AS13" s="626"/>
      <c r="AT13" s="626"/>
      <c r="AU13" s="626"/>
      <c r="AV13" s="626"/>
      <c r="AW13" s="626"/>
      <c r="AX13" s="626"/>
      <c r="AY13" s="626"/>
      <c r="AZ13" s="626"/>
      <c r="BA13" s="626"/>
      <c r="BB13" s="626"/>
      <c r="BC13" s="626"/>
      <c r="BD13" s="626"/>
      <c r="BE13" s="626"/>
      <c r="BF13" s="627"/>
      <c r="BG13" s="628">
        <v>3666031</v>
      </c>
      <c r="BH13" s="629"/>
      <c r="BI13" s="629"/>
      <c r="BJ13" s="629"/>
      <c r="BK13" s="629"/>
      <c r="BL13" s="629"/>
      <c r="BM13" s="629"/>
      <c r="BN13" s="630"/>
      <c r="BO13" s="655">
        <v>51.4</v>
      </c>
      <c r="BP13" s="655"/>
      <c r="BQ13" s="655"/>
      <c r="BR13" s="655"/>
      <c r="BS13" s="656" t="s">
        <v>128</v>
      </c>
      <c r="BT13" s="656"/>
      <c r="BU13" s="656"/>
      <c r="BV13" s="656"/>
      <c r="BW13" s="656"/>
      <c r="BX13" s="656"/>
      <c r="BY13" s="656"/>
      <c r="BZ13" s="656"/>
      <c r="CA13" s="656"/>
      <c r="CB13" s="714"/>
      <c r="CD13" s="665" t="s">
        <v>256</v>
      </c>
      <c r="CE13" s="666"/>
      <c r="CF13" s="666"/>
      <c r="CG13" s="666"/>
      <c r="CH13" s="666"/>
      <c r="CI13" s="666"/>
      <c r="CJ13" s="666"/>
      <c r="CK13" s="666"/>
      <c r="CL13" s="666"/>
      <c r="CM13" s="666"/>
      <c r="CN13" s="666"/>
      <c r="CO13" s="666"/>
      <c r="CP13" s="666"/>
      <c r="CQ13" s="667"/>
      <c r="CR13" s="628">
        <v>1586181</v>
      </c>
      <c r="CS13" s="629"/>
      <c r="CT13" s="629"/>
      <c r="CU13" s="629"/>
      <c r="CV13" s="629"/>
      <c r="CW13" s="629"/>
      <c r="CX13" s="629"/>
      <c r="CY13" s="630"/>
      <c r="CZ13" s="655">
        <v>4.7</v>
      </c>
      <c r="DA13" s="655"/>
      <c r="DB13" s="655"/>
      <c r="DC13" s="655"/>
      <c r="DD13" s="634">
        <v>482203</v>
      </c>
      <c r="DE13" s="629"/>
      <c r="DF13" s="629"/>
      <c r="DG13" s="629"/>
      <c r="DH13" s="629"/>
      <c r="DI13" s="629"/>
      <c r="DJ13" s="629"/>
      <c r="DK13" s="629"/>
      <c r="DL13" s="629"/>
      <c r="DM13" s="629"/>
      <c r="DN13" s="629"/>
      <c r="DO13" s="629"/>
      <c r="DP13" s="630"/>
      <c r="DQ13" s="634">
        <v>1053807</v>
      </c>
      <c r="DR13" s="629"/>
      <c r="DS13" s="629"/>
      <c r="DT13" s="629"/>
      <c r="DU13" s="629"/>
      <c r="DV13" s="629"/>
      <c r="DW13" s="629"/>
      <c r="DX13" s="629"/>
      <c r="DY13" s="629"/>
      <c r="DZ13" s="629"/>
      <c r="EA13" s="629"/>
      <c r="EB13" s="629"/>
      <c r="EC13" s="673"/>
    </row>
    <row r="14" spans="2:143" ht="11.25" customHeight="1" x14ac:dyDescent="0.15">
      <c r="B14" s="625" t="s">
        <v>257</v>
      </c>
      <c r="C14" s="626"/>
      <c r="D14" s="626"/>
      <c r="E14" s="626"/>
      <c r="F14" s="626"/>
      <c r="G14" s="626"/>
      <c r="H14" s="626"/>
      <c r="I14" s="626"/>
      <c r="J14" s="626"/>
      <c r="K14" s="626"/>
      <c r="L14" s="626"/>
      <c r="M14" s="626"/>
      <c r="N14" s="626"/>
      <c r="O14" s="626"/>
      <c r="P14" s="626"/>
      <c r="Q14" s="627"/>
      <c r="R14" s="628" t="s">
        <v>128</v>
      </c>
      <c r="S14" s="629"/>
      <c r="T14" s="629"/>
      <c r="U14" s="629"/>
      <c r="V14" s="629"/>
      <c r="W14" s="629"/>
      <c r="X14" s="629"/>
      <c r="Y14" s="630"/>
      <c r="Z14" s="655" t="s">
        <v>128</v>
      </c>
      <c r="AA14" s="655"/>
      <c r="AB14" s="655"/>
      <c r="AC14" s="655"/>
      <c r="AD14" s="656" t="s">
        <v>128</v>
      </c>
      <c r="AE14" s="656"/>
      <c r="AF14" s="656"/>
      <c r="AG14" s="656"/>
      <c r="AH14" s="656"/>
      <c r="AI14" s="656"/>
      <c r="AJ14" s="656"/>
      <c r="AK14" s="656"/>
      <c r="AL14" s="631" t="s">
        <v>128</v>
      </c>
      <c r="AM14" s="632"/>
      <c r="AN14" s="632"/>
      <c r="AO14" s="657"/>
      <c r="AP14" s="625" t="s">
        <v>258</v>
      </c>
      <c r="AQ14" s="626"/>
      <c r="AR14" s="626"/>
      <c r="AS14" s="626"/>
      <c r="AT14" s="626"/>
      <c r="AU14" s="626"/>
      <c r="AV14" s="626"/>
      <c r="AW14" s="626"/>
      <c r="AX14" s="626"/>
      <c r="AY14" s="626"/>
      <c r="AZ14" s="626"/>
      <c r="BA14" s="626"/>
      <c r="BB14" s="626"/>
      <c r="BC14" s="626"/>
      <c r="BD14" s="626"/>
      <c r="BE14" s="626"/>
      <c r="BF14" s="627"/>
      <c r="BG14" s="628">
        <v>219636</v>
      </c>
      <c r="BH14" s="629"/>
      <c r="BI14" s="629"/>
      <c r="BJ14" s="629"/>
      <c r="BK14" s="629"/>
      <c r="BL14" s="629"/>
      <c r="BM14" s="629"/>
      <c r="BN14" s="630"/>
      <c r="BO14" s="655">
        <v>3.1</v>
      </c>
      <c r="BP14" s="655"/>
      <c r="BQ14" s="655"/>
      <c r="BR14" s="655"/>
      <c r="BS14" s="656" t="s">
        <v>128</v>
      </c>
      <c r="BT14" s="656"/>
      <c r="BU14" s="656"/>
      <c r="BV14" s="656"/>
      <c r="BW14" s="656"/>
      <c r="BX14" s="656"/>
      <c r="BY14" s="656"/>
      <c r="BZ14" s="656"/>
      <c r="CA14" s="656"/>
      <c r="CB14" s="714"/>
      <c r="CD14" s="665" t="s">
        <v>259</v>
      </c>
      <c r="CE14" s="666"/>
      <c r="CF14" s="666"/>
      <c r="CG14" s="666"/>
      <c r="CH14" s="666"/>
      <c r="CI14" s="666"/>
      <c r="CJ14" s="666"/>
      <c r="CK14" s="666"/>
      <c r="CL14" s="666"/>
      <c r="CM14" s="666"/>
      <c r="CN14" s="666"/>
      <c r="CO14" s="666"/>
      <c r="CP14" s="666"/>
      <c r="CQ14" s="667"/>
      <c r="CR14" s="628">
        <v>1139868</v>
      </c>
      <c r="CS14" s="629"/>
      <c r="CT14" s="629"/>
      <c r="CU14" s="629"/>
      <c r="CV14" s="629"/>
      <c r="CW14" s="629"/>
      <c r="CX14" s="629"/>
      <c r="CY14" s="630"/>
      <c r="CZ14" s="655">
        <v>3.4</v>
      </c>
      <c r="DA14" s="655"/>
      <c r="DB14" s="655"/>
      <c r="DC14" s="655"/>
      <c r="DD14" s="634">
        <v>8877</v>
      </c>
      <c r="DE14" s="629"/>
      <c r="DF14" s="629"/>
      <c r="DG14" s="629"/>
      <c r="DH14" s="629"/>
      <c r="DI14" s="629"/>
      <c r="DJ14" s="629"/>
      <c r="DK14" s="629"/>
      <c r="DL14" s="629"/>
      <c r="DM14" s="629"/>
      <c r="DN14" s="629"/>
      <c r="DO14" s="629"/>
      <c r="DP14" s="630"/>
      <c r="DQ14" s="634">
        <v>1037631</v>
      </c>
      <c r="DR14" s="629"/>
      <c r="DS14" s="629"/>
      <c r="DT14" s="629"/>
      <c r="DU14" s="629"/>
      <c r="DV14" s="629"/>
      <c r="DW14" s="629"/>
      <c r="DX14" s="629"/>
      <c r="DY14" s="629"/>
      <c r="DZ14" s="629"/>
      <c r="EA14" s="629"/>
      <c r="EB14" s="629"/>
      <c r="EC14" s="673"/>
    </row>
    <row r="15" spans="2:143" ht="11.25" customHeight="1" x14ac:dyDescent="0.15">
      <c r="B15" s="625" t="s">
        <v>260</v>
      </c>
      <c r="C15" s="626"/>
      <c r="D15" s="626"/>
      <c r="E15" s="626"/>
      <c r="F15" s="626"/>
      <c r="G15" s="626"/>
      <c r="H15" s="626"/>
      <c r="I15" s="626"/>
      <c r="J15" s="626"/>
      <c r="K15" s="626"/>
      <c r="L15" s="626"/>
      <c r="M15" s="626"/>
      <c r="N15" s="626"/>
      <c r="O15" s="626"/>
      <c r="P15" s="626"/>
      <c r="Q15" s="627"/>
      <c r="R15" s="628" t="s">
        <v>128</v>
      </c>
      <c r="S15" s="629"/>
      <c r="T15" s="629"/>
      <c r="U15" s="629"/>
      <c r="V15" s="629"/>
      <c r="W15" s="629"/>
      <c r="X15" s="629"/>
      <c r="Y15" s="630"/>
      <c r="Z15" s="655" t="s">
        <v>128</v>
      </c>
      <c r="AA15" s="655"/>
      <c r="AB15" s="655"/>
      <c r="AC15" s="655"/>
      <c r="AD15" s="656" t="s">
        <v>128</v>
      </c>
      <c r="AE15" s="656"/>
      <c r="AF15" s="656"/>
      <c r="AG15" s="656"/>
      <c r="AH15" s="656"/>
      <c r="AI15" s="656"/>
      <c r="AJ15" s="656"/>
      <c r="AK15" s="656"/>
      <c r="AL15" s="631" t="s">
        <v>128</v>
      </c>
      <c r="AM15" s="632"/>
      <c r="AN15" s="632"/>
      <c r="AO15" s="657"/>
      <c r="AP15" s="625" t="s">
        <v>261</v>
      </c>
      <c r="AQ15" s="626"/>
      <c r="AR15" s="626"/>
      <c r="AS15" s="626"/>
      <c r="AT15" s="626"/>
      <c r="AU15" s="626"/>
      <c r="AV15" s="626"/>
      <c r="AW15" s="626"/>
      <c r="AX15" s="626"/>
      <c r="AY15" s="626"/>
      <c r="AZ15" s="626"/>
      <c r="BA15" s="626"/>
      <c r="BB15" s="626"/>
      <c r="BC15" s="626"/>
      <c r="BD15" s="626"/>
      <c r="BE15" s="626"/>
      <c r="BF15" s="627"/>
      <c r="BG15" s="628">
        <v>487226</v>
      </c>
      <c r="BH15" s="629"/>
      <c r="BI15" s="629"/>
      <c r="BJ15" s="629"/>
      <c r="BK15" s="629"/>
      <c r="BL15" s="629"/>
      <c r="BM15" s="629"/>
      <c r="BN15" s="630"/>
      <c r="BO15" s="655">
        <v>6.8</v>
      </c>
      <c r="BP15" s="655"/>
      <c r="BQ15" s="655"/>
      <c r="BR15" s="655"/>
      <c r="BS15" s="656" t="s">
        <v>128</v>
      </c>
      <c r="BT15" s="656"/>
      <c r="BU15" s="656"/>
      <c r="BV15" s="656"/>
      <c r="BW15" s="656"/>
      <c r="BX15" s="656"/>
      <c r="BY15" s="656"/>
      <c r="BZ15" s="656"/>
      <c r="CA15" s="656"/>
      <c r="CB15" s="714"/>
      <c r="CD15" s="665" t="s">
        <v>262</v>
      </c>
      <c r="CE15" s="666"/>
      <c r="CF15" s="666"/>
      <c r="CG15" s="666"/>
      <c r="CH15" s="666"/>
      <c r="CI15" s="666"/>
      <c r="CJ15" s="666"/>
      <c r="CK15" s="666"/>
      <c r="CL15" s="666"/>
      <c r="CM15" s="666"/>
      <c r="CN15" s="666"/>
      <c r="CO15" s="666"/>
      <c r="CP15" s="666"/>
      <c r="CQ15" s="667"/>
      <c r="CR15" s="628">
        <v>3411742</v>
      </c>
      <c r="CS15" s="629"/>
      <c r="CT15" s="629"/>
      <c r="CU15" s="629"/>
      <c r="CV15" s="629"/>
      <c r="CW15" s="629"/>
      <c r="CX15" s="629"/>
      <c r="CY15" s="630"/>
      <c r="CZ15" s="655">
        <v>10.1</v>
      </c>
      <c r="DA15" s="655"/>
      <c r="DB15" s="655"/>
      <c r="DC15" s="655"/>
      <c r="DD15" s="634">
        <v>1897956</v>
      </c>
      <c r="DE15" s="629"/>
      <c r="DF15" s="629"/>
      <c r="DG15" s="629"/>
      <c r="DH15" s="629"/>
      <c r="DI15" s="629"/>
      <c r="DJ15" s="629"/>
      <c r="DK15" s="629"/>
      <c r="DL15" s="629"/>
      <c r="DM15" s="629"/>
      <c r="DN15" s="629"/>
      <c r="DO15" s="629"/>
      <c r="DP15" s="630"/>
      <c r="DQ15" s="634">
        <v>1487880</v>
      </c>
      <c r="DR15" s="629"/>
      <c r="DS15" s="629"/>
      <c r="DT15" s="629"/>
      <c r="DU15" s="629"/>
      <c r="DV15" s="629"/>
      <c r="DW15" s="629"/>
      <c r="DX15" s="629"/>
      <c r="DY15" s="629"/>
      <c r="DZ15" s="629"/>
      <c r="EA15" s="629"/>
      <c r="EB15" s="629"/>
      <c r="EC15" s="673"/>
    </row>
    <row r="16" spans="2:143" ht="11.25" customHeight="1" x14ac:dyDescent="0.15">
      <c r="B16" s="625" t="s">
        <v>263</v>
      </c>
      <c r="C16" s="626"/>
      <c r="D16" s="626"/>
      <c r="E16" s="626"/>
      <c r="F16" s="626"/>
      <c r="G16" s="626"/>
      <c r="H16" s="626"/>
      <c r="I16" s="626"/>
      <c r="J16" s="626"/>
      <c r="K16" s="626"/>
      <c r="L16" s="626"/>
      <c r="M16" s="626"/>
      <c r="N16" s="626"/>
      <c r="O16" s="626"/>
      <c r="P16" s="626"/>
      <c r="Q16" s="627"/>
      <c r="R16" s="628">
        <v>19009</v>
      </c>
      <c r="S16" s="629"/>
      <c r="T16" s="629"/>
      <c r="U16" s="629"/>
      <c r="V16" s="629"/>
      <c r="W16" s="629"/>
      <c r="X16" s="629"/>
      <c r="Y16" s="630"/>
      <c r="Z16" s="655">
        <v>0.1</v>
      </c>
      <c r="AA16" s="655"/>
      <c r="AB16" s="655"/>
      <c r="AC16" s="655"/>
      <c r="AD16" s="656">
        <v>19009</v>
      </c>
      <c r="AE16" s="656"/>
      <c r="AF16" s="656"/>
      <c r="AG16" s="656"/>
      <c r="AH16" s="656"/>
      <c r="AI16" s="656"/>
      <c r="AJ16" s="656"/>
      <c r="AK16" s="656"/>
      <c r="AL16" s="631">
        <v>0.1</v>
      </c>
      <c r="AM16" s="632"/>
      <c r="AN16" s="632"/>
      <c r="AO16" s="657"/>
      <c r="AP16" s="625" t="s">
        <v>264</v>
      </c>
      <c r="AQ16" s="626"/>
      <c r="AR16" s="626"/>
      <c r="AS16" s="626"/>
      <c r="AT16" s="626"/>
      <c r="AU16" s="626"/>
      <c r="AV16" s="626"/>
      <c r="AW16" s="626"/>
      <c r="AX16" s="626"/>
      <c r="AY16" s="626"/>
      <c r="AZ16" s="626"/>
      <c r="BA16" s="626"/>
      <c r="BB16" s="626"/>
      <c r="BC16" s="626"/>
      <c r="BD16" s="626"/>
      <c r="BE16" s="626"/>
      <c r="BF16" s="627"/>
      <c r="BG16" s="628" t="s">
        <v>128</v>
      </c>
      <c r="BH16" s="629"/>
      <c r="BI16" s="629"/>
      <c r="BJ16" s="629"/>
      <c r="BK16" s="629"/>
      <c r="BL16" s="629"/>
      <c r="BM16" s="629"/>
      <c r="BN16" s="630"/>
      <c r="BO16" s="655" t="s">
        <v>128</v>
      </c>
      <c r="BP16" s="655"/>
      <c r="BQ16" s="655"/>
      <c r="BR16" s="655"/>
      <c r="BS16" s="656" t="s">
        <v>128</v>
      </c>
      <c r="BT16" s="656"/>
      <c r="BU16" s="656"/>
      <c r="BV16" s="656"/>
      <c r="BW16" s="656"/>
      <c r="BX16" s="656"/>
      <c r="BY16" s="656"/>
      <c r="BZ16" s="656"/>
      <c r="CA16" s="656"/>
      <c r="CB16" s="714"/>
      <c r="CD16" s="665" t="s">
        <v>265</v>
      </c>
      <c r="CE16" s="666"/>
      <c r="CF16" s="666"/>
      <c r="CG16" s="666"/>
      <c r="CH16" s="666"/>
      <c r="CI16" s="666"/>
      <c r="CJ16" s="666"/>
      <c r="CK16" s="666"/>
      <c r="CL16" s="666"/>
      <c r="CM16" s="666"/>
      <c r="CN16" s="666"/>
      <c r="CO16" s="666"/>
      <c r="CP16" s="666"/>
      <c r="CQ16" s="667"/>
      <c r="CR16" s="628">
        <v>226404</v>
      </c>
      <c r="CS16" s="629"/>
      <c r="CT16" s="629"/>
      <c r="CU16" s="629"/>
      <c r="CV16" s="629"/>
      <c r="CW16" s="629"/>
      <c r="CX16" s="629"/>
      <c r="CY16" s="630"/>
      <c r="CZ16" s="655">
        <v>0.7</v>
      </c>
      <c r="DA16" s="655"/>
      <c r="DB16" s="655"/>
      <c r="DC16" s="655"/>
      <c r="DD16" s="634" t="s">
        <v>128</v>
      </c>
      <c r="DE16" s="629"/>
      <c r="DF16" s="629"/>
      <c r="DG16" s="629"/>
      <c r="DH16" s="629"/>
      <c r="DI16" s="629"/>
      <c r="DJ16" s="629"/>
      <c r="DK16" s="629"/>
      <c r="DL16" s="629"/>
      <c r="DM16" s="629"/>
      <c r="DN16" s="629"/>
      <c r="DO16" s="629"/>
      <c r="DP16" s="630"/>
      <c r="DQ16" s="634">
        <v>34463</v>
      </c>
      <c r="DR16" s="629"/>
      <c r="DS16" s="629"/>
      <c r="DT16" s="629"/>
      <c r="DU16" s="629"/>
      <c r="DV16" s="629"/>
      <c r="DW16" s="629"/>
      <c r="DX16" s="629"/>
      <c r="DY16" s="629"/>
      <c r="DZ16" s="629"/>
      <c r="EA16" s="629"/>
      <c r="EB16" s="629"/>
      <c r="EC16" s="673"/>
    </row>
    <row r="17" spans="2:133" ht="11.25" customHeight="1" x14ac:dyDescent="0.15">
      <c r="B17" s="625" t="s">
        <v>266</v>
      </c>
      <c r="C17" s="626"/>
      <c r="D17" s="626"/>
      <c r="E17" s="626"/>
      <c r="F17" s="626"/>
      <c r="G17" s="626"/>
      <c r="H17" s="626"/>
      <c r="I17" s="626"/>
      <c r="J17" s="626"/>
      <c r="K17" s="626"/>
      <c r="L17" s="626"/>
      <c r="M17" s="626"/>
      <c r="N17" s="626"/>
      <c r="O17" s="626"/>
      <c r="P17" s="626"/>
      <c r="Q17" s="627"/>
      <c r="R17" s="628">
        <v>94643</v>
      </c>
      <c r="S17" s="629"/>
      <c r="T17" s="629"/>
      <c r="U17" s="629"/>
      <c r="V17" s="629"/>
      <c r="W17" s="629"/>
      <c r="X17" s="629"/>
      <c r="Y17" s="630"/>
      <c r="Z17" s="655">
        <v>0.3</v>
      </c>
      <c r="AA17" s="655"/>
      <c r="AB17" s="655"/>
      <c r="AC17" s="655"/>
      <c r="AD17" s="656">
        <v>94643</v>
      </c>
      <c r="AE17" s="656"/>
      <c r="AF17" s="656"/>
      <c r="AG17" s="656"/>
      <c r="AH17" s="656"/>
      <c r="AI17" s="656"/>
      <c r="AJ17" s="656"/>
      <c r="AK17" s="656"/>
      <c r="AL17" s="631">
        <v>0.6</v>
      </c>
      <c r="AM17" s="632"/>
      <c r="AN17" s="632"/>
      <c r="AO17" s="657"/>
      <c r="AP17" s="625" t="s">
        <v>267</v>
      </c>
      <c r="AQ17" s="626"/>
      <c r="AR17" s="626"/>
      <c r="AS17" s="626"/>
      <c r="AT17" s="626"/>
      <c r="AU17" s="626"/>
      <c r="AV17" s="626"/>
      <c r="AW17" s="626"/>
      <c r="AX17" s="626"/>
      <c r="AY17" s="626"/>
      <c r="AZ17" s="626"/>
      <c r="BA17" s="626"/>
      <c r="BB17" s="626"/>
      <c r="BC17" s="626"/>
      <c r="BD17" s="626"/>
      <c r="BE17" s="626"/>
      <c r="BF17" s="627"/>
      <c r="BG17" s="628" t="s">
        <v>128</v>
      </c>
      <c r="BH17" s="629"/>
      <c r="BI17" s="629"/>
      <c r="BJ17" s="629"/>
      <c r="BK17" s="629"/>
      <c r="BL17" s="629"/>
      <c r="BM17" s="629"/>
      <c r="BN17" s="630"/>
      <c r="BO17" s="655" t="s">
        <v>128</v>
      </c>
      <c r="BP17" s="655"/>
      <c r="BQ17" s="655"/>
      <c r="BR17" s="655"/>
      <c r="BS17" s="656" t="s">
        <v>128</v>
      </c>
      <c r="BT17" s="656"/>
      <c r="BU17" s="656"/>
      <c r="BV17" s="656"/>
      <c r="BW17" s="656"/>
      <c r="BX17" s="656"/>
      <c r="BY17" s="656"/>
      <c r="BZ17" s="656"/>
      <c r="CA17" s="656"/>
      <c r="CB17" s="714"/>
      <c r="CD17" s="665" t="s">
        <v>268</v>
      </c>
      <c r="CE17" s="666"/>
      <c r="CF17" s="666"/>
      <c r="CG17" s="666"/>
      <c r="CH17" s="666"/>
      <c r="CI17" s="666"/>
      <c r="CJ17" s="666"/>
      <c r="CK17" s="666"/>
      <c r="CL17" s="666"/>
      <c r="CM17" s="666"/>
      <c r="CN17" s="666"/>
      <c r="CO17" s="666"/>
      <c r="CP17" s="666"/>
      <c r="CQ17" s="667"/>
      <c r="CR17" s="628">
        <v>1829420</v>
      </c>
      <c r="CS17" s="629"/>
      <c r="CT17" s="629"/>
      <c r="CU17" s="629"/>
      <c r="CV17" s="629"/>
      <c r="CW17" s="629"/>
      <c r="CX17" s="629"/>
      <c r="CY17" s="630"/>
      <c r="CZ17" s="655">
        <v>5.4</v>
      </c>
      <c r="DA17" s="655"/>
      <c r="DB17" s="655"/>
      <c r="DC17" s="655"/>
      <c r="DD17" s="634" t="s">
        <v>128</v>
      </c>
      <c r="DE17" s="629"/>
      <c r="DF17" s="629"/>
      <c r="DG17" s="629"/>
      <c r="DH17" s="629"/>
      <c r="DI17" s="629"/>
      <c r="DJ17" s="629"/>
      <c r="DK17" s="629"/>
      <c r="DL17" s="629"/>
      <c r="DM17" s="629"/>
      <c r="DN17" s="629"/>
      <c r="DO17" s="629"/>
      <c r="DP17" s="630"/>
      <c r="DQ17" s="634">
        <v>1757293</v>
      </c>
      <c r="DR17" s="629"/>
      <c r="DS17" s="629"/>
      <c r="DT17" s="629"/>
      <c r="DU17" s="629"/>
      <c r="DV17" s="629"/>
      <c r="DW17" s="629"/>
      <c r="DX17" s="629"/>
      <c r="DY17" s="629"/>
      <c r="DZ17" s="629"/>
      <c r="EA17" s="629"/>
      <c r="EB17" s="629"/>
      <c r="EC17" s="673"/>
    </row>
    <row r="18" spans="2:133" ht="11.25" customHeight="1" x14ac:dyDescent="0.15">
      <c r="B18" s="625" t="s">
        <v>269</v>
      </c>
      <c r="C18" s="626"/>
      <c r="D18" s="626"/>
      <c r="E18" s="626"/>
      <c r="F18" s="626"/>
      <c r="G18" s="626"/>
      <c r="H18" s="626"/>
      <c r="I18" s="626"/>
      <c r="J18" s="626"/>
      <c r="K18" s="626"/>
      <c r="L18" s="626"/>
      <c r="M18" s="626"/>
      <c r="N18" s="626"/>
      <c r="O18" s="626"/>
      <c r="P18" s="626"/>
      <c r="Q18" s="627"/>
      <c r="R18" s="628">
        <v>128428</v>
      </c>
      <c r="S18" s="629"/>
      <c r="T18" s="629"/>
      <c r="U18" s="629"/>
      <c r="V18" s="629"/>
      <c r="W18" s="629"/>
      <c r="X18" s="629"/>
      <c r="Y18" s="630"/>
      <c r="Z18" s="655">
        <v>0.4</v>
      </c>
      <c r="AA18" s="655"/>
      <c r="AB18" s="655"/>
      <c r="AC18" s="655"/>
      <c r="AD18" s="656">
        <v>128428</v>
      </c>
      <c r="AE18" s="656"/>
      <c r="AF18" s="656"/>
      <c r="AG18" s="656"/>
      <c r="AH18" s="656"/>
      <c r="AI18" s="656"/>
      <c r="AJ18" s="656"/>
      <c r="AK18" s="656"/>
      <c r="AL18" s="631">
        <v>0.89999997615814209</v>
      </c>
      <c r="AM18" s="632"/>
      <c r="AN18" s="632"/>
      <c r="AO18" s="657"/>
      <c r="AP18" s="625" t="s">
        <v>270</v>
      </c>
      <c r="AQ18" s="626"/>
      <c r="AR18" s="626"/>
      <c r="AS18" s="626"/>
      <c r="AT18" s="626"/>
      <c r="AU18" s="626"/>
      <c r="AV18" s="626"/>
      <c r="AW18" s="626"/>
      <c r="AX18" s="626"/>
      <c r="AY18" s="626"/>
      <c r="AZ18" s="626"/>
      <c r="BA18" s="626"/>
      <c r="BB18" s="626"/>
      <c r="BC18" s="626"/>
      <c r="BD18" s="626"/>
      <c r="BE18" s="626"/>
      <c r="BF18" s="627"/>
      <c r="BG18" s="628" t="s">
        <v>128</v>
      </c>
      <c r="BH18" s="629"/>
      <c r="BI18" s="629"/>
      <c r="BJ18" s="629"/>
      <c r="BK18" s="629"/>
      <c r="BL18" s="629"/>
      <c r="BM18" s="629"/>
      <c r="BN18" s="630"/>
      <c r="BO18" s="655" t="s">
        <v>128</v>
      </c>
      <c r="BP18" s="655"/>
      <c r="BQ18" s="655"/>
      <c r="BR18" s="655"/>
      <c r="BS18" s="656" t="s">
        <v>128</v>
      </c>
      <c r="BT18" s="656"/>
      <c r="BU18" s="656"/>
      <c r="BV18" s="656"/>
      <c r="BW18" s="656"/>
      <c r="BX18" s="656"/>
      <c r="BY18" s="656"/>
      <c r="BZ18" s="656"/>
      <c r="CA18" s="656"/>
      <c r="CB18" s="714"/>
      <c r="CD18" s="665" t="s">
        <v>271</v>
      </c>
      <c r="CE18" s="666"/>
      <c r="CF18" s="666"/>
      <c r="CG18" s="666"/>
      <c r="CH18" s="666"/>
      <c r="CI18" s="666"/>
      <c r="CJ18" s="666"/>
      <c r="CK18" s="666"/>
      <c r="CL18" s="666"/>
      <c r="CM18" s="666"/>
      <c r="CN18" s="666"/>
      <c r="CO18" s="666"/>
      <c r="CP18" s="666"/>
      <c r="CQ18" s="667"/>
      <c r="CR18" s="628" t="s">
        <v>128</v>
      </c>
      <c r="CS18" s="629"/>
      <c r="CT18" s="629"/>
      <c r="CU18" s="629"/>
      <c r="CV18" s="629"/>
      <c r="CW18" s="629"/>
      <c r="CX18" s="629"/>
      <c r="CY18" s="630"/>
      <c r="CZ18" s="655" t="s">
        <v>128</v>
      </c>
      <c r="DA18" s="655"/>
      <c r="DB18" s="655"/>
      <c r="DC18" s="655"/>
      <c r="DD18" s="634" t="s">
        <v>128</v>
      </c>
      <c r="DE18" s="629"/>
      <c r="DF18" s="629"/>
      <c r="DG18" s="629"/>
      <c r="DH18" s="629"/>
      <c r="DI18" s="629"/>
      <c r="DJ18" s="629"/>
      <c r="DK18" s="629"/>
      <c r="DL18" s="629"/>
      <c r="DM18" s="629"/>
      <c r="DN18" s="629"/>
      <c r="DO18" s="629"/>
      <c r="DP18" s="630"/>
      <c r="DQ18" s="634" t="s">
        <v>128</v>
      </c>
      <c r="DR18" s="629"/>
      <c r="DS18" s="629"/>
      <c r="DT18" s="629"/>
      <c r="DU18" s="629"/>
      <c r="DV18" s="629"/>
      <c r="DW18" s="629"/>
      <c r="DX18" s="629"/>
      <c r="DY18" s="629"/>
      <c r="DZ18" s="629"/>
      <c r="EA18" s="629"/>
      <c r="EB18" s="629"/>
      <c r="EC18" s="673"/>
    </row>
    <row r="19" spans="2:133" ht="11.25" customHeight="1" x14ac:dyDescent="0.15">
      <c r="B19" s="625" t="s">
        <v>272</v>
      </c>
      <c r="C19" s="626"/>
      <c r="D19" s="626"/>
      <c r="E19" s="626"/>
      <c r="F19" s="626"/>
      <c r="G19" s="626"/>
      <c r="H19" s="626"/>
      <c r="I19" s="626"/>
      <c r="J19" s="626"/>
      <c r="K19" s="626"/>
      <c r="L19" s="626"/>
      <c r="M19" s="626"/>
      <c r="N19" s="626"/>
      <c r="O19" s="626"/>
      <c r="P19" s="626"/>
      <c r="Q19" s="627"/>
      <c r="R19" s="628">
        <v>40595</v>
      </c>
      <c r="S19" s="629"/>
      <c r="T19" s="629"/>
      <c r="U19" s="629"/>
      <c r="V19" s="629"/>
      <c r="W19" s="629"/>
      <c r="X19" s="629"/>
      <c r="Y19" s="630"/>
      <c r="Z19" s="655">
        <v>0.1</v>
      </c>
      <c r="AA19" s="655"/>
      <c r="AB19" s="655"/>
      <c r="AC19" s="655"/>
      <c r="AD19" s="656">
        <v>40595</v>
      </c>
      <c r="AE19" s="656"/>
      <c r="AF19" s="656"/>
      <c r="AG19" s="656"/>
      <c r="AH19" s="656"/>
      <c r="AI19" s="656"/>
      <c r="AJ19" s="656"/>
      <c r="AK19" s="656"/>
      <c r="AL19" s="631">
        <v>0.3</v>
      </c>
      <c r="AM19" s="632"/>
      <c r="AN19" s="632"/>
      <c r="AO19" s="657"/>
      <c r="AP19" s="625" t="s">
        <v>273</v>
      </c>
      <c r="AQ19" s="626"/>
      <c r="AR19" s="626"/>
      <c r="AS19" s="626"/>
      <c r="AT19" s="626"/>
      <c r="AU19" s="626"/>
      <c r="AV19" s="626"/>
      <c r="AW19" s="626"/>
      <c r="AX19" s="626"/>
      <c r="AY19" s="626"/>
      <c r="AZ19" s="626"/>
      <c r="BA19" s="626"/>
      <c r="BB19" s="626"/>
      <c r="BC19" s="626"/>
      <c r="BD19" s="626"/>
      <c r="BE19" s="626"/>
      <c r="BF19" s="627"/>
      <c r="BG19" s="628">
        <v>98</v>
      </c>
      <c r="BH19" s="629"/>
      <c r="BI19" s="629"/>
      <c r="BJ19" s="629"/>
      <c r="BK19" s="629"/>
      <c r="BL19" s="629"/>
      <c r="BM19" s="629"/>
      <c r="BN19" s="630"/>
      <c r="BO19" s="655">
        <v>0</v>
      </c>
      <c r="BP19" s="655"/>
      <c r="BQ19" s="655"/>
      <c r="BR19" s="655"/>
      <c r="BS19" s="656" t="s">
        <v>128</v>
      </c>
      <c r="BT19" s="656"/>
      <c r="BU19" s="656"/>
      <c r="BV19" s="656"/>
      <c r="BW19" s="656"/>
      <c r="BX19" s="656"/>
      <c r="BY19" s="656"/>
      <c r="BZ19" s="656"/>
      <c r="CA19" s="656"/>
      <c r="CB19" s="714"/>
      <c r="CD19" s="665" t="s">
        <v>274</v>
      </c>
      <c r="CE19" s="666"/>
      <c r="CF19" s="666"/>
      <c r="CG19" s="666"/>
      <c r="CH19" s="666"/>
      <c r="CI19" s="666"/>
      <c r="CJ19" s="666"/>
      <c r="CK19" s="666"/>
      <c r="CL19" s="666"/>
      <c r="CM19" s="666"/>
      <c r="CN19" s="666"/>
      <c r="CO19" s="666"/>
      <c r="CP19" s="666"/>
      <c r="CQ19" s="667"/>
      <c r="CR19" s="628" t="s">
        <v>128</v>
      </c>
      <c r="CS19" s="629"/>
      <c r="CT19" s="629"/>
      <c r="CU19" s="629"/>
      <c r="CV19" s="629"/>
      <c r="CW19" s="629"/>
      <c r="CX19" s="629"/>
      <c r="CY19" s="630"/>
      <c r="CZ19" s="655" t="s">
        <v>128</v>
      </c>
      <c r="DA19" s="655"/>
      <c r="DB19" s="655"/>
      <c r="DC19" s="655"/>
      <c r="DD19" s="634" t="s">
        <v>128</v>
      </c>
      <c r="DE19" s="629"/>
      <c r="DF19" s="629"/>
      <c r="DG19" s="629"/>
      <c r="DH19" s="629"/>
      <c r="DI19" s="629"/>
      <c r="DJ19" s="629"/>
      <c r="DK19" s="629"/>
      <c r="DL19" s="629"/>
      <c r="DM19" s="629"/>
      <c r="DN19" s="629"/>
      <c r="DO19" s="629"/>
      <c r="DP19" s="630"/>
      <c r="DQ19" s="634" t="s">
        <v>128</v>
      </c>
      <c r="DR19" s="629"/>
      <c r="DS19" s="629"/>
      <c r="DT19" s="629"/>
      <c r="DU19" s="629"/>
      <c r="DV19" s="629"/>
      <c r="DW19" s="629"/>
      <c r="DX19" s="629"/>
      <c r="DY19" s="629"/>
      <c r="DZ19" s="629"/>
      <c r="EA19" s="629"/>
      <c r="EB19" s="629"/>
      <c r="EC19" s="673"/>
    </row>
    <row r="20" spans="2:133" ht="11.25" customHeight="1" x14ac:dyDescent="0.15">
      <c r="B20" s="625" t="s">
        <v>275</v>
      </c>
      <c r="C20" s="626"/>
      <c r="D20" s="626"/>
      <c r="E20" s="626"/>
      <c r="F20" s="626"/>
      <c r="G20" s="626"/>
      <c r="H20" s="626"/>
      <c r="I20" s="626"/>
      <c r="J20" s="626"/>
      <c r="K20" s="626"/>
      <c r="L20" s="626"/>
      <c r="M20" s="626"/>
      <c r="N20" s="626"/>
      <c r="O20" s="626"/>
      <c r="P20" s="626"/>
      <c r="Q20" s="627"/>
      <c r="R20" s="628">
        <v>6251</v>
      </c>
      <c r="S20" s="629"/>
      <c r="T20" s="629"/>
      <c r="U20" s="629"/>
      <c r="V20" s="629"/>
      <c r="W20" s="629"/>
      <c r="X20" s="629"/>
      <c r="Y20" s="630"/>
      <c r="Z20" s="655">
        <v>0</v>
      </c>
      <c r="AA20" s="655"/>
      <c r="AB20" s="655"/>
      <c r="AC20" s="655"/>
      <c r="AD20" s="656">
        <v>6251</v>
      </c>
      <c r="AE20" s="656"/>
      <c r="AF20" s="656"/>
      <c r="AG20" s="656"/>
      <c r="AH20" s="656"/>
      <c r="AI20" s="656"/>
      <c r="AJ20" s="656"/>
      <c r="AK20" s="656"/>
      <c r="AL20" s="631">
        <v>0</v>
      </c>
      <c r="AM20" s="632"/>
      <c r="AN20" s="632"/>
      <c r="AO20" s="657"/>
      <c r="AP20" s="625" t="s">
        <v>276</v>
      </c>
      <c r="AQ20" s="626"/>
      <c r="AR20" s="626"/>
      <c r="AS20" s="626"/>
      <c r="AT20" s="626"/>
      <c r="AU20" s="626"/>
      <c r="AV20" s="626"/>
      <c r="AW20" s="626"/>
      <c r="AX20" s="626"/>
      <c r="AY20" s="626"/>
      <c r="AZ20" s="626"/>
      <c r="BA20" s="626"/>
      <c r="BB20" s="626"/>
      <c r="BC20" s="626"/>
      <c r="BD20" s="626"/>
      <c r="BE20" s="626"/>
      <c r="BF20" s="627"/>
      <c r="BG20" s="628">
        <v>98</v>
      </c>
      <c r="BH20" s="629"/>
      <c r="BI20" s="629"/>
      <c r="BJ20" s="629"/>
      <c r="BK20" s="629"/>
      <c r="BL20" s="629"/>
      <c r="BM20" s="629"/>
      <c r="BN20" s="630"/>
      <c r="BO20" s="655">
        <v>0</v>
      </c>
      <c r="BP20" s="655"/>
      <c r="BQ20" s="655"/>
      <c r="BR20" s="655"/>
      <c r="BS20" s="656" t="s">
        <v>128</v>
      </c>
      <c r="BT20" s="656"/>
      <c r="BU20" s="656"/>
      <c r="BV20" s="656"/>
      <c r="BW20" s="656"/>
      <c r="BX20" s="656"/>
      <c r="BY20" s="656"/>
      <c r="BZ20" s="656"/>
      <c r="CA20" s="656"/>
      <c r="CB20" s="714"/>
      <c r="CD20" s="665" t="s">
        <v>277</v>
      </c>
      <c r="CE20" s="666"/>
      <c r="CF20" s="666"/>
      <c r="CG20" s="666"/>
      <c r="CH20" s="666"/>
      <c r="CI20" s="666"/>
      <c r="CJ20" s="666"/>
      <c r="CK20" s="666"/>
      <c r="CL20" s="666"/>
      <c r="CM20" s="666"/>
      <c r="CN20" s="666"/>
      <c r="CO20" s="666"/>
      <c r="CP20" s="666"/>
      <c r="CQ20" s="667"/>
      <c r="CR20" s="628">
        <v>33934310</v>
      </c>
      <c r="CS20" s="629"/>
      <c r="CT20" s="629"/>
      <c r="CU20" s="629"/>
      <c r="CV20" s="629"/>
      <c r="CW20" s="629"/>
      <c r="CX20" s="629"/>
      <c r="CY20" s="630"/>
      <c r="CZ20" s="655">
        <v>100</v>
      </c>
      <c r="DA20" s="655"/>
      <c r="DB20" s="655"/>
      <c r="DC20" s="655"/>
      <c r="DD20" s="634">
        <v>3623306</v>
      </c>
      <c r="DE20" s="629"/>
      <c r="DF20" s="629"/>
      <c r="DG20" s="629"/>
      <c r="DH20" s="629"/>
      <c r="DI20" s="629"/>
      <c r="DJ20" s="629"/>
      <c r="DK20" s="629"/>
      <c r="DL20" s="629"/>
      <c r="DM20" s="629"/>
      <c r="DN20" s="629"/>
      <c r="DO20" s="629"/>
      <c r="DP20" s="630"/>
      <c r="DQ20" s="634">
        <v>17013097</v>
      </c>
      <c r="DR20" s="629"/>
      <c r="DS20" s="629"/>
      <c r="DT20" s="629"/>
      <c r="DU20" s="629"/>
      <c r="DV20" s="629"/>
      <c r="DW20" s="629"/>
      <c r="DX20" s="629"/>
      <c r="DY20" s="629"/>
      <c r="DZ20" s="629"/>
      <c r="EA20" s="629"/>
      <c r="EB20" s="629"/>
      <c r="EC20" s="673"/>
    </row>
    <row r="21" spans="2:133" ht="11.25" customHeight="1" x14ac:dyDescent="0.15">
      <c r="B21" s="625" t="s">
        <v>278</v>
      </c>
      <c r="C21" s="626"/>
      <c r="D21" s="626"/>
      <c r="E21" s="626"/>
      <c r="F21" s="626"/>
      <c r="G21" s="626"/>
      <c r="H21" s="626"/>
      <c r="I21" s="626"/>
      <c r="J21" s="626"/>
      <c r="K21" s="626"/>
      <c r="L21" s="626"/>
      <c r="M21" s="626"/>
      <c r="N21" s="626"/>
      <c r="O21" s="626"/>
      <c r="P21" s="626"/>
      <c r="Q21" s="627"/>
      <c r="R21" s="628">
        <v>2792</v>
      </c>
      <c r="S21" s="629"/>
      <c r="T21" s="629"/>
      <c r="U21" s="629"/>
      <c r="V21" s="629"/>
      <c r="W21" s="629"/>
      <c r="X21" s="629"/>
      <c r="Y21" s="630"/>
      <c r="Z21" s="655">
        <v>0</v>
      </c>
      <c r="AA21" s="655"/>
      <c r="AB21" s="655"/>
      <c r="AC21" s="655"/>
      <c r="AD21" s="656">
        <v>2792</v>
      </c>
      <c r="AE21" s="656"/>
      <c r="AF21" s="656"/>
      <c r="AG21" s="656"/>
      <c r="AH21" s="656"/>
      <c r="AI21" s="656"/>
      <c r="AJ21" s="656"/>
      <c r="AK21" s="656"/>
      <c r="AL21" s="631">
        <v>0</v>
      </c>
      <c r="AM21" s="632"/>
      <c r="AN21" s="632"/>
      <c r="AO21" s="657"/>
      <c r="AP21" s="721" t="s">
        <v>279</v>
      </c>
      <c r="AQ21" s="728"/>
      <c r="AR21" s="728"/>
      <c r="AS21" s="728"/>
      <c r="AT21" s="728"/>
      <c r="AU21" s="728"/>
      <c r="AV21" s="728"/>
      <c r="AW21" s="728"/>
      <c r="AX21" s="728"/>
      <c r="AY21" s="728"/>
      <c r="AZ21" s="728"/>
      <c r="BA21" s="728"/>
      <c r="BB21" s="728"/>
      <c r="BC21" s="728"/>
      <c r="BD21" s="728"/>
      <c r="BE21" s="728"/>
      <c r="BF21" s="723"/>
      <c r="BG21" s="628">
        <v>98</v>
      </c>
      <c r="BH21" s="629"/>
      <c r="BI21" s="629"/>
      <c r="BJ21" s="629"/>
      <c r="BK21" s="629"/>
      <c r="BL21" s="629"/>
      <c r="BM21" s="629"/>
      <c r="BN21" s="630"/>
      <c r="BO21" s="655">
        <v>0</v>
      </c>
      <c r="BP21" s="655"/>
      <c r="BQ21" s="655"/>
      <c r="BR21" s="655"/>
      <c r="BS21" s="656" t="s">
        <v>128</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15">
      <c r="B22" s="691" t="s">
        <v>280</v>
      </c>
      <c r="C22" s="692"/>
      <c r="D22" s="692"/>
      <c r="E22" s="692"/>
      <c r="F22" s="692"/>
      <c r="G22" s="692"/>
      <c r="H22" s="692"/>
      <c r="I22" s="692"/>
      <c r="J22" s="692"/>
      <c r="K22" s="692"/>
      <c r="L22" s="692"/>
      <c r="M22" s="692"/>
      <c r="N22" s="692"/>
      <c r="O22" s="692"/>
      <c r="P22" s="692"/>
      <c r="Q22" s="693"/>
      <c r="R22" s="628">
        <v>78790</v>
      </c>
      <c r="S22" s="629"/>
      <c r="T22" s="629"/>
      <c r="U22" s="629"/>
      <c r="V22" s="629"/>
      <c r="W22" s="629"/>
      <c r="X22" s="629"/>
      <c r="Y22" s="630"/>
      <c r="Z22" s="655">
        <v>0.2</v>
      </c>
      <c r="AA22" s="655"/>
      <c r="AB22" s="655"/>
      <c r="AC22" s="655"/>
      <c r="AD22" s="656">
        <v>78790</v>
      </c>
      <c r="AE22" s="656"/>
      <c r="AF22" s="656"/>
      <c r="AG22" s="656"/>
      <c r="AH22" s="656"/>
      <c r="AI22" s="656"/>
      <c r="AJ22" s="656"/>
      <c r="AK22" s="656"/>
      <c r="AL22" s="631">
        <v>0.5</v>
      </c>
      <c r="AM22" s="632"/>
      <c r="AN22" s="632"/>
      <c r="AO22" s="657"/>
      <c r="AP22" s="721" t="s">
        <v>281</v>
      </c>
      <c r="AQ22" s="728"/>
      <c r="AR22" s="728"/>
      <c r="AS22" s="728"/>
      <c r="AT22" s="728"/>
      <c r="AU22" s="728"/>
      <c r="AV22" s="728"/>
      <c r="AW22" s="728"/>
      <c r="AX22" s="728"/>
      <c r="AY22" s="728"/>
      <c r="AZ22" s="728"/>
      <c r="BA22" s="728"/>
      <c r="BB22" s="728"/>
      <c r="BC22" s="728"/>
      <c r="BD22" s="728"/>
      <c r="BE22" s="728"/>
      <c r="BF22" s="723"/>
      <c r="BG22" s="628" t="s">
        <v>128</v>
      </c>
      <c r="BH22" s="629"/>
      <c r="BI22" s="629"/>
      <c r="BJ22" s="629"/>
      <c r="BK22" s="629"/>
      <c r="BL22" s="629"/>
      <c r="BM22" s="629"/>
      <c r="BN22" s="630"/>
      <c r="BO22" s="655" t="s">
        <v>128</v>
      </c>
      <c r="BP22" s="655"/>
      <c r="BQ22" s="655"/>
      <c r="BR22" s="655"/>
      <c r="BS22" s="656" t="s">
        <v>128</v>
      </c>
      <c r="BT22" s="656"/>
      <c r="BU22" s="656"/>
      <c r="BV22" s="656"/>
      <c r="BW22" s="656"/>
      <c r="BX22" s="656"/>
      <c r="BY22" s="656"/>
      <c r="BZ22" s="656"/>
      <c r="CA22" s="656"/>
      <c r="CB22" s="714"/>
      <c r="CD22" s="730" t="s">
        <v>282</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283</v>
      </c>
      <c r="C23" s="626"/>
      <c r="D23" s="626"/>
      <c r="E23" s="626"/>
      <c r="F23" s="626"/>
      <c r="G23" s="626"/>
      <c r="H23" s="626"/>
      <c r="I23" s="626"/>
      <c r="J23" s="626"/>
      <c r="K23" s="626"/>
      <c r="L23" s="626"/>
      <c r="M23" s="626"/>
      <c r="N23" s="626"/>
      <c r="O23" s="626"/>
      <c r="P23" s="626"/>
      <c r="Q23" s="627"/>
      <c r="R23" s="628">
        <v>6611279</v>
      </c>
      <c r="S23" s="629"/>
      <c r="T23" s="629"/>
      <c r="U23" s="629"/>
      <c r="V23" s="629"/>
      <c r="W23" s="629"/>
      <c r="X23" s="629"/>
      <c r="Y23" s="630"/>
      <c r="Z23" s="655">
        <v>19.100000000000001</v>
      </c>
      <c r="AA23" s="655"/>
      <c r="AB23" s="655"/>
      <c r="AC23" s="655"/>
      <c r="AD23" s="656">
        <v>5709863</v>
      </c>
      <c r="AE23" s="656"/>
      <c r="AF23" s="656"/>
      <c r="AG23" s="656"/>
      <c r="AH23" s="656"/>
      <c r="AI23" s="656"/>
      <c r="AJ23" s="656"/>
      <c r="AK23" s="656"/>
      <c r="AL23" s="631">
        <v>38.5</v>
      </c>
      <c r="AM23" s="632"/>
      <c r="AN23" s="632"/>
      <c r="AO23" s="657"/>
      <c r="AP23" s="721" t="s">
        <v>284</v>
      </c>
      <c r="AQ23" s="728"/>
      <c r="AR23" s="728"/>
      <c r="AS23" s="728"/>
      <c r="AT23" s="728"/>
      <c r="AU23" s="728"/>
      <c r="AV23" s="728"/>
      <c r="AW23" s="728"/>
      <c r="AX23" s="728"/>
      <c r="AY23" s="728"/>
      <c r="AZ23" s="728"/>
      <c r="BA23" s="728"/>
      <c r="BB23" s="728"/>
      <c r="BC23" s="728"/>
      <c r="BD23" s="728"/>
      <c r="BE23" s="728"/>
      <c r="BF23" s="723"/>
      <c r="BG23" s="628" t="s">
        <v>128</v>
      </c>
      <c r="BH23" s="629"/>
      <c r="BI23" s="629"/>
      <c r="BJ23" s="629"/>
      <c r="BK23" s="629"/>
      <c r="BL23" s="629"/>
      <c r="BM23" s="629"/>
      <c r="BN23" s="630"/>
      <c r="BO23" s="655" t="s">
        <v>128</v>
      </c>
      <c r="BP23" s="655"/>
      <c r="BQ23" s="655"/>
      <c r="BR23" s="655"/>
      <c r="BS23" s="656" t="s">
        <v>128</v>
      </c>
      <c r="BT23" s="656"/>
      <c r="BU23" s="656"/>
      <c r="BV23" s="656"/>
      <c r="BW23" s="656"/>
      <c r="BX23" s="656"/>
      <c r="BY23" s="656"/>
      <c r="BZ23" s="656"/>
      <c r="CA23" s="656"/>
      <c r="CB23" s="714"/>
      <c r="CD23" s="730" t="s">
        <v>224</v>
      </c>
      <c r="CE23" s="731"/>
      <c r="CF23" s="731"/>
      <c r="CG23" s="731"/>
      <c r="CH23" s="731"/>
      <c r="CI23" s="731"/>
      <c r="CJ23" s="731"/>
      <c r="CK23" s="731"/>
      <c r="CL23" s="731"/>
      <c r="CM23" s="731"/>
      <c r="CN23" s="731"/>
      <c r="CO23" s="731"/>
      <c r="CP23" s="731"/>
      <c r="CQ23" s="732"/>
      <c r="CR23" s="730" t="s">
        <v>285</v>
      </c>
      <c r="CS23" s="731"/>
      <c r="CT23" s="731"/>
      <c r="CU23" s="731"/>
      <c r="CV23" s="731"/>
      <c r="CW23" s="731"/>
      <c r="CX23" s="731"/>
      <c r="CY23" s="732"/>
      <c r="CZ23" s="730" t="s">
        <v>286</v>
      </c>
      <c r="DA23" s="731"/>
      <c r="DB23" s="731"/>
      <c r="DC23" s="732"/>
      <c r="DD23" s="730" t="s">
        <v>287</v>
      </c>
      <c r="DE23" s="731"/>
      <c r="DF23" s="731"/>
      <c r="DG23" s="731"/>
      <c r="DH23" s="731"/>
      <c r="DI23" s="731"/>
      <c r="DJ23" s="731"/>
      <c r="DK23" s="732"/>
      <c r="DL23" s="733" t="s">
        <v>288</v>
      </c>
      <c r="DM23" s="734"/>
      <c r="DN23" s="734"/>
      <c r="DO23" s="734"/>
      <c r="DP23" s="734"/>
      <c r="DQ23" s="734"/>
      <c r="DR23" s="734"/>
      <c r="DS23" s="734"/>
      <c r="DT23" s="734"/>
      <c r="DU23" s="734"/>
      <c r="DV23" s="735"/>
      <c r="DW23" s="730" t="s">
        <v>289</v>
      </c>
      <c r="DX23" s="731"/>
      <c r="DY23" s="731"/>
      <c r="DZ23" s="731"/>
      <c r="EA23" s="731"/>
      <c r="EB23" s="731"/>
      <c r="EC23" s="732"/>
    </row>
    <row r="24" spans="2:133" ht="11.25" customHeight="1" x14ac:dyDescent="0.15">
      <c r="B24" s="625" t="s">
        <v>290</v>
      </c>
      <c r="C24" s="626"/>
      <c r="D24" s="626"/>
      <c r="E24" s="626"/>
      <c r="F24" s="626"/>
      <c r="G24" s="626"/>
      <c r="H24" s="626"/>
      <c r="I24" s="626"/>
      <c r="J24" s="626"/>
      <c r="K24" s="626"/>
      <c r="L24" s="626"/>
      <c r="M24" s="626"/>
      <c r="N24" s="626"/>
      <c r="O24" s="626"/>
      <c r="P24" s="626"/>
      <c r="Q24" s="627"/>
      <c r="R24" s="628">
        <v>5709863</v>
      </c>
      <c r="S24" s="629"/>
      <c r="T24" s="629"/>
      <c r="U24" s="629"/>
      <c r="V24" s="629"/>
      <c r="W24" s="629"/>
      <c r="X24" s="629"/>
      <c r="Y24" s="630"/>
      <c r="Z24" s="655">
        <v>16.5</v>
      </c>
      <c r="AA24" s="655"/>
      <c r="AB24" s="655"/>
      <c r="AC24" s="655"/>
      <c r="AD24" s="656">
        <v>5709863</v>
      </c>
      <c r="AE24" s="656"/>
      <c r="AF24" s="656"/>
      <c r="AG24" s="656"/>
      <c r="AH24" s="656"/>
      <c r="AI24" s="656"/>
      <c r="AJ24" s="656"/>
      <c r="AK24" s="656"/>
      <c r="AL24" s="631">
        <v>38.5</v>
      </c>
      <c r="AM24" s="632"/>
      <c r="AN24" s="632"/>
      <c r="AO24" s="657"/>
      <c r="AP24" s="721" t="s">
        <v>291</v>
      </c>
      <c r="AQ24" s="728"/>
      <c r="AR24" s="728"/>
      <c r="AS24" s="728"/>
      <c r="AT24" s="728"/>
      <c r="AU24" s="728"/>
      <c r="AV24" s="728"/>
      <c r="AW24" s="728"/>
      <c r="AX24" s="728"/>
      <c r="AY24" s="728"/>
      <c r="AZ24" s="728"/>
      <c r="BA24" s="728"/>
      <c r="BB24" s="728"/>
      <c r="BC24" s="728"/>
      <c r="BD24" s="728"/>
      <c r="BE24" s="728"/>
      <c r="BF24" s="723"/>
      <c r="BG24" s="628" t="s">
        <v>128</v>
      </c>
      <c r="BH24" s="629"/>
      <c r="BI24" s="629"/>
      <c r="BJ24" s="629"/>
      <c r="BK24" s="629"/>
      <c r="BL24" s="629"/>
      <c r="BM24" s="629"/>
      <c r="BN24" s="630"/>
      <c r="BO24" s="655" t="s">
        <v>128</v>
      </c>
      <c r="BP24" s="655"/>
      <c r="BQ24" s="655"/>
      <c r="BR24" s="655"/>
      <c r="BS24" s="656" t="s">
        <v>128</v>
      </c>
      <c r="BT24" s="656"/>
      <c r="BU24" s="656"/>
      <c r="BV24" s="656"/>
      <c r="BW24" s="656"/>
      <c r="BX24" s="656"/>
      <c r="BY24" s="656"/>
      <c r="BZ24" s="656"/>
      <c r="CA24" s="656"/>
      <c r="CB24" s="714"/>
      <c r="CD24" s="684" t="s">
        <v>292</v>
      </c>
      <c r="CE24" s="685"/>
      <c r="CF24" s="685"/>
      <c r="CG24" s="685"/>
      <c r="CH24" s="685"/>
      <c r="CI24" s="685"/>
      <c r="CJ24" s="685"/>
      <c r="CK24" s="685"/>
      <c r="CL24" s="685"/>
      <c r="CM24" s="685"/>
      <c r="CN24" s="685"/>
      <c r="CO24" s="685"/>
      <c r="CP24" s="685"/>
      <c r="CQ24" s="686"/>
      <c r="CR24" s="681">
        <v>13780854</v>
      </c>
      <c r="CS24" s="682"/>
      <c r="CT24" s="682"/>
      <c r="CU24" s="682"/>
      <c r="CV24" s="682"/>
      <c r="CW24" s="682"/>
      <c r="CX24" s="682"/>
      <c r="CY24" s="725"/>
      <c r="CZ24" s="726">
        <v>40.6</v>
      </c>
      <c r="DA24" s="701"/>
      <c r="DB24" s="701"/>
      <c r="DC24" s="729"/>
      <c r="DD24" s="724">
        <v>7018784</v>
      </c>
      <c r="DE24" s="682"/>
      <c r="DF24" s="682"/>
      <c r="DG24" s="682"/>
      <c r="DH24" s="682"/>
      <c r="DI24" s="682"/>
      <c r="DJ24" s="682"/>
      <c r="DK24" s="725"/>
      <c r="DL24" s="724">
        <v>6918023</v>
      </c>
      <c r="DM24" s="682"/>
      <c r="DN24" s="682"/>
      <c r="DO24" s="682"/>
      <c r="DP24" s="682"/>
      <c r="DQ24" s="682"/>
      <c r="DR24" s="682"/>
      <c r="DS24" s="682"/>
      <c r="DT24" s="682"/>
      <c r="DU24" s="682"/>
      <c r="DV24" s="725"/>
      <c r="DW24" s="726">
        <v>44.6</v>
      </c>
      <c r="DX24" s="701"/>
      <c r="DY24" s="701"/>
      <c r="DZ24" s="701"/>
      <c r="EA24" s="701"/>
      <c r="EB24" s="701"/>
      <c r="EC24" s="727"/>
    </row>
    <row r="25" spans="2:133" ht="11.25" customHeight="1" x14ac:dyDescent="0.15">
      <c r="B25" s="625" t="s">
        <v>293</v>
      </c>
      <c r="C25" s="626"/>
      <c r="D25" s="626"/>
      <c r="E25" s="626"/>
      <c r="F25" s="626"/>
      <c r="G25" s="626"/>
      <c r="H25" s="626"/>
      <c r="I25" s="626"/>
      <c r="J25" s="626"/>
      <c r="K25" s="626"/>
      <c r="L25" s="626"/>
      <c r="M25" s="626"/>
      <c r="N25" s="626"/>
      <c r="O25" s="626"/>
      <c r="P25" s="626"/>
      <c r="Q25" s="627"/>
      <c r="R25" s="628">
        <v>901416</v>
      </c>
      <c r="S25" s="629"/>
      <c r="T25" s="629"/>
      <c r="U25" s="629"/>
      <c r="V25" s="629"/>
      <c r="W25" s="629"/>
      <c r="X25" s="629"/>
      <c r="Y25" s="630"/>
      <c r="Z25" s="655">
        <v>2.6</v>
      </c>
      <c r="AA25" s="655"/>
      <c r="AB25" s="655"/>
      <c r="AC25" s="655"/>
      <c r="AD25" s="656" t="s">
        <v>128</v>
      </c>
      <c r="AE25" s="656"/>
      <c r="AF25" s="656"/>
      <c r="AG25" s="656"/>
      <c r="AH25" s="656"/>
      <c r="AI25" s="656"/>
      <c r="AJ25" s="656"/>
      <c r="AK25" s="656"/>
      <c r="AL25" s="631" t="s">
        <v>128</v>
      </c>
      <c r="AM25" s="632"/>
      <c r="AN25" s="632"/>
      <c r="AO25" s="657"/>
      <c r="AP25" s="721" t="s">
        <v>294</v>
      </c>
      <c r="AQ25" s="728"/>
      <c r="AR25" s="728"/>
      <c r="AS25" s="728"/>
      <c r="AT25" s="728"/>
      <c r="AU25" s="728"/>
      <c r="AV25" s="728"/>
      <c r="AW25" s="728"/>
      <c r="AX25" s="728"/>
      <c r="AY25" s="728"/>
      <c r="AZ25" s="728"/>
      <c r="BA25" s="728"/>
      <c r="BB25" s="728"/>
      <c r="BC25" s="728"/>
      <c r="BD25" s="728"/>
      <c r="BE25" s="728"/>
      <c r="BF25" s="723"/>
      <c r="BG25" s="628" t="s">
        <v>128</v>
      </c>
      <c r="BH25" s="629"/>
      <c r="BI25" s="629"/>
      <c r="BJ25" s="629"/>
      <c r="BK25" s="629"/>
      <c r="BL25" s="629"/>
      <c r="BM25" s="629"/>
      <c r="BN25" s="630"/>
      <c r="BO25" s="655" t="s">
        <v>128</v>
      </c>
      <c r="BP25" s="655"/>
      <c r="BQ25" s="655"/>
      <c r="BR25" s="655"/>
      <c r="BS25" s="656" t="s">
        <v>128</v>
      </c>
      <c r="BT25" s="656"/>
      <c r="BU25" s="656"/>
      <c r="BV25" s="656"/>
      <c r="BW25" s="656"/>
      <c r="BX25" s="656"/>
      <c r="BY25" s="656"/>
      <c r="BZ25" s="656"/>
      <c r="CA25" s="656"/>
      <c r="CB25" s="714"/>
      <c r="CD25" s="665" t="s">
        <v>295</v>
      </c>
      <c r="CE25" s="666"/>
      <c r="CF25" s="666"/>
      <c r="CG25" s="666"/>
      <c r="CH25" s="666"/>
      <c r="CI25" s="666"/>
      <c r="CJ25" s="666"/>
      <c r="CK25" s="666"/>
      <c r="CL25" s="666"/>
      <c r="CM25" s="666"/>
      <c r="CN25" s="666"/>
      <c r="CO25" s="666"/>
      <c r="CP25" s="666"/>
      <c r="CQ25" s="667"/>
      <c r="CR25" s="628">
        <v>3972041</v>
      </c>
      <c r="CS25" s="639"/>
      <c r="CT25" s="639"/>
      <c r="CU25" s="639"/>
      <c r="CV25" s="639"/>
      <c r="CW25" s="639"/>
      <c r="CX25" s="639"/>
      <c r="CY25" s="640"/>
      <c r="CZ25" s="631">
        <v>11.7</v>
      </c>
      <c r="DA25" s="641"/>
      <c r="DB25" s="641"/>
      <c r="DC25" s="642"/>
      <c r="DD25" s="634">
        <v>3618655</v>
      </c>
      <c r="DE25" s="639"/>
      <c r="DF25" s="639"/>
      <c r="DG25" s="639"/>
      <c r="DH25" s="639"/>
      <c r="DI25" s="639"/>
      <c r="DJ25" s="639"/>
      <c r="DK25" s="640"/>
      <c r="DL25" s="634">
        <v>3519888</v>
      </c>
      <c r="DM25" s="639"/>
      <c r="DN25" s="639"/>
      <c r="DO25" s="639"/>
      <c r="DP25" s="639"/>
      <c r="DQ25" s="639"/>
      <c r="DR25" s="639"/>
      <c r="DS25" s="639"/>
      <c r="DT25" s="639"/>
      <c r="DU25" s="639"/>
      <c r="DV25" s="640"/>
      <c r="DW25" s="631">
        <v>22.7</v>
      </c>
      <c r="DX25" s="641"/>
      <c r="DY25" s="641"/>
      <c r="DZ25" s="641"/>
      <c r="EA25" s="641"/>
      <c r="EB25" s="641"/>
      <c r="EC25" s="668"/>
    </row>
    <row r="26" spans="2:133" ht="11.25" customHeight="1" x14ac:dyDescent="0.15">
      <c r="B26" s="625" t="s">
        <v>296</v>
      </c>
      <c r="C26" s="626"/>
      <c r="D26" s="626"/>
      <c r="E26" s="626"/>
      <c r="F26" s="626"/>
      <c r="G26" s="626"/>
      <c r="H26" s="626"/>
      <c r="I26" s="626"/>
      <c r="J26" s="626"/>
      <c r="K26" s="626"/>
      <c r="L26" s="626"/>
      <c r="M26" s="626"/>
      <c r="N26" s="626"/>
      <c r="O26" s="626"/>
      <c r="P26" s="626"/>
      <c r="Q26" s="627"/>
      <c r="R26" s="628" t="s">
        <v>128</v>
      </c>
      <c r="S26" s="629"/>
      <c r="T26" s="629"/>
      <c r="U26" s="629"/>
      <c r="V26" s="629"/>
      <c r="W26" s="629"/>
      <c r="X26" s="629"/>
      <c r="Y26" s="630"/>
      <c r="Z26" s="655" t="s">
        <v>128</v>
      </c>
      <c r="AA26" s="655"/>
      <c r="AB26" s="655"/>
      <c r="AC26" s="655"/>
      <c r="AD26" s="656" t="s">
        <v>128</v>
      </c>
      <c r="AE26" s="656"/>
      <c r="AF26" s="656"/>
      <c r="AG26" s="656"/>
      <c r="AH26" s="656"/>
      <c r="AI26" s="656"/>
      <c r="AJ26" s="656"/>
      <c r="AK26" s="656"/>
      <c r="AL26" s="631" t="s">
        <v>128</v>
      </c>
      <c r="AM26" s="632"/>
      <c r="AN26" s="632"/>
      <c r="AO26" s="657"/>
      <c r="AP26" s="721" t="s">
        <v>297</v>
      </c>
      <c r="AQ26" s="722"/>
      <c r="AR26" s="722"/>
      <c r="AS26" s="722"/>
      <c r="AT26" s="722"/>
      <c r="AU26" s="722"/>
      <c r="AV26" s="722"/>
      <c r="AW26" s="722"/>
      <c r="AX26" s="722"/>
      <c r="AY26" s="722"/>
      <c r="AZ26" s="722"/>
      <c r="BA26" s="722"/>
      <c r="BB26" s="722"/>
      <c r="BC26" s="722"/>
      <c r="BD26" s="722"/>
      <c r="BE26" s="722"/>
      <c r="BF26" s="723"/>
      <c r="BG26" s="628" t="s">
        <v>128</v>
      </c>
      <c r="BH26" s="629"/>
      <c r="BI26" s="629"/>
      <c r="BJ26" s="629"/>
      <c r="BK26" s="629"/>
      <c r="BL26" s="629"/>
      <c r="BM26" s="629"/>
      <c r="BN26" s="630"/>
      <c r="BO26" s="655" t="s">
        <v>128</v>
      </c>
      <c r="BP26" s="655"/>
      <c r="BQ26" s="655"/>
      <c r="BR26" s="655"/>
      <c r="BS26" s="656" t="s">
        <v>128</v>
      </c>
      <c r="BT26" s="656"/>
      <c r="BU26" s="656"/>
      <c r="BV26" s="656"/>
      <c r="BW26" s="656"/>
      <c r="BX26" s="656"/>
      <c r="BY26" s="656"/>
      <c r="BZ26" s="656"/>
      <c r="CA26" s="656"/>
      <c r="CB26" s="714"/>
      <c r="CD26" s="665" t="s">
        <v>298</v>
      </c>
      <c r="CE26" s="666"/>
      <c r="CF26" s="666"/>
      <c r="CG26" s="666"/>
      <c r="CH26" s="666"/>
      <c r="CI26" s="666"/>
      <c r="CJ26" s="666"/>
      <c r="CK26" s="666"/>
      <c r="CL26" s="666"/>
      <c r="CM26" s="666"/>
      <c r="CN26" s="666"/>
      <c r="CO26" s="666"/>
      <c r="CP26" s="666"/>
      <c r="CQ26" s="667"/>
      <c r="CR26" s="628">
        <v>2269663</v>
      </c>
      <c r="CS26" s="629"/>
      <c r="CT26" s="629"/>
      <c r="CU26" s="629"/>
      <c r="CV26" s="629"/>
      <c r="CW26" s="629"/>
      <c r="CX26" s="629"/>
      <c r="CY26" s="630"/>
      <c r="CZ26" s="631">
        <v>6.7</v>
      </c>
      <c r="DA26" s="641"/>
      <c r="DB26" s="641"/>
      <c r="DC26" s="642"/>
      <c r="DD26" s="634">
        <v>2093013</v>
      </c>
      <c r="DE26" s="629"/>
      <c r="DF26" s="629"/>
      <c r="DG26" s="629"/>
      <c r="DH26" s="629"/>
      <c r="DI26" s="629"/>
      <c r="DJ26" s="629"/>
      <c r="DK26" s="630"/>
      <c r="DL26" s="634" t="s">
        <v>128</v>
      </c>
      <c r="DM26" s="629"/>
      <c r="DN26" s="629"/>
      <c r="DO26" s="629"/>
      <c r="DP26" s="629"/>
      <c r="DQ26" s="629"/>
      <c r="DR26" s="629"/>
      <c r="DS26" s="629"/>
      <c r="DT26" s="629"/>
      <c r="DU26" s="629"/>
      <c r="DV26" s="630"/>
      <c r="DW26" s="631" t="s">
        <v>128</v>
      </c>
      <c r="DX26" s="641"/>
      <c r="DY26" s="641"/>
      <c r="DZ26" s="641"/>
      <c r="EA26" s="641"/>
      <c r="EB26" s="641"/>
      <c r="EC26" s="668"/>
    </row>
    <row r="27" spans="2:133" ht="11.25" customHeight="1" x14ac:dyDescent="0.15">
      <c r="B27" s="625" t="s">
        <v>299</v>
      </c>
      <c r="C27" s="626"/>
      <c r="D27" s="626"/>
      <c r="E27" s="626"/>
      <c r="F27" s="626"/>
      <c r="G27" s="626"/>
      <c r="H27" s="626"/>
      <c r="I27" s="626"/>
      <c r="J27" s="626"/>
      <c r="K27" s="626"/>
      <c r="L27" s="626"/>
      <c r="M27" s="626"/>
      <c r="N27" s="626"/>
      <c r="O27" s="626"/>
      <c r="P27" s="626"/>
      <c r="Q27" s="627"/>
      <c r="R27" s="628">
        <v>15674447</v>
      </c>
      <c r="S27" s="629"/>
      <c r="T27" s="629"/>
      <c r="U27" s="629"/>
      <c r="V27" s="629"/>
      <c r="W27" s="629"/>
      <c r="X27" s="629"/>
      <c r="Y27" s="630"/>
      <c r="Z27" s="655">
        <v>45.2</v>
      </c>
      <c r="AA27" s="655"/>
      <c r="AB27" s="655"/>
      <c r="AC27" s="655"/>
      <c r="AD27" s="656">
        <v>14773031</v>
      </c>
      <c r="AE27" s="656"/>
      <c r="AF27" s="656"/>
      <c r="AG27" s="656"/>
      <c r="AH27" s="656"/>
      <c r="AI27" s="656"/>
      <c r="AJ27" s="656"/>
      <c r="AK27" s="656"/>
      <c r="AL27" s="631">
        <v>99.699996948242188</v>
      </c>
      <c r="AM27" s="632"/>
      <c r="AN27" s="632"/>
      <c r="AO27" s="657"/>
      <c r="AP27" s="625" t="s">
        <v>300</v>
      </c>
      <c r="AQ27" s="626"/>
      <c r="AR27" s="626"/>
      <c r="AS27" s="626"/>
      <c r="AT27" s="626"/>
      <c r="AU27" s="626"/>
      <c r="AV27" s="626"/>
      <c r="AW27" s="626"/>
      <c r="AX27" s="626"/>
      <c r="AY27" s="626"/>
      <c r="AZ27" s="626"/>
      <c r="BA27" s="626"/>
      <c r="BB27" s="626"/>
      <c r="BC27" s="626"/>
      <c r="BD27" s="626"/>
      <c r="BE27" s="626"/>
      <c r="BF27" s="627"/>
      <c r="BG27" s="628">
        <v>7132859</v>
      </c>
      <c r="BH27" s="629"/>
      <c r="BI27" s="629"/>
      <c r="BJ27" s="629"/>
      <c r="BK27" s="629"/>
      <c r="BL27" s="629"/>
      <c r="BM27" s="629"/>
      <c r="BN27" s="630"/>
      <c r="BO27" s="655">
        <v>100</v>
      </c>
      <c r="BP27" s="655"/>
      <c r="BQ27" s="655"/>
      <c r="BR27" s="655"/>
      <c r="BS27" s="656">
        <v>116052</v>
      </c>
      <c r="BT27" s="656"/>
      <c r="BU27" s="656"/>
      <c r="BV27" s="656"/>
      <c r="BW27" s="656"/>
      <c r="BX27" s="656"/>
      <c r="BY27" s="656"/>
      <c r="BZ27" s="656"/>
      <c r="CA27" s="656"/>
      <c r="CB27" s="714"/>
      <c r="CD27" s="665" t="s">
        <v>301</v>
      </c>
      <c r="CE27" s="666"/>
      <c r="CF27" s="666"/>
      <c r="CG27" s="666"/>
      <c r="CH27" s="666"/>
      <c r="CI27" s="666"/>
      <c r="CJ27" s="666"/>
      <c r="CK27" s="666"/>
      <c r="CL27" s="666"/>
      <c r="CM27" s="666"/>
      <c r="CN27" s="666"/>
      <c r="CO27" s="666"/>
      <c r="CP27" s="666"/>
      <c r="CQ27" s="667"/>
      <c r="CR27" s="628">
        <v>7979393</v>
      </c>
      <c r="CS27" s="639"/>
      <c r="CT27" s="639"/>
      <c r="CU27" s="639"/>
      <c r="CV27" s="639"/>
      <c r="CW27" s="639"/>
      <c r="CX27" s="639"/>
      <c r="CY27" s="640"/>
      <c r="CZ27" s="631">
        <v>23.5</v>
      </c>
      <c r="DA27" s="641"/>
      <c r="DB27" s="641"/>
      <c r="DC27" s="642"/>
      <c r="DD27" s="634">
        <v>1642836</v>
      </c>
      <c r="DE27" s="639"/>
      <c r="DF27" s="639"/>
      <c r="DG27" s="639"/>
      <c r="DH27" s="639"/>
      <c r="DI27" s="639"/>
      <c r="DJ27" s="639"/>
      <c r="DK27" s="640"/>
      <c r="DL27" s="634">
        <v>1642373</v>
      </c>
      <c r="DM27" s="639"/>
      <c r="DN27" s="639"/>
      <c r="DO27" s="639"/>
      <c r="DP27" s="639"/>
      <c r="DQ27" s="639"/>
      <c r="DR27" s="639"/>
      <c r="DS27" s="639"/>
      <c r="DT27" s="639"/>
      <c r="DU27" s="639"/>
      <c r="DV27" s="640"/>
      <c r="DW27" s="631">
        <v>10.6</v>
      </c>
      <c r="DX27" s="641"/>
      <c r="DY27" s="641"/>
      <c r="DZ27" s="641"/>
      <c r="EA27" s="641"/>
      <c r="EB27" s="641"/>
      <c r="EC27" s="668"/>
    </row>
    <row r="28" spans="2:133" ht="11.25" customHeight="1" x14ac:dyDescent="0.15">
      <c r="B28" s="625" t="s">
        <v>302</v>
      </c>
      <c r="C28" s="626"/>
      <c r="D28" s="626"/>
      <c r="E28" s="626"/>
      <c r="F28" s="626"/>
      <c r="G28" s="626"/>
      <c r="H28" s="626"/>
      <c r="I28" s="626"/>
      <c r="J28" s="626"/>
      <c r="K28" s="626"/>
      <c r="L28" s="626"/>
      <c r="M28" s="626"/>
      <c r="N28" s="626"/>
      <c r="O28" s="626"/>
      <c r="P28" s="626"/>
      <c r="Q28" s="627"/>
      <c r="R28" s="628">
        <v>9885</v>
      </c>
      <c r="S28" s="629"/>
      <c r="T28" s="629"/>
      <c r="U28" s="629"/>
      <c r="V28" s="629"/>
      <c r="W28" s="629"/>
      <c r="X28" s="629"/>
      <c r="Y28" s="630"/>
      <c r="Z28" s="655">
        <v>0</v>
      </c>
      <c r="AA28" s="655"/>
      <c r="AB28" s="655"/>
      <c r="AC28" s="655"/>
      <c r="AD28" s="656">
        <v>9885</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303</v>
      </c>
      <c r="CE28" s="666"/>
      <c r="CF28" s="666"/>
      <c r="CG28" s="666"/>
      <c r="CH28" s="666"/>
      <c r="CI28" s="666"/>
      <c r="CJ28" s="666"/>
      <c r="CK28" s="666"/>
      <c r="CL28" s="666"/>
      <c r="CM28" s="666"/>
      <c r="CN28" s="666"/>
      <c r="CO28" s="666"/>
      <c r="CP28" s="666"/>
      <c r="CQ28" s="667"/>
      <c r="CR28" s="628">
        <v>1829420</v>
      </c>
      <c r="CS28" s="629"/>
      <c r="CT28" s="629"/>
      <c r="CU28" s="629"/>
      <c r="CV28" s="629"/>
      <c r="CW28" s="629"/>
      <c r="CX28" s="629"/>
      <c r="CY28" s="630"/>
      <c r="CZ28" s="631">
        <v>5.4</v>
      </c>
      <c r="DA28" s="641"/>
      <c r="DB28" s="641"/>
      <c r="DC28" s="642"/>
      <c r="DD28" s="634">
        <v>1757293</v>
      </c>
      <c r="DE28" s="629"/>
      <c r="DF28" s="629"/>
      <c r="DG28" s="629"/>
      <c r="DH28" s="629"/>
      <c r="DI28" s="629"/>
      <c r="DJ28" s="629"/>
      <c r="DK28" s="630"/>
      <c r="DL28" s="634">
        <v>1755762</v>
      </c>
      <c r="DM28" s="629"/>
      <c r="DN28" s="629"/>
      <c r="DO28" s="629"/>
      <c r="DP28" s="629"/>
      <c r="DQ28" s="629"/>
      <c r="DR28" s="629"/>
      <c r="DS28" s="629"/>
      <c r="DT28" s="629"/>
      <c r="DU28" s="629"/>
      <c r="DV28" s="630"/>
      <c r="DW28" s="631">
        <v>11.3</v>
      </c>
      <c r="DX28" s="641"/>
      <c r="DY28" s="641"/>
      <c r="DZ28" s="641"/>
      <c r="EA28" s="641"/>
      <c r="EB28" s="641"/>
      <c r="EC28" s="668"/>
    </row>
    <row r="29" spans="2:133" ht="11.25" customHeight="1" x14ac:dyDescent="0.15">
      <c r="B29" s="625" t="s">
        <v>304</v>
      </c>
      <c r="C29" s="626"/>
      <c r="D29" s="626"/>
      <c r="E29" s="626"/>
      <c r="F29" s="626"/>
      <c r="G29" s="626"/>
      <c r="H29" s="626"/>
      <c r="I29" s="626"/>
      <c r="J29" s="626"/>
      <c r="K29" s="626"/>
      <c r="L29" s="626"/>
      <c r="M29" s="626"/>
      <c r="N29" s="626"/>
      <c r="O29" s="626"/>
      <c r="P29" s="626"/>
      <c r="Q29" s="627"/>
      <c r="R29" s="628">
        <v>369740</v>
      </c>
      <c r="S29" s="629"/>
      <c r="T29" s="629"/>
      <c r="U29" s="629"/>
      <c r="V29" s="629"/>
      <c r="W29" s="629"/>
      <c r="X29" s="629"/>
      <c r="Y29" s="630"/>
      <c r="Z29" s="655">
        <v>1.1000000000000001</v>
      </c>
      <c r="AA29" s="655"/>
      <c r="AB29" s="655"/>
      <c r="AC29" s="655"/>
      <c r="AD29" s="656" t="s">
        <v>128</v>
      </c>
      <c r="AE29" s="656"/>
      <c r="AF29" s="656"/>
      <c r="AG29" s="656"/>
      <c r="AH29" s="656"/>
      <c r="AI29" s="656"/>
      <c r="AJ29" s="656"/>
      <c r="AK29" s="656"/>
      <c r="AL29" s="631" t="s">
        <v>128</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305</v>
      </c>
      <c r="CE29" s="716"/>
      <c r="CF29" s="665" t="s">
        <v>70</v>
      </c>
      <c r="CG29" s="666"/>
      <c r="CH29" s="666"/>
      <c r="CI29" s="666"/>
      <c r="CJ29" s="666"/>
      <c r="CK29" s="666"/>
      <c r="CL29" s="666"/>
      <c r="CM29" s="666"/>
      <c r="CN29" s="666"/>
      <c r="CO29" s="666"/>
      <c r="CP29" s="666"/>
      <c r="CQ29" s="667"/>
      <c r="CR29" s="628">
        <v>1829416</v>
      </c>
      <c r="CS29" s="639"/>
      <c r="CT29" s="639"/>
      <c r="CU29" s="639"/>
      <c r="CV29" s="639"/>
      <c r="CW29" s="639"/>
      <c r="CX29" s="639"/>
      <c r="CY29" s="640"/>
      <c r="CZ29" s="631">
        <v>5.4</v>
      </c>
      <c r="DA29" s="641"/>
      <c r="DB29" s="641"/>
      <c r="DC29" s="642"/>
      <c r="DD29" s="634">
        <v>1757289</v>
      </c>
      <c r="DE29" s="639"/>
      <c r="DF29" s="639"/>
      <c r="DG29" s="639"/>
      <c r="DH29" s="639"/>
      <c r="DI29" s="639"/>
      <c r="DJ29" s="639"/>
      <c r="DK29" s="640"/>
      <c r="DL29" s="634">
        <v>1755758</v>
      </c>
      <c r="DM29" s="639"/>
      <c r="DN29" s="639"/>
      <c r="DO29" s="639"/>
      <c r="DP29" s="639"/>
      <c r="DQ29" s="639"/>
      <c r="DR29" s="639"/>
      <c r="DS29" s="639"/>
      <c r="DT29" s="639"/>
      <c r="DU29" s="639"/>
      <c r="DV29" s="640"/>
      <c r="DW29" s="631">
        <v>11.3</v>
      </c>
      <c r="DX29" s="641"/>
      <c r="DY29" s="641"/>
      <c r="DZ29" s="641"/>
      <c r="EA29" s="641"/>
      <c r="EB29" s="641"/>
      <c r="EC29" s="668"/>
    </row>
    <row r="30" spans="2:133" ht="11.25" customHeight="1" x14ac:dyDescent="0.15">
      <c r="B30" s="625" t="s">
        <v>306</v>
      </c>
      <c r="C30" s="626"/>
      <c r="D30" s="626"/>
      <c r="E30" s="626"/>
      <c r="F30" s="626"/>
      <c r="G30" s="626"/>
      <c r="H30" s="626"/>
      <c r="I30" s="626"/>
      <c r="J30" s="626"/>
      <c r="K30" s="626"/>
      <c r="L30" s="626"/>
      <c r="M30" s="626"/>
      <c r="N30" s="626"/>
      <c r="O30" s="626"/>
      <c r="P30" s="626"/>
      <c r="Q30" s="627"/>
      <c r="R30" s="628">
        <v>249119</v>
      </c>
      <c r="S30" s="629"/>
      <c r="T30" s="629"/>
      <c r="U30" s="629"/>
      <c r="V30" s="629"/>
      <c r="W30" s="629"/>
      <c r="X30" s="629"/>
      <c r="Y30" s="630"/>
      <c r="Z30" s="655">
        <v>0.7</v>
      </c>
      <c r="AA30" s="655"/>
      <c r="AB30" s="655"/>
      <c r="AC30" s="655"/>
      <c r="AD30" s="656">
        <v>21634</v>
      </c>
      <c r="AE30" s="656"/>
      <c r="AF30" s="656"/>
      <c r="AG30" s="656"/>
      <c r="AH30" s="656"/>
      <c r="AI30" s="656"/>
      <c r="AJ30" s="656"/>
      <c r="AK30" s="656"/>
      <c r="AL30" s="631">
        <v>0.1</v>
      </c>
      <c r="AM30" s="632"/>
      <c r="AN30" s="632"/>
      <c r="AO30" s="657"/>
      <c r="AP30" s="687" t="s">
        <v>224</v>
      </c>
      <c r="AQ30" s="688"/>
      <c r="AR30" s="688"/>
      <c r="AS30" s="688"/>
      <c r="AT30" s="688"/>
      <c r="AU30" s="688"/>
      <c r="AV30" s="688"/>
      <c r="AW30" s="688"/>
      <c r="AX30" s="688"/>
      <c r="AY30" s="688"/>
      <c r="AZ30" s="688"/>
      <c r="BA30" s="688"/>
      <c r="BB30" s="688"/>
      <c r="BC30" s="688"/>
      <c r="BD30" s="688"/>
      <c r="BE30" s="688"/>
      <c r="BF30" s="689"/>
      <c r="BG30" s="687" t="s">
        <v>307</v>
      </c>
      <c r="BH30" s="712"/>
      <c r="BI30" s="712"/>
      <c r="BJ30" s="712"/>
      <c r="BK30" s="712"/>
      <c r="BL30" s="712"/>
      <c r="BM30" s="712"/>
      <c r="BN30" s="712"/>
      <c r="BO30" s="712"/>
      <c r="BP30" s="712"/>
      <c r="BQ30" s="713"/>
      <c r="BR30" s="687" t="s">
        <v>308</v>
      </c>
      <c r="BS30" s="712"/>
      <c r="BT30" s="712"/>
      <c r="BU30" s="712"/>
      <c r="BV30" s="712"/>
      <c r="BW30" s="712"/>
      <c r="BX30" s="712"/>
      <c r="BY30" s="712"/>
      <c r="BZ30" s="712"/>
      <c r="CA30" s="712"/>
      <c r="CB30" s="713"/>
      <c r="CD30" s="717"/>
      <c r="CE30" s="718"/>
      <c r="CF30" s="665" t="s">
        <v>309</v>
      </c>
      <c r="CG30" s="666"/>
      <c r="CH30" s="666"/>
      <c r="CI30" s="666"/>
      <c r="CJ30" s="666"/>
      <c r="CK30" s="666"/>
      <c r="CL30" s="666"/>
      <c r="CM30" s="666"/>
      <c r="CN30" s="666"/>
      <c r="CO30" s="666"/>
      <c r="CP30" s="666"/>
      <c r="CQ30" s="667"/>
      <c r="CR30" s="628">
        <v>1729456</v>
      </c>
      <c r="CS30" s="629"/>
      <c r="CT30" s="629"/>
      <c r="CU30" s="629"/>
      <c r="CV30" s="629"/>
      <c r="CW30" s="629"/>
      <c r="CX30" s="629"/>
      <c r="CY30" s="630"/>
      <c r="CZ30" s="631">
        <v>5.0999999999999996</v>
      </c>
      <c r="DA30" s="641"/>
      <c r="DB30" s="641"/>
      <c r="DC30" s="642"/>
      <c r="DD30" s="634">
        <v>1658343</v>
      </c>
      <c r="DE30" s="629"/>
      <c r="DF30" s="629"/>
      <c r="DG30" s="629"/>
      <c r="DH30" s="629"/>
      <c r="DI30" s="629"/>
      <c r="DJ30" s="629"/>
      <c r="DK30" s="630"/>
      <c r="DL30" s="634">
        <v>1656836</v>
      </c>
      <c r="DM30" s="629"/>
      <c r="DN30" s="629"/>
      <c r="DO30" s="629"/>
      <c r="DP30" s="629"/>
      <c r="DQ30" s="629"/>
      <c r="DR30" s="629"/>
      <c r="DS30" s="629"/>
      <c r="DT30" s="629"/>
      <c r="DU30" s="629"/>
      <c r="DV30" s="630"/>
      <c r="DW30" s="631">
        <v>10.7</v>
      </c>
      <c r="DX30" s="641"/>
      <c r="DY30" s="641"/>
      <c r="DZ30" s="641"/>
      <c r="EA30" s="641"/>
      <c r="EB30" s="641"/>
      <c r="EC30" s="668"/>
    </row>
    <row r="31" spans="2:133" ht="11.25" customHeight="1" x14ac:dyDescent="0.15">
      <c r="B31" s="625" t="s">
        <v>310</v>
      </c>
      <c r="C31" s="626"/>
      <c r="D31" s="626"/>
      <c r="E31" s="626"/>
      <c r="F31" s="626"/>
      <c r="G31" s="626"/>
      <c r="H31" s="626"/>
      <c r="I31" s="626"/>
      <c r="J31" s="626"/>
      <c r="K31" s="626"/>
      <c r="L31" s="626"/>
      <c r="M31" s="626"/>
      <c r="N31" s="626"/>
      <c r="O31" s="626"/>
      <c r="P31" s="626"/>
      <c r="Q31" s="627"/>
      <c r="R31" s="628">
        <v>126221</v>
      </c>
      <c r="S31" s="629"/>
      <c r="T31" s="629"/>
      <c r="U31" s="629"/>
      <c r="V31" s="629"/>
      <c r="W31" s="629"/>
      <c r="X31" s="629"/>
      <c r="Y31" s="630"/>
      <c r="Z31" s="655">
        <v>0.4</v>
      </c>
      <c r="AA31" s="655"/>
      <c r="AB31" s="655"/>
      <c r="AC31" s="655"/>
      <c r="AD31" s="656" t="s">
        <v>128</v>
      </c>
      <c r="AE31" s="656"/>
      <c r="AF31" s="656"/>
      <c r="AG31" s="656"/>
      <c r="AH31" s="656"/>
      <c r="AI31" s="656"/>
      <c r="AJ31" s="656"/>
      <c r="AK31" s="656"/>
      <c r="AL31" s="631" t="s">
        <v>128</v>
      </c>
      <c r="AM31" s="632"/>
      <c r="AN31" s="632"/>
      <c r="AO31" s="657"/>
      <c r="AP31" s="703" t="s">
        <v>311</v>
      </c>
      <c r="AQ31" s="704"/>
      <c r="AR31" s="704"/>
      <c r="AS31" s="704"/>
      <c r="AT31" s="709" t="s">
        <v>312</v>
      </c>
      <c r="AU31" s="360"/>
      <c r="AV31" s="360"/>
      <c r="AW31" s="360"/>
      <c r="AX31" s="696" t="s">
        <v>189</v>
      </c>
      <c r="AY31" s="697"/>
      <c r="AZ31" s="697"/>
      <c r="BA31" s="697"/>
      <c r="BB31" s="697"/>
      <c r="BC31" s="697"/>
      <c r="BD31" s="697"/>
      <c r="BE31" s="697"/>
      <c r="BF31" s="698"/>
      <c r="BG31" s="699">
        <v>99.5</v>
      </c>
      <c r="BH31" s="700"/>
      <c r="BI31" s="700"/>
      <c r="BJ31" s="700"/>
      <c r="BK31" s="700"/>
      <c r="BL31" s="700"/>
      <c r="BM31" s="701">
        <v>98.2</v>
      </c>
      <c r="BN31" s="700"/>
      <c r="BO31" s="700"/>
      <c r="BP31" s="700"/>
      <c r="BQ31" s="702"/>
      <c r="BR31" s="699">
        <v>99.1</v>
      </c>
      <c r="BS31" s="700"/>
      <c r="BT31" s="700"/>
      <c r="BU31" s="700"/>
      <c r="BV31" s="700"/>
      <c r="BW31" s="700"/>
      <c r="BX31" s="701">
        <v>97.8</v>
      </c>
      <c r="BY31" s="700"/>
      <c r="BZ31" s="700"/>
      <c r="CA31" s="700"/>
      <c r="CB31" s="702"/>
      <c r="CD31" s="717"/>
      <c r="CE31" s="718"/>
      <c r="CF31" s="665" t="s">
        <v>313</v>
      </c>
      <c r="CG31" s="666"/>
      <c r="CH31" s="666"/>
      <c r="CI31" s="666"/>
      <c r="CJ31" s="666"/>
      <c r="CK31" s="666"/>
      <c r="CL31" s="666"/>
      <c r="CM31" s="666"/>
      <c r="CN31" s="666"/>
      <c r="CO31" s="666"/>
      <c r="CP31" s="666"/>
      <c r="CQ31" s="667"/>
      <c r="CR31" s="628">
        <v>99960</v>
      </c>
      <c r="CS31" s="639"/>
      <c r="CT31" s="639"/>
      <c r="CU31" s="639"/>
      <c r="CV31" s="639"/>
      <c r="CW31" s="639"/>
      <c r="CX31" s="639"/>
      <c r="CY31" s="640"/>
      <c r="CZ31" s="631">
        <v>0.3</v>
      </c>
      <c r="DA31" s="641"/>
      <c r="DB31" s="641"/>
      <c r="DC31" s="642"/>
      <c r="DD31" s="634">
        <v>98946</v>
      </c>
      <c r="DE31" s="639"/>
      <c r="DF31" s="639"/>
      <c r="DG31" s="639"/>
      <c r="DH31" s="639"/>
      <c r="DI31" s="639"/>
      <c r="DJ31" s="639"/>
      <c r="DK31" s="640"/>
      <c r="DL31" s="634">
        <v>98922</v>
      </c>
      <c r="DM31" s="639"/>
      <c r="DN31" s="639"/>
      <c r="DO31" s="639"/>
      <c r="DP31" s="639"/>
      <c r="DQ31" s="639"/>
      <c r="DR31" s="639"/>
      <c r="DS31" s="639"/>
      <c r="DT31" s="639"/>
      <c r="DU31" s="639"/>
      <c r="DV31" s="640"/>
      <c r="DW31" s="631">
        <v>0.6</v>
      </c>
      <c r="DX31" s="641"/>
      <c r="DY31" s="641"/>
      <c r="DZ31" s="641"/>
      <c r="EA31" s="641"/>
      <c r="EB31" s="641"/>
      <c r="EC31" s="668"/>
    </row>
    <row r="32" spans="2:133" ht="11.25" customHeight="1" x14ac:dyDescent="0.15">
      <c r="B32" s="625" t="s">
        <v>314</v>
      </c>
      <c r="C32" s="626"/>
      <c r="D32" s="626"/>
      <c r="E32" s="626"/>
      <c r="F32" s="626"/>
      <c r="G32" s="626"/>
      <c r="H32" s="626"/>
      <c r="I32" s="626"/>
      <c r="J32" s="626"/>
      <c r="K32" s="626"/>
      <c r="L32" s="626"/>
      <c r="M32" s="626"/>
      <c r="N32" s="626"/>
      <c r="O32" s="626"/>
      <c r="P32" s="626"/>
      <c r="Q32" s="627"/>
      <c r="R32" s="628">
        <v>7068819</v>
      </c>
      <c r="S32" s="629"/>
      <c r="T32" s="629"/>
      <c r="U32" s="629"/>
      <c r="V32" s="629"/>
      <c r="W32" s="629"/>
      <c r="X32" s="629"/>
      <c r="Y32" s="630"/>
      <c r="Z32" s="655">
        <v>20.399999999999999</v>
      </c>
      <c r="AA32" s="655"/>
      <c r="AB32" s="655"/>
      <c r="AC32" s="655"/>
      <c r="AD32" s="656" t="s">
        <v>128</v>
      </c>
      <c r="AE32" s="656"/>
      <c r="AF32" s="656"/>
      <c r="AG32" s="656"/>
      <c r="AH32" s="656"/>
      <c r="AI32" s="656"/>
      <c r="AJ32" s="656"/>
      <c r="AK32" s="656"/>
      <c r="AL32" s="631" t="s">
        <v>128</v>
      </c>
      <c r="AM32" s="632"/>
      <c r="AN32" s="632"/>
      <c r="AO32" s="657"/>
      <c r="AP32" s="705"/>
      <c r="AQ32" s="706"/>
      <c r="AR32" s="706"/>
      <c r="AS32" s="706"/>
      <c r="AT32" s="710"/>
      <c r="AU32" s="361" t="s">
        <v>315</v>
      </c>
      <c r="AV32" s="361"/>
      <c r="AW32" s="361"/>
      <c r="AX32" s="625" t="s">
        <v>316</v>
      </c>
      <c r="AY32" s="626"/>
      <c r="AZ32" s="626"/>
      <c r="BA32" s="626"/>
      <c r="BB32" s="626"/>
      <c r="BC32" s="626"/>
      <c r="BD32" s="626"/>
      <c r="BE32" s="626"/>
      <c r="BF32" s="627"/>
      <c r="BG32" s="694">
        <v>99.6</v>
      </c>
      <c r="BH32" s="639"/>
      <c r="BI32" s="639"/>
      <c r="BJ32" s="639"/>
      <c r="BK32" s="639"/>
      <c r="BL32" s="639"/>
      <c r="BM32" s="632">
        <v>98.2</v>
      </c>
      <c r="BN32" s="695"/>
      <c r="BO32" s="695"/>
      <c r="BP32" s="695"/>
      <c r="BQ32" s="672"/>
      <c r="BR32" s="694">
        <v>99.3</v>
      </c>
      <c r="BS32" s="639"/>
      <c r="BT32" s="639"/>
      <c r="BU32" s="639"/>
      <c r="BV32" s="639"/>
      <c r="BW32" s="639"/>
      <c r="BX32" s="632">
        <v>97.7</v>
      </c>
      <c r="BY32" s="695"/>
      <c r="BZ32" s="695"/>
      <c r="CA32" s="695"/>
      <c r="CB32" s="672"/>
      <c r="CD32" s="719"/>
      <c r="CE32" s="720"/>
      <c r="CF32" s="665" t="s">
        <v>317</v>
      </c>
      <c r="CG32" s="666"/>
      <c r="CH32" s="666"/>
      <c r="CI32" s="666"/>
      <c r="CJ32" s="666"/>
      <c r="CK32" s="666"/>
      <c r="CL32" s="666"/>
      <c r="CM32" s="666"/>
      <c r="CN32" s="666"/>
      <c r="CO32" s="666"/>
      <c r="CP32" s="666"/>
      <c r="CQ32" s="667"/>
      <c r="CR32" s="628">
        <v>4</v>
      </c>
      <c r="CS32" s="629"/>
      <c r="CT32" s="629"/>
      <c r="CU32" s="629"/>
      <c r="CV32" s="629"/>
      <c r="CW32" s="629"/>
      <c r="CX32" s="629"/>
      <c r="CY32" s="630"/>
      <c r="CZ32" s="631">
        <v>0</v>
      </c>
      <c r="DA32" s="641"/>
      <c r="DB32" s="641"/>
      <c r="DC32" s="642"/>
      <c r="DD32" s="634">
        <v>4</v>
      </c>
      <c r="DE32" s="629"/>
      <c r="DF32" s="629"/>
      <c r="DG32" s="629"/>
      <c r="DH32" s="629"/>
      <c r="DI32" s="629"/>
      <c r="DJ32" s="629"/>
      <c r="DK32" s="630"/>
      <c r="DL32" s="634">
        <v>4</v>
      </c>
      <c r="DM32" s="629"/>
      <c r="DN32" s="629"/>
      <c r="DO32" s="629"/>
      <c r="DP32" s="629"/>
      <c r="DQ32" s="629"/>
      <c r="DR32" s="629"/>
      <c r="DS32" s="629"/>
      <c r="DT32" s="629"/>
      <c r="DU32" s="629"/>
      <c r="DV32" s="630"/>
      <c r="DW32" s="631">
        <v>0</v>
      </c>
      <c r="DX32" s="641"/>
      <c r="DY32" s="641"/>
      <c r="DZ32" s="641"/>
      <c r="EA32" s="641"/>
      <c r="EB32" s="641"/>
      <c r="EC32" s="668"/>
    </row>
    <row r="33" spans="2:133" ht="11.25" customHeight="1" x14ac:dyDescent="0.15">
      <c r="B33" s="691" t="s">
        <v>318</v>
      </c>
      <c r="C33" s="692"/>
      <c r="D33" s="692"/>
      <c r="E33" s="692"/>
      <c r="F33" s="692"/>
      <c r="G33" s="692"/>
      <c r="H33" s="692"/>
      <c r="I33" s="692"/>
      <c r="J33" s="692"/>
      <c r="K33" s="692"/>
      <c r="L33" s="692"/>
      <c r="M33" s="692"/>
      <c r="N33" s="692"/>
      <c r="O33" s="692"/>
      <c r="P33" s="692"/>
      <c r="Q33" s="693"/>
      <c r="R33" s="628" t="s">
        <v>128</v>
      </c>
      <c r="S33" s="629"/>
      <c r="T33" s="629"/>
      <c r="U33" s="629"/>
      <c r="V33" s="629"/>
      <c r="W33" s="629"/>
      <c r="X33" s="629"/>
      <c r="Y33" s="630"/>
      <c r="Z33" s="655" t="s">
        <v>128</v>
      </c>
      <c r="AA33" s="655"/>
      <c r="AB33" s="655"/>
      <c r="AC33" s="655"/>
      <c r="AD33" s="656" t="s">
        <v>128</v>
      </c>
      <c r="AE33" s="656"/>
      <c r="AF33" s="656"/>
      <c r="AG33" s="656"/>
      <c r="AH33" s="656"/>
      <c r="AI33" s="656"/>
      <c r="AJ33" s="656"/>
      <c r="AK33" s="656"/>
      <c r="AL33" s="631" t="s">
        <v>128</v>
      </c>
      <c r="AM33" s="632"/>
      <c r="AN33" s="632"/>
      <c r="AO33" s="657"/>
      <c r="AP33" s="707"/>
      <c r="AQ33" s="708"/>
      <c r="AR33" s="708"/>
      <c r="AS33" s="708"/>
      <c r="AT33" s="711"/>
      <c r="AU33" s="362"/>
      <c r="AV33" s="362"/>
      <c r="AW33" s="362"/>
      <c r="AX33" s="605" t="s">
        <v>319</v>
      </c>
      <c r="AY33" s="606"/>
      <c r="AZ33" s="606"/>
      <c r="BA33" s="606"/>
      <c r="BB33" s="606"/>
      <c r="BC33" s="606"/>
      <c r="BD33" s="606"/>
      <c r="BE33" s="606"/>
      <c r="BF33" s="607"/>
      <c r="BG33" s="690">
        <v>99.3</v>
      </c>
      <c r="BH33" s="609"/>
      <c r="BI33" s="609"/>
      <c r="BJ33" s="609"/>
      <c r="BK33" s="609"/>
      <c r="BL33" s="609"/>
      <c r="BM33" s="647">
        <v>98</v>
      </c>
      <c r="BN33" s="609"/>
      <c r="BO33" s="609"/>
      <c r="BP33" s="609"/>
      <c r="BQ33" s="658"/>
      <c r="BR33" s="690">
        <v>98.8</v>
      </c>
      <c r="BS33" s="609"/>
      <c r="BT33" s="609"/>
      <c r="BU33" s="609"/>
      <c r="BV33" s="609"/>
      <c r="BW33" s="609"/>
      <c r="BX33" s="647">
        <v>97.6</v>
      </c>
      <c r="BY33" s="609"/>
      <c r="BZ33" s="609"/>
      <c r="CA33" s="609"/>
      <c r="CB33" s="658"/>
      <c r="CD33" s="665" t="s">
        <v>320</v>
      </c>
      <c r="CE33" s="666"/>
      <c r="CF33" s="666"/>
      <c r="CG33" s="666"/>
      <c r="CH33" s="666"/>
      <c r="CI33" s="666"/>
      <c r="CJ33" s="666"/>
      <c r="CK33" s="666"/>
      <c r="CL33" s="666"/>
      <c r="CM33" s="666"/>
      <c r="CN33" s="666"/>
      <c r="CO33" s="666"/>
      <c r="CP33" s="666"/>
      <c r="CQ33" s="667"/>
      <c r="CR33" s="628">
        <v>16303746</v>
      </c>
      <c r="CS33" s="639"/>
      <c r="CT33" s="639"/>
      <c r="CU33" s="639"/>
      <c r="CV33" s="639"/>
      <c r="CW33" s="639"/>
      <c r="CX33" s="639"/>
      <c r="CY33" s="640"/>
      <c r="CZ33" s="631">
        <v>48</v>
      </c>
      <c r="DA33" s="641"/>
      <c r="DB33" s="641"/>
      <c r="DC33" s="642"/>
      <c r="DD33" s="634">
        <v>9334949</v>
      </c>
      <c r="DE33" s="639"/>
      <c r="DF33" s="639"/>
      <c r="DG33" s="639"/>
      <c r="DH33" s="639"/>
      <c r="DI33" s="639"/>
      <c r="DJ33" s="639"/>
      <c r="DK33" s="640"/>
      <c r="DL33" s="634">
        <v>6101798</v>
      </c>
      <c r="DM33" s="639"/>
      <c r="DN33" s="639"/>
      <c r="DO33" s="639"/>
      <c r="DP33" s="639"/>
      <c r="DQ33" s="639"/>
      <c r="DR33" s="639"/>
      <c r="DS33" s="639"/>
      <c r="DT33" s="639"/>
      <c r="DU33" s="639"/>
      <c r="DV33" s="640"/>
      <c r="DW33" s="631">
        <v>39.4</v>
      </c>
      <c r="DX33" s="641"/>
      <c r="DY33" s="641"/>
      <c r="DZ33" s="641"/>
      <c r="EA33" s="641"/>
      <c r="EB33" s="641"/>
      <c r="EC33" s="668"/>
    </row>
    <row r="34" spans="2:133" ht="11.25" customHeight="1" x14ac:dyDescent="0.15">
      <c r="B34" s="625" t="s">
        <v>321</v>
      </c>
      <c r="C34" s="626"/>
      <c r="D34" s="626"/>
      <c r="E34" s="626"/>
      <c r="F34" s="626"/>
      <c r="G34" s="626"/>
      <c r="H34" s="626"/>
      <c r="I34" s="626"/>
      <c r="J34" s="626"/>
      <c r="K34" s="626"/>
      <c r="L34" s="626"/>
      <c r="M34" s="626"/>
      <c r="N34" s="626"/>
      <c r="O34" s="626"/>
      <c r="P34" s="626"/>
      <c r="Q34" s="627"/>
      <c r="R34" s="628">
        <v>2642164</v>
      </c>
      <c r="S34" s="629"/>
      <c r="T34" s="629"/>
      <c r="U34" s="629"/>
      <c r="V34" s="629"/>
      <c r="W34" s="629"/>
      <c r="X34" s="629"/>
      <c r="Y34" s="630"/>
      <c r="Z34" s="655">
        <v>7.6</v>
      </c>
      <c r="AA34" s="655"/>
      <c r="AB34" s="655"/>
      <c r="AC34" s="655"/>
      <c r="AD34" s="656" t="s">
        <v>128</v>
      </c>
      <c r="AE34" s="656"/>
      <c r="AF34" s="656"/>
      <c r="AG34" s="656"/>
      <c r="AH34" s="656"/>
      <c r="AI34" s="656"/>
      <c r="AJ34" s="656"/>
      <c r="AK34" s="656"/>
      <c r="AL34" s="631" t="s">
        <v>128</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322</v>
      </c>
      <c r="CE34" s="666"/>
      <c r="CF34" s="666"/>
      <c r="CG34" s="666"/>
      <c r="CH34" s="666"/>
      <c r="CI34" s="666"/>
      <c r="CJ34" s="666"/>
      <c r="CK34" s="666"/>
      <c r="CL34" s="666"/>
      <c r="CM34" s="666"/>
      <c r="CN34" s="666"/>
      <c r="CO34" s="666"/>
      <c r="CP34" s="666"/>
      <c r="CQ34" s="667"/>
      <c r="CR34" s="628">
        <v>4214852</v>
      </c>
      <c r="CS34" s="629"/>
      <c r="CT34" s="629"/>
      <c r="CU34" s="629"/>
      <c r="CV34" s="629"/>
      <c r="CW34" s="629"/>
      <c r="CX34" s="629"/>
      <c r="CY34" s="630"/>
      <c r="CZ34" s="631">
        <v>12.4</v>
      </c>
      <c r="DA34" s="641"/>
      <c r="DB34" s="641"/>
      <c r="DC34" s="642"/>
      <c r="DD34" s="634">
        <v>1783290</v>
      </c>
      <c r="DE34" s="629"/>
      <c r="DF34" s="629"/>
      <c r="DG34" s="629"/>
      <c r="DH34" s="629"/>
      <c r="DI34" s="629"/>
      <c r="DJ34" s="629"/>
      <c r="DK34" s="630"/>
      <c r="DL34" s="634">
        <v>1567748</v>
      </c>
      <c r="DM34" s="629"/>
      <c r="DN34" s="629"/>
      <c r="DO34" s="629"/>
      <c r="DP34" s="629"/>
      <c r="DQ34" s="629"/>
      <c r="DR34" s="629"/>
      <c r="DS34" s="629"/>
      <c r="DT34" s="629"/>
      <c r="DU34" s="629"/>
      <c r="DV34" s="630"/>
      <c r="DW34" s="631">
        <v>10.1</v>
      </c>
      <c r="DX34" s="641"/>
      <c r="DY34" s="641"/>
      <c r="DZ34" s="641"/>
      <c r="EA34" s="641"/>
      <c r="EB34" s="641"/>
      <c r="EC34" s="668"/>
    </row>
    <row r="35" spans="2:133" ht="11.25" customHeight="1" x14ac:dyDescent="0.15">
      <c r="B35" s="625" t="s">
        <v>323</v>
      </c>
      <c r="C35" s="626"/>
      <c r="D35" s="626"/>
      <c r="E35" s="626"/>
      <c r="F35" s="626"/>
      <c r="G35" s="626"/>
      <c r="H35" s="626"/>
      <c r="I35" s="626"/>
      <c r="J35" s="626"/>
      <c r="K35" s="626"/>
      <c r="L35" s="626"/>
      <c r="M35" s="626"/>
      <c r="N35" s="626"/>
      <c r="O35" s="626"/>
      <c r="P35" s="626"/>
      <c r="Q35" s="627"/>
      <c r="R35" s="628">
        <v>34517</v>
      </c>
      <c r="S35" s="629"/>
      <c r="T35" s="629"/>
      <c r="U35" s="629"/>
      <c r="V35" s="629"/>
      <c r="W35" s="629"/>
      <c r="X35" s="629"/>
      <c r="Y35" s="630"/>
      <c r="Z35" s="655">
        <v>0.1</v>
      </c>
      <c r="AA35" s="655"/>
      <c r="AB35" s="655"/>
      <c r="AC35" s="655"/>
      <c r="AD35" s="656">
        <v>11651</v>
      </c>
      <c r="AE35" s="656"/>
      <c r="AF35" s="656"/>
      <c r="AG35" s="656"/>
      <c r="AH35" s="656"/>
      <c r="AI35" s="656"/>
      <c r="AJ35" s="656"/>
      <c r="AK35" s="656"/>
      <c r="AL35" s="631">
        <v>0.1</v>
      </c>
      <c r="AM35" s="632"/>
      <c r="AN35" s="632"/>
      <c r="AO35" s="657"/>
      <c r="AP35" s="218"/>
      <c r="AQ35" s="687" t="s">
        <v>324</v>
      </c>
      <c r="AR35" s="688"/>
      <c r="AS35" s="688"/>
      <c r="AT35" s="688"/>
      <c r="AU35" s="688"/>
      <c r="AV35" s="688"/>
      <c r="AW35" s="688"/>
      <c r="AX35" s="688"/>
      <c r="AY35" s="688"/>
      <c r="AZ35" s="688"/>
      <c r="BA35" s="688"/>
      <c r="BB35" s="688"/>
      <c r="BC35" s="688"/>
      <c r="BD35" s="688"/>
      <c r="BE35" s="688"/>
      <c r="BF35" s="689"/>
      <c r="BG35" s="687" t="s">
        <v>325</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326</v>
      </c>
      <c r="CE35" s="666"/>
      <c r="CF35" s="666"/>
      <c r="CG35" s="666"/>
      <c r="CH35" s="666"/>
      <c r="CI35" s="666"/>
      <c r="CJ35" s="666"/>
      <c r="CK35" s="666"/>
      <c r="CL35" s="666"/>
      <c r="CM35" s="666"/>
      <c r="CN35" s="666"/>
      <c r="CO35" s="666"/>
      <c r="CP35" s="666"/>
      <c r="CQ35" s="667"/>
      <c r="CR35" s="628">
        <v>126000</v>
      </c>
      <c r="CS35" s="639"/>
      <c r="CT35" s="639"/>
      <c r="CU35" s="639"/>
      <c r="CV35" s="639"/>
      <c r="CW35" s="639"/>
      <c r="CX35" s="639"/>
      <c r="CY35" s="640"/>
      <c r="CZ35" s="631">
        <v>0.4</v>
      </c>
      <c r="DA35" s="641"/>
      <c r="DB35" s="641"/>
      <c r="DC35" s="642"/>
      <c r="DD35" s="634">
        <v>97768</v>
      </c>
      <c r="DE35" s="639"/>
      <c r="DF35" s="639"/>
      <c r="DG35" s="639"/>
      <c r="DH35" s="639"/>
      <c r="DI35" s="639"/>
      <c r="DJ35" s="639"/>
      <c r="DK35" s="640"/>
      <c r="DL35" s="634">
        <v>97768</v>
      </c>
      <c r="DM35" s="639"/>
      <c r="DN35" s="639"/>
      <c r="DO35" s="639"/>
      <c r="DP35" s="639"/>
      <c r="DQ35" s="639"/>
      <c r="DR35" s="639"/>
      <c r="DS35" s="639"/>
      <c r="DT35" s="639"/>
      <c r="DU35" s="639"/>
      <c r="DV35" s="640"/>
      <c r="DW35" s="631">
        <v>0.6</v>
      </c>
      <c r="DX35" s="641"/>
      <c r="DY35" s="641"/>
      <c r="DZ35" s="641"/>
      <c r="EA35" s="641"/>
      <c r="EB35" s="641"/>
      <c r="EC35" s="668"/>
    </row>
    <row r="36" spans="2:133" ht="11.25" customHeight="1" x14ac:dyDescent="0.15">
      <c r="B36" s="625" t="s">
        <v>327</v>
      </c>
      <c r="C36" s="626"/>
      <c r="D36" s="626"/>
      <c r="E36" s="626"/>
      <c r="F36" s="626"/>
      <c r="G36" s="626"/>
      <c r="H36" s="626"/>
      <c r="I36" s="626"/>
      <c r="J36" s="626"/>
      <c r="K36" s="626"/>
      <c r="L36" s="626"/>
      <c r="M36" s="626"/>
      <c r="N36" s="626"/>
      <c r="O36" s="626"/>
      <c r="P36" s="626"/>
      <c r="Q36" s="627"/>
      <c r="R36" s="628">
        <v>2738631</v>
      </c>
      <c r="S36" s="629"/>
      <c r="T36" s="629"/>
      <c r="U36" s="629"/>
      <c r="V36" s="629"/>
      <c r="W36" s="629"/>
      <c r="X36" s="629"/>
      <c r="Y36" s="630"/>
      <c r="Z36" s="655">
        <v>7.9</v>
      </c>
      <c r="AA36" s="655"/>
      <c r="AB36" s="655"/>
      <c r="AC36" s="655"/>
      <c r="AD36" s="656" t="s">
        <v>128</v>
      </c>
      <c r="AE36" s="656"/>
      <c r="AF36" s="656"/>
      <c r="AG36" s="656"/>
      <c r="AH36" s="656"/>
      <c r="AI36" s="656"/>
      <c r="AJ36" s="656"/>
      <c r="AK36" s="656"/>
      <c r="AL36" s="631" t="s">
        <v>128</v>
      </c>
      <c r="AM36" s="632"/>
      <c r="AN36" s="632"/>
      <c r="AO36" s="657"/>
      <c r="AP36" s="218"/>
      <c r="AQ36" s="678" t="s">
        <v>328</v>
      </c>
      <c r="AR36" s="679"/>
      <c r="AS36" s="679"/>
      <c r="AT36" s="679"/>
      <c r="AU36" s="679"/>
      <c r="AV36" s="679"/>
      <c r="AW36" s="679"/>
      <c r="AX36" s="679"/>
      <c r="AY36" s="680"/>
      <c r="AZ36" s="681">
        <v>4119466</v>
      </c>
      <c r="BA36" s="682"/>
      <c r="BB36" s="682"/>
      <c r="BC36" s="682"/>
      <c r="BD36" s="682"/>
      <c r="BE36" s="682"/>
      <c r="BF36" s="683"/>
      <c r="BG36" s="684" t="s">
        <v>329</v>
      </c>
      <c r="BH36" s="685"/>
      <c r="BI36" s="685"/>
      <c r="BJ36" s="685"/>
      <c r="BK36" s="685"/>
      <c r="BL36" s="685"/>
      <c r="BM36" s="685"/>
      <c r="BN36" s="685"/>
      <c r="BO36" s="685"/>
      <c r="BP36" s="685"/>
      <c r="BQ36" s="685"/>
      <c r="BR36" s="685"/>
      <c r="BS36" s="685"/>
      <c r="BT36" s="685"/>
      <c r="BU36" s="686"/>
      <c r="BV36" s="681">
        <v>227474</v>
      </c>
      <c r="BW36" s="682"/>
      <c r="BX36" s="682"/>
      <c r="BY36" s="682"/>
      <c r="BZ36" s="682"/>
      <c r="CA36" s="682"/>
      <c r="CB36" s="683"/>
      <c r="CD36" s="665" t="s">
        <v>330</v>
      </c>
      <c r="CE36" s="666"/>
      <c r="CF36" s="666"/>
      <c r="CG36" s="666"/>
      <c r="CH36" s="666"/>
      <c r="CI36" s="666"/>
      <c r="CJ36" s="666"/>
      <c r="CK36" s="666"/>
      <c r="CL36" s="666"/>
      <c r="CM36" s="666"/>
      <c r="CN36" s="666"/>
      <c r="CO36" s="666"/>
      <c r="CP36" s="666"/>
      <c r="CQ36" s="667"/>
      <c r="CR36" s="628">
        <v>4064226</v>
      </c>
      <c r="CS36" s="629"/>
      <c r="CT36" s="629"/>
      <c r="CU36" s="629"/>
      <c r="CV36" s="629"/>
      <c r="CW36" s="629"/>
      <c r="CX36" s="629"/>
      <c r="CY36" s="630"/>
      <c r="CZ36" s="631">
        <v>12</v>
      </c>
      <c r="DA36" s="641"/>
      <c r="DB36" s="641"/>
      <c r="DC36" s="642"/>
      <c r="DD36" s="634">
        <v>3344150</v>
      </c>
      <c r="DE36" s="629"/>
      <c r="DF36" s="629"/>
      <c r="DG36" s="629"/>
      <c r="DH36" s="629"/>
      <c r="DI36" s="629"/>
      <c r="DJ36" s="629"/>
      <c r="DK36" s="630"/>
      <c r="DL36" s="634">
        <v>2542412</v>
      </c>
      <c r="DM36" s="629"/>
      <c r="DN36" s="629"/>
      <c r="DO36" s="629"/>
      <c r="DP36" s="629"/>
      <c r="DQ36" s="629"/>
      <c r="DR36" s="629"/>
      <c r="DS36" s="629"/>
      <c r="DT36" s="629"/>
      <c r="DU36" s="629"/>
      <c r="DV36" s="630"/>
      <c r="DW36" s="631">
        <v>16.399999999999999</v>
      </c>
      <c r="DX36" s="641"/>
      <c r="DY36" s="641"/>
      <c r="DZ36" s="641"/>
      <c r="EA36" s="641"/>
      <c r="EB36" s="641"/>
      <c r="EC36" s="668"/>
    </row>
    <row r="37" spans="2:133" ht="11.25" customHeight="1" x14ac:dyDescent="0.15">
      <c r="B37" s="625" t="s">
        <v>331</v>
      </c>
      <c r="C37" s="626"/>
      <c r="D37" s="626"/>
      <c r="E37" s="626"/>
      <c r="F37" s="626"/>
      <c r="G37" s="626"/>
      <c r="H37" s="626"/>
      <c r="I37" s="626"/>
      <c r="J37" s="626"/>
      <c r="K37" s="626"/>
      <c r="L37" s="626"/>
      <c r="M37" s="626"/>
      <c r="N37" s="626"/>
      <c r="O37" s="626"/>
      <c r="P37" s="626"/>
      <c r="Q37" s="627"/>
      <c r="R37" s="628">
        <v>2531130</v>
      </c>
      <c r="S37" s="629"/>
      <c r="T37" s="629"/>
      <c r="U37" s="629"/>
      <c r="V37" s="629"/>
      <c r="W37" s="629"/>
      <c r="X37" s="629"/>
      <c r="Y37" s="630"/>
      <c r="Z37" s="655">
        <v>7.3</v>
      </c>
      <c r="AA37" s="655"/>
      <c r="AB37" s="655"/>
      <c r="AC37" s="655"/>
      <c r="AD37" s="656" t="s">
        <v>128</v>
      </c>
      <c r="AE37" s="656"/>
      <c r="AF37" s="656"/>
      <c r="AG37" s="656"/>
      <c r="AH37" s="656"/>
      <c r="AI37" s="656"/>
      <c r="AJ37" s="656"/>
      <c r="AK37" s="656"/>
      <c r="AL37" s="631" t="s">
        <v>128</v>
      </c>
      <c r="AM37" s="632"/>
      <c r="AN37" s="632"/>
      <c r="AO37" s="657"/>
      <c r="AQ37" s="669" t="s">
        <v>332</v>
      </c>
      <c r="AR37" s="670"/>
      <c r="AS37" s="670"/>
      <c r="AT37" s="670"/>
      <c r="AU37" s="670"/>
      <c r="AV37" s="670"/>
      <c r="AW37" s="670"/>
      <c r="AX37" s="670"/>
      <c r="AY37" s="671"/>
      <c r="AZ37" s="628">
        <v>766051</v>
      </c>
      <c r="BA37" s="629"/>
      <c r="BB37" s="629"/>
      <c r="BC37" s="629"/>
      <c r="BD37" s="639"/>
      <c r="BE37" s="639"/>
      <c r="BF37" s="672"/>
      <c r="BG37" s="665" t="s">
        <v>333</v>
      </c>
      <c r="BH37" s="666"/>
      <c r="BI37" s="666"/>
      <c r="BJ37" s="666"/>
      <c r="BK37" s="666"/>
      <c r="BL37" s="666"/>
      <c r="BM37" s="666"/>
      <c r="BN37" s="666"/>
      <c r="BO37" s="666"/>
      <c r="BP37" s="666"/>
      <c r="BQ37" s="666"/>
      <c r="BR37" s="666"/>
      <c r="BS37" s="666"/>
      <c r="BT37" s="666"/>
      <c r="BU37" s="667"/>
      <c r="BV37" s="628">
        <v>122837</v>
      </c>
      <c r="BW37" s="629"/>
      <c r="BX37" s="629"/>
      <c r="BY37" s="629"/>
      <c r="BZ37" s="629"/>
      <c r="CA37" s="629"/>
      <c r="CB37" s="673"/>
      <c r="CD37" s="665" t="s">
        <v>334</v>
      </c>
      <c r="CE37" s="666"/>
      <c r="CF37" s="666"/>
      <c r="CG37" s="666"/>
      <c r="CH37" s="666"/>
      <c r="CI37" s="666"/>
      <c r="CJ37" s="666"/>
      <c r="CK37" s="666"/>
      <c r="CL37" s="666"/>
      <c r="CM37" s="666"/>
      <c r="CN37" s="666"/>
      <c r="CO37" s="666"/>
      <c r="CP37" s="666"/>
      <c r="CQ37" s="667"/>
      <c r="CR37" s="628">
        <v>1974077</v>
      </c>
      <c r="CS37" s="639"/>
      <c r="CT37" s="639"/>
      <c r="CU37" s="639"/>
      <c r="CV37" s="639"/>
      <c r="CW37" s="639"/>
      <c r="CX37" s="639"/>
      <c r="CY37" s="640"/>
      <c r="CZ37" s="631">
        <v>5.8</v>
      </c>
      <c r="DA37" s="641"/>
      <c r="DB37" s="641"/>
      <c r="DC37" s="642"/>
      <c r="DD37" s="634">
        <v>1971052</v>
      </c>
      <c r="DE37" s="639"/>
      <c r="DF37" s="639"/>
      <c r="DG37" s="639"/>
      <c r="DH37" s="639"/>
      <c r="DI37" s="639"/>
      <c r="DJ37" s="639"/>
      <c r="DK37" s="640"/>
      <c r="DL37" s="634">
        <v>1880907</v>
      </c>
      <c r="DM37" s="639"/>
      <c r="DN37" s="639"/>
      <c r="DO37" s="639"/>
      <c r="DP37" s="639"/>
      <c r="DQ37" s="639"/>
      <c r="DR37" s="639"/>
      <c r="DS37" s="639"/>
      <c r="DT37" s="639"/>
      <c r="DU37" s="639"/>
      <c r="DV37" s="640"/>
      <c r="DW37" s="631">
        <v>12.1</v>
      </c>
      <c r="DX37" s="641"/>
      <c r="DY37" s="641"/>
      <c r="DZ37" s="641"/>
      <c r="EA37" s="641"/>
      <c r="EB37" s="641"/>
      <c r="EC37" s="668"/>
    </row>
    <row r="38" spans="2:133" ht="11.25" customHeight="1" x14ac:dyDescent="0.15">
      <c r="B38" s="625" t="s">
        <v>335</v>
      </c>
      <c r="C38" s="626"/>
      <c r="D38" s="626"/>
      <c r="E38" s="626"/>
      <c r="F38" s="626"/>
      <c r="G38" s="626"/>
      <c r="H38" s="626"/>
      <c r="I38" s="626"/>
      <c r="J38" s="626"/>
      <c r="K38" s="626"/>
      <c r="L38" s="626"/>
      <c r="M38" s="626"/>
      <c r="N38" s="626"/>
      <c r="O38" s="626"/>
      <c r="P38" s="626"/>
      <c r="Q38" s="627"/>
      <c r="R38" s="628">
        <v>342103</v>
      </c>
      <c r="S38" s="629"/>
      <c r="T38" s="629"/>
      <c r="U38" s="629"/>
      <c r="V38" s="629"/>
      <c r="W38" s="629"/>
      <c r="X38" s="629"/>
      <c r="Y38" s="630"/>
      <c r="Z38" s="655">
        <v>1</v>
      </c>
      <c r="AA38" s="655"/>
      <c r="AB38" s="655"/>
      <c r="AC38" s="655"/>
      <c r="AD38" s="656" t="s">
        <v>128</v>
      </c>
      <c r="AE38" s="656"/>
      <c r="AF38" s="656"/>
      <c r="AG38" s="656"/>
      <c r="AH38" s="656"/>
      <c r="AI38" s="656"/>
      <c r="AJ38" s="656"/>
      <c r="AK38" s="656"/>
      <c r="AL38" s="631" t="s">
        <v>128</v>
      </c>
      <c r="AM38" s="632"/>
      <c r="AN38" s="632"/>
      <c r="AO38" s="657"/>
      <c r="AQ38" s="669" t="s">
        <v>336</v>
      </c>
      <c r="AR38" s="670"/>
      <c r="AS38" s="670"/>
      <c r="AT38" s="670"/>
      <c r="AU38" s="670"/>
      <c r="AV38" s="670"/>
      <c r="AW38" s="670"/>
      <c r="AX38" s="670"/>
      <c r="AY38" s="671"/>
      <c r="AZ38" s="628">
        <v>474799</v>
      </c>
      <c r="BA38" s="629"/>
      <c r="BB38" s="629"/>
      <c r="BC38" s="629"/>
      <c r="BD38" s="639"/>
      <c r="BE38" s="639"/>
      <c r="BF38" s="672"/>
      <c r="BG38" s="665" t="s">
        <v>337</v>
      </c>
      <c r="BH38" s="666"/>
      <c r="BI38" s="666"/>
      <c r="BJ38" s="666"/>
      <c r="BK38" s="666"/>
      <c r="BL38" s="666"/>
      <c r="BM38" s="666"/>
      <c r="BN38" s="666"/>
      <c r="BO38" s="666"/>
      <c r="BP38" s="666"/>
      <c r="BQ38" s="666"/>
      <c r="BR38" s="666"/>
      <c r="BS38" s="666"/>
      <c r="BT38" s="666"/>
      <c r="BU38" s="667"/>
      <c r="BV38" s="628">
        <v>7119</v>
      </c>
      <c r="BW38" s="629"/>
      <c r="BX38" s="629"/>
      <c r="BY38" s="629"/>
      <c r="BZ38" s="629"/>
      <c r="CA38" s="629"/>
      <c r="CB38" s="673"/>
      <c r="CD38" s="665" t="s">
        <v>338</v>
      </c>
      <c r="CE38" s="666"/>
      <c r="CF38" s="666"/>
      <c r="CG38" s="666"/>
      <c r="CH38" s="666"/>
      <c r="CI38" s="666"/>
      <c r="CJ38" s="666"/>
      <c r="CK38" s="666"/>
      <c r="CL38" s="666"/>
      <c r="CM38" s="666"/>
      <c r="CN38" s="666"/>
      <c r="CO38" s="666"/>
      <c r="CP38" s="666"/>
      <c r="CQ38" s="667"/>
      <c r="CR38" s="628">
        <v>2498081</v>
      </c>
      <c r="CS38" s="629"/>
      <c r="CT38" s="629"/>
      <c r="CU38" s="629"/>
      <c r="CV38" s="629"/>
      <c r="CW38" s="629"/>
      <c r="CX38" s="629"/>
      <c r="CY38" s="630"/>
      <c r="CZ38" s="631">
        <v>7.4</v>
      </c>
      <c r="DA38" s="641"/>
      <c r="DB38" s="641"/>
      <c r="DC38" s="642"/>
      <c r="DD38" s="634">
        <v>2009131</v>
      </c>
      <c r="DE38" s="629"/>
      <c r="DF38" s="629"/>
      <c r="DG38" s="629"/>
      <c r="DH38" s="629"/>
      <c r="DI38" s="629"/>
      <c r="DJ38" s="629"/>
      <c r="DK38" s="630"/>
      <c r="DL38" s="634">
        <v>1893870</v>
      </c>
      <c r="DM38" s="629"/>
      <c r="DN38" s="629"/>
      <c r="DO38" s="629"/>
      <c r="DP38" s="629"/>
      <c r="DQ38" s="629"/>
      <c r="DR38" s="629"/>
      <c r="DS38" s="629"/>
      <c r="DT38" s="629"/>
      <c r="DU38" s="629"/>
      <c r="DV38" s="630"/>
      <c r="DW38" s="631">
        <v>12.2</v>
      </c>
      <c r="DX38" s="641"/>
      <c r="DY38" s="641"/>
      <c r="DZ38" s="641"/>
      <c r="EA38" s="641"/>
      <c r="EB38" s="641"/>
      <c r="EC38" s="668"/>
    </row>
    <row r="39" spans="2:133" ht="11.25" customHeight="1" x14ac:dyDescent="0.15">
      <c r="B39" s="625" t="s">
        <v>339</v>
      </c>
      <c r="C39" s="626"/>
      <c r="D39" s="626"/>
      <c r="E39" s="626"/>
      <c r="F39" s="626"/>
      <c r="G39" s="626"/>
      <c r="H39" s="626"/>
      <c r="I39" s="626"/>
      <c r="J39" s="626"/>
      <c r="K39" s="626"/>
      <c r="L39" s="626"/>
      <c r="M39" s="626"/>
      <c r="N39" s="626"/>
      <c r="O39" s="626"/>
      <c r="P39" s="626"/>
      <c r="Q39" s="627"/>
      <c r="R39" s="628">
        <v>585679</v>
      </c>
      <c r="S39" s="629"/>
      <c r="T39" s="629"/>
      <c r="U39" s="629"/>
      <c r="V39" s="629"/>
      <c r="W39" s="629"/>
      <c r="X39" s="629"/>
      <c r="Y39" s="630"/>
      <c r="Z39" s="655">
        <v>1.7</v>
      </c>
      <c r="AA39" s="655"/>
      <c r="AB39" s="655"/>
      <c r="AC39" s="655"/>
      <c r="AD39" s="656">
        <v>54</v>
      </c>
      <c r="AE39" s="656"/>
      <c r="AF39" s="656"/>
      <c r="AG39" s="656"/>
      <c r="AH39" s="656"/>
      <c r="AI39" s="656"/>
      <c r="AJ39" s="656"/>
      <c r="AK39" s="656"/>
      <c r="AL39" s="631">
        <v>0</v>
      </c>
      <c r="AM39" s="632"/>
      <c r="AN39" s="632"/>
      <c r="AO39" s="657"/>
      <c r="AQ39" s="669" t="s">
        <v>340</v>
      </c>
      <c r="AR39" s="670"/>
      <c r="AS39" s="670"/>
      <c r="AT39" s="670"/>
      <c r="AU39" s="670"/>
      <c r="AV39" s="670"/>
      <c r="AW39" s="670"/>
      <c r="AX39" s="670"/>
      <c r="AY39" s="671"/>
      <c r="AZ39" s="628">
        <v>275509</v>
      </c>
      <c r="BA39" s="629"/>
      <c r="BB39" s="629"/>
      <c r="BC39" s="629"/>
      <c r="BD39" s="639"/>
      <c r="BE39" s="639"/>
      <c r="BF39" s="672"/>
      <c r="BG39" s="665" t="s">
        <v>341</v>
      </c>
      <c r="BH39" s="666"/>
      <c r="BI39" s="666"/>
      <c r="BJ39" s="666"/>
      <c r="BK39" s="666"/>
      <c r="BL39" s="666"/>
      <c r="BM39" s="666"/>
      <c r="BN39" s="666"/>
      <c r="BO39" s="666"/>
      <c r="BP39" s="666"/>
      <c r="BQ39" s="666"/>
      <c r="BR39" s="666"/>
      <c r="BS39" s="666"/>
      <c r="BT39" s="666"/>
      <c r="BU39" s="667"/>
      <c r="BV39" s="628">
        <v>11023</v>
      </c>
      <c r="BW39" s="629"/>
      <c r="BX39" s="629"/>
      <c r="BY39" s="629"/>
      <c r="BZ39" s="629"/>
      <c r="CA39" s="629"/>
      <c r="CB39" s="673"/>
      <c r="CD39" s="665" t="s">
        <v>342</v>
      </c>
      <c r="CE39" s="666"/>
      <c r="CF39" s="666"/>
      <c r="CG39" s="666"/>
      <c r="CH39" s="666"/>
      <c r="CI39" s="666"/>
      <c r="CJ39" s="666"/>
      <c r="CK39" s="666"/>
      <c r="CL39" s="666"/>
      <c r="CM39" s="666"/>
      <c r="CN39" s="666"/>
      <c r="CO39" s="666"/>
      <c r="CP39" s="666"/>
      <c r="CQ39" s="667"/>
      <c r="CR39" s="628">
        <v>4168855</v>
      </c>
      <c r="CS39" s="639"/>
      <c r="CT39" s="639"/>
      <c r="CU39" s="639"/>
      <c r="CV39" s="639"/>
      <c r="CW39" s="639"/>
      <c r="CX39" s="639"/>
      <c r="CY39" s="640"/>
      <c r="CZ39" s="631">
        <v>12.3</v>
      </c>
      <c r="DA39" s="641"/>
      <c r="DB39" s="641"/>
      <c r="DC39" s="642"/>
      <c r="DD39" s="634">
        <v>1170878</v>
      </c>
      <c r="DE39" s="639"/>
      <c r="DF39" s="639"/>
      <c r="DG39" s="639"/>
      <c r="DH39" s="639"/>
      <c r="DI39" s="639"/>
      <c r="DJ39" s="639"/>
      <c r="DK39" s="640"/>
      <c r="DL39" s="634" t="s">
        <v>128</v>
      </c>
      <c r="DM39" s="639"/>
      <c r="DN39" s="639"/>
      <c r="DO39" s="639"/>
      <c r="DP39" s="639"/>
      <c r="DQ39" s="639"/>
      <c r="DR39" s="639"/>
      <c r="DS39" s="639"/>
      <c r="DT39" s="639"/>
      <c r="DU39" s="639"/>
      <c r="DV39" s="640"/>
      <c r="DW39" s="631" t="s">
        <v>128</v>
      </c>
      <c r="DX39" s="641"/>
      <c r="DY39" s="641"/>
      <c r="DZ39" s="641"/>
      <c r="EA39" s="641"/>
      <c r="EB39" s="641"/>
      <c r="EC39" s="668"/>
    </row>
    <row r="40" spans="2:133" ht="11.25" customHeight="1" x14ac:dyDescent="0.15">
      <c r="B40" s="625" t="s">
        <v>343</v>
      </c>
      <c r="C40" s="626"/>
      <c r="D40" s="626"/>
      <c r="E40" s="626"/>
      <c r="F40" s="626"/>
      <c r="G40" s="626"/>
      <c r="H40" s="626"/>
      <c r="I40" s="626"/>
      <c r="J40" s="626"/>
      <c r="K40" s="626"/>
      <c r="L40" s="626"/>
      <c r="M40" s="626"/>
      <c r="N40" s="626"/>
      <c r="O40" s="626"/>
      <c r="P40" s="626"/>
      <c r="Q40" s="627"/>
      <c r="R40" s="628">
        <v>2331012</v>
      </c>
      <c r="S40" s="629"/>
      <c r="T40" s="629"/>
      <c r="U40" s="629"/>
      <c r="V40" s="629"/>
      <c r="W40" s="629"/>
      <c r="X40" s="629"/>
      <c r="Y40" s="630"/>
      <c r="Z40" s="655">
        <v>6.7</v>
      </c>
      <c r="AA40" s="655"/>
      <c r="AB40" s="655"/>
      <c r="AC40" s="655"/>
      <c r="AD40" s="656" t="s">
        <v>128</v>
      </c>
      <c r="AE40" s="656"/>
      <c r="AF40" s="656"/>
      <c r="AG40" s="656"/>
      <c r="AH40" s="656"/>
      <c r="AI40" s="656"/>
      <c r="AJ40" s="656"/>
      <c r="AK40" s="656"/>
      <c r="AL40" s="631" t="s">
        <v>128</v>
      </c>
      <c r="AM40" s="632"/>
      <c r="AN40" s="632"/>
      <c r="AO40" s="657"/>
      <c r="AQ40" s="669" t="s">
        <v>344</v>
      </c>
      <c r="AR40" s="670"/>
      <c r="AS40" s="670"/>
      <c r="AT40" s="670"/>
      <c r="AU40" s="670"/>
      <c r="AV40" s="670"/>
      <c r="AW40" s="670"/>
      <c r="AX40" s="670"/>
      <c r="AY40" s="671"/>
      <c r="AZ40" s="628">
        <v>105026</v>
      </c>
      <c r="BA40" s="629"/>
      <c r="BB40" s="629"/>
      <c r="BC40" s="629"/>
      <c r="BD40" s="639"/>
      <c r="BE40" s="639"/>
      <c r="BF40" s="672"/>
      <c r="BG40" s="674" t="s">
        <v>345</v>
      </c>
      <c r="BH40" s="675"/>
      <c r="BI40" s="675"/>
      <c r="BJ40" s="675"/>
      <c r="BK40" s="675"/>
      <c r="BL40" s="363"/>
      <c r="BM40" s="666" t="s">
        <v>346</v>
      </c>
      <c r="BN40" s="666"/>
      <c r="BO40" s="666"/>
      <c r="BP40" s="666"/>
      <c r="BQ40" s="666"/>
      <c r="BR40" s="666"/>
      <c r="BS40" s="666"/>
      <c r="BT40" s="666"/>
      <c r="BU40" s="667"/>
      <c r="BV40" s="628">
        <v>110</v>
      </c>
      <c r="BW40" s="629"/>
      <c r="BX40" s="629"/>
      <c r="BY40" s="629"/>
      <c r="BZ40" s="629"/>
      <c r="CA40" s="629"/>
      <c r="CB40" s="673"/>
      <c r="CD40" s="665" t="s">
        <v>347</v>
      </c>
      <c r="CE40" s="666"/>
      <c r="CF40" s="666"/>
      <c r="CG40" s="666"/>
      <c r="CH40" s="666"/>
      <c r="CI40" s="666"/>
      <c r="CJ40" s="666"/>
      <c r="CK40" s="666"/>
      <c r="CL40" s="666"/>
      <c r="CM40" s="666"/>
      <c r="CN40" s="666"/>
      <c r="CO40" s="666"/>
      <c r="CP40" s="666"/>
      <c r="CQ40" s="667"/>
      <c r="CR40" s="628">
        <v>1231732</v>
      </c>
      <c r="CS40" s="629"/>
      <c r="CT40" s="629"/>
      <c r="CU40" s="629"/>
      <c r="CV40" s="629"/>
      <c r="CW40" s="629"/>
      <c r="CX40" s="629"/>
      <c r="CY40" s="630"/>
      <c r="CZ40" s="631">
        <v>3.6</v>
      </c>
      <c r="DA40" s="641"/>
      <c r="DB40" s="641"/>
      <c r="DC40" s="642"/>
      <c r="DD40" s="634">
        <v>929732</v>
      </c>
      <c r="DE40" s="629"/>
      <c r="DF40" s="629"/>
      <c r="DG40" s="629"/>
      <c r="DH40" s="629"/>
      <c r="DI40" s="629"/>
      <c r="DJ40" s="629"/>
      <c r="DK40" s="630"/>
      <c r="DL40" s="634" t="s">
        <v>128</v>
      </c>
      <c r="DM40" s="629"/>
      <c r="DN40" s="629"/>
      <c r="DO40" s="629"/>
      <c r="DP40" s="629"/>
      <c r="DQ40" s="629"/>
      <c r="DR40" s="629"/>
      <c r="DS40" s="629"/>
      <c r="DT40" s="629"/>
      <c r="DU40" s="629"/>
      <c r="DV40" s="630"/>
      <c r="DW40" s="631" t="s">
        <v>128</v>
      </c>
      <c r="DX40" s="641"/>
      <c r="DY40" s="641"/>
      <c r="DZ40" s="641"/>
      <c r="EA40" s="641"/>
      <c r="EB40" s="641"/>
      <c r="EC40" s="668"/>
    </row>
    <row r="41" spans="2:133" ht="11.25" customHeight="1" x14ac:dyDescent="0.15">
      <c r="B41" s="625" t="s">
        <v>348</v>
      </c>
      <c r="C41" s="626"/>
      <c r="D41" s="626"/>
      <c r="E41" s="626"/>
      <c r="F41" s="626"/>
      <c r="G41" s="626"/>
      <c r="H41" s="626"/>
      <c r="I41" s="626"/>
      <c r="J41" s="626"/>
      <c r="K41" s="626"/>
      <c r="L41" s="626"/>
      <c r="M41" s="626"/>
      <c r="N41" s="626"/>
      <c r="O41" s="626"/>
      <c r="P41" s="626"/>
      <c r="Q41" s="627"/>
      <c r="R41" s="628" t="s">
        <v>128</v>
      </c>
      <c r="S41" s="629"/>
      <c r="T41" s="629"/>
      <c r="U41" s="629"/>
      <c r="V41" s="629"/>
      <c r="W41" s="629"/>
      <c r="X41" s="629"/>
      <c r="Y41" s="630"/>
      <c r="Z41" s="655" t="s">
        <v>128</v>
      </c>
      <c r="AA41" s="655"/>
      <c r="AB41" s="655"/>
      <c r="AC41" s="655"/>
      <c r="AD41" s="656" t="s">
        <v>128</v>
      </c>
      <c r="AE41" s="656"/>
      <c r="AF41" s="656"/>
      <c r="AG41" s="656"/>
      <c r="AH41" s="656"/>
      <c r="AI41" s="656"/>
      <c r="AJ41" s="656"/>
      <c r="AK41" s="656"/>
      <c r="AL41" s="631" t="s">
        <v>128</v>
      </c>
      <c r="AM41" s="632"/>
      <c r="AN41" s="632"/>
      <c r="AO41" s="657"/>
      <c r="AQ41" s="669" t="s">
        <v>349</v>
      </c>
      <c r="AR41" s="670"/>
      <c r="AS41" s="670"/>
      <c r="AT41" s="670"/>
      <c r="AU41" s="670"/>
      <c r="AV41" s="670"/>
      <c r="AW41" s="670"/>
      <c r="AX41" s="670"/>
      <c r="AY41" s="671"/>
      <c r="AZ41" s="628">
        <v>579731</v>
      </c>
      <c r="BA41" s="629"/>
      <c r="BB41" s="629"/>
      <c r="BC41" s="629"/>
      <c r="BD41" s="639"/>
      <c r="BE41" s="639"/>
      <c r="BF41" s="672"/>
      <c r="BG41" s="674"/>
      <c r="BH41" s="675"/>
      <c r="BI41" s="675"/>
      <c r="BJ41" s="675"/>
      <c r="BK41" s="675"/>
      <c r="BL41" s="363"/>
      <c r="BM41" s="666" t="s">
        <v>350</v>
      </c>
      <c r="BN41" s="666"/>
      <c r="BO41" s="666"/>
      <c r="BP41" s="666"/>
      <c r="BQ41" s="666"/>
      <c r="BR41" s="666"/>
      <c r="BS41" s="666"/>
      <c r="BT41" s="666"/>
      <c r="BU41" s="667"/>
      <c r="BV41" s="628" t="s">
        <v>128</v>
      </c>
      <c r="BW41" s="629"/>
      <c r="BX41" s="629"/>
      <c r="BY41" s="629"/>
      <c r="BZ41" s="629"/>
      <c r="CA41" s="629"/>
      <c r="CB41" s="673"/>
      <c r="CD41" s="665" t="s">
        <v>351</v>
      </c>
      <c r="CE41" s="666"/>
      <c r="CF41" s="666"/>
      <c r="CG41" s="666"/>
      <c r="CH41" s="666"/>
      <c r="CI41" s="666"/>
      <c r="CJ41" s="666"/>
      <c r="CK41" s="666"/>
      <c r="CL41" s="666"/>
      <c r="CM41" s="666"/>
      <c r="CN41" s="666"/>
      <c r="CO41" s="666"/>
      <c r="CP41" s="666"/>
      <c r="CQ41" s="667"/>
      <c r="CR41" s="628" t="s">
        <v>128</v>
      </c>
      <c r="CS41" s="639"/>
      <c r="CT41" s="639"/>
      <c r="CU41" s="639"/>
      <c r="CV41" s="639"/>
      <c r="CW41" s="639"/>
      <c r="CX41" s="639"/>
      <c r="CY41" s="640"/>
      <c r="CZ41" s="631" t="s">
        <v>128</v>
      </c>
      <c r="DA41" s="641"/>
      <c r="DB41" s="641"/>
      <c r="DC41" s="642"/>
      <c r="DD41" s="634" t="s">
        <v>128</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352</v>
      </c>
      <c r="C42" s="626"/>
      <c r="D42" s="626"/>
      <c r="E42" s="626"/>
      <c r="F42" s="626"/>
      <c r="G42" s="626"/>
      <c r="H42" s="626"/>
      <c r="I42" s="626"/>
      <c r="J42" s="626"/>
      <c r="K42" s="626"/>
      <c r="L42" s="626"/>
      <c r="M42" s="626"/>
      <c r="N42" s="626"/>
      <c r="O42" s="626"/>
      <c r="P42" s="626"/>
      <c r="Q42" s="627"/>
      <c r="R42" s="628" t="s">
        <v>128</v>
      </c>
      <c r="S42" s="629"/>
      <c r="T42" s="629"/>
      <c r="U42" s="629"/>
      <c r="V42" s="629"/>
      <c r="W42" s="629"/>
      <c r="X42" s="629"/>
      <c r="Y42" s="630"/>
      <c r="Z42" s="655" t="s">
        <v>128</v>
      </c>
      <c r="AA42" s="655"/>
      <c r="AB42" s="655"/>
      <c r="AC42" s="655"/>
      <c r="AD42" s="656" t="s">
        <v>128</v>
      </c>
      <c r="AE42" s="656"/>
      <c r="AF42" s="656"/>
      <c r="AG42" s="656"/>
      <c r="AH42" s="656"/>
      <c r="AI42" s="656"/>
      <c r="AJ42" s="656"/>
      <c r="AK42" s="656"/>
      <c r="AL42" s="631" t="s">
        <v>128</v>
      </c>
      <c r="AM42" s="632"/>
      <c r="AN42" s="632"/>
      <c r="AO42" s="657"/>
      <c r="AQ42" s="662" t="s">
        <v>353</v>
      </c>
      <c r="AR42" s="663"/>
      <c r="AS42" s="663"/>
      <c r="AT42" s="663"/>
      <c r="AU42" s="663"/>
      <c r="AV42" s="663"/>
      <c r="AW42" s="663"/>
      <c r="AX42" s="663"/>
      <c r="AY42" s="664"/>
      <c r="AZ42" s="608">
        <v>1918350</v>
      </c>
      <c r="BA42" s="643"/>
      <c r="BB42" s="643"/>
      <c r="BC42" s="643"/>
      <c r="BD42" s="609"/>
      <c r="BE42" s="609"/>
      <c r="BF42" s="658"/>
      <c r="BG42" s="676"/>
      <c r="BH42" s="677"/>
      <c r="BI42" s="677"/>
      <c r="BJ42" s="677"/>
      <c r="BK42" s="677"/>
      <c r="BL42" s="364"/>
      <c r="BM42" s="659" t="s">
        <v>354</v>
      </c>
      <c r="BN42" s="659"/>
      <c r="BO42" s="659"/>
      <c r="BP42" s="659"/>
      <c r="BQ42" s="659"/>
      <c r="BR42" s="659"/>
      <c r="BS42" s="659"/>
      <c r="BT42" s="659"/>
      <c r="BU42" s="660"/>
      <c r="BV42" s="608">
        <v>435</v>
      </c>
      <c r="BW42" s="643"/>
      <c r="BX42" s="643"/>
      <c r="BY42" s="643"/>
      <c r="BZ42" s="643"/>
      <c r="CA42" s="643"/>
      <c r="CB42" s="661"/>
      <c r="CD42" s="625" t="s">
        <v>355</v>
      </c>
      <c r="CE42" s="626"/>
      <c r="CF42" s="626"/>
      <c r="CG42" s="626"/>
      <c r="CH42" s="626"/>
      <c r="CI42" s="626"/>
      <c r="CJ42" s="626"/>
      <c r="CK42" s="626"/>
      <c r="CL42" s="626"/>
      <c r="CM42" s="626"/>
      <c r="CN42" s="626"/>
      <c r="CO42" s="626"/>
      <c r="CP42" s="626"/>
      <c r="CQ42" s="627"/>
      <c r="CR42" s="628">
        <v>3849710</v>
      </c>
      <c r="CS42" s="639"/>
      <c r="CT42" s="639"/>
      <c r="CU42" s="639"/>
      <c r="CV42" s="639"/>
      <c r="CW42" s="639"/>
      <c r="CX42" s="639"/>
      <c r="CY42" s="640"/>
      <c r="CZ42" s="631">
        <v>11.3</v>
      </c>
      <c r="DA42" s="641"/>
      <c r="DB42" s="641"/>
      <c r="DC42" s="642"/>
      <c r="DD42" s="634">
        <v>659364</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356</v>
      </c>
      <c r="C43" s="626"/>
      <c r="D43" s="626"/>
      <c r="E43" s="626"/>
      <c r="F43" s="626"/>
      <c r="G43" s="626"/>
      <c r="H43" s="626"/>
      <c r="I43" s="626"/>
      <c r="J43" s="626"/>
      <c r="K43" s="626"/>
      <c r="L43" s="626"/>
      <c r="M43" s="626"/>
      <c r="N43" s="626"/>
      <c r="O43" s="626"/>
      <c r="P43" s="626"/>
      <c r="Q43" s="627"/>
      <c r="R43" s="628">
        <v>686066</v>
      </c>
      <c r="S43" s="629"/>
      <c r="T43" s="629"/>
      <c r="U43" s="629"/>
      <c r="V43" s="629"/>
      <c r="W43" s="629"/>
      <c r="X43" s="629"/>
      <c r="Y43" s="630"/>
      <c r="Z43" s="655">
        <v>2</v>
      </c>
      <c r="AA43" s="655"/>
      <c r="AB43" s="655"/>
      <c r="AC43" s="655"/>
      <c r="AD43" s="656" t="s">
        <v>128</v>
      </c>
      <c r="AE43" s="656"/>
      <c r="AF43" s="656"/>
      <c r="AG43" s="656"/>
      <c r="AH43" s="656"/>
      <c r="AI43" s="656"/>
      <c r="AJ43" s="656"/>
      <c r="AK43" s="656"/>
      <c r="AL43" s="631" t="s">
        <v>128</v>
      </c>
      <c r="AM43" s="632"/>
      <c r="AN43" s="632"/>
      <c r="AO43" s="657"/>
      <c r="BV43" s="219"/>
      <c r="BW43" s="219"/>
      <c r="BX43" s="219"/>
      <c r="BY43" s="219"/>
      <c r="BZ43" s="219"/>
      <c r="CA43" s="219"/>
      <c r="CB43" s="219"/>
      <c r="CD43" s="625" t="s">
        <v>357</v>
      </c>
      <c r="CE43" s="626"/>
      <c r="CF43" s="626"/>
      <c r="CG43" s="626"/>
      <c r="CH43" s="626"/>
      <c r="CI43" s="626"/>
      <c r="CJ43" s="626"/>
      <c r="CK43" s="626"/>
      <c r="CL43" s="626"/>
      <c r="CM43" s="626"/>
      <c r="CN43" s="626"/>
      <c r="CO43" s="626"/>
      <c r="CP43" s="626"/>
      <c r="CQ43" s="627"/>
      <c r="CR43" s="628">
        <v>109037</v>
      </c>
      <c r="CS43" s="639"/>
      <c r="CT43" s="639"/>
      <c r="CU43" s="639"/>
      <c r="CV43" s="639"/>
      <c r="CW43" s="639"/>
      <c r="CX43" s="639"/>
      <c r="CY43" s="640"/>
      <c r="CZ43" s="631">
        <v>0.3</v>
      </c>
      <c r="DA43" s="641"/>
      <c r="DB43" s="641"/>
      <c r="DC43" s="642"/>
      <c r="DD43" s="634">
        <v>100021</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358</v>
      </c>
      <c r="C44" s="606"/>
      <c r="D44" s="606"/>
      <c r="E44" s="606"/>
      <c r="F44" s="606"/>
      <c r="G44" s="606"/>
      <c r="H44" s="606"/>
      <c r="I44" s="606"/>
      <c r="J44" s="606"/>
      <c r="K44" s="606"/>
      <c r="L44" s="606"/>
      <c r="M44" s="606"/>
      <c r="N44" s="606"/>
      <c r="O44" s="606"/>
      <c r="P44" s="606"/>
      <c r="Q44" s="607"/>
      <c r="R44" s="608">
        <v>34703467</v>
      </c>
      <c r="S44" s="643"/>
      <c r="T44" s="643"/>
      <c r="U44" s="643"/>
      <c r="V44" s="643"/>
      <c r="W44" s="643"/>
      <c r="X44" s="643"/>
      <c r="Y44" s="644"/>
      <c r="Z44" s="645">
        <v>100</v>
      </c>
      <c r="AA44" s="645"/>
      <c r="AB44" s="645"/>
      <c r="AC44" s="645"/>
      <c r="AD44" s="646">
        <v>14816255</v>
      </c>
      <c r="AE44" s="646"/>
      <c r="AF44" s="646"/>
      <c r="AG44" s="646"/>
      <c r="AH44" s="646"/>
      <c r="AI44" s="646"/>
      <c r="AJ44" s="646"/>
      <c r="AK44" s="646"/>
      <c r="AL44" s="611">
        <v>100</v>
      </c>
      <c r="AM44" s="647"/>
      <c r="AN44" s="647"/>
      <c r="AO44" s="648"/>
      <c r="CD44" s="649" t="s">
        <v>305</v>
      </c>
      <c r="CE44" s="650"/>
      <c r="CF44" s="625" t="s">
        <v>359</v>
      </c>
      <c r="CG44" s="626"/>
      <c r="CH44" s="626"/>
      <c r="CI44" s="626"/>
      <c r="CJ44" s="626"/>
      <c r="CK44" s="626"/>
      <c r="CL44" s="626"/>
      <c r="CM44" s="626"/>
      <c r="CN44" s="626"/>
      <c r="CO44" s="626"/>
      <c r="CP44" s="626"/>
      <c r="CQ44" s="627"/>
      <c r="CR44" s="628">
        <v>3623306</v>
      </c>
      <c r="CS44" s="629"/>
      <c r="CT44" s="629"/>
      <c r="CU44" s="629"/>
      <c r="CV44" s="629"/>
      <c r="CW44" s="629"/>
      <c r="CX44" s="629"/>
      <c r="CY44" s="630"/>
      <c r="CZ44" s="631">
        <v>10.7</v>
      </c>
      <c r="DA44" s="632"/>
      <c r="DB44" s="632"/>
      <c r="DC44" s="633"/>
      <c r="DD44" s="634">
        <v>624901</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360</v>
      </c>
      <c r="CG45" s="626"/>
      <c r="CH45" s="626"/>
      <c r="CI45" s="626"/>
      <c r="CJ45" s="626"/>
      <c r="CK45" s="626"/>
      <c r="CL45" s="626"/>
      <c r="CM45" s="626"/>
      <c r="CN45" s="626"/>
      <c r="CO45" s="626"/>
      <c r="CP45" s="626"/>
      <c r="CQ45" s="627"/>
      <c r="CR45" s="628">
        <v>1696065</v>
      </c>
      <c r="CS45" s="639"/>
      <c r="CT45" s="639"/>
      <c r="CU45" s="639"/>
      <c r="CV45" s="639"/>
      <c r="CW45" s="639"/>
      <c r="CX45" s="639"/>
      <c r="CY45" s="640"/>
      <c r="CZ45" s="631">
        <v>5</v>
      </c>
      <c r="DA45" s="641"/>
      <c r="DB45" s="641"/>
      <c r="DC45" s="642"/>
      <c r="DD45" s="634">
        <v>76153</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362</v>
      </c>
      <c r="CG46" s="626"/>
      <c r="CH46" s="626"/>
      <c r="CI46" s="626"/>
      <c r="CJ46" s="626"/>
      <c r="CK46" s="626"/>
      <c r="CL46" s="626"/>
      <c r="CM46" s="626"/>
      <c r="CN46" s="626"/>
      <c r="CO46" s="626"/>
      <c r="CP46" s="626"/>
      <c r="CQ46" s="627"/>
      <c r="CR46" s="628">
        <v>1822748</v>
      </c>
      <c r="CS46" s="629"/>
      <c r="CT46" s="629"/>
      <c r="CU46" s="629"/>
      <c r="CV46" s="629"/>
      <c r="CW46" s="629"/>
      <c r="CX46" s="629"/>
      <c r="CY46" s="630"/>
      <c r="CZ46" s="631">
        <v>5.4</v>
      </c>
      <c r="DA46" s="632"/>
      <c r="DB46" s="632"/>
      <c r="DC46" s="633"/>
      <c r="DD46" s="634">
        <v>525987</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363</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364</v>
      </c>
      <c r="CG47" s="626"/>
      <c r="CH47" s="626"/>
      <c r="CI47" s="626"/>
      <c r="CJ47" s="626"/>
      <c r="CK47" s="626"/>
      <c r="CL47" s="626"/>
      <c r="CM47" s="626"/>
      <c r="CN47" s="626"/>
      <c r="CO47" s="626"/>
      <c r="CP47" s="626"/>
      <c r="CQ47" s="627"/>
      <c r="CR47" s="628">
        <v>226404</v>
      </c>
      <c r="CS47" s="639"/>
      <c r="CT47" s="639"/>
      <c r="CU47" s="639"/>
      <c r="CV47" s="639"/>
      <c r="CW47" s="639"/>
      <c r="CX47" s="639"/>
      <c r="CY47" s="640"/>
      <c r="CZ47" s="631">
        <v>0.7</v>
      </c>
      <c r="DA47" s="641"/>
      <c r="DB47" s="641"/>
      <c r="DC47" s="642"/>
      <c r="DD47" s="634">
        <v>34463</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365</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366</v>
      </c>
      <c r="CG48" s="626"/>
      <c r="CH48" s="626"/>
      <c r="CI48" s="626"/>
      <c r="CJ48" s="626"/>
      <c r="CK48" s="626"/>
      <c r="CL48" s="626"/>
      <c r="CM48" s="626"/>
      <c r="CN48" s="626"/>
      <c r="CO48" s="626"/>
      <c r="CP48" s="626"/>
      <c r="CQ48" s="627"/>
      <c r="CR48" s="628" t="s">
        <v>128</v>
      </c>
      <c r="CS48" s="629"/>
      <c r="CT48" s="629"/>
      <c r="CU48" s="629"/>
      <c r="CV48" s="629"/>
      <c r="CW48" s="629"/>
      <c r="CX48" s="629"/>
      <c r="CY48" s="630"/>
      <c r="CZ48" s="631" t="s">
        <v>128</v>
      </c>
      <c r="DA48" s="632"/>
      <c r="DB48" s="632"/>
      <c r="DC48" s="633"/>
      <c r="DD48" s="634" t="s">
        <v>128</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367</v>
      </c>
      <c r="CE49" s="606"/>
      <c r="CF49" s="606"/>
      <c r="CG49" s="606"/>
      <c r="CH49" s="606"/>
      <c r="CI49" s="606"/>
      <c r="CJ49" s="606"/>
      <c r="CK49" s="606"/>
      <c r="CL49" s="606"/>
      <c r="CM49" s="606"/>
      <c r="CN49" s="606"/>
      <c r="CO49" s="606"/>
      <c r="CP49" s="606"/>
      <c r="CQ49" s="607"/>
      <c r="CR49" s="608">
        <v>33934310</v>
      </c>
      <c r="CS49" s="609"/>
      <c r="CT49" s="609"/>
      <c r="CU49" s="609"/>
      <c r="CV49" s="609"/>
      <c r="CW49" s="609"/>
      <c r="CX49" s="609"/>
      <c r="CY49" s="610"/>
      <c r="CZ49" s="611">
        <v>100</v>
      </c>
      <c r="DA49" s="612"/>
      <c r="DB49" s="612"/>
      <c r="DC49" s="613"/>
      <c r="DD49" s="614">
        <v>17013097</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Iey2HtzbNp9Cbuf4icnxpPYk4tbKbRNJQnJd5BlsHoJB7GlBjltgWP7+t73Wg9paLmBXxz5JwJUjzaQyE+PRBw==" saltValue="g7FlnjcL0td+Ba1PJNeJr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368</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369</v>
      </c>
      <c r="DK2" s="751"/>
      <c r="DL2" s="751"/>
      <c r="DM2" s="751"/>
      <c r="DN2" s="751"/>
      <c r="DO2" s="752"/>
      <c r="DP2" s="224"/>
      <c r="DQ2" s="750" t="s">
        <v>370</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371</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372</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373</v>
      </c>
      <c r="B5" s="756"/>
      <c r="C5" s="756"/>
      <c r="D5" s="756"/>
      <c r="E5" s="756"/>
      <c r="F5" s="756"/>
      <c r="G5" s="756"/>
      <c r="H5" s="756"/>
      <c r="I5" s="756"/>
      <c r="J5" s="756"/>
      <c r="K5" s="756"/>
      <c r="L5" s="756"/>
      <c r="M5" s="756"/>
      <c r="N5" s="756"/>
      <c r="O5" s="756"/>
      <c r="P5" s="757"/>
      <c r="Q5" s="761" t="s">
        <v>374</v>
      </c>
      <c r="R5" s="762"/>
      <c r="S5" s="762"/>
      <c r="T5" s="762"/>
      <c r="U5" s="763"/>
      <c r="V5" s="761" t="s">
        <v>375</v>
      </c>
      <c r="W5" s="762"/>
      <c r="X5" s="762"/>
      <c r="Y5" s="762"/>
      <c r="Z5" s="763"/>
      <c r="AA5" s="761" t="s">
        <v>376</v>
      </c>
      <c r="AB5" s="762"/>
      <c r="AC5" s="762"/>
      <c r="AD5" s="762"/>
      <c r="AE5" s="762"/>
      <c r="AF5" s="767" t="s">
        <v>377</v>
      </c>
      <c r="AG5" s="762"/>
      <c r="AH5" s="762"/>
      <c r="AI5" s="762"/>
      <c r="AJ5" s="768"/>
      <c r="AK5" s="762" t="s">
        <v>378</v>
      </c>
      <c r="AL5" s="762"/>
      <c r="AM5" s="762"/>
      <c r="AN5" s="762"/>
      <c r="AO5" s="763"/>
      <c r="AP5" s="761" t="s">
        <v>379</v>
      </c>
      <c r="AQ5" s="762"/>
      <c r="AR5" s="762"/>
      <c r="AS5" s="762"/>
      <c r="AT5" s="763"/>
      <c r="AU5" s="761" t="s">
        <v>380</v>
      </c>
      <c r="AV5" s="762"/>
      <c r="AW5" s="762"/>
      <c r="AX5" s="762"/>
      <c r="AY5" s="768"/>
      <c r="AZ5" s="228"/>
      <c r="BA5" s="228"/>
      <c r="BB5" s="228"/>
      <c r="BC5" s="228"/>
      <c r="BD5" s="228"/>
      <c r="BE5" s="229"/>
      <c r="BF5" s="229"/>
      <c r="BG5" s="229"/>
      <c r="BH5" s="229"/>
      <c r="BI5" s="229"/>
      <c r="BJ5" s="229"/>
      <c r="BK5" s="229"/>
      <c r="BL5" s="229"/>
      <c r="BM5" s="229"/>
      <c r="BN5" s="229"/>
      <c r="BO5" s="229"/>
      <c r="BP5" s="229"/>
      <c r="BQ5" s="755" t="s">
        <v>381</v>
      </c>
      <c r="BR5" s="756"/>
      <c r="BS5" s="756"/>
      <c r="BT5" s="756"/>
      <c r="BU5" s="756"/>
      <c r="BV5" s="756"/>
      <c r="BW5" s="756"/>
      <c r="BX5" s="756"/>
      <c r="BY5" s="756"/>
      <c r="BZ5" s="756"/>
      <c r="CA5" s="756"/>
      <c r="CB5" s="756"/>
      <c r="CC5" s="756"/>
      <c r="CD5" s="756"/>
      <c r="CE5" s="756"/>
      <c r="CF5" s="756"/>
      <c r="CG5" s="757"/>
      <c r="CH5" s="761" t="s">
        <v>382</v>
      </c>
      <c r="CI5" s="762"/>
      <c r="CJ5" s="762"/>
      <c r="CK5" s="762"/>
      <c r="CL5" s="763"/>
      <c r="CM5" s="761" t="s">
        <v>383</v>
      </c>
      <c r="CN5" s="762"/>
      <c r="CO5" s="762"/>
      <c r="CP5" s="762"/>
      <c r="CQ5" s="763"/>
      <c r="CR5" s="761" t="s">
        <v>384</v>
      </c>
      <c r="CS5" s="762"/>
      <c r="CT5" s="762"/>
      <c r="CU5" s="762"/>
      <c r="CV5" s="763"/>
      <c r="CW5" s="761" t="s">
        <v>385</v>
      </c>
      <c r="CX5" s="762"/>
      <c r="CY5" s="762"/>
      <c r="CZ5" s="762"/>
      <c r="DA5" s="763"/>
      <c r="DB5" s="761" t="s">
        <v>386</v>
      </c>
      <c r="DC5" s="762"/>
      <c r="DD5" s="762"/>
      <c r="DE5" s="762"/>
      <c r="DF5" s="763"/>
      <c r="DG5" s="791" t="s">
        <v>387</v>
      </c>
      <c r="DH5" s="792"/>
      <c r="DI5" s="792"/>
      <c r="DJ5" s="792"/>
      <c r="DK5" s="793"/>
      <c r="DL5" s="791" t="s">
        <v>388</v>
      </c>
      <c r="DM5" s="792"/>
      <c r="DN5" s="792"/>
      <c r="DO5" s="792"/>
      <c r="DP5" s="793"/>
      <c r="DQ5" s="761" t="s">
        <v>389</v>
      </c>
      <c r="DR5" s="762"/>
      <c r="DS5" s="762"/>
      <c r="DT5" s="762"/>
      <c r="DU5" s="763"/>
      <c r="DV5" s="761" t="s">
        <v>380</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390</v>
      </c>
      <c r="C7" s="778"/>
      <c r="D7" s="778"/>
      <c r="E7" s="778"/>
      <c r="F7" s="778"/>
      <c r="G7" s="778"/>
      <c r="H7" s="778"/>
      <c r="I7" s="778"/>
      <c r="J7" s="778"/>
      <c r="K7" s="778"/>
      <c r="L7" s="778"/>
      <c r="M7" s="778"/>
      <c r="N7" s="778"/>
      <c r="O7" s="778"/>
      <c r="P7" s="779"/>
      <c r="Q7" s="780">
        <v>34742</v>
      </c>
      <c r="R7" s="781"/>
      <c r="S7" s="781"/>
      <c r="T7" s="781"/>
      <c r="U7" s="781"/>
      <c r="V7" s="781">
        <v>33973</v>
      </c>
      <c r="W7" s="781"/>
      <c r="X7" s="781"/>
      <c r="Y7" s="781"/>
      <c r="Z7" s="781"/>
      <c r="AA7" s="781">
        <v>769</v>
      </c>
      <c r="AB7" s="781"/>
      <c r="AC7" s="781"/>
      <c r="AD7" s="781"/>
      <c r="AE7" s="782"/>
      <c r="AF7" s="783">
        <v>722</v>
      </c>
      <c r="AG7" s="784"/>
      <c r="AH7" s="784"/>
      <c r="AI7" s="784"/>
      <c r="AJ7" s="785"/>
      <c r="AK7" s="786">
        <v>2531</v>
      </c>
      <c r="AL7" s="787"/>
      <c r="AM7" s="787"/>
      <c r="AN7" s="787"/>
      <c r="AO7" s="787"/>
      <c r="AP7" s="787">
        <v>21730</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t="s">
        <v>591</v>
      </c>
      <c r="BS7" s="774" t="s">
        <v>584</v>
      </c>
      <c r="BT7" s="775"/>
      <c r="BU7" s="775"/>
      <c r="BV7" s="775"/>
      <c r="BW7" s="775"/>
      <c r="BX7" s="775"/>
      <c r="BY7" s="775"/>
      <c r="BZ7" s="775"/>
      <c r="CA7" s="775"/>
      <c r="CB7" s="775"/>
      <c r="CC7" s="775"/>
      <c r="CD7" s="775"/>
      <c r="CE7" s="775"/>
      <c r="CF7" s="775"/>
      <c r="CG7" s="790"/>
      <c r="CH7" s="771">
        <v>6</v>
      </c>
      <c r="CI7" s="772"/>
      <c r="CJ7" s="772"/>
      <c r="CK7" s="772"/>
      <c r="CL7" s="773"/>
      <c r="CM7" s="771">
        <v>101</v>
      </c>
      <c r="CN7" s="772"/>
      <c r="CO7" s="772"/>
      <c r="CP7" s="772"/>
      <c r="CQ7" s="773"/>
      <c r="CR7" s="771">
        <v>1</v>
      </c>
      <c r="CS7" s="772"/>
      <c r="CT7" s="772"/>
      <c r="CU7" s="772"/>
      <c r="CV7" s="773"/>
      <c r="CW7" s="771" t="s">
        <v>572</v>
      </c>
      <c r="CX7" s="772"/>
      <c r="CY7" s="772"/>
      <c r="CZ7" s="772"/>
      <c r="DA7" s="773"/>
      <c r="DB7" s="771" t="s">
        <v>509</v>
      </c>
      <c r="DC7" s="772"/>
      <c r="DD7" s="772"/>
      <c r="DE7" s="772"/>
      <c r="DF7" s="773"/>
      <c r="DG7" s="771" t="s">
        <v>509</v>
      </c>
      <c r="DH7" s="772"/>
      <c r="DI7" s="772"/>
      <c r="DJ7" s="772"/>
      <c r="DK7" s="773"/>
      <c r="DL7" s="771">
        <v>1951</v>
      </c>
      <c r="DM7" s="772"/>
      <c r="DN7" s="772"/>
      <c r="DO7" s="772"/>
      <c r="DP7" s="773"/>
      <c r="DQ7" s="771">
        <v>96</v>
      </c>
      <c r="DR7" s="772"/>
      <c r="DS7" s="772"/>
      <c r="DT7" s="772"/>
      <c r="DU7" s="773"/>
      <c r="DV7" s="774"/>
      <c r="DW7" s="775"/>
      <c r="DX7" s="775"/>
      <c r="DY7" s="775"/>
      <c r="DZ7" s="776"/>
      <c r="EA7" s="230"/>
    </row>
    <row r="8" spans="1:131" s="231" customFormat="1" ht="26.25" customHeight="1" x14ac:dyDescent="0.15">
      <c r="A8" s="234">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t="s">
        <v>585</v>
      </c>
      <c r="BT8" s="802"/>
      <c r="BU8" s="802"/>
      <c r="BV8" s="802"/>
      <c r="BW8" s="802"/>
      <c r="BX8" s="802"/>
      <c r="BY8" s="802"/>
      <c r="BZ8" s="802"/>
      <c r="CA8" s="802"/>
      <c r="CB8" s="802"/>
      <c r="CC8" s="802"/>
      <c r="CD8" s="802"/>
      <c r="CE8" s="802"/>
      <c r="CF8" s="802"/>
      <c r="CG8" s="803"/>
      <c r="CH8" s="804">
        <v>3</v>
      </c>
      <c r="CI8" s="805"/>
      <c r="CJ8" s="805"/>
      <c r="CK8" s="805"/>
      <c r="CL8" s="806"/>
      <c r="CM8" s="804">
        <v>47</v>
      </c>
      <c r="CN8" s="805"/>
      <c r="CO8" s="805"/>
      <c r="CP8" s="805"/>
      <c r="CQ8" s="806"/>
      <c r="CR8" s="804">
        <v>14</v>
      </c>
      <c r="CS8" s="805"/>
      <c r="CT8" s="805"/>
      <c r="CU8" s="805"/>
      <c r="CV8" s="806"/>
      <c r="CW8" s="804" t="s">
        <v>509</v>
      </c>
      <c r="CX8" s="805"/>
      <c r="CY8" s="805"/>
      <c r="CZ8" s="805"/>
      <c r="DA8" s="806"/>
      <c r="DB8" s="804" t="s">
        <v>509</v>
      </c>
      <c r="DC8" s="805"/>
      <c r="DD8" s="805"/>
      <c r="DE8" s="805"/>
      <c r="DF8" s="806"/>
      <c r="DG8" s="804" t="s">
        <v>509</v>
      </c>
      <c r="DH8" s="805"/>
      <c r="DI8" s="805"/>
      <c r="DJ8" s="805"/>
      <c r="DK8" s="806"/>
      <c r="DL8" s="804" t="s">
        <v>509</v>
      </c>
      <c r="DM8" s="805"/>
      <c r="DN8" s="805"/>
      <c r="DO8" s="805"/>
      <c r="DP8" s="806"/>
      <c r="DQ8" s="804" t="s">
        <v>509</v>
      </c>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391</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392</v>
      </c>
      <c r="B23" s="817" t="s">
        <v>393</v>
      </c>
      <c r="C23" s="818"/>
      <c r="D23" s="818"/>
      <c r="E23" s="818"/>
      <c r="F23" s="818"/>
      <c r="G23" s="818"/>
      <c r="H23" s="818"/>
      <c r="I23" s="818"/>
      <c r="J23" s="818"/>
      <c r="K23" s="818"/>
      <c r="L23" s="818"/>
      <c r="M23" s="818"/>
      <c r="N23" s="818"/>
      <c r="O23" s="818"/>
      <c r="P23" s="819"/>
      <c r="Q23" s="820">
        <v>34742</v>
      </c>
      <c r="R23" s="821"/>
      <c r="S23" s="821"/>
      <c r="T23" s="821"/>
      <c r="U23" s="821"/>
      <c r="V23" s="821">
        <v>33973</v>
      </c>
      <c r="W23" s="821"/>
      <c r="X23" s="821"/>
      <c r="Y23" s="821"/>
      <c r="Z23" s="821"/>
      <c r="AA23" s="821">
        <v>769</v>
      </c>
      <c r="AB23" s="821"/>
      <c r="AC23" s="821"/>
      <c r="AD23" s="821"/>
      <c r="AE23" s="822"/>
      <c r="AF23" s="823">
        <v>722</v>
      </c>
      <c r="AG23" s="821"/>
      <c r="AH23" s="821"/>
      <c r="AI23" s="821"/>
      <c r="AJ23" s="824"/>
      <c r="AK23" s="825"/>
      <c r="AL23" s="826"/>
      <c r="AM23" s="826"/>
      <c r="AN23" s="826"/>
      <c r="AO23" s="826"/>
      <c r="AP23" s="821">
        <v>21730</v>
      </c>
      <c r="AQ23" s="821"/>
      <c r="AR23" s="821"/>
      <c r="AS23" s="821"/>
      <c r="AT23" s="821"/>
      <c r="AU23" s="837"/>
      <c r="AV23" s="837"/>
      <c r="AW23" s="837"/>
      <c r="AX23" s="837"/>
      <c r="AY23" s="838"/>
      <c r="AZ23" s="839" t="s">
        <v>394</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395</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396</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373</v>
      </c>
      <c r="B26" s="756"/>
      <c r="C26" s="756"/>
      <c r="D26" s="756"/>
      <c r="E26" s="756"/>
      <c r="F26" s="756"/>
      <c r="G26" s="756"/>
      <c r="H26" s="756"/>
      <c r="I26" s="756"/>
      <c r="J26" s="756"/>
      <c r="K26" s="756"/>
      <c r="L26" s="756"/>
      <c r="M26" s="756"/>
      <c r="N26" s="756"/>
      <c r="O26" s="756"/>
      <c r="P26" s="757"/>
      <c r="Q26" s="761" t="s">
        <v>397</v>
      </c>
      <c r="R26" s="762"/>
      <c r="S26" s="762"/>
      <c r="T26" s="762"/>
      <c r="U26" s="763"/>
      <c r="V26" s="761" t="s">
        <v>398</v>
      </c>
      <c r="W26" s="762"/>
      <c r="X26" s="762"/>
      <c r="Y26" s="762"/>
      <c r="Z26" s="763"/>
      <c r="AA26" s="761" t="s">
        <v>399</v>
      </c>
      <c r="AB26" s="762"/>
      <c r="AC26" s="762"/>
      <c r="AD26" s="762"/>
      <c r="AE26" s="762"/>
      <c r="AF26" s="842" t="s">
        <v>400</v>
      </c>
      <c r="AG26" s="843"/>
      <c r="AH26" s="843"/>
      <c r="AI26" s="843"/>
      <c r="AJ26" s="844"/>
      <c r="AK26" s="762" t="s">
        <v>401</v>
      </c>
      <c r="AL26" s="762"/>
      <c r="AM26" s="762"/>
      <c r="AN26" s="762"/>
      <c r="AO26" s="763"/>
      <c r="AP26" s="761" t="s">
        <v>402</v>
      </c>
      <c r="AQ26" s="762"/>
      <c r="AR26" s="762"/>
      <c r="AS26" s="762"/>
      <c r="AT26" s="763"/>
      <c r="AU26" s="761" t="s">
        <v>403</v>
      </c>
      <c r="AV26" s="762"/>
      <c r="AW26" s="762"/>
      <c r="AX26" s="762"/>
      <c r="AY26" s="763"/>
      <c r="AZ26" s="761" t="s">
        <v>404</v>
      </c>
      <c r="BA26" s="762"/>
      <c r="BB26" s="762"/>
      <c r="BC26" s="762"/>
      <c r="BD26" s="763"/>
      <c r="BE26" s="761" t="s">
        <v>380</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405</v>
      </c>
      <c r="C28" s="778"/>
      <c r="D28" s="778"/>
      <c r="E28" s="778"/>
      <c r="F28" s="778"/>
      <c r="G28" s="778"/>
      <c r="H28" s="778"/>
      <c r="I28" s="778"/>
      <c r="J28" s="778"/>
      <c r="K28" s="778"/>
      <c r="L28" s="778"/>
      <c r="M28" s="778"/>
      <c r="N28" s="778"/>
      <c r="O28" s="778"/>
      <c r="P28" s="779"/>
      <c r="Q28" s="850">
        <v>7150</v>
      </c>
      <c r="R28" s="851"/>
      <c r="S28" s="851"/>
      <c r="T28" s="851"/>
      <c r="U28" s="851"/>
      <c r="V28" s="851">
        <v>6923</v>
      </c>
      <c r="W28" s="851"/>
      <c r="X28" s="851"/>
      <c r="Y28" s="851"/>
      <c r="Z28" s="851"/>
      <c r="AA28" s="851">
        <v>227</v>
      </c>
      <c r="AB28" s="851"/>
      <c r="AC28" s="851"/>
      <c r="AD28" s="851"/>
      <c r="AE28" s="852"/>
      <c r="AF28" s="853">
        <v>227</v>
      </c>
      <c r="AG28" s="851"/>
      <c r="AH28" s="851"/>
      <c r="AI28" s="851"/>
      <c r="AJ28" s="854"/>
      <c r="AK28" s="855">
        <v>630</v>
      </c>
      <c r="AL28" s="856"/>
      <c r="AM28" s="856"/>
      <c r="AN28" s="856"/>
      <c r="AO28" s="856"/>
      <c r="AP28" s="856">
        <v>100</v>
      </c>
      <c r="AQ28" s="856"/>
      <c r="AR28" s="856"/>
      <c r="AS28" s="856"/>
      <c r="AT28" s="856"/>
      <c r="AU28" s="856" t="s">
        <v>572</v>
      </c>
      <c r="AV28" s="856"/>
      <c r="AW28" s="856"/>
      <c r="AX28" s="856"/>
      <c r="AY28" s="856"/>
      <c r="AZ28" s="857" t="s">
        <v>572</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406</v>
      </c>
      <c r="C29" s="809"/>
      <c r="D29" s="809"/>
      <c r="E29" s="809"/>
      <c r="F29" s="809"/>
      <c r="G29" s="809"/>
      <c r="H29" s="809"/>
      <c r="I29" s="809"/>
      <c r="J29" s="809"/>
      <c r="K29" s="809"/>
      <c r="L29" s="809"/>
      <c r="M29" s="809"/>
      <c r="N29" s="809"/>
      <c r="O29" s="809"/>
      <c r="P29" s="810"/>
      <c r="Q29" s="811">
        <v>6376</v>
      </c>
      <c r="R29" s="812"/>
      <c r="S29" s="812"/>
      <c r="T29" s="812"/>
      <c r="U29" s="812"/>
      <c r="V29" s="812">
        <v>6060</v>
      </c>
      <c r="W29" s="812"/>
      <c r="X29" s="812"/>
      <c r="Y29" s="812"/>
      <c r="Z29" s="812"/>
      <c r="AA29" s="812">
        <v>316</v>
      </c>
      <c r="AB29" s="812"/>
      <c r="AC29" s="812"/>
      <c r="AD29" s="812"/>
      <c r="AE29" s="813"/>
      <c r="AF29" s="814">
        <v>316</v>
      </c>
      <c r="AG29" s="815"/>
      <c r="AH29" s="815"/>
      <c r="AI29" s="815"/>
      <c r="AJ29" s="816"/>
      <c r="AK29" s="862">
        <v>971</v>
      </c>
      <c r="AL29" s="858"/>
      <c r="AM29" s="858"/>
      <c r="AN29" s="858"/>
      <c r="AO29" s="858"/>
      <c r="AP29" s="858" t="s">
        <v>509</v>
      </c>
      <c r="AQ29" s="858"/>
      <c r="AR29" s="858"/>
      <c r="AS29" s="858"/>
      <c r="AT29" s="858"/>
      <c r="AU29" s="858" t="s">
        <v>509</v>
      </c>
      <c r="AV29" s="858"/>
      <c r="AW29" s="858"/>
      <c r="AX29" s="858"/>
      <c r="AY29" s="858"/>
      <c r="AZ29" s="859" t="s">
        <v>509</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407</v>
      </c>
      <c r="C30" s="809"/>
      <c r="D30" s="809"/>
      <c r="E30" s="809"/>
      <c r="F30" s="809"/>
      <c r="G30" s="809"/>
      <c r="H30" s="809"/>
      <c r="I30" s="809"/>
      <c r="J30" s="809"/>
      <c r="K30" s="809"/>
      <c r="L30" s="809"/>
      <c r="M30" s="809"/>
      <c r="N30" s="809"/>
      <c r="O30" s="809"/>
      <c r="P30" s="810"/>
      <c r="Q30" s="811">
        <v>1471</v>
      </c>
      <c r="R30" s="812"/>
      <c r="S30" s="812"/>
      <c r="T30" s="812"/>
      <c r="U30" s="812"/>
      <c r="V30" s="812">
        <v>1469</v>
      </c>
      <c r="W30" s="812"/>
      <c r="X30" s="812"/>
      <c r="Y30" s="812"/>
      <c r="Z30" s="812"/>
      <c r="AA30" s="812">
        <v>2</v>
      </c>
      <c r="AB30" s="812"/>
      <c r="AC30" s="812"/>
      <c r="AD30" s="812"/>
      <c r="AE30" s="813"/>
      <c r="AF30" s="814">
        <v>2</v>
      </c>
      <c r="AG30" s="815"/>
      <c r="AH30" s="815"/>
      <c r="AI30" s="815"/>
      <c r="AJ30" s="816"/>
      <c r="AK30" s="862">
        <v>244</v>
      </c>
      <c r="AL30" s="858"/>
      <c r="AM30" s="858"/>
      <c r="AN30" s="858"/>
      <c r="AO30" s="858"/>
      <c r="AP30" s="858" t="s">
        <v>509</v>
      </c>
      <c r="AQ30" s="858"/>
      <c r="AR30" s="858"/>
      <c r="AS30" s="858"/>
      <c r="AT30" s="858"/>
      <c r="AU30" s="858" t="s">
        <v>509</v>
      </c>
      <c r="AV30" s="858"/>
      <c r="AW30" s="858"/>
      <c r="AX30" s="858"/>
      <c r="AY30" s="858"/>
      <c r="AZ30" s="859" t="s">
        <v>509</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408</v>
      </c>
      <c r="C31" s="809"/>
      <c r="D31" s="809"/>
      <c r="E31" s="809"/>
      <c r="F31" s="809"/>
      <c r="G31" s="809"/>
      <c r="H31" s="809"/>
      <c r="I31" s="809"/>
      <c r="J31" s="809"/>
      <c r="K31" s="809"/>
      <c r="L31" s="809"/>
      <c r="M31" s="809"/>
      <c r="N31" s="809"/>
      <c r="O31" s="809"/>
      <c r="P31" s="810"/>
      <c r="Q31" s="811">
        <v>1404</v>
      </c>
      <c r="R31" s="812"/>
      <c r="S31" s="812"/>
      <c r="T31" s="812"/>
      <c r="U31" s="812"/>
      <c r="V31" s="812">
        <v>1323</v>
      </c>
      <c r="W31" s="812"/>
      <c r="X31" s="812"/>
      <c r="Y31" s="812"/>
      <c r="Z31" s="812"/>
      <c r="AA31" s="812">
        <v>81</v>
      </c>
      <c r="AB31" s="812"/>
      <c r="AC31" s="812"/>
      <c r="AD31" s="812"/>
      <c r="AE31" s="813"/>
      <c r="AF31" s="814">
        <v>2210</v>
      </c>
      <c r="AG31" s="815"/>
      <c r="AH31" s="815"/>
      <c r="AI31" s="815"/>
      <c r="AJ31" s="816"/>
      <c r="AK31" s="862">
        <v>105</v>
      </c>
      <c r="AL31" s="858"/>
      <c r="AM31" s="858"/>
      <c r="AN31" s="858"/>
      <c r="AO31" s="858"/>
      <c r="AP31" s="858">
        <v>5283</v>
      </c>
      <c r="AQ31" s="858"/>
      <c r="AR31" s="858"/>
      <c r="AS31" s="858"/>
      <c r="AT31" s="858"/>
      <c r="AU31" s="858">
        <v>724</v>
      </c>
      <c r="AV31" s="858"/>
      <c r="AW31" s="858"/>
      <c r="AX31" s="858"/>
      <c r="AY31" s="858"/>
      <c r="AZ31" s="859" t="s">
        <v>509</v>
      </c>
      <c r="BA31" s="859"/>
      <c r="BB31" s="859"/>
      <c r="BC31" s="859"/>
      <c r="BD31" s="859"/>
      <c r="BE31" s="860" t="s">
        <v>409</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410</v>
      </c>
      <c r="C32" s="809"/>
      <c r="D32" s="809"/>
      <c r="E32" s="809"/>
      <c r="F32" s="809"/>
      <c r="G32" s="809"/>
      <c r="H32" s="809"/>
      <c r="I32" s="809"/>
      <c r="J32" s="809"/>
      <c r="K32" s="809"/>
      <c r="L32" s="809"/>
      <c r="M32" s="809"/>
      <c r="N32" s="809"/>
      <c r="O32" s="809"/>
      <c r="P32" s="810"/>
      <c r="Q32" s="811">
        <v>938</v>
      </c>
      <c r="R32" s="812"/>
      <c r="S32" s="812"/>
      <c r="T32" s="812"/>
      <c r="U32" s="812"/>
      <c r="V32" s="812">
        <v>906</v>
      </c>
      <c r="W32" s="812"/>
      <c r="X32" s="812"/>
      <c r="Y32" s="812"/>
      <c r="Z32" s="812"/>
      <c r="AA32" s="812">
        <v>33</v>
      </c>
      <c r="AB32" s="812"/>
      <c r="AC32" s="812"/>
      <c r="AD32" s="812"/>
      <c r="AE32" s="813"/>
      <c r="AF32" s="814">
        <v>1257</v>
      </c>
      <c r="AG32" s="815"/>
      <c r="AH32" s="815"/>
      <c r="AI32" s="815"/>
      <c r="AJ32" s="816"/>
      <c r="AK32" s="862">
        <v>475</v>
      </c>
      <c r="AL32" s="858"/>
      <c r="AM32" s="858"/>
      <c r="AN32" s="858"/>
      <c r="AO32" s="858"/>
      <c r="AP32" s="858">
        <v>8826</v>
      </c>
      <c r="AQ32" s="858"/>
      <c r="AR32" s="858"/>
      <c r="AS32" s="858"/>
      <c r="AT32" s="858"/>
      <c r="AU32" s="858">
        <v>4192</v>
      </c>
      <c r="AV32" s="858"/>
      <c r="AW32" s="858"/>
      <c r="AX32" s="858"/>
      <c r="AY32" s="858"/>
      <c r="AZ32" s="859" t="s">
        <v>509</v>
      </c>
      <c r="BA32" s="859"/>
      <c r="BB32" s="859"/>
      <c r="BC32" s="859"/>
      <c r="BD32" s="859"/>
      <c r="BE32" s="860" t="s">
        <v>409</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411</v>
      </c>
      <c r="C33" s="809"/>
      <c r="D33" s="809"/>
      <c r="E33" s="809"/>
      <c r="F33" s="809"/>
      <c r="G33" s="809"/>
      <c r="H33" s="809"/>
      <c r="I33" s="809"/>
      <c r="J33" s="809"/>
      <c r="K33" s="809"/>
      <c r="L33" s="809"/>
      <c r="M33" s="809"/>
      <c r="N33" s="809"/>
      <c r="O33" s="809"/>
      <c r="P33" s="810"/>
      <c r="Q33" s="811">
        <v>1279</v>
      </c>
      <c r="R33" s="812"/>
      <c r="S33" s="812"/>
      <c r="T33" s="812"/>
      <c r="U33" s="812"/>
      <c r="V33" s="812">
        <v>1204</v>
      </c>
      <c r="W33" s="812"/>
      <c r="X33" s="812"/>
      <c r="Y33" s="812"/>
      <c r="Z33" s="812"/>
      <c r="AA33" s="812">
        <v>75</v>
      </c>
      <c r="AB33" s="812"/>
      <c r="AC33" s="812"/>
      <c r="AD33" s="812"/>
      <c r="AE33" s="813"/>
      <c r="AF33" s="814">
        <v>243</v>
      </c>
      <c r="AG33" s="815"/>
      <c r="AH33" s="815"/>
      <c r="AI33" s="815"/>
      <c r="AJ33" s="816"/>
      <c r="AK33" s="862">
        <v>766</v>
      </c>
      <c r="AL33" s="858"/>
      <c r="AM33" s="858"/>
      <c r="AN33" s="858"/>
      <c r="AO33" s="858"/>
      <c r="AP33" s="858">
        <v>8127</v>
      </c>
      <c r="AQ33" s="858"/>
      <c r="AR33" s="858"/>
      <c r="AS33" s="858"/>
      <c r="AT33" s="858"/>
      <c r="AU33" s="858">
        <v>5063</v>
      </c>
      <c r="AV33" s="858"/>
      <c r="AW33" s="858"/>
      <c r="AX33" s="858"/>
      <c r="AY33" s="858"/>
      <c r="AZ33" s="859" t="s">
        <v>509</v>
      </c>
      <c r="BA33" s="859"/>
      <c r="BB33" s="859"/>
      <c r="BC33" s="859"/>
      <c r="BD33" s="859"/>
      <c r="BE33" s="860" t="s">
        <v>409</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412</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392</v>
      </c>
      <c r="B63" s="817" t="s">
        <v>413</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4255</v>
      </c>
      <c r="AG63" s="872"/>
      <c r="AH63" s="872"/>
      <c r="AI63" s="872"/>
      <c r="AJ63" s="873"/>
      <c r="AK63" s="874"/>
      <c r="AL63" s="869"/>
      <c r="AM63" s="869"/>
      <c r="AN63" s="869"/>
      <c r="AO63" s="869"/>
      <c r="AP63" s="872">
        <v>22336</v>
      </c>
      <c r="AQ63" s="872"/>
      <c r="AR63" s="872"/>
      <c r="AS63" s="872"/>
      <c r="AT63" s="872"/>
      <c r="AU63" s="872">
        <v>9979</v>
      </c>
      <c r="AV63" s="872"/>
      <c r="AW63" s="872"/>
      <c r="AX63" s="872"/>
      <c r="AY63" s="872"/>
      <c r="AZ63" s="876"/>
      <c r="BA63" s="876"/>
      <c r="BB63" s="876"/>
      <c r="BC63" s="876"/>
      <c r="BD63" s="876"/>
      <c r="BE63" s="877"/>
      <c r="BF63" s="877"/>
      <c r="BG63" s="877"/>
      <c r="BH63" s="877"/>
      <c r="BI63" s="878"/>
      <c r="BJ63" s="879" t="s">
        <v>138</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415</v>
      </c>
      <c r="B66" s="756"/>
      <c r="C66" s="756"/>
      <c r="D66" s="756"/>
      <c r="E66" s="756"/>
      <c r="F66" s="756"/>
      <c r="G66" s="756"/>
      <c r="H66" s="756"/>
      <c r="I66" s="756"/>
      <c r="J66" s="756"/>
      <c r="K66" s="756"/>
      <c r="L66" s="756"/>
      <c r="M66" s="756"/>
      <c r="N66" s="756"/>
      <c r="O66" s="756"/>
      <c r="P66" s="757"/>
      <c r="Q66" s="761" t="s">
        <v>397</v>
      </c>
      <c r="R66" s="762"/>
      <c r="S66" s="762"/>
      <c r="T66" s="762"/>
      <c r="U66" s="763"/>
      <c r="V66" s="761" t="s">
        <v>398</v>
      </c>
      <c r="W66" s="762"/>
      <c r="X66" s="762"/>
      <c r="Y66" s="762"/>
      <c r="Z66" s="763"/>
      <c r="AA66" s="761" t="s">
        <v>399</v>
      </c>
      <c r="AB66" s="762"/>
      <c r="AC66" s="762"/>
      <c r="AD66" s="762"/>
      <c r="AE66" s="763"/>
      <c r="AF66" s="882" t="s">
        <v>416</v>
      </c>
      <c r="AG66" s="843"/>
      <c r="AH66" s="843"/>
      <c r="AI66" s="843"/>
      <c r="AJ66" s="883"/>
      <c r="AK66" s="761" t="s">
        <v>417</v>
      </c>
      <c r="AL66" s="756"/>
      <c r="AM66" s="756"/>
      <c r="AN66" s="756"/>
      <c r="AO66" s="757"/>
      <c r="AP66" s="761" t="s">
        <v>418</v>
      </c>
      <c r="AQ66" s="762"/>
      <c r="AR66" s="762"/>
      <c r="AS66" s="762"/>
      <c r="AT66" s="763"/>
      <c r="AU66" s="761" t="s">
        <v>419</v>
      </c>
      <c r="AV66" s="762"/>
      <c r="AW66" s="762"/>
      <c r="AX66" s="762"/>
      <c r="AY66" s="763"/>
      <c r="AZ66" s="761" t="s">
        <v>380</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573</v>
      </c>
      <c r="C68" s="898"/>
      <c r="D68" s="898"/>
      <c r="E68" s="898"/>
      <c r="F68" s="898"/>
      <c r="G68" s="898"/>
      <c r="H68" s="898"/>
      <c r="I68" s="898"/>
      <c r="J68" s="898"/>
      <c r="K68" s="898"/>
      <c r="L68" s="898"/>
      <c r="M68" s="898"/>
      <c r="N68" s="898"/>
      <c r="O68" s="898"/>
      <c r="P68" s="899"/>
      <c r="Q68" s="900">
        <v>5</v>
      </c>
      <c r="R68" s="894"/>
      <c r="S68" s="894"/>
      <c r="T68" s="894"/>
      <c r="U68" s="894"/>
      <c r="V68" s="894">
        <v>4</v>
      </c>
      <c r="W68" s="894"/>
      <c r="X68" s="894"/>
      <c r="Y68" s="894"/>
      <c r="Z68" s="894"/>
      <c r="AA68" s="894">
        <v>1</v>
      </c>
      <c r="AB68" s="894"/>
      <c r="AC68" s="894"/>
      <c r="AD68" s="894"/>
      <c r="AE68" s="894"/>
      <c r="AF68" s="894">
        <v>1</v>
      </c>
      <c r="AG68" s="894"/>
      <c r="AH68" s="894"/>
      <c r="AI68" s="894"/>
      <c r="AJ68" s="894"/>
      <c r="AK68" s="894" t="s">
        <v>572</v>
      </c>
      <c r="AL68" s="894"/>
      <c r="AM68" s="894"/>
      <c r="AN68" s="894"/>
      <c r="AO68" s="894"/>
      <c r="AP68" s="894" t="s">
        <v>572</v>
      </c>
      <c r="AQ68" s="894"/>
      <c r="AR68" s="894"/>
      <c r="AS68" s="894"/>
      <c r="AT68" s="894"/>
      <c r="AU68" s="894" t="s">
        <v>572</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574</v>
      </c>
      <c r="C69" s="902"/>
      <c r="D69" s="902"/>
      <c r="E69" s="902"/>
      <c r="F69" s="902"/>
      <c r="G69" s="902"/>
      <c r="H69" s="902"/>
      <c r="I69" s="902"/>
      <c r="J69" s="902"/>
      <c r="K69" s="902"/>
      <c r="L69" s="902"/>
      <c r="M69" s="902"/>
      <c r="N69" s="902"/>
      <c r="O69" s="902"/>
      <c r="P69" s="903"/>
      <c r="Q69" s="904">
        <v>1</v>
      </c>
      <c r="R69" s="858"/>
      <c r="S69" s="858"/>
      <c r="T69" s="858"/>
      <c r="U69" s="858"/>
      <c r="V69" s="858">
        <v>1</v>
      </c>
      <c r="W69" s="858"/>
      <c r="X69" s="858"/>
      <c r="Y69" s="858"/>
      <c r="Z69" s="858"/>
      <c r="AA69" s="858">
        <v>0</v>
      </c>
      <c r="AB69" s="858"/>
      <c r="AC69" s="858"/>
      <c r="AD69" s="858"/>
      <c r="AE69" s="858"/>
      <c r="AF69" s="858">
        <v>0</v>
      </c>
      <c r="AG69" s="858"/>
      <c r="AH69" s="858"/>
      <c r="AI69" s="858"/>
      <c r="AJ69" s="858"/>
      <c r="AK69" s="858" t="s">
        <v>572</v>
      </c>
      <c r="AL69" s="858"/>
      <c r="AM69" s="858"/>
      <c r="AN69" s="858"/>
      <c r="AO69" s="858"/>
      <c r="AP69" s="858" t="s">
        <v>509</v>
      </c>
      <c r="AQ69" s="858"/>
      <c r="AR69" s="858"/>
      <c r="AS69" s="858"/>
      <c r="AT69" s="858"/>
      <c r="AU69" s="858" t="s">
        <v>509</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575</v>
      </c>
      <c r="C70" s="902"/>
      <c r="D70" s="902"/>
      <c r="E70" s="902"/>
      <c r="F70" s="902"/>
      <c r="G70" s="902"/>
      <c r="H70" s="902"/>
      <c r="I70" s="902"/>
      <c r="J70" s="902"/>
      <c r="K70" s="902"/>
      <c r="L70" s="902"/>
      <c r="M70" s="902"/>
      <c r="N70" s="902"/>
      <c r="O70" s="902"/>
      <c r="P70" s="903"/>
      <c r="Q70" s="904">
        <v>422</v>
      </c>
      <c r="R70" s="858"/>
      <c r="S70" s="858"/>
      <c r="T70" s="858"/>
      <c r="U70" s="858"/>
      <c r="V70" s="858">
        <v>408</v>
      </c>
      <c r="W70" s="858"/>
      <c r="X70" s="858"/>
      <c r="Y70" s="858"/>
      <c r="Z70" s="858"/>
      <c r="AA70" s="858">
        <v>15</v>
      </c>
      <c r="AB70" s="858"/>
      <c r="AC70" s="858"/>
      <c r="AD70" s="858"/>
      <c r="AE70" s="858"/>
      <c r="AF70" s="858">
        <v>15</v>
      </c>
      <c r="AG70" s="858"/>
      <c r="AH70" s="858"/>
      <c r="AI70" s="858"/>
      <c r="AJ70" s="858"/>
      <c r="AK70" s="858" t="s">
        <v>572</v>
      </c>
      <c r="AL70" s="858"/>
      <c r="AM70" s="858"/>
      <c r="AN70" s="858"/>
      <c r="AO70" s="858"/>
      <c r="AP70" s="858" t="s">
        <v>509</v>
      </c>
      <c r="AQ70" s="858"/>
      <c r="AR70" s="858"/>
      <c r="AS70" s="858"/>
      <c r="AT70" s="858"/>
      <c r="AU70" s="858" t="s">
        <v>509</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576</v>
      </c>
      <c r="C71" s="902"/>
      <c r="D71" s="902"/>
      <c r="E71" s="902"/>
      <c r="F71" s="902"/>
      <c r="G71" s="902"/>
      <c r="H71" s="902"/>
      <c r="I71" s="902"/>
      <c r="J71" s="902"/>
      <c r="K71" s="902"/>
      <c r="L71" s="902"/>
      <c r="M71" s="902"/>
      <c r="N71" s="902"/>
      <c r="O71" s="902"/>
      <c r="P71" s="903"/>
      <c r="Q71" s="904">
        <v>4570</v>
      </c>
      <c r="R71" s="858"/>
      <c r="S71" s="858"/>
      <c r="T71" s="858"/>
      <c r="U71" s="858"/>
      <c r="V71" s="858">
        <v>4006</v>
      </c>
      <c r="W71" s="858"/>
      <c r="X71" s="858"/>
      <c r="Y71" s="858"/>
      <c r="Z71" s="858"/>
      <c r="AA71" s="858">
        <v>564</v>
      </c>
      <c r="AB71" s="858"/>
      <c r="AC71" s="858"/>
      <c r="AD71" s="858"/>
      <c r="AE71" s="858"/>
      <c r="AF71" s="858">
        <v>1179</v>
      </c>
      <c r="AG71" s="858"/>
      <c r="AH71" s="858"/>
      <c r="AI71" s="858"/>
      <c r="AJ71" s="858"/>
      <c r="AK71" s="858">
        <v>487</v>
      </c>
      <c r="AL71" s="858"/>
      <c r="AM71" s="858"/>
      <c r="AN71" s="858"/>
      <c r="AO71" s="858"/>
      <c r="AP71" s="858">
        <v>2453</v>
      </c>
      <c r="AQ71" s="858"/>
      <c r="AR71" s="858"/>
      <c r="AS71" s="858"/>
      <c r="AT71" s="858"/>
      <c r="AU71" s="858">
        <v>309</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577</v>
      </c>
      <c r="C72" s="902"/>
      <c r="D72" s="902"/>
      <c r="E72" s="902"/>
      <c r="F72" s="902"/>
      <c r="G72" s="902"/>
      <c r="H72" s="902"/>
      <c r="I72" s="902"/>
      <c r="J72" s="902"/>
      <c r="K72" s="902"/>
      <c r="L72" s="902"/>
      <c r="M72" s="902"/>
      <c r="N72" s="902"/>
      <c r="O72" s="902"/>
      <c r="P72" s="903"/>
      <c r="Q72" s="904">
        <v>316</v>
      </c>
      <c r="R72" s="858"/>
      <c r="S72" s="858"/>
      <c r="T72" s="858"/>
      <c r="U72" s="858"/>
      <c r="V72" s="858">
        <v>291</v>
      </c>
      <c r="W72" s="858"/>
      <c r="X72" s="858"/>
      <c r="Y72" s="858"/>
      <c r="Z72" s="858"/>
      <c r="AA72" s="858">
        <v>25</v>
      </c>
      <c r="AB72" s="858"/>
      <c r="AC72" s="858"/>
      <c r="AD72" s="858"/>
      <c r="AE72" s="858"/>
      <c r="AF72" s="858">
        <v>25</v>
      </c>
      <c r="AG72" s="858"/>
      <c r="AH72" s="858"/>
      <c r="AI72" s="858"/>
      <c r="AJ72" s="858"/>
      <c r="AK72" s="858" t="s">
        <v>509</v>
      </c>
      <c r="AL72" s="858"/>
      <c r="AM72" s="858"/>
      <c r="AN72" s="858"/>
      <c r="AO72" s="858"/>
      <c r="AP72" s="858">
        <v>258</v>
      </c>
      <c r="AQ72" s="858"/>
      <c r="AR72" s="858"/>
      <c r="AS72" s="858"/>
      <c r="AT72" s="858"/>
      <c r="AU72" s="858">
        <v>157</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578</v>
      </c>
      <c r="C73" s="902"/>
      <c r="D73" s="902"/>
      <c r="E73" s="902"/>
      <c r="F73" s="902"/>
      <c r="G73" s="902"/>
      <c r="H73" s="902"/>
      <c r="I73" s="902"/>
      <c r="J73" s="902"/>
      <c r="K73" s="902"/>
      <c r="L73" s="902"/>
      <c r="M73" s="902"/>
      <c r="N73" s="902"/>
      <c r="O73" s="902"/>
      <c r="P73" s="903"/>
      <c r="Q73" s="904">
        <v>123</v>
      </c>
      <c r="R73" s="858"/>
      <c r="S73" s="858"/>
      <c r="T73" s="858"/>
      <c r="U73" s="858"/>
      <c r="V73" s="858">
        <v>119</v>
      </c>
      <c r="W73" s="858"/>
      <c r="X73" s="858"/>
      <c r="Y73" s="858"/>
      <c r="Z73" s="858"/>
      <c r="AA73" s="858">
        <v>3</v>
      </c>
      <c r="AB73" s="858"/>
      <c r="AC73" s="858"/>
      <c r="AD73" s="858"/>
      <c r="AE73" s="858"/>
      <c r="AF73" s="858">
        <v>3</v>
      </c>
      <c r="AG73" s="858"/>
      <c r="AH73" s="858"/>
      <c r="AI73" s="858"/>
      <c r="AJ73" s="858"/>
      <c r="AK73" s="858">
        <v>40</v>
      </c>
      <c r="AL73" s="858"/>
      <c r="AM73" s="858"/>
      <c r="AN73" s="858"/>
      <c r="AO73" s="858"/>
      <c r="AP73" s="858" t="s">
        <v>509</v>
      </c>
      <c r="AQ73" s="858"/>
      <c r="AR73" s="858"/>
      <c r="AS73" s="858"/>
      <c r="AT73" s="858"/>
      <c r="AU73" s="858" t="s">
        <v>509</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t="s">
        <v>579</v>
      </c>
      <c r="C74" s="902"/>
      <c r="D74" s="902"/>
      <c r="E74" s="902"/>
      <c r="F74" s="902"/>
      <c r="G74" s="902"/>
      <c r="H74" s="902"/>
      <c r="I74" s="902"/>
      <c r="J74" s="902"/>
      <c r="K74" s="902"/>
      <c r="L74" s="902"/>
      <c r="M74" s="902"/>
      <c r="N74" s="902"/>
      <c r="O74" s="902"/>
      <c r="P74" s="903"/>
      <c r="Q74" s="904">
        <v>134160</v>
      </c>
      <c r="R74" s="858"/>
      <c r="S74" s="858"/>
      <c r="T74" s="858"/>
      <c r="U74" s="858"/>
      <c r="V74" s="858">
        <v>130909</v>
      </c>
      <c r="W74" s="858"/>
      <c r="X74" s="858"/>
      <c r="Y74" s="858"/>
      <c r="Z74" s="858"/>
      <c r="AA74" s="858">
        <v>3252</v>
      </c>
      <c r="AB74" s="858"/>
      <c r="AC74" s="858"/>
      <c r="AD74" s="858"/>
      <c r="AE74" s="858"/>
      <c r="AF74" s="858">
        <v>3252</v>
      </c>
      <c r="AG74" s="858"/>
      <c r="AH74" s="858"/>
      <c r="AI74" s="858"/>
      <c r="AJ74" s="858"/>
      <c r="AK74" s="858">
        <v>1186</v>
      </c>
      <c r="AL74" s="858"/>
      <c r="AM74" s="858"/>
      <c r="AN74" s="858"/>
      <c r="AO74" s="858"/>
      <c r="AP74" s="858" t="s">
        <v>509</v>
      </c>
      <c r="AQ74" s="858"/>
      <c r="AR74" s="858"/>
      <c r="AS74" s="858"/>
      <c r="AT74" s="858"/>
      <c r="AU74" s="858" t="s">
        <v>509</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t="s">
        <v>580</v>
      </c>
      <c r="C75" s="902"/>
      <c r="D75" s="902"/>
      <c r="E75" s="902"/>
      <c r="F75" s="902"/>
      <c r="G75" s="902"/>
      <c r="H75" s="902"/>
      <c r="I75" s="902"/>
      <c r="J75" s="902"/>
      <c r="K75" s="902"/>
      <c r="L75" s="902"/>
      <c r="M75" s="902"/>
      <c r="N75" s="902"/>
      <c r="O75" s="902"/>
      <c r="P75" s="903"/>
      <c r="Q75" s="905">
        <v>3731</v>
      </c>
      <c r="R75" s="906"/>
      <c r="S75" s="906"/>
      <c r="T75" s="906"/>
      <c r="U75" s="862"/>
      <c r="V75" s="907">
        <v>3507</v>
      </c>
      <c r="W75" s="906"/>
      <c r="X75" s="906"/>
      <c r="Y75" s="906"/>
      <c r="Z75" s="862"/>
      <c r="AA75" s="907">
        <v>223</v>
      </c>
      <c r="AB75" s="906"/>
      <c r="AC75" s="906"/>
      <c r="AD75" s="906"/>
      <c r="AE75" s="862"/>
      <c r="AF75" s="907">
        <v>223</v>
      </c>
      <c r="AG75" s="906"/>
      <c r="AH75" s="906"/>
      <c r="AI75" s="906"/>
      <c r="AJ75" s="862"/>
      <c r="AK75" s="907">
        <v>10</v>
      </c>
      <c r="AL75" s="906"/>
      <c r="AM75" s="906"/>
      <c r="AN75" s="906"/>
      <c r="AO75" s="862"/>
      <c r="AP75" s="907" t="s">
        <v>509</v>
      </c>
      <c r="AQ75" s="906"/>
      <c r="AR75" s="906"/>
      <c r="AS75" s="906"/>
      <c r="AT75" s="862"/>
      <c r="AU75" s="907" t="s">
        <v>509</v>
      </c>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t="s">
        <v>581</v>
      </c>
      <c r="C76" s="902"/>
      <c r="D76" s="902"/>
      <c r="E76" s="902"/>
      <c r="F76" s="902"/>
      <c r="G76" s="902"/>
      <c r="H76" s="902"/>
      <c r="I76" s="902"/>
      <c r="J76" s="902"/>
      <c r="K76" s="902"/>
      <c r="L76" s="902"/>
      <c r="M76" s="902"/>
      <c r="N76" s="902"/>
      <c r="O76" s="902"/>
      <c r="P76" s="903"/>
      <c r="Q76" s="905">
        <v>22</v>
      </c>
      <c r="R76" s="906"/>
      <c r="S76" s="906"/>
      <c r="T76" s="906"/>
      <c r="U76" s="862"/>
      <c r="V76" s="907">
        <v>17</v>
      </c>
      <c r="W76" s="906"/>
      <c r="X76" s="906"/>
      <c r="Y76" s="906"/>
      <c r="Z76" s="862"/>
      <c r="AA76" s="907">
        <v>5</v>
      </c>
      <c r="AB76" s="906"/>
      <c r="AC76" s="906"/>
      <c r="AD76" s="906"/>
      <c r="AE76" s="862"/>
      <c r="AF76" s="907">
        <v>5</v>
      </c>
      <c r="AG76" s="906"/>
      <c r="AH76" s="906"/>
      <c r="AI76" s="906"/>
      <c r="AJ76" s="862"/>
      <c r="AK76" s="907" t="s">
        <v>509</v>
      </c>
      <c r="AL76" s="906"/>
      <c r="AM76" s="906"/>
      <c r="AN76" s="906"/>
      <c r="AO76" s="862"/>
      <c r="AP76" s="907" t="s">
        <v>509</v>
      </c>
      <c r="AQ76" s="906"/>
      <c r="AR76" s="906"/>
      <c r="AS76" s="906"/>
      <c r="AT76" s="862"/>
      <c r="AU76" s="907" t="s">
        <v>509</v>
      </c>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t="s">
        <v>582</v>
      </c>
      <c r="C77" s="902"/>
      <c r="D77" s="902"/>
      <c r="E77" s="902"/>
      <c r="F77" s="902"/>
      <c r="G77" s="902"/>
      <c r="H77" s="902"/>
      <c r="I77" s="902"/>
      <c r="J77" s="902"/>
      <c r="K77" s="902"/>
      <c r="L77" s="902"/>
      <c r="M77" s="902"/>
      <c r="N77" s="902"/>
      <c r="O77" s="902"/>
      <c r="P77" s="903"/>
      <c r="Q77" s="905">
        <v>2883</v>
      </c>
      <c r="R77" s="906"/>
      <c r="S77" s="906"/>
      <c r="T77" s="906"/>
      <c r="U77" s="862"/>
      <c r="V77" s="907">
        <v>2857</v>
      </c>
      <c r="W77" s="906"/>
      <c r="X77" s="906"/>
      <c r="Y77" s="906"/>
      <c r="Z77" s="862"/>
      <c r="AA77" s="907">
        <v>26</v>
      </c>
      <c r="AB77" s="906"/>
      <c r="AC77" s="906"/>
      <c r="AD77" s="906"/>
      <c r="AE77" s="862"/>
      <c r="AF77" s="907">
        <v>26</v>
      </c>
      <c r="AG77" s="906"/>
      <c r="AH77" s="906"/>
      <c r="AI77" s="906"/>
      <c r="AJ77" s="862"/>
      <c r="AK77" s="907">
        <v>103</v>
      </c>
      <c r="AL77" s="906"/>
      <c r="AM77" s="906"/>
      <c r="AN77" s="906"/>
      <c r="AO77" s="862"/>
      <c r="AP77" s="907">
        <v>6991</v>
      </c>
      <c r="AQ77" s="906"/>
      <c r="AR77" s="906"/>
      <c r="AS77" s="906"/>
      <c r="AT77" s="862"/>
      <c r="AU77" s="907">
        <v>1585</v>
      </c>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t="s">
        <v>583</v>
      </c>
      <c r="C78" s="902"/>
      <c r="D78" s="902"/>
      <c r="E78" s="902"/>
      <c r="F78" s="902"/>
      <c r="G78" s="902"/>
      <c r="H78" s="902"/>
      <c r="I78" s="902"/>
      <c r="J78" s="902"/>
      <c r="K78" s="902"/>
      <c r="L78" s="902"/>
      <c r="M78" s="902"/>
      <c r="N78" s="902"/>
      <c r="O78" s="902"/>
      <c r="P78" s="903"/>
      <c r="Q78" s="904">
        <v>1496</v>
      </c>
      <c r="R78" s="858"/>
      <c r="S78" s="858"/>
      <c r="T78" s="858"/>
      <c r="U78" s="858"/>
      <c r="V78" s="858">
        <v>1435</v>
      </c>
      <c r="W78" s="858"/>
      <c r="X78" s="858"/>
      <c r="Y78" s="858"/>
      <c r="Z78" s="858"/>
      <c r="AA78" s="858">
        <v>61</v>
      </c>
      <c r="AB78" s="858"/>
      <c r="AC78" s="858"/>
      <c r="AD78" s="858"/>
      <c r="AE78" s="858"/>
      <c r="AF78" s="858">
        <v>61</v>
      </c>
      <c r="AG78" s="858"/>
      <c r="AH78" s="858"/>
      <c r="AI78" s="858"/>
      <c r="AJ78" s="858"/>
      <c r="AK78" s="858" t="s">
        <v>509</v>
      </c>
      <c r="AL78" s="858"/>
      <c r="AM78" s="858"/>
      <c r="AN78" s="858"/>
      <c r="AO78" s="858"/>
      <c r="AP78" s="858">
        <v>285</v>
      </c>
      <c r="AQ78" s="858"/>
      <c r="AR78" s="858"/>
      <c r="AS78" s="858"/>
      <c r="AT78" s="858"/>
      <c r="AU78" s="858">
        <v>195</v>
      </c>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392</v>
      </c>
      <c r="B88" s="817" t="s">
        <v>420</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4791</v>
      </c>
      <c r="AG88" s="872"/>
      <c r="AH88" s="872"/>
      <c r="AI88" s="872"/>
      <c r="AJ88" s="872"/>
      <c r="AK88" s="869"/>
      <c r="AL88" s="869"/>
      <c r="AM88" s="869"/>
      <c r="AN88" s="869"/>
      <c r="AO88" s="869"/>
      <c r="AP88" s="872">
        <v>9987</v>
      </c>
      <c r="AQ88" s="872"/>
      <c r="AR88" s="872"/>
      <c r="AS88" s="872"/>
      <c r="AT88" s="872"/>
      <c r="AU88" s="872">
        <v>2246</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17" t="s">
        <v>421</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15</v>
      </c>
      <c r="CS102" s="880"/>
      <c r="CT102" s="880"/>
      <c r="CU102" s="880"/>
      <c r="CV102" s="919"/>
      <c r="CW102" s="918" t="s">
        <v>509</v>
      </c>
      <c r="CX102" s="880"/>
      <c r="CY102" s="880"/>
      <c r="CZ102" s="880"/>
      <c r="DA102" s="919"/>
      <c r="DB102" s="918" t="s">
        <v>509</v>
      </c>
      <c r="DC102" s="880"/>
      <c r="DD102" s="880"/>
      <c r="DE102" s="880"/>
      <c r="DF102" s="919"/>
      <c r="DG102" s="918" t="s">
        <v>509</v>
      </c>
      <c r="DH102" s="880"/>
      <c r="DI102" s="880"/>
      <c r="DJ102" s="880"/>
      <c r="DK102" s="919"/>
      <c r="DL102" s="918">
        <v>1951</v>
      </c>
      <c r="DM102" s="880"/>
      <c r="DN102" s="880"/>
      <c r="DO102" s="880"/>
      <c r="DP102" s="919"/>
      <c r="DQ102" s="918">
        <v>96</v>
      </c>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422</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423</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426</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427</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428</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429</v>
      </c>
      <c r="AB109" s="921"/>
      <c r="AC109" s="921"/>
      <c r="AD109" s="921"/>
      <c r="AE109" s="922"/>
      <c r="AF109" s="920" t="s">
        <v>430</v>
      </c>
      <c r="AG109" s="921"/>
      <c r="AH109" s="921"/>
      <c r="AI109" s="921"/>
      <c r="AJ109" s="922"/>
      <c r="AK109" s="920" t="s">
        <v>307</v>
      </c>
      <c r="AL109" s="921"/>
      <c r="AM109" s="921"/>
      <c r="AN109" s="921"/>
      <c r="AO109" s="922"/>
      <c r="AP109" s="920" t="s">
        <v>431</v>
      </c>
      <c r="AQ109" s="921"/>
      <c r="AR109" s="921"/>
      <c r="AS109" s="921"/>
      <c r="AT109" s="923"/>
      <c r="AU109" s="940" t="s">
        <v>428</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429</v>
      </c>
      <c r="BR109" s="921"/>
      <c r="BS109" s="921"/>
      <c r="BT109" s="921"/>
      <c r="BU109" s="922"/>
      <c r="BV109" s="920" t="s">
        <v>430</v>
      </c>
      <c r="BW109" s="921"/>
      <c r="BX109" s="921"/>
      <c r="BY109" s="921"/>
      <c r="BZ109" s="922"/>
      <c r="CA109" s="920" t="s">
        <v>307</v>
      </c>
      <c r="CB109" s="921"/>
      <c r="CC109" s="921"/>
      <c r="CD109" s="921"/>
      <c r="CE109" s="922"/>
      <c r="CF109" s="941" t="s">
        <v>431</v>
      </c>
      <c r="CG109" s="941"/>
      <c r="CH109" s="941"/>
      <c r="CI109" s="941"/>
      <c r="CJ109" s="941"/>
      <c r="CK109" s="920" t="s">
        <v>432</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429</v>
      </c>
      <c r="DH109" s="921"/>
      <c r="DI109" s="921"/>
      <c r="DJ109" s="921"/>
      <c r="DK109" s="922"/>
      <c r="DL109" s="920" t="s">
        <v>430</v>
      </c>
      <c r="DM109" s="921"/>
      <c r="DN109" s="921"/>
      <c r="DO109" s="921"/>
      <c r="DP109" s="922"/>
      <c r="DQ109" s="920" t="s">
        <v>307</v>
      </c>
      <c r="DR109" s="921"/>
      <c r="DS109" s="921"/>
      <c r="DT109" s="921"/>
      <c r="DU109" s="922"/>
      <c r="DV109" s="920" t="s">
        <v>431</v>
      </c>
      <c r="DW109" s="921"/>
      <c r="DX109" s="921"/>
      <c r="DY109" s="921"/>
      <c r="DZ109" s="923"/>
    </row>
    <row r="110" spans="1:131" s="226" customFormat="1" ht="26.25" customHeight="1" x14ac:dyDescent="0.15">
      <c r="A110" s="924" t="s">
        <v>433</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1880551</v>
      </c>
      <c r="AB110" s="928"/>
      <c r="AC110" s="928"/>
      <c r="AD110" s="928"/>
      <c r="AE110" s="929"/>
      <c r="AF110" s="930">
        <v>1787986</v>
      </c>
      <c r="AG110" s="928"/>
      <c r="AH110" s="928"/>
      <c r="AI110" s="928"/>
      <c r="AJ110" s="929"/>
      <c r="AK110" s="930">
        <v>1827909</v>
      </c>
      <c r="AL110" s="928"/>
      <c r="AM110" s="928"/>
      <c r="AN110" s="928"/>
      <c r="AO110" s="929"/>
      <c r="AP110" s="931">
        <v>13.9</v>
      </c>
      <c r="AQ110" s="932"/>
      <c r="AR110" s="932"/>
      <c r="AS110" s="932"/>
      <c r="AT110" s="933"/>
      <c r="AU110" s="934" t="s">
        <v>73</v>
      </c>
      <c r="AV110" s="935"/>
      <c r="AW110" s="935"/>
      <c r="AX110" s="935"/>
      <c r="AY110" s="935"/>
      <c r="AZ110" s="957" t="s">
        <v>434</v>
      </c>
      <c r="BA110" s="925"/>
      <c r="BB110" s="925"/>
      <c r="BC110" s="925"/>
      <c r="BD110" s="925"/>
      <c r="BE110" s="925"/>
      <c r="BF110" s="925"/>
      <c r="BG110" s="925"/>
      <c r="BH110" s="925"/>
      <c r="BI110" s="925"/>
      <c r="BJ110" s="925"/>
      <c r="BK110" s="925"/>
      <c r="BL110" s="925"/>
      <c r="BM110" s="925"/>
      <c r="BN110" s="925"/>
      <c r="BO110" s="925"/>
      <c r="BP110" s="926"/>
      <c r="BQ110" s="958">
        <v>21140793</v>
      </c>
      <c r="BR110" s="959"/>
      <c r="BS110" s="959"/>
      <c r="BT110" s="959"/>
      <c r="BU110" s="959"/>
      <c r="BV110" s="959">
        <v>21128169</v>
      </c>
      <c r="BW110" s="959"/>
      <c r="BX110" s="959"/>
      <c r="BY110" s="959"/>
      <c r="BZ110" s="959"/>
      <c r="CA110" s="959">
        <v>21729725</v>
      </c>
      <c r="CB110" s="959"/>
      <c r="CC110" s="959"/>
      <c r="CD110" s="959"/>
      <c r="CE110" s="959"/>
      <c r="CF110" s="972">
        <v>164.9</v>
      </c>
      <c r="CG110" s="973"/>
      <c r="CH110" s="973"/>
      <c r="CI110" s="973"/>
      <c r="CJ110" s="973"/>
      <c r="CK110" s="974" t="s">
        <v>435</v>
      </c>
      <c r="CL110" s="975"/>
      <c r="CM110" s="957" t="s">
        <v>436</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v>119659</v>
      </c>
      <c r="DH110" s="959"/>
      <c r="DI110" s="959"/>
      <c r="DJ110" s="959"/>
      <c r="DK110" s="959"/>
      <c r="DL110" s="959">
        <v>39910</v>
      </c>
      <c r="DM110" s="959"/>
      <c r="DN110" s="959"/>
      <c r="DO110" s="959"/>
      <c r="DP110" s="959"/>
      <c r="DQ110" s="959" t="s">
        <v>138</v>
      </c>
      <c r="DR110" s="959"/>
      <c r="DS110" s="959"/>
      <c r="DT110" s="959"/>
      <c r="DU110" s="959"/>
      <c r="DV110" s="960" t="s">
        <v>394</v>
      </c>
      <c r="DW110" s="960"/>
      <c r="DX110" s="960"/>
      <c r="DY110" s="960"/>
      <c r="DZ110" s="961"/>
    </row>
    <row r="111" spans="1:131" s="226" customFormat="1" ht="26.25" customHeight="1" x14ac:dyDescent="0.15">
      <c r="A111" s="962" t="s">
        <v>437</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138</v>
      </c>
      <c r="AB111" s="966"/>
      <c r="AC111" s="966"/>
      <c r="AD111" s="966"/>
      <c r="AE111" s="967"/>
      <c r="AF111" s="968" t="s">
        <v>394</v>
      </c>
      <c r="AG111" s="966"/>
      <c r="AH111" s="966"/>
      <c r="AI111" s="966"/>
      <c r="AJ111" s="967"/>
      <c r="AK111" s="968" t="s">
        <v>394</v>
      </c>
      <c r="AL111" s="966"/>
      <c r="AM111" s="966"/>
      <c r="AN111" s="966"/>
      <c r="AO111" s="967"/>
      <c r="AP111" s="969" t="s">
        <v>394</v>
      </c>
      <c r="AQ111" s="970"/>
      <c r="AR111" s="970"/>
      <c r="AS111" s="970"/>
      <c r="AT111" s="971"/>
      <c r="AU111" s="936"/>
      <c r="AV111" s="937"/>
      <c r="AW111" s="937"/>
      <c r="AX111" s="937"/>
      <c r="AY111" s="937"/>
      <c r="AZ111" s="950" t="s">
        <v>438</v>
      </c>
      <c r="BA111" s="951"/>
      <c r="BB111" s="951"/>
      <c r="BC111" s="951"/>
      <c r="BD111" s="951"/>
      <c r="BE111" s="951"/>
      <c r="BF111" s="951"/>
      <c r="BG111" s="951"/>
      <c r="BH111" s="951"/>
      <c r="BI111" s="951"/>
      <c r="BJ111" s="951"/>
      <c r="BK111" s="951"/>
      <c r="BL111" s="951"/>
      <c r="BM111" s="951"/>
      <c r="BN111" s="951"/>
      <c r="BO111" s="951"/>
      <c r="BP111" s="952"/>
      <c r="BQ111" s="953">
        <v>119659</v>
      </c>
      <c r="BR111" s="954"/>
      <c r="BS111" s="954"/>
      <c r="BT111" s="954"/>
      <c r="BU111" s="954"/>
      <c r="BV111" s="954">
        <v>39910</v>
      </c>
      <c r="BW111" s="954"/>
      <c r="BX111" s="954"/>
      <c r="BY111" s="954"/>
      <c r="BZ111" s="954"/>
      <c r="CA111" s="954" t="s">
        <v>394</v>
      </c>
      <c r="CB111" s="954"/>
      <c r="CC111" s="954"/>
      <c r="CD111" s="954"/>
      <c r="CE111" s="954"/>
      <c r="CF111" s="948" t="s">
        <v>138</v>
      </c>
      <c r="CG111" s="949"/>
      <c r="CH111" s="949"/>
      <c r="CI111" s="949"/>
      <c r="CJ111" s="949"/>
      <c r="CK111" s="976"/>
      <c r="CL111" s="977"/>
      <c r="CM111" s="950" t="s">
        <v>439</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394</v>
      </c>
      <c r="DH111" s="954"/>
      <c r="DI111" s="954"/>
      <c r="DJ111" s="954"/>
      <c r="DK111" s="954"/>
      <c r="DL111" s="954" t="s">
        <v>138</v>
      </c>
      <c r="DM111" s="954"/>
      <c r="DN111" s="954"/>
      <c r="DO111" s="954"/>
      <c r="DP111" s="954"/>
      <c r="DQ111" s="954" t="s">
        <v>394</v>
      </c>
      <c r="DR111" s="954"/>
      <c r="DS111" s="954"/>
      <c r="DT111" s="954"/>
      <c r="DU111" s="954"/>
      <c r="DV111" s="955" t="s">
        <v>394</v>
      </c>
      <c r="DW111" s="955"/>
      <c r="DX111" s="955"/>
      <c r="DY111" s="955"/>
      <c r="DZ111" s="956"/>
    </row>
    <row r="112" spans="1:131" s="226" customFormat="1" ht="26.25" customHeight="1" x14ac:dyDescent="0.15">
      <c r="A112" s="980" t="s">
        <v>440</v>
      </c>
      <c r="B112" s="981"/>
      <c r="C112" s="951" t="s">
        <v>441</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394</v>
      </c>
      <c r="AB112" s="987"/>
      <c r="AC112" s="987"/>
      <c r="AD112" s="987"/>
      <c r="AE112" s="988"/>
      <c r="AF112" s="989" t="s">
        <v>138</v>
      </c>
      <c r="AG112" s="987"/>
      <c r="AH112" s="987"/>
      <c r="AI112" s="987"/>
      <c r="AJ112" s="988"/>
      <c r="AK112" s="989" t="s">
        <v>394</v>
      </c>
      <c r="AL112" s="987"/>
      <c r="AM112" s="987"/>
      <c r="AN112" s="987"/>
      <c r="AO112" s="988"/>
      <c r="AP112" s="990" t="s">
        <v>394</v>
      </c>
      <c r="AQ112" s="991"/>
      <c r="AR112" s="991"/>
      <c r="AS112" s="991"/>
      <c r="AT112" s="992"/>
      <c r="AU112" s="936"/>
      <c r="AV112" s="937"/>
      <c r="AW112" s="937"/>
      <c r="AX112" s="937"/>
      <c r="AY112" s="937"/>
      <c r="AZ112" s="950" t="s">
        <v>442</v>
      </c>
      <c r="BA112" s="951"/>
      <c r="BB112" s="951"/>
      <c r="BC112" s="951"/>
      <c r="BD112" s="951"/>
      <c r="BE112" s="951"/>
      <c r="BF112" s="951"/>
      <c r="BG112" s="951"/>
      <c r="BH112" s="951"/>
      <c r="BI112" s="951"/>
      <c r="BJ112" s="951"/>
      <c r="BK112" s="951"/>
      <c r="BL112" s="951"/>
      <c r="BM112" s="951"/>
      <c r="BN112" s="951"/>
      <c r="BO112" s="951"/>
      <c r="BP112" s="952"/>
      <c r="BQ112" s="953">
        <v>12390737</v>
      </c>
      <c r="BR112" s="954"/>
      <c r="BS112" s="954"/>
      <c r="BT112" s="954"/>
      <c r="BU112" s="954"/>
      <c r="BV112" s="954">
        <v>11408420</v>
      </c>
      <c r="BW112" s="954"/>
      <c r="BX112" s="954"/>
      <c r="BY112" s="954"/>
      <c r="BZ112" s="954"/>
      <c r="CA112" s="954">
        <v>10079379</v>
      </c>
      <c r="CB112" s="954"/>
      <c r="CC112" s="954"/>
      <c r="CD112" s="954"/>
      <c r="CE112" s="954"/>
      <c r="CF112" s="948">
        <v>76.5</v>
      </c>
      <c r="CG112" s="949"/>
      <c r="CH112" s="949"/>
      <c r="CI112" s="949"/>
      <c r="CJ112" s="949"/>
      <c r="CK112" s="976"/>
      <c r="CL112" s="977"/>
      <c r="CM112" s="950" t="s">
        <v>443</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138</v>
      </c>
      <c r="DH112" s="954"/>
      <c r="DI112" s="954"/>
      <c r="DJ112" s="954"/>
      <c r="DK112" s="954"/>
      <c r="DL112" s="954" t="s">
        <v>138</v>
      </c>
      <c r="DM112" s="954"/>
      <c r="DN112" s="954"/>
      <c r="DO112" s="954"/>
      <c r="DP112" s="954"/>
      <c r="DQ112" s="954" t="s">
        <v>138</v>
      </c>
      <c r="DR112" s="954"/>
      <c r="DS112" s="954"/>
      <c r="DT112" s="954"/>
      <c r="DU112" s="954"/>
      <c r="DV112" s="955" t="s">
        <v>394</v>
      </c>
      <c r="DW112" s="955"/>
      <c r="DX112" s="955"/>
      <c r="DY112" s="955"/>
      <c r="DZ112" s="956"/>
    </row>
    <row r="113" spans="1:130" s="226" customFormat="1" ht="26.25" customHeight="1" x14ac:dyDescent="0.15">
      <c r="A113" s="982"/>
      <c r="B113" s="983"/>
      <c r="C113" s="951" t="s">
        <v>444</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1277460</v>
      </c>
      <c r="AB113" s="966"/>
      <c r="AC113" s="966"/>
      <c r="AD113" s="966"/>
      <c r="AE113" s="967"/>
      <c r="AF113" s="968">
        <v>1148125</v>
      </c>
      <c r="AG113" s="966"/>
      <c r="AH113" s="966"/>
      <c r="AI113" s="966"/>
      <c r="AJ113" s="967"/>
      <c r="AK113" s="968">
        <v>1079815</v>
      </c>
      <c r="AL113" s="966"/>
      <c r="AM113" s="966"/>
      <c r="AN113" s="966"/>
      <c r="AO113" s="967"/>
      <c r="AP113" s="969">
        <v>8.1999999999999993</v>
      </c>
      <c r="AQ113" s="970"/>
      <c r="AR113" s="970"/>
      <c r="AS113" s="970"/>
      <c r="AT113" s="971"/>
      <c r="AU113" s="936"/>
      <c r="AV113" s="937"/>
      <c r="AW113" s="937"/>
      <c r="AX113" s="937"/>
      <c r="AY113" s="937"/>
      <c r="AZ113" s="950" t="s">
        <v>445</v>
      </c>
      <c r="BA113" s="951"/>
      <c r="BB113" s="951"/>
      <c r="BC113" s="951"/>
      <c r="BD113" s="951"/>
      <c r="BE113" s="951"/>
      <c r="BF113" s="951"/>
      <c r="BG113" s="951"/>
      <c r="BH113" s="951"/>
      <c r="BI113" s="951"/>
      <c r="BJ113" s="951"/>
      <c r="BK113" s="951"/>
      <c r="BL113" s="951"/>
      <c r="BM113" s="951"/>
      <c r="BN113" s="951"/>
      <c r="BO113" s="951"/>
      <c r="BP113" s="952"/>
      <c r="BQ113" s="953">
        <v>2567722</v>
      </c>
      <c r="BR113" s="954"/>
      <c r="BS113" s="954"/>
      <c r="BT113" s="954"/>
      <c r="BU113" s="954"/>
      <c r="BV113" s="954">
        <v>2446893</v>
      </c>
      <c r="BW113" s="954"/>
      <c r="BX113" s="954"/>
      <c r="BY113" s="954"/>
      <c r="BZ113" s="954"/>
      <c r="CA113" s="954">
        <v>2246068</v>
      </c>
      <c r="CB113" s="954"/>
      <c r="CC113" s="954"/>
      <c r="CD113" s="954"/>
      <c r="CE113" s="954"/>
      <c r="CF113" s="948">
        <v>17</v>
      </c>
      <c r="CG113" s="949"/>
      <c r="CH113" s="949"/>
      <c r="CI113" s="949"/>
      <c r="CJ113" s="949"/>
      <c r="CK113" s="976"/>
      <c r="CL113" s="977"/>
      <c r="CM113" s="950" t="s">
        <v>446</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394</v>
      </c>
      <c r="DH113" s="987"/>
      <c r="DI113" s="987"/>
      <c r="DJ113" s="987"/>
      <c r="DK113" s="988"/>
      <c r="DL113" s="989" t="s">
        <v>394</v>
      </c>
      <c r="DM113" s="987"/>
      <c r="DN113" s="987"/>
      <c r="DO113" s="987"/>
      <c r="DP113" s="988"/>
      <c r="DQ113" s="989" t="s">
        <v>138</v>
      </c>
      <c r="DR113" s="987"/>
      <c r="DS113" s="987"/>
      <c r="DT113" s="987"/>
      <c r="DU113" s="988"/>
      <c r="DV113" s="990" t="s">
        <v>394</v>
      </c>
      <c r="DW113" s="991"/>
      <c r="DX113" s="991"/>
      <c r="DY113" s="991"/>
      <c r="DZ113" s="992"/>
    </row>
    <row r="114" spans="1:130" s="226" customFormat="1" ht="26.25" customHeight="1" x14ac:dyDescent="0.15">
      <c r="A114" s="982"/>
      <c r="B114" s="983"/>
      <c r="C114" s="951" t="s">
        <v>447</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319628</v>
      </c>
      <c r="AB114" s="987"/>
      <c r="AC114" s="987"/>
      <c r="AD114" s="987"/>
      <c r="AE114" s="988"/>
      <c r="AF114" s="989">
        <v>332801</v>
      </c>
      <c r="AG114" s="987"/>
      <c r="AH114" s="987"/>
      <c r="AI114" s="987"/>
      <c r="AJ114" s="988"/>
      <c r="AK114" s="989">
        <v>322584</v>
      </c>
      <c r="AL114" s="987"/>
      <c r="AM114" s="987"/>
      <c r="AN114" s="987"/>
      <c r="AO114" s="988"/>
      <c r="AP114" s="990">
        <v>2.4</v>
      </c>
      <c r="AQ114" s="991"/>
      <c r="AR114" s="991"/>
      <c r="AS114" s="991"/>
      <c r="AT114" s="992"/>
      <c r="AU114" s="936"/>
      <c r="AV114" s="937"/>
      <c r="AW114" s="937"/>
      <c r="AX114" s="937"/>
      <c r="AY114" s="937"/>
      <c r="AZ114" s="950" t="s">
        <v>448</v>
      </c>
      <c r="BA114" s="951"/>
      <c r="BB114" s="951"/>
      <c r="BC114" s="951"/>
      <c r="BD114" s="951"/>
      <c r="BE114" s="951"/>
      <c r="BF114" s="951"/>
      <c r="BG114" s="951"/>
      <c r="BH114" s="951"/>
      <c r="BI114" s="951"/>
      <c r="BJ114" s="951"/>
      <c r="BK114" s="951"/>
      <c r="BL114" s="951"/>
      <c r="BM114" s="951"/>
      <c r="BN114" s="951"/>
      <c r="BO114" s="951"/>
      <c r="BP114" s="952"/>
      <c r="BQ114" s="953">
        <v>4027603</v>
      </c>
      <c r="BR114" s="954"/>
      <c r="BS114" s="954"/>
      <c r="BT114" s="954"/>
      <c r="BU114" s="954"/>
      <c r="BV114" s="954">
        <v>3882059</v>
      </c>
      <c r="BW114" s="954"/>
      <c r="BX114" s="954"/>
      <c r="BY114" s="954"/>
      <c r="BZ114" s="954"/>
      <c r="CA114" s="954">
        <v>3943269</v>
      </c>
      <c r="CB114" s="954"/>
      <c r="CC114" s="954"/>
      <c r="CD114" s="954"/>
      <c r="CE114" s="954"/>
      <c r="CF114" s="948">
        <v>29.9</v>
      </c>
      <c r="CG114" s="949"/>
      <c r="CH114" s="949"/>
      <c r="CI114" s="949"/>
      <c r="CJ114" s="949"/>
      <c r="CK114" s="976"/>
      <c r="CL114" s="977"/>
      <c r="CM114" s="950" t="s">
        <v>449</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394</v>
      </c>
      <c r="DH114" s="987"/>
      <c r="DI114" s="987"/>
      <c r="DJ114" s="987"/>
      <c r="DK114" s="988"/>
      <c r="DL114" s="989" t="s">
        <v>138</v>
      </c>
      <c r="DM114" s="987"/>
      <c r="DN114" s="987"/>
      <c r="DO114" s="987"/>
      <c r="DP114" s="988"/>
      <c r="DQ114" s="989" t="s">
        <v>138</v>
      </c>
      <c r="DR114" s="987"/>
      <c r="DS114" s="987"/>
      <c r="DT114" s="987"/>
      <c r="DU114" s="988"/>
      <c r="DV114" s="990" t="s">
        <v>138</v>
      </c>
      <c r="DW114" s="991"/>
      <c r="DX114" s="991"/>
      <c r="DY114" s="991"/>
      <c r="DZ114" s="992"/>
    </row>
    <row r="115" spans="1:130" s="226" customFormat="1" ht="26.25" customHeight="1" x14ac:dyDescent="0.15">
      <c r="A115" s="982"/>
      <c r="B115" s="983"/>
      <c r="C115" s="951" t="s">
        <v>450</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79657</v>
      </c>
      <c r="AB115" s="966"/>
      <c r="AC115" s="966"/>
      <c r="AD115" s="966"/>
      <c r="AE115" s="967"/>
      <c r="AF115" s="968">
        <v>54805</v>
      </c>
      <c r="AG115" s="966"/>
      <c r="AH115" s="966"/>
      <c r="AI115" s="966"/>
      <c r="AJ115" s="967"/>
      <c r="AK115" s="968">
        <v>39909</v>
      </c>
      <c r="AL115" s="966"/>
      <c r="AM115" s="966"/>
      <c r="AN115" s="966"/>
      <c r="AO115" s="967"/>
      <c r="AP115" s="969">
        <v>0.3</v>
      </c>
      <c r="AQ115" s="970"/>
      <c r="AR115" s="970"/>
      <c r="AS115" s="970"/>
      <c r="AT115" s="971"/>
      <c r="AU115" s="936"/>
      <c r="AV115" s="937"/>
      <c r="AW115" s="937"/>
      <c r="AX115" s="937"/>
      <c r="AY115" s="937"/>
      <c r="AZ115" s="950" t="s">
        <v>451</v>
      </c>
      <c r="BA115" s="951"/>
      <c r="BB115" s="951"/>
      <c r="BC115" s="951"/>
      <c r="BD115" s="951"/>
      <c r="BE115" s="951"/>
      <c r="BF115" s="951"/>
      <c r="BG115" s="951"/>
      <c r="BH115" s="951"/>
      <c r="BI115" s="951"/>
      <c r="BJ115" s="951"/>
      <c r="BK115" s="951"/>
      <c r="BL115" s="951"/>
      <c r="BM115" s="951"/>
      <c r="BN115" s="951"/>
      <c r="BO115" s="951"/>
      <c r="BP115" s="952"/>
      <c r="BQ115" s="953">
        <v>128136</v>
      </c>
      <c r="BR115" s="954"/>
      <c r="BS115" s="954"/>
      <c r="BT115" s="954"/>
      <c r="BU115" s="954"/>
      <c r="BV115" s="954">
        <v>121802</v>
      </c>
      <c r="BW115" s="954"/>
      <c r="BX115" s="954"/>
      <c r="BY115" s="954"/>
      <c r="BZ115" s="954"/>
      <c r="CA115" s="954">
        <v>95690</v>
      </c>
      <c r="CB115" s="954"/>
      <c r="CC115" s="954"/>
      <c r="CD115" s="954"/>
      <c r="CE115" s="954"/>
      <c r="CF115" s="948">
        <v>0.7</v>
      </c>
      <c r="CG115" s="949"/>
      <c r="CH115" s="949"/>
      <c r="CI115" s="949"/>
      <c r="CJ115" s="949"/>
      <c r="CK115" s="976"/>
      <c r="CL115" s="977"/>
      <c r="CM115" s="950" t="s">
        <v>452</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138</v>
      </c>
      <c r="DH115" s="987"/>
      <c r="DI115" s="987"/>
      <c r="DJ115" s="987"/>
      <c r="DK115" s="988"/>
      <c r="DL115" s="989" t="s">
        <v>138</v>
      </c>
      <c r="DM115" s="987"/>
      <c r="DN115" s="987"/>
      <c r="DO115" s="987"/>
      <c r="DP115" s="988"/>
      <c r="DQ115" s="989" t="s">
        <v>394</v>
      </c>
      <c r="DR115" s="987"/>
      <c r="DS115" s="987"/>
      <c r="DT115" s="987"/>
      <c r="DU115" s="988"/>
      <c r="DV115" s="990" t="s">
        <v>138</v>
      </c>
      <c r="DW115" s="991"/>
      <c r="DX115" s="991"/>
      <c r="DY115" s="991"/>
      <c r="DZ115" s="992"/>
    </row>
    <row r="116" spans="1:130" s="226" customFormat="1" ht="26.25" customHeight="1" x14ac:dyDescent="0.15">
      <c r="A116" s="984"/>
      <c r="B116" s="985"/>
      <c r="C116" s="993" t="s">
        <v>453</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138</v>
      </c>
      <c r="AB116" s="987"/>
      <c r="AC116" s="987"/>
      <c r="AD116" s="987"/>
      <c r="AE116" s="988"/>
      <c r="AF116" s="989" t="s">
        <v>394</v>
      </c>
      <c r="AG116" s="987"/>
      <c r="AH116" s="987"/>
      <c r="AI116" s="987"/>
      <c r="AJ116" s="988"/>
      <c r="AK116" s="989" t="s">
        <v>138</v>
      </c>
      <c r="AL116" s="987"/>
      <c r="AM116" s="987"/>
      <c r="AN116" s="987"/>
      <c r="AO116" s="988"/>
      <c r="AP116" s="990" t="s">
        <v>394</v>
      </c>
      <c r="AQ116" s="991"/>
      <c r="AR116" s="991"/>
      <c r="AS116" s="991"/>
      <c r="AT116" s="992"/>
      <c r="AU116" s="936"/>
      <c r="AV116" s="937"/>
      <c r="AW116" s="937"/>
      <c r="AX116" s="937"/>
      <c r="AY116" s="937"/>
      <c r="AZ116" s="995" t="s">
        <v>454</v>
      </c>
      <c r="BA116" s="996"/>
      <c r="BB116" s="996"/>
      <c r="BC116" s="996"/>
      <c r="BD116" s="996"/>
      <c r="BE116" s="996"/>
      <c r="BF116" s="996"/>
      <c r="BG116" s="996"/>
      <c r="BH116" s="996"/>
      <c r="BI116" s="996"/>
      <c r="BJ116" s="996"/>
      <c r="BK116" s="996"/>
      <c r="BL116" s="996"/>
      <c r="BM116" s="996"/>
      <c r="BN116" s="996"/>
      <c r="BO116" s="996"/>
      <c r="BP116" s="997"/>
      <c r="BQ116" s="953" t="s">
        <v>138</v>
      </c>
      <c r="BR116" s="954"/>
      <c r="BS116" s="954"/>
      <c r="BT116" s="954"/>
      <c r="BU116" s="954"/>
      <c r="BV116" s="954" t="s">
        <v>138</v>
      </c>
      <c r="BW116" s="954"/>
      <c r="BX116" s="954"/>
      <c r="BY116" s="954"/>
      <c r="BZ116" s="954"/>
      <c r="CA116" s="954" t="s">
        <v>138</v>
      </c>
      <c r="CB116" s="954"/>
      <c r="CC116" s="954"/>
      <c r="CD116" s="954"/>
      <c r="CE116" s="954"/>
      <c r="CF116" s="948" t="s">
        <v>394</v>
      </c>
      <c r="CG116" s="949"/>
      <c r="CH116" s="949"/>
      <c r="CI116" s="949"/>
      <c r="CJ116" s="949"/>
      <c r="CK116" s="976"/>
      <c r="CL116" s="977"/>
      <c r="CM116" s="950" t="s">
        <v>455</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138</v>
      </c>
      <c r="DH116" s="987"/>
      <c r="DI116" s="987"/>
      <c r="DJ116" s="987"/>
      <c r="DK116" s="988"/>
      <c r="DL116" s="989" t="s">
        <v>394</v>
      </c>
      <c r="DM116" s="987"/>
      <c r="DN116" s="987"/>
      <c r="DO116" s="987"/>
      <c r="DP116" s="988"/>
      <c r="DQ116" s="989" t="s">
        <v>394</v>
      </c>
      <c r="DR116" s="987"/>
      <c r="DS116" s="987"/>
      <c r="DT116" s="987"/>
      <c r="DU116" s="988"/>
      <c r="DV116" s="990" t="s">
        <v>394</v>
      </c>
      <c r="DW116" s="991"/>
      <c r="DX116" s="991"/>
      <c r="DY116" s="991"/>
      <c r="DZ116" s="992"/>
    </row>
    <row r="117" spans="1:130" s="226" customFormat="1" ht="26.25" customHeight="1" x14ac:dyDescent="0.15">
      <c r="A117" s="940" t="s">
        <v>189</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456</v>
      </c>
      <c r="Z117" s="922"/>
      <c r="AA117" s="1006">
        <v>3557296</v>
      </c>
      <c r="AB117" s="1007"/>
      <c r="AC117" s="1007"/>
      <c r="AD117" s="1007"/>
      <c r="AE117" s="1008"/>
      <c r="AF117" s="1009">
        <v>3323717</v>
      </c>
      <c r="AG117" s="1007"/>
      <c r="AH117" s="1007"/>
      <c r="AI117" s="1007"/>
      <c r="AJ117" s="1008"/>
      <c r="AK117" s="1009">
        <v>3270217</v>
      </c>
      <c r="AL117" s="1007"/>
      <c r="AM117" s="1007"/>
      <c r="AN117" s="1007"/>
      <c r="AO117" s="1008"/>
      <c r="AP117" s="1010"/>
      <c r="AQ117" s="1011"/>
      <c r="AR117" s="1011"/>
      <c r="AS117" s="1011"/>
      <c r="AT117" s="1012"/>
      <c r="AU117" s="936"/>
      <c r="AV117" s="937"/>
      <c r="AW117" s="937"/>
      <c r="AX117" s="937"/>
      <c r="AY117" s="937"/>
      <c r="AZ117" s="1002" t="s">
        <v>457</v>
      </c>
      <c r="BA117" s="1003"/>
      <c r="BB117" s="1003"/>
      <c r="BC117" s="1003"/>
      <c r="BD117" s="1003"/>
      <c r="BE117" s="1003"/>
      <c r="BF117" s="1003"/>
      <c r="BG117" s="1003"/>
      <c r="BH117" s="1003"/>
      <c r="BI117" s="1003"/>
      <c r="BJ117" s="1003"/>
      <c r="BK117" s="1003"/>
      <c r="BL117" s="1003"/>
      <c r="BM117" s="1003"/>
      <c r="BN117" s="1003"/>
      <c r="BO117" s="1003"/>
      <c r="BP117" s="1004"/>
      <c r="BQ117" s="953" t="s">
        <v>138</v>
      </c>
      <c r="BR117" s="954"/>
      <c r="BS117" s="954"/>
      <c r="BT117" s="954"/>
      <c r="BU117" s="954"/>
      <c r="BV117" s="954" t="s">
        <v>138</v>
      </c>
      <c r="BW117" s="954"/>
      <c r="BX117" s="954"/>
      <c r="BY117" s="954"/>
      <c r="BZ117" s="954"/>
      <c r="CA117" s="954" t="s">
        <v>138</v>
      </c>
      <c r="CB117" s="954"/>
      <c r="CC117" s="954"/>
      <c r="CD117" s="954"/>
      <c r="CE117" s="954"/>
      <c r="CF117" s="948" t="s">
        <v>138</v>
      </c>
      <c r="CG117" s="949"/>
      <c r="CH117" s="949"/>
      <c r="CI117" s="949"/>
      <c r="CJ117" s="949"/>
      <c r="CK117" s="976"/>
      <c r="CL117" s="977"/>
      <c r="CM117" s="950" t="s">
        <v>458</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138</v>
      </c>
      <c r="DH117" s="987"/>
      <c r="DI117" s="987"/>
      <c r="DJ117" s="987"/>
      <c r="DK117" s="988"/>
      <c r="DL117" s="989" t="s">
        <v>138</v>
      </c>
      <c r="DM117" s="987"/>
      <c r="DN117" s="987"/>
      <c r="DO117" s="987"/>
      <c r="DP117" s="988"/>
      <c r="DQ117" s="989" t="s">
        <v>138</v>
      </c>
      <c r="DR117" s="987"/>
      <c r="DS117" s="987"/>
      <c r="DT117" s="987"/>
      <c r="DU117" s="988"/>
      <c r="DV117" s="990" t="s">
        <v>138</v>
      </c>
      <c r="DW117" s="991"/>
      <c r="DX117" s="991"/>
      <c r="DY117" s="991"/>
      <c r="DZ117" s="992"/>
    </row>
    <row r="118" spans="1:130" s="226" customFormat="1" ht="26.25" customHeight="1" x14ac:dyDescent="0.15">
      <c r="A118" s="940" t="s">
        <v>432</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429</v>
      </c>
      <c r="AB118" s="921"/>
      <c r="AC118" s="921"/>
      <c r="AD118" s="921"/>
      <c r="AE118" s="922"/>
      <c r="AF118" s="920" t="s">
        <v>430</v>
      </c>
      <c r="AG118" s="921"/>
      <c r="AH118" s="921"/>
      <c r="AI118" s="921"/>
      <c r="AJ118" s="922"/>
      <c r="AK118" s="920" t="s">
        <v>307</v>
      </c>
      <c r="AL118" s="921"/>
      <c r="AM118" s="921"/>
      <c r="AN118" s="921"/>
      <c r="AO118" s="922"/>
      <c r="AP118" s="998" t="s">
        <v>431</v>
      </c>
      <c r="AQ118" s="999"/>
      <c r="AR118" s="999"/>
      <c r="AS118" s="999"/>
      <c r="AT118" s="1000"/>
      <c r="AU118" s="936"/>
      <c r="AV118" s="937"/>
      <c r="AW118" s="937"/>
      <c r="AX118" s="937"/>
      <c r="AY118" s="937"/>
      <c r="AZ118" s="1001" t="s">
        <v>459</v>
      </c>
      <c r="BA118" s="993"/>
      <c r="BB118" s="993"/>
      <c r="BC118" s="993"/>
      <c r="BD118" s="993"/>
      <c r="BE118" s="993"/>
      <c r="BF118" s="993"/>
      <c r="BG118" s="993"/>
      <c r="BH118" s="993"/>
      <c r="BI118" s="993"/>
      <c r="BJ118" s="993"/>
      <c r="BK118" s="993"/>
      <c r="BL118" s="993"/>
      <c r="BM118" s="993"/>
      <c r="BN118" s="993"/>
      <c r="BO118" s="993"/>
      <c r="BP118" s="994"/>
      <c r="BQ118" s="1027" t="s">
        <v>394</v>
      </c>
      <c r="BR118" s="1028"/>
      <c r="BS118" s="1028"/>
      <c r="BT118" s="1028"/>
      <c r="BU118" s="1028"/>
      <c r="BV118" s="1028" t="s">
        <v>138</v>
      </c>
      <c r="BW118" s="1028"/>
      <c r="BX118" s="1028"/>
      <c r="BY118" s="1028"/>
      <c r="BZ118" s="1028"/>
      <c r="CA118" s="1028" t="s">
        <v>138</v>
      </c>
      <c r="CB118" s="1028"/>
      <c r="CC118" s="1028"/>
      <c r="CD118" s="1028"/>
      <c r="CE118" s="1028"/>
      <c r="CF118" s="948" t="s">
        <v>394</v>
      </c>
      <c r="CG118" s="949"/>
      <c r="CH118" s="949"/>
      <c r="CI118" s="949"/>
      <c r="CJ118" s="949"/>
      <c r="CK118" s="976"/>
      <c r="CL118" s="977"/>
      <c r="CM118" s="950" t="s">
        <v>460</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138</v>
      </c>
      <c r="DH118" s="987"/>
      <c r="DI118" s="987"/>
      <c r="DJ118" s="987"/>
      <c r="DK118" s="988"/>
      <c r="DL118" s="989" t="s">
        <v>138</v>
      </c>
      <c r="DM118" s="987"/>
      <c r="DN118" s="987"/>
      <c r="DO118" s="987"/>
      <c r="DP118" s="988"/>
      <c r="DQ118" s="989" t="s">
        <v>138</v>
      </c>
      <c r="DR118" s="987"/>
      <c r="DS118" s="987"/>
      <c r="DT118" s="987"/>
      <c r="DU118" s="988"/>
      <c r="DV118" s="990" t="s">
        <v>138</v>
      </c>
      <c r="DW118" s="991"/>
      <c r="DX118" s="991"/>
      <c r="DY118" s="991"/>
      <c r="DZ118" s="992"/>
    </row>
    <row r="119" spans="1:130" s="226" customFormat="1" ht="26.25" customHeight="1" x14ac:dyDescent="0.15">
      <c r="A119" s="1084" t="s">
        <v>435</v>
      </c>
      <c r="B119" s="975"/>
      <c r="C119" s="957" t="s">
        <v>436</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v>79657</v>
      </c>
      <c r="AB119" s="928"/>
      <c r="AC119" s="928"/>
      <c r="AD119" s="928"/>
      <c r="AE119" s="929"/>
      <c r="AF119" s="930">
        <v>54805</v>
      </c>
      <c r="AG119" s="928"/>
      <c r="AH119" s="928"/>
      <c r="AI119" s="928"/>
      <c r="AJ119" s="929"/>
      <c r="AK119" s="930">
        <v>39909</v>
      </c>
      <c r="AL119" s="928"/>
      <c r="AM119" s="928"/>
      <c r="AN119" s="928"/>
      <c r="AO119" s="929"/>
      <c r="AP119" s="931">
        <v>0.3</v>
      </c>
      <c r="AQ119" s="932"/>
      <c r="AR119" s="932"/>
      <c r="AS119" s="932"/>
      <c r="AT119" s="933"/>
      <c r="AU119" s="938"/>
      <c r="AV119" s="939"/>
      <c r="AW119" s="939"/>
      <c r="AX119" s="939"/>
      <c r="AY119" s="939"/>
      <c r="AZ119" s="247" t="s">
        <v>189</v>
      </c>
      <c r="BA119" s="247"/>
      <c r="BB119" s="247"/>
      <c r="BC119" s="247"/>
      <c r="BD119" s="247"/>
      <c r="BE119" s="247"/>
      <c r="BF119" s="247"/>
      <c r="BG119" s="247"/>
      <c r="BH119" s="247"/>
      <c r="BI119" s="247"/>
      <c r="BJ119" s="247"/>
      <c r="BK119" s="247"/>
      <c r="BL119" s="247"/>
      <c r="BM119" s="247"/>
      <c r="BN119" s="247"/>
      <c r="BO119" s="1005" t="s">
        <v>461</v>
      </c>
      <c r="BP119" s="1033"/>
      <c r="BQ119" s="1027">
        <v>40374650</v>
      </c>
      <c r="BR119" s="1028"/>
      <c r="BS119" s="1028"/>
      <c r="BT119" s="1028"/>
      <c r="BU119" s="1028"/>
      <c r="BV119" s="1028">
        <v>39027253</v>
      </c>
      <c r="BW119" s="1028"/>
      <c r="BX119" s="1028"/>
      <c r="BY119" s="1028"/>
      <c r="BZ119" s="1028"/>
      <c r="CA119" s="1028">
        <v>38094131</v>
      </c>
      <c r="CB119" s="1028"/>
      <c r="CC119" s="1028"/>
      <c r="CD119" s="1028"/>
      <c r="CE119" s="1028"/>
      <c r="CF119" s="1029"/>
      <c r="CG119" s="1030"/>
      <c r="CH119" s="1030"/>
      <c r="CI119" s="1030"/>
      <c r="CJ119" s="1031"/>
      <c r="CK119" s="978"/>
      <c r="CL119" s="979"/>
      <c r="CM119" s="1001" t="s">
        <v>462</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394</v>
      </c>
      <c r="DH119" s="1014"/>
      <c r="DI119" s="1014"/>
      <c r="DJ119" s="1014"/>
      <c r="DK119" s="1015"/>
      <c r="DL119" s="1013" t="s">
        <v>394</v>
      </c>
      <c r="DM119" s="1014"/>
      <c r="DN119" s="1014"/>
      <c r="DO119" s="1014"/>
      <c r="DP119" s="1015"/>
      <c r="DQ119" s="1013" t="s">
        <v>394</v>
      </c>
      <c r="DR119" s="1014"/>
      <c r="DS119" s="1014"/>
      <c r="DT119" s="1014"/>
      <c r="DU119" s="1015"/>
      <c r="DV119" s="1016" t="s">
        <v>394</v>
      </c>
      <c r="DW119" s="1017"/>
      <c r="DX119" s="1017"/>
      <c r="DY119" s="1017"/>
      <c r="DZ119" s="1018"/>
    </row>
    <row r="120" spans="1:130" s="226" customFormat="1" ht="26.25" customHeight="1" x14ac:dyDescent="0.15">
      <c r="A120" s="1085"/>
      <c r="B120" s="977"/>
      <c r="C120" s="950" t="s">
        <v>439</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394</v>
      </c>
      <c r="AB120" s="987"/>
      <c r="AC120" s="987"/>
      <c r="AD120" s="987"/>
      <c r="AE120" s="988"/>
      <c r="AF120" s="989" t="s">
        <v>138</v>
      </c>
      <c r="AG120" s="987"/>
      <c r="AH120" s="987"/>
      <c r="AI120" s="987"/>
      <c r="AJ120" s="988"/>
      <c r="AK120" s="989" t="s">
        <v>394</v>
      </c>
      <c r="AL120" s="987"/>
      <c r="AM120" s="987"/>
      <c r="AN120" s="987"/>
      <c r="AO120" s="988"/>
      <c r="AP120" s="990" t="s">
        <v>394</v>
      </c>
      <c r="AQ120" s="991"/>
      <c r="AR120" s="991"/>
      <c r="AS120" s="991"/>
      <c r="AT120" s="992"/>
      <c r="AU120" s="1019" t="s">
        <v>463</v>
      </c>
      <c r="AV120" s="1020"/>
      <c r="AW120" s="1020"/>
      <c r="AX120" s="1020"/>
      <c r="AY120" s="1021"/>
      <c r="AZ120" s="957" t="s">
        <v>464</v>
      </c>
      <c r="BA120" s="925"/>
      <c r="BB120" s="925"/>
      <c r="BC120" s="925"/>
      <c r="BD120" s="925"/>
      <c r="BE120" s="925"/>
      <c r="BF120" s="925"/>
      <c r="BG120" s="925"/>
      <c r="BH120" s="925"/>
      <c r="BI120" s="925"/>
      <c r="BJ120" s="925"/>
      <c r="BK120" s="925"/>
      <c r="BL120" s="925"/>
      <c r="BM120" s="925"/>
      <c r="BN120" s="925"/>
      <c r="BO120" s="925"/>
      <c r="BP120" s="926"/>
      <c r="BQ120" s="958">
        <v>4834535</v>
      </c>
      <c r="BR120" s="959"/>
      <c r="BS120" s="959"/>
      <c r="BT120" s="959"/>
      <c r="BU120" s="959"/>
      <c r="BV120" s="959">
        <v>5507242</v>
      </c>
      <c r="BW120" s="959"/>
      <c r="BX120" s="959"/>
      <c r="BY120" s="959"/>
      <c r="BZ120" s="959"/>
      <c r="CA120" s="959">
        <v>7210468</v>
      </c>
      <c r="CB120" s="959"/>
      <c r="CC120" s="959"/>
      <c r="CD120" s="959"/>
      <c r="CE120" s="959"/>
      <c r="CF120" s="972">
        <v>54.7</v>
      </c>
      <c r="CG120" s="973"/>
      <c r="CH120" s="973"/>
      <c r="CI120" s="973"/>
      <c r="CJ120" s="973"/>
      <c r="CK120" s="1034" t="s">
        <v>465</v>
      </c>
      <c r="CL120" s="1035"/>
      <c r="CM120" s="1035"/>
      <c r="CN120" s="1035"/>
      <c r="CO120" s="1036"/>
      <c r="CP120" s="1042" t="s">
        <v>466</v>
      </c>
      <c r="CQ120" s="1043"/>
      <c r="CR120" s="1043"/>
      <c r="CS120" s="1043"/>
      <c r="CT120" s="1043"/>
      <c r="CU120" s="1043"/>
      <c r="CV120" s="1043"/>
      <c r="CW120" s="1043"/>
      <c r="CX120" s="1043"/>
      <c r="CY120" s="1043"/>
      <c r="CZ120" s="1043"/>
      <c r="DA120" s="1043"/>
      <c r="DB120" s="1043"/>
      <c r="DC120" s="1043"/>
      <c r="DD120" s="1043"/>
      <c r="DE120" s="1043"/>
      <c r="DF120" s="1044"/>
      <c r="DG120" s="958">
        <v>6444632</v>
      </c>
      <c r="DH120" s="959"/>
      <c r="DI120" s="959"/>
      <c r="DJ120" s="959"/>
      <c r="DK120" s="959"/>
      <c r="DL120" s="959">
        <v>5934578</v>
      </c>
      <c r="DM120" s="959"/>
      <c r="DN120" s="959"/>
      <c r="DO120" s="959"/>
      <c r="DP120" s="959"/>
      <c r="DQ120" s="959">
        <v>5063330</v>
      </c>
      <c r="DR120" s="959"/>
      <c r="DS120" s="959"/>
      <c r="DT120" s="959"/>
      <c r="DU120" s="959"/>
      <c r="DV120" s="960">
        <v>38.4</v>
      </c>
      <c r="DW120" s="960"/>
      <c r="DX120" s="960"/>
      <c r="DY120" s="960"/>
      <c r="DZ120" s="961"/>
    </row>
    <row r="121" spans="1:130" s="226" customFormat="1" ht="26.25" customHeight="1" x14ac:dyDescent="0.15">
      <c r="A121" s="1085"/>
      <c r="B121" s="977"/>
      <c r="C121" s="1002" t="s">
        <v>467</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394</v>
      </c>
      <c r="AB121" s="987"/>
      <c r="AC121" s="987"/>
      <c r="AD121" s="987"/>
      <c r="AE121" s="988"/>
      <c r="AF121" s="989" t="s">
        <v>394</v>
      </c>
      <c r="AG121" s="987"/>
      <c r="AH121" s="987"/>
      <c r="AI121" s="987"/>
      <c r="AJ121" s="988"/>
      <c r="AK121" s="989" t="s">
        <v>394</v>
      </c>
      <c r="AL121" s="987"/>
      <c r="AM121" s="987"/>
      <c r="AN121" s="987"/>
      <c r="AO121" s="988"/>
      <c r="AP121" s="990" t="s">
        <v>394</v>
      </c>
      <c r="AQ121" s="991"/>
      <c r="AR121" s="991"/>
      <c r="AS121" s="991"/>
      <c r="AT121" s="992"/>
      <c r="AU121" s="1022"/>
      <c r="AV121" s="1023"/>
      <c r="AW121" s="1023"/>
      <c r="AX121" s="1023"/>
      <c r="AY121" s="1024"/>
      <c r="AZ121" s="950" t="s">
        <v>468</v>
      </c>
      <c r="BA121" s="951"/>
      <c r="BB121" s="951"/>
      <c r="BC121" s="951"/>
      <c r="BD121" s="951"/>
      <c r="BE121" s="951"/>
      <c r="BF121" s="951"/>
      <c r="BG121" s="951"/>
      <c r="BH121" s="951"/>
      <c r="BI121" s="951"/>
      <c r="BJ121" s="951"/>
      <c r="BK121" s="951"/>
      <c r="BL121" s="951"/>
      <c r="BM121" s="951"/>
      <c r="BN121" s="951"/>
      <c r="BO121" s="951"/>
      <c r="BP121" s="952"/>
      <c r="BQ121" s="953">
        <v>176003</v>
      </c>
      <c r="BR121" s="954"/>
      <c r="BS121" s="954"/>
      <c r="BT121" s="954"/>
      <c r="BU121" s="954"/>
      <c r="BV121" s="954">
        <v>186952</v>
      </c>
      <c r="BW121" s="954"/>
      <c r="BX121" s="954"/>
      <c r="BY121" s="954"/>
      <c r="BZ121" s="954"/>
      <c r="CA121" s="954">
        <v>210131</v>
      </c>
      <c r="CB121" s="954"/>
      <c r="CC121" s="954"/>
      <c r="CD121" s="954"/>
      <c r="CE121" s="954"/>
      <c r="CF121" s="948">
        <v>1.6</v>
      </c>
      <c r="CG121" s="949"/>
      <c r="CH121" s="949"/>
      <c r="CI121" s="949"/>
      <c r="CJ121" s="949"/>
      <c r="CK121" s="1037"/>
      <c r="CL121" s="1038"/>
      <c r="CM121" s="1038"/>
      <c r="CN121" s="1038"/>
      <c r="CO121" s="1039"/>
      <c r="CP121" s="1047" t="s">
        <v>469</v>
      </c>
      <c r="CQ121" s="1048"/>
      <c r="CR121" s="1048"/>
      <c r="CS121" s="1048"/>
      <c r="CT121" s="1048"/>
      <c r="CU121" s="1048"/>
      <c r="CV121" s="1048"/>
      <c r="CW121" s="1048"/>
      <c r="CX121" s="1048"/>
      <c r="CY121" s="1048"/>
      <c r="CZ121" s="1048"/>
      <c r="DA121" s="1048"/>
      <c r="DB121" s="1048"/>
      <c r="DC121" s="1048"/>
      <c r="DD121" s="1048"/>
      <c r="DE121" s="1048"/>
      <c r="DF121" s="1049"/>
      <c r="DG121" s="953">
        <v>5088551</v>
      </c>
      <c r="DH121" s="954"/>
      <c r="DI121" s="954"/>
      <c r="DJ121" s="954"/>
      <c r="DK121" s="954"/>
      <c r="DL121" s="954">
        <v>4625453</v>
      </c>
      <c r="DM121" s="954"/>
      <c r="DN121" s="954"/>
      <c r="DO121" s="954"/>
      <c r="DP121" s="954"/>
      <c r="DQ121" s="954">
        <v>4192262</v>
      </c>
      <c r="DR121" s="954"/>
      <c r="DS121" s="954"/>
      <c r="DT121" s="954"/>
      <c r="DU121" s="954"/>
      <c r="DV121" s="955">
        <v>31.8</v>
      </c>
      <c r="DW121" s="955"/>
      <c r="DX121" s="955"/>
      <c r="DY121" s="955"/>
      <c r="DZ121" s="956"/>
    </row>
    <row r="122" spans="1:130" s="226" customFormat="1" ht="26.25" customHeight="1" x14ac:dyDescent="0.15">
      <c r="A122" s="1085"/>
      <c r="B122" s="977"/>
      <c r="C122" s="950" t="s">
        <v>449</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138</v>
      </c>
      <c r="AB122" s="987"/>
      <c r="AC122" s="987"/>
      <c r="AD122" s="987"/>
      <c r="AE122" s="988"/>
      <c r="AF122" s="989" t="s">
        <v>394</v>
      </c>
      <c r="AG122" s="987"/>
      <c r="AH122" s="987"/>
      <c r="AI122" s="987"/>
      <c r="AJ122" s="988"/>
      <c r="AK122" s="989" t="s">
        <v>394</v>
      </c>
      <c r="AL122" s="987"/>
      <c r="AM122" s="987"/>
      <c r="AN122" s="987"/>
      <c r="AO122" s="988"/>
      <c r="AP122" s="990" t="s">
        <v>394</v>
      </c>
      <c r="AQ122" s="991"/>
      <c r="AR122" s="991"/>
      <c r="AS122" s="991"/>
      <c r="AT122" s="992"/>
      <c r="AU122" s="1022"/>
      <c r="AV122" s="1023"/>
      <c r="AW122" s="1023"/>
      <c r="AX122" s="1023"/>
      <c r="AY122" s="1024"/>
      <c r="AZ122" s="1001" t="s">
        <v>470</v>
      </c>
      <c r="BA122" s="993"/>
      <c r="BB122" s="993"/>
      <c r="BC122" s="993"/>
      <c r="BD122" s="993"/>
      <c r="BE122" s="993"/>
      <c r="BF122" s="993"/>
      <c r="BG122" s="993"/>
      <c r="BH122" s="993"/>
      <c r="BI122" s="993"/>
      <c r="BJ122" s="993"/>
      <c r="BK122" s="993"/>
      <c r="BL122" s="993"/>
      <c r="BM122" s="993"/>
      <c r="BN122" s="993"/>
      <c r="BO122" s="993"/>
      <c r="BP122" s="994"/>
      <c r="BQ122" s="1027">
        <v>26962801</v>
      </c>
      <c r="BR122" s="1028"/>
      <c r="BS122" s="1028"/>
      <c r="BT122" s="1028"/>
      <c r="BU122" s="1028"/>
      <c r="BV122" s="1028">
        <v>26618350</v>
      </c>
      <c r="BW122" s="1028"/>
      <c r="BX122" s="1028"/>
      <c r="BY122" s="1028"/>
      <c r="BZ122" s="1028"/>
      <c r="CA122" s="1028">
        <v>26049048</v>
      </c>
      <c r="CB122" s="1028"/>
      <c r="CC122" s="1028"/>
      <c r="CD122" s="1028"/>
      <c r="CE122" s="1028"/>
      <c r="CF122" s="1045">
        <v>197.7</v>
      </c>
      <c r="CG122" s="1046"/>
      <c r="CH122" s="1046"/>
      <c r="CI122" s="1046"/>
      <c r="CJ122" s="1046"/>
      <c r="CK122" s="1037"/>
      <c r="CL122" s="1038"/>
      <c r="CM122" s="1038"/>
      <c r="CN122" s="1038"/>
      <c r="CO122" s="1039"/>
      <c r="CP122" s="1047" t="s">
        <v>408</v>
      </c>
      <c r="CQ122" s="1048"/>
      <c r="CR122" s="1048"/>
      <c r="CS122" s="1048"/>
      <c r="CT122" s="1048"/>
      <c r="CU122" s="1048"/>
      <c r="CV122" s="1048"/>
      <c r="CW122" s="1048"/>
      <c r="CX122" s="1048"/>
      <c r="CY122" s="1048"/>
      <c r="CZ122" s="1048"/>
      <c r="DA122" s="1048"/>
      <c r="DB122" s="1048"/>
      <c r="DC122" s="1048"/>
      <c r="DD122" s="1048"/>
      <c r="DE122" s="1048"/>
      <c r="DF122" s="1049"/>
      <c r="DG122" s="953">
        <v>657554</v>
      </c>
      <c r="DH122" s="954"/>
      <c r="DI122" s="954"/>
      <c r="DJ122" s="954"/>
      <c r="DK122" s="954"/>
      <c r="DL122" s="954">
        <v>698389</v>
      </c>
      <c r="DM122" s="954"/>
      <c r="DN122" s="954"/>
      <c r="DO122" s="954"/>
      <c r="DP122" s="954"/>
      <c r="DQ122" s="954">
        <v>723787</v>
      </c>
      <c r="DR122" s="954"/>
      <c r="DS122" s="954"/>
      <c r="DT122" s="954"/>
      <c r="DU122" s="954"/>
      <c r="DV122" s="955">
        <v>5.5</v>
      </c>
      <c r="DW122" s="955"/>
      <c r="DX122" s="955"/>
      <c r="DY122" s="955"/>
      <c r="DZ122" s="956"/>
    </row>
    <row r="123" spans="1:130" s="226" customFormat="1" ht="26.25" customHeight="1" x14ac:dyDescent="0.15">
      <c r="A123" s="1085"/>
      <c r="B123" s="977"/>
      <c r="C123" s="950" t="s">
        <v>455</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138</v>
      </c>
      <c r="AB123" s="987"/>
      <c r="AC123" s="987"/>
      <c r="AD123" s="987"/>
      <c r="AE123" s="988"/>
      <c r="AF123" s="989" t="s">
        <v>138</v>
      </c>
      <c r="AG123" s="987"/>
      <c r="AH123" s="987"/>
      <c r="AI123" s="987"/>
      <c r="AJ123" s="988"/>
      <c r="AK123" s="989" t="s">
        <v>138</v>
      </c>
      <c r="AL123" s="987"/>
      <c r="AM123" s="987"/>
      <c r="AN123" s="987"/>
      <c r="AO123" s="988"/>
      <c r="AP123" s="990" t="s">
        <v>138</v>
      </c>
      <c r="AQ123" s="991"/>
      <c r="AR123" s="991"/>
      <c r="AS123" s="991"/>
      <c r="AT123" s="992"/>
      <c r="AU123" s="1025"/>
      <c r="AV123" s="1026"/>
      <c r="AW123" s="1026"/>
      <c r="AX123" s="1026"/>
      <c r="AY123" s="1026"/>
      <c r="AZ123" s="247" t="s">
        <v>189</v>
      </c>
      <c r="BA123" s="247"/>
      <c r="BB123" s="247"/>
      <c r="BC123" s="247"/>
      <c r="BD123" s="247"/>
      <c r="BE123" s="247"/>
      <c r="BF123" s="247"/>
      <c r="BG123" s="247"/>
      <c r="BH123" s="247"/>
      <c r="BI123" s="247"/>
      <c r="BJ123" s="247"/>
      <c r="BK123" s="247"/>
      <c r="BL123" s="247"/>
      <c r="BM123" s="247"/>
      <c r="BN123" s="247"/>
      <c r="BO123" s="1005" t="s">
        <v>471</v>
      </c>
      <c r="BP123" s="1033"/>
      <c r="BQ123" s="1091">
        <v>31973339</v>
      </c>
      <c r="BR123" s="1092"/>
      <c r="BS123" s="1092"/>
      <c r="BT123" s="1092"/>
      <c r="BU123" s="1092"/>
      <c r="BV123" s="1092">
        <v>32312544</v>
      </c>
      <c r="BW123" s="1092"/>
      <c r="BX123" s="1092"/>
      <c r="BY123" s="1092"/>
      <c r="BZ123" s="1092"/>
      <c r="CA123" s="1092">
        <v>33469647</v>
      </c>
      <c r="CB123" s="1092"/>
      <c r="CC123" s="1092"/>
      <c r="CD123" s="1092"/>
      <c r="CE123" s="1092"/>
      <c r="CF123" s="1029"/>
      <c r="CG123" s="1030"/>
      <c r="CH123" s="1030"/>
      <c r="CI123" s="1030"/>
      <c r="CJ123" s="1031"/>
      <c r="CK123" s="1037"/>
      <c r="CL123" s="1038"/>
      <c r="CM123" s="1038"/>
      <c r="CN123" s="1038"/>
      <c r="CO123" s="1039"/>
      <c r="CP123" s="1047" t="s">
        <v>405</v>
      </c>
      <c r="CQ123" s="1048"/>
      <c r="CR123" s="1048"/>
      <c r="CS123" s="1048"/>
      <c r="CT123" s="1048"/>
      <c r="CU123" s="1048"/>
      <c r="CV123" s="1048"/>
      <c r="CW123" s="1048"/>
      <c r="CX123" s="1048"/>
      <c r="CY123" s="1048"/>
      <c r="CZ123" s="1048"/>
      <c r="DA123" s="1048"/>
      <c r="DB123" s="1048"/>
      <c r="DC123" s="1048"/>
      <c r="DD123" s="1048"/>
      <c r="DE123" s="1048"/>
      <c r="DF123" s="1049"/>
      <c r="DG123" s="986">
        <v>200000</v>
      </c>
      <c r="DH123" s="987"/>
      <c r="DI123" s="987"/>
      <c r="DJ123" s="987"/>
      <c r="DK123" s="988"/>
      <c r="DL123" s="989">
        <v>150000</v>
      </c>
      <c r="DM123" s="987"/>
      <c r="DN123" s="987"/>
      <c r="DO123" s="987"/>
      <c r="DP123" s="988"/>
      <c r="DQ123" s="989">
        <v>100000</v>
      </c>
      <c r="DR123" s="987"/>
      <c r="DS123" s="987"/>
      <c r="DT123" s="987"/>
      <c r="DU123" s="988"/>
      <c r="DV123" s="990">
        <v>0.8</v>
      </c>
      <c r="DW123" s="991"/>
      <c r="DX123" s="991"/>
      <c r="DY123" s="991"/>
      <c r="DZ123" s="992"/>
    </row>
    <row r="124" spans="1:130" s="226" customFormat="1" ht="26.25" customHeight="1" thickBot="1" x14ac:dyDescent="0.2">
      <c r="A124" s="1085"/>
      <c r="B124" s="977"/>
      <c r="C124" s="950" t="s">
        <v>458</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138</v>
      </c>
      <c r="AB124" s="987"/>
      <c r="AC124" s="987"/>
      <c r="AD124" s="987"/>
      <c r="AE124" s="988"/>
      <c r="AF124" s="989" t="s">
        <v>138</v>
      </c>
      <c r="AG124" s="987"/>
      <c r="AH124" s="987"/>
      <c r="AI124" s="987"/>
      <c r="AJ124" s="988"/>
      <c r="AK124" s="989" t="s">
        <v>138</v>
      </c>
      <c r="AL124" s="987"/>
      <c r="AM124" s="987"/>
      <c r="AN124" s="987"/>
      <c r="AO124" s="988"/>
      <c r="AP124" s="990" t="s">
        <v>138</v>
      </c>
      <c r="AQ124" s="991"/>
      <c r="AR124" s="991"/>
      <c r="AS124" s="991"/>
      <c r="AT124" s="992"/>
      <c r="AU124" s="1087" t="s">
        <v>472</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69</v>
      </c>
      <c r="BR124" s="1055"/>
      <c r="BS124" s="1055"/>
      <c r="BT124" s="1055"/>
      <c r="BU124" s="1055"/>
      <c r="BV124" s="1055">
        <v>53.2</v>
      </c>
      <c r="BW124" s="1055"/>
      <c r="BX124" s="1055"/>
      <c r="BY124" s="1055"/>
      <c r="BZ124" s="1055"/>
      <c r="CA124" s="1055">
        <v>35</v>
      </c>
      <c r="CB124" s="1055"/>
      <c r="CC124" s="1055"/>
      <c r="CD124" s="1055"/>
      <c r="CE124" s="1055"/>
      <c r="CF124" s="1056"/>
      <c r="CG124" s="1057"/>
      <c r="CH124" s="1057"/>
      <c r="CI124" s="1057"/>
      <c r="CJ124" s="1058"/>
      <c r="CK124" s="1040"/>
      <c r="CL124" s="1040"/>
      <c r="CM124" s="1040"/>
      <c r="CN124" s="1040"/>
      <c r="CO124" s="1041"/>
      <c r="CP124" s="1047" t="s">
        <v>473</v>
      </c>
      <c r="CQ124" s="1048"/>
      <c r="CR124" s="1048"/>
      <c r="CS124" s="1048"/>
      <c r="CT124" s="1048"/>
      <c r="CU124" s="1048"/>
      <c r="CV124" s="1048"/>
      <c r="CW124" s="1048"/>
      <c r="CX124" s="1048"/>
      <c r="CY124" s="1048"/>
      <c r="CZ124" s="1048"/>
      <c r="DA124" s="1048"/>
      <c r="DB124" s="1048"/>
      <c r="DC124" s="1048"/>
      <c r="DD124" s="1048"/>
      <c r="DE124" s="1048"/>
      <c r="DF124" s="1049"/>
      <c r="DG124" s="1032" t="s">
        <v>138</v>
      </c>
      <c r="DH124" s="1014"/>
      <c r="DI124" s="1014"/>
      <c r="DJ124" s="1014"/>
      <c r="DK124" s="1015"/>
      <c r="DL124" s="1013" t="s">
        <v>138</v>
      </c>
      <c r="DM124" s="1014"/>
      <c r="DN124" s="1014"/>
      <c r="DO124" s="1014"/>
      <c r="DP124" s="1015"/>
      <c r="DQ124" s="1013" t="s">
        <v>138</v>
      </c>
      <c r="DR124" s="1014"/>
      <c r="DS124" s="1014"/>
      <c r="DT124" s="1014"/>
      <c r="DU124" s="1015"/>
      <c r="DV124" s="1016" t="s">
        <v>138</v>
      </c>
      <c r="DW124" s="1017"/>
      <c r="DX124" s="1017"/>
      <c r="DY124" s="1017"/>
      <c r="DZ124" s="1018"/>
    </row>
    <row r="125" spans="1:130" s="226" customFormat="1" ht="26.25" customHeight="1" x14ac:dyDescent="0.15">
      <c r="A125" s="1085"/>
      <c r="B125" s="977"/>
      <c r="C125" s="950" t="s">
        <v>460</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138</v>
      </c>
      <c r="AB125" s="987"/>
      <c r="AC125" s="987"/>
      <c r="AD125" s="987"/>
      <c r="AE125" s="988"/>
      <c r="AF125" s="989" t="s">
        <v>138</v>
      </c>
      <c r="AG125" s="987"/>
      <c r="AH125" s="987"/>
      <c r="AI125" s="987"/>
      <c r="AJ125" s="988"/>
      <c r="AK125" s="989" t="s">
        <v>138</v>
      </c>
      <c r="AL125" s="987"/>
      <c r="AM125" s="987"/>
      <c r="AN125" s="987"/>
      <c r="AO125" s="988"/>
      <c r="AP125" s="990" t="s">
        <v>138</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474</v>
      </c>
      <c r="CL125" s="1035"/>
      <c r="CM125" s="1035"/>
      <c r="CN125" s="1035"/>
      <c r="CO125" s="1036"/>
      <c r="CP125" s="957" t="s">
        <v>475</v>
      </c>
      <c r="CQ125" s="925"/>
      <c r="CR125" s="925"/>
      <c r="CS125" s="925"/>
      <c r="CT125" s="925"/>
      <c r="CU125" s="925"/>
      <c r="CV125" s="925"/>
      <c r="CW125" s="925"/>
      <c r="CX125" s="925"/>
      <c r="CY125" s="925"/>
      <c r="CZ125" s="925"/>
      <c r="DA125" s="925"/>
      <c r="DB125" s="925"/>
      <c r="DC125" s="925"/>
      <c r="DD125" s="925"/>
      <c r="DE125" s="925"/>
      <c r="DF125" s="926"/>
      <c r="DG125" s="958" t="s">
        <v>138</v>
      </c>
      <c r="DH125" s="959"/>
      <c r="DI125" s="959"/>
      <c r="DJ125" s="959"/>
      <c r="DK125" s="959"/>
      <c r="DL125" s="959" t="s">
        <v>138</v>
      </c>
      <c r="DM125" s="959"/>
      <c r="DN125" s="959"/>
      <c r="DO125" s="959"/>
      <c r="DP125" s="959"/>
      <c r="DQ125" s="959" t="s">
        <v>138</v>
      </c>
      <c r="DR125" s="959"/>
      <c r="DS125" s="959"/>
      <c r="DT125" s="959"/>
      <c r="DU125" s="959"/>
      <c r="DV125" s="960" t="s">
        <v>138</v>
      </c>
      <c r="DW125" s="960"/>
      <c r="DX125" s="960"/>
      <c r="DY125" s="960"/>
      <c r="DZ125" s="961"/>
    </row>
    <row r="126" spans="1:130" s="226" customFormat="1" ht="26.25" customHeight="1" thickBot="1" x14ac:dyDescent="0.2">
      <c r="A126" s="1085"/>
      <c r="B126" s="977"/>
      <c r="C126" s="950" t="s">
        <v>462</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138</v>
      </c>
      <c r="AB126" s="987"/>
      <c r="AC126" s="987"/>
      <c r="AD126" s="987"/>
      <c r="AE126" s="988"/>
      <c r="AF126" s="989" t="s">
        <v>138</v>
      </c>
      <c r="AG126" s="987"/>
      <c r="AH126" s="987"/>
      <c r="AI126" s="987"/>
      <c r="AJ126" s="988"/>
      <c r="AK126" s="989" t="s">
        <v>138</v>
      </c>
      <c r="AL126" s="987"/>
      <c r="AM126" s="987"/>
      <c r="AN126" s="987"/>
      <c r="AO126" s="988"/>
      <c r="AP126" s="990" t="s">
        <v>138</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476</v>
      </c>
      <c r="CQ126" s="951"/>
      <c r="CR126" s="951"/>
      <c r="CS126" s="951"/>
      <c r="CT126" s="951"/>
      <c r="CU126" s="951"/>
      <c r="CV126" s="951"/>
      <c r="CW126" s="951"/>
      <c r="CX126" s="951"/>
      <c r="CY126" s="951"/>
      <c r="CZ126" s="951"/>
      <c r="DA126" s="951"/>
      <c r="DB126" s="951"/>
      <c r="DC126" s="951"/>
      <c r="DD126" s="951"/>
      <c r="DE126" s="951"/>
      <c r="DF126" s="952"/>
      <c r="DG126" s="953">
        <v>128136</v>
      </c>
      <c r="DH126" s="954"/>
      <c r="DI126" s="954"/>
      <c r="DJ126" s="954"/>
      <c r="DK126" s="954"/>
      <c r="DL126" s="954">
        <v>121802</v>
      </c>
      <c r="DM126" s="954"/>
      <c r="DN126" s="954"/>
      <c r="DO126" s="954"/>
      <c r="DP126" s="954"/>
      <c r="DQ126" s="954">
        <v>95690</v>
      </c>
      <c r="DR126" s="954"/>
      <c r="DS126" s="954"/>
      <c r="DT126" s="954"/>
      <c r="DU126" s="954"/>
      <c r="DV126" s="955">
        <v>0.7</v>
      </c>
      <c r="DW126" s="955"/>
      <c r="DX126" s="955"/>
      <c r="DY126" s="955"/>
      <c r="DZ126" s="956"/>
    </row>
    <row r="127" spans="1:130" s="226" customFormat="1" ht="26.25" customHeight="1" x14ac:dyDescent="0.15">
      <c r="A127" s="1086"/>
      <c r="B127" s="979"/>
      <c r="C127" s="1001" t="s">
        <v>477</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138</v>
      </c>
      <c r="AB127" s="987"/>
      <c r="AC127" s="987"/>
      <c r="AD127" s="987"/>
      <c r="AE127" s="988"/>
      <c r="AF127" s="989" t="s">
        <v>138</v>
      </c>
      <c r="AG127" s="987"/>
      <c r="AH127" s="987"/>
      <c r="AI127" s="987"/>
      <c r="AJ127" s="988"/>
      <c r="AK127" s="989" t="s">
        <v>138</v>
      </c>
      <c r="AL127" s="987"/>
      <c r="AM127" s="987"/>
      <c r="AN127" s="987"/>
      <c r="AO127" s="988"/>
      <c r="AP127" s="990" t="s">
        <v>138</v>
      </c>
      <c r="AQ127" s="991"/>
      <c r="AR127" s="991"/>
      <c r="AS127" s="991"/>
      <c r="AT127" s="992"/>
      <c r="AU127" s="228"/>
      <c r="AV127" s="228"/>
      <c r="AW127" s="228"/>
      <c r="AX127" s="1059" t="s">
        <v>478</v>
      </c>
      <c r="AY127" s="1060"/>
      <c r="AZ127" s="1060"/>
      <c r="BA127" s="1060"/>
      <c r="BB127" s="1060"/>
      <c r="BC127" s="1060"/>
      <c r="BD127" s="1060"/>
      <c r="BE127" s="1061"/>
      <c r="BF127" s="1062" t="s">
        <v>479</v>
      </c>
      <c r="BG127" s="1060"/>
      <c r="BH127" s="1060"/>
      <c r="BI127" s="1060"/>
      <c r="BJ127" s="1060"/>
      <c r="BK127" s="1060"/>
      <c r="BL127" s="1061"/>
      <c r="BM127" s="1062" t="s">
        <v>480</v>
      </c>
      <c r="BN127" s="1060"/>
      <c r="BO127" s="1060"/>
      <c r="BP127" s="1060"/>
      <c r="BQ127" s="1060"/>
      <c r="BR127" s="1060"/>
      <c r="BS127" s="1061"/>
      <c r="BT127" s="1062" t="s">
        <v>481</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482</v>
      </c>
      <c r="CQ127" s="951"/>
      <c r="CR127" s="951"/>
      <c r="CS127" s="951"/>
      <c r="CT127" s="951"/>
      <c r="CU127" s="951"/>
      <c r="CV127" s="951"/>
      <c r="CW127" s="951"/>
      <c r="CX127" s="951"/>
      <c r="CY127" s="951"/>
      <c r="CZ127" s="951"/>
      <c r="DA127" s="951"/>
      <c r="DB127" s="951"/>
      <c r="DC127" s="951"/>
      <c r="DD127" s="951"/>
      <c r="DE127" s="951"/>
      <c r="DF127" s="952"/>
      <c r="DG127" s="953" t="s">
        <v>138</v>
      </c>
      <c r="DH127" s="954"/>
      <c r="DI127" s="954"/>
      <c r="DJ127" s="954"/>
      <c r="DK127" s="954"/>
      <c r="DL127" s="954" t="s">
        <v>138</v>
      </c>
      <c r="DM127" s="954"/>
      <c r="DN127" s="954"/>
      <c r="DO127" s="954"/>
      <c r="DP127" s="954"/>
      <c r="DQ127" s="954" t="s">
        <v>138</v>
      </c>
      <c r="DR127" s="954"/>
      <c r="DS127" s="954"/>
      <c r="DT127" s="954"/>
      <c r="DU127" s="954"/>
      <c r="DV127" s="955" t="s">
        <v>138</v>
      </c>
      <c r="DW127" s="955"/>
      <c r="DX127" s="955"/>
      <c r="DY127" s="955"/>
      <c r="DZ127" s="956"/>
    </row>
    <row r="128" spans="1:130" s="226" customFormat="1" ht="26.25" customHeight="1" thickBot="1" x14ac:dyDescent="0.2">
      <c r="A128" s="1069" t="s">
        <v>483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484</v>
      </c>
      <c r="X128" s="1071"/>
      <c r="Y128" s="1071"/>
      <c r="Z128" s="1072"/>
      <c r="AA128" s="1073">
        <v>22016</v>
      </c>
      <c r="AB128" s="1074"/>
      <c r="AC128" s="1074"/>
      <c r="AD128" s="1074"/>
      <c r="AE128" s="1075"/>
      <c r="AF128" s="1076">
        <v>9347</v>
      </c>
      <c r="AG128" s="1074"/>
      <c r="AH128" s="1074"/>
      <c r="AI128" s="1074"/>
      <c r="AJ128" s="1075"/>
      <c r="AK128" s="1076">
        <v>5135</v>
      </c>
      <c r="AL128" s="1074"/>
      <c r="AM128" s="1074"/>
      <c r="AN128" s="1074"/>
      <c r="AO128" s="1075"/>
      <c r="AP128" s="1077"/>
      <c r="AQ128" s="1078"/>
      <c r="AR128" s="1078"/>
      <c r="AS128" s="1078"/>
      <c r="AT128" s="1079"/>
      <c r="AU128" s="228"/>
      <c r="AV128" s="228"/>
      <c r="AW128" s="228"/>
      <c r="AX128" s="924" t="s">
        <v>485</v>
      </c>
      <c r="AY128" s="925"/>
      <c r="AZ128" s="925"/>
      <c r="BA128" s="925"/>
      <c r="BB128" s="925"/>
      <c r="BC128" s="925"/>
      <c r="BD128" s="925"/>
      <c r="BE128" s="926"/>
      <c r="BF128" s="1080" t="s">
        <v>138</v>
      </c>
      <c r="BG128" s="1081"/>
      <c r="BH128" s="1081"/>
      <c r="BI128" s="1081"/>
      <c r="BJ128" s="1081"/>
      <c r="BK128" s="1081"/>
      <c r="BL128" s="1082"/>
      <c r="BM128" s="1080">
        <v>12.75</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486</v>
      </c>
      <c r="CQ128" s="754"/>
      <c r="CR128" s="754"/>
      <c r="CS128" s="754"/>
      <c r="CT128" s="754"/>
      <c r="CU128" s="754"/>
      <c r="CV128" s="754"/>
      <c r="CW128" s="754"/>
      <c r="CX128" s="754"/>
      <c r="CY128" s="754"/>
      <c r="CZ128" s="754"/>
      <c r="DA128" s="754"/>
      <c r="DB128" s="754"/>
      <c r="DC128" s="754"/>
      <c r="DD128" s="754"/>
      <c r="DE128" s="754"/>
      <c r="DF128" s="1064"/>
      <c r="DG128" s="1065" t="s">
        <v>138</v>
      </c>
      <c r="DH128" s="1066"/>
      <c r="DI128" s="1066"/>
      <c r="DJ128" s="1066"/>
      <c r="DK128" s="1066"/>
      <c r="DL128" s="1066" t="s">
        <v>138</v>
      </c>
      <c r="DM128" s="1066"/>
      <c r="DN128" s="1066"/>
      <c r="DO128" s="1066"/>
      <c r="DP128" s="1066"/>
      <c r="DQ128" s="1066" t="s">
        <v>138</v>
      </c>
      <c r="DR128" s="1066"/>
      <c r="DS128" s="1066"/>
      <c r="DT128" s="1066"/>
      <c r="DU128" s="1066"/>
      <c r="DV128" s="1067" t="s">
        <v>138</v>
      </c>
      <c r="DW128" s="1067"/>
      <c r="DX128" s="1067"/>
      <c r="DY128" s="1067"/>
      <c r="DZ128" s="1068"/>
    </row>
    <row r="129" spans="1:131" s="226" customFormat="1" ht="26.25" customHeight="1" x14ac:dyDescent="0.15">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487</v>
      </c>
      <c r="X129" s="1099"/>
      <c r="Y129" s="1099"/>
      <c r="Z129" s="1100"/>
      <c r="AA129" s="986">
        <v>14297911</v>
      </c>
      <c r="AB129" s="987"/>
      <c r="AC129" s="987"/>
      <c r="AD129" s="987"/>
      <c r="AE129" s="988"/>
      <c r="AF129" s="989">
        <v>14777086</v>
      </c>
      <c r="AG129" s="987"/>
      <c r="AH129" s="987"/>
      <c r="AI129" s="987"/>
      <c r="AJ129" s="988"/>
      <c r="AK129" s="989">
        <v>15354627</v>
      </c>
      <c r="AL129" s="987"/>
      <c r="AM129" s="987"/>
      <c r="AN129" s="987"/>
      <c r="AO129" s="988"/>
      <c r="AP129" s="1101"/>
      <c r="AQ129" s="1102"/>
      <c r="AR129" s="1102"/>
      <c r="AS129" s="1102"/>
      <c r="AT129" s="1103"/>
      <c r="AU129" s="229"/>
      <c r="AV129" s="229"/>
      <c r="AW129" s="229"/>
      <c r="AX129" s="1093" t="s">
        <v>488</v>
      </c>
      <c r="AY129" s="951"/>
      <c r="AZ129" s="951"/>
      <c r="BA129" s="951"/>
      <c r="BB129" s="951"/>
      <c r="BC129" s="951"/>
      <c r="BD129" s="951"/>
      <c r="BE129" s="952"/>
      <c r="BF129" s="1094" t="s">
        <v>138</v>
      </c>
      <c r="BG129" s="1095"/>
      <c r="BH129" s="1095"/>
      <c r="BI129" s="1095"/>
      <c r="BJ129" s="1095"/>
      <c r="BK129" s="1095"/>
      <c r="BL129" s="1096"/>
      <c r="BM129" s="1094">
        <v>17.75</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489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490</v>
      </c>
      <c r="X130" s="1099"/>
      <c r="Y130" s="1099"/>
      <c r="Z130" s="1100"/>
      <c r="AA130" s="986">
        <v>2137456</v>
      </c>
      <c r="AB130" s="987"/>
      <c r="AC130" s="987"/>
      <c r="AD130" s="987"/>
      <c r="AE130" s="988"/>
      <c r="AF130" s="989">
        <v>2163751</v>
      </c>
      <c r="AG130" s="987"/>
      <c r="AH130" s="987"/>
      <c r="AI130" s="987"/>
      <c r="AJ130" s="988"/>
      <c r="AK130" s="989">
        <v>2179130</v>
      </c>
      <c r="AL130" s="987"/>
      <c r="AM130" s="987"/>
      <c r="AN130" s="987"/>
      <c r="AO130" s="988"/>
      <c r="AP130" s="1101"/>
      <c r="AQ130" s="1102"/>
      <c r="AR130" s="1102"/>
      <c r="AS130" s="1102"/>
      <c r="AT130" s="1103"/>
      <c r="AU130" s="229"/>
      <c r="AV130" s="229"/>
      <c r="AW130" s="229"/>
      <c r="AX130" s="1093" t="s">
        <v>491</v>
      </c>
      <c r="AY130" s="951"/>
      <c r="AZ130" s="951"/>
      <c r="BA130" s="951"/>
      <c r="BB130" s="951"/>
      <c r="BC130" s="951"/>
      <c r="BD130" s="951"/>
      <c r="BE130" s="952"/>
      <c r="BF130" s="1129">
        <v>9.6</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492</v>
      </c>
      <c r="X131" s="1136"/>
      <c r="Y131" s="1136"/>
      <c r="Z131" s="1137"/>
      <c r="AA131" s="1032">
        <v>12160455</v>
      </c>
      <c r="AB131" s="1014"/>
      <c r="AC131" s="1014"/>
      <c r="AD131" s="1014"/>
      <c r="AE131" s="1015"/>
      <c r="AF131" s="1013">
        <v>12613335</v>
      </c>
      <c r="AG131" s="1014"/>
      <c r="AH131" s="1014"/>
      <c r="AI131" s="1014"/>
      <c r="AJ131" s="1015"/>
      <c r="AK131" s="1013">
        <v>13175497</v>
      </c>
      <c r="AL131" s="1014"/>
      <c r="AM131" s="1014"/>
      <c r="AN131" s="1014"/>
      <c r="AO131" s="1015"/>
      <c r="AP131" s="1138"/>
      <c r="AQ131" s="1139"/>
      <c r="AR131" s="1139"/>
      <c r="AS131" s="1139"/>
      <c r="AT131" s="1140"/>
      <c r="AU131" s="229"/>
      <c r="AV131" s="229"/>
      <c r="AW131" s="229"/>
      <c r="AX131" s="1111" t="s">
        <v>493</v>
      </c>
      <c r="AY131" s="754"/>
      <c r="AZ131" s="754"/>
      <c r="BA131" s="754"/>
      <c r="BB131" s="754"/>
      <c r="BC131" s="754"/>
      <c r="BD131" s="754"/>
      <c r="BE131" s="1064"/>
      <c r="BF131" s="1112">
        <v>35</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494</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495</v>
      </c>
      <c r="W132" s="1122"/>
      <c r="X132" s="1122"/>
      <c r="Y132" s="1122"/>
      <c r="Z132" s="1123"/>
      <c r="AA132" s="1124">
        <v>11.49483305</v>
      </c>
      <c r="AB132" s="1125"/>
      <c r="AC132" s="1125"/>
      <c r="AD132" s="1125"/>
      <c r="AE132" s="1126"/>
      <c r="AF132" s="1127">
        <v>9.1222424520000001</v>
      </c>
      <c r="AG132" s="1125"/>
      <c r="AH132" s="1125"/>
      <c r="AI132" s="1125"/>
      <c r="AJ132" s="1126"/>
      <c r="AK132" s="1127">
        <v>8.2422090039999993</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496</v>
      </c>
      <c r="W133" s="1105"/>
      <c r="X133" s="1105"/>
      <c r="Y133" s="1105"/>
      <c r="Z133" s="1106"/>
      <c r="AA133" s="1107">
        <v>14.8</v>
      </c>
      <c r="AB133" s="1108"/>
      <c r="AC133" s="1108"/>
      <c r="AD133" s="1108"/>
      <c r="AE133" s="1109"/>
      <c r="AF133" s="1107">
        <v>12.3</v>
      </c>
      <c r="AG133" s="1108"/>
      <c r="AH133" s="1108"/>
      <c r="AI133" s="1108"/>
      <c r="AJ133" s="1109"/>
      <c r="AK133" s="1107">
        <v>9.6</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PwglpBh+0bs6k5lOZscEZCWGvyqqm9dEGvVA/p094xtpMfnkMUSKuemCKw4qPmXMzAsrtCSj4DOF0mH0wevGlg==" saltValue="UOkMj4MJ0MUWp3qNX3kB/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7uHSiy4Q2+2ambQjvvU7iCXkS9+XmXnuzyjmrrc/BozUoWSPOV0wBJLXtpTF/PxfPVyrALkACxPVl8LnIog==" saltValue="MWrQUF0AZ2RxLI4SiX/A6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500</v>
      </c>
      <c r="AP7" s="268"/>
      <c r="AQ7" s="269" t="s">
        <v>501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502</v>
      </c>
      <c r="AQ8" s="275" t="s">
        <v>503</v>
      </c>
      <c r="AR8" s="276" t="s">
        <v>504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505</v>
      </c>
      <c r="AL9" s="1145"/>
      <c r="AM9" s="1145"/>
      <c r="AN9" s="1146"/>
      <c r="AO9" s="277">
        <v>3972041</v>
      </c>
      <c r="AP9" s="277">
        <v>74472</v>
      </c>
      <c r="AQ9" s="278">
        <v>72345</v>
      </c>
      <c r="AR9" s="279">
        <v>2.9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506</v>
      </c>
      <c r="AL10" s="1145"/>
      <c r="AM10" s="1145"/>
      <c r="AN10" s="1146"/>
      <c r="AO10" s="280">
        <v>795038</v>
      </c>
      <c r="AP10" s="280">
        <v>14906</v>
      </c>
      <c r="AQ10" s="281">
        <v>6087</v>
      </c>
      <c r="AR10" s="282">
        <v>144.9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507</v>
      </c>
      <c r="AL11" s="1145"/>
      <c r="AM11" s="1145"/>
      <c r="AN11" s="1146"/>
      <c r="AO11" s="280">
        <v>62188</v>
      </c>
      <c r="AP11" s="280">
        <v>1166</v>
      </c>
      <c r="AQ11" s="281">
        <v>1128</v>
      </c>
      <c r="AR11" s="282">
        <v>3.4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508</v>
      </c>
      <c r="AL12" s="1145"/>
      <c r="AM12" s="1145"/>
      <c r="AN12" s="1146"/>
      <c r="AO12" s="280" t="s">
        <v>509</v>
      </c>
      <c r="AP12" s="280" t="s">
        <v>509</v>
      </c>
      <c r="AQ12" s="281">
        <v>9</v>
      </c>
      <c r="AR12" s="282" t="s">
        <v>509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510</v>
      </c>
      <c r="AL13" s="1145"/>
      <c r="AM13" s="1145"/>
      <c r="AN13" s="1146"/>
      <c r="AO13" s="280">
        <v>158613</v>
      </c>
      <c r="AP13" s="280">
        <v>2974</v>
      </c>
      <c r="AQ13" s="281">
        <v>2326</v>
      </c>
      <c r="AR13" s="282">
        <v>27.9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511</v>
      </c>
      <c r="AL14" s="1145"/>
      <c r="AM14" s="1145"/>
      <c r="AN14" s="1146"/>
      <c r="AO14" s="280">
        <v>109037</v>
      </c>
      <c r="AP14" s="280">
        <v>2044</v>
      </c>
      <c r="AQ14" s="281">
        <v>1625</v>
      </c>
      <c r="AR14" s="282">
        <v>25.8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512</v>
      </c>
      <c r="AL15" s="1148"/>
      <c r="AM15" s="1148"/>
      <c r="AN15" s="1149"/>
      <c r="AO15" s="280">
        <v>-214659</v>
      </c>
      <c r="AP15" s="280">
        <v>-4025</v>
      </c>
      <c r="AQ15" s="281">
        <v>-4515</v>
      </c>
      <c r="AR15" s="282">
        <v>-10.9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189</v>
      </c>
      <c r="AL16" s="1148"/>
      <c r="AM16" s="1148"/>
      <c r="AN16" s="1149"/>
      <c r="AO16" s="280">
        <v>4882258</v>
      </c>
      <c r="AP16" s="280">
        <v>91538</v>
      </c>
      <c r="AQ16" s="281">
        <v>79005</v>
      </c>
      <c r="AR16" s="282">
        <v>15.9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514</v>
      </c>
      <c r="AP20" s="289" t="s">
        <v>515</v>
      </c>
      <c r="AQ20" s="290" t="s">
        <v>516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517</v>
      </c>
      <c r="AL21" s="1151"/>
      <c r="AM21" s="1151"/>
      <c r="AN21" s="1152"/>
      <c r="AO21" s="293">
        <v>7.57</v>
      </c>
      <c r="AP21" s="294">
        <v>7.5</v>
      </c>
      <c r="AQ21" s="295">
        <v>7.0000000000000007E-2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518</v>
      </c>
      <c r="AL22" s="1151"/>
      <c r="AM22" s="1151"/>
      <c r="AN22" s="1152"/>
      <c r="AO22" s="298">
        <v>98.7</v>
      </c>
      <c r="AP22" s="299">
        <v>98.5</v>
      </c>
      <c r="AQ22" s="300">
        <v>0.2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519</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520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500</v>
      </c>
      <c r="AP30" s="268"/>
      <c r="AQ30" s="269" t="s">
        <v>501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502</v>
      </c>
      <c r="AQ31" s="275" t="s">
        <v>503</v>
      </c>
      <c r="AR31" s="276" t="s">
        <v>504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522</v>
      </c>
      <c r="AL32" s="1159"/>
      <c r="AM32" s="1159"/>
      <c r="AN32" s="1160"/>
      <c r="AO32" s="308">
        <v>1827909</v>
      </c>
      <c r="AP32" s="308">
        <v>34272</v>
      </c>
      <c r="AQ32" s="309">
        <v>42274</v>
      </c>
      <c r="AR32" s="310">
        <v>-18.899999999999999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523</v>
      </c>
      <c r="AL33" s="1159"/>
      <c r="AM33" s="1159"/>
      <c r="AN33" s="1160"/>
      <c r="AO33" s="308" t="s">
        <v>509</v>
      </c>
      <c r="AP33" s="308" t="s">
        <v>509</v>
      </c>
      <c r="AQ33" s="309" t="s">
        <v>509</v>
      </c>
      <c r="AR33" s="310" t="s">
        <v>509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524</v>
      </c>
      <c r="AL34" s="1159"/>
      <c r="AM34" s="1159"/>
      <c r="AN34" s="1160"/>
      <c r="AO34" s="308" t="s">
        <v>509</v>
      </c>
      <c r="AP34" s="308" t="s">
        <v>509</v>
      </c>
      <c r="AQ34" s="309">
        <v>53</v>
      </c>
      <c r="AR34" s="310" t="s">
        <v>509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525</v>
      </c>
      <c r="AL35" s="1159"/>
      <c r="AM35" s="1159"/>
      <c r="AN35" s="1160"/>
      <c r="AO35" s="308">
        <v>1079815</v>
      </c>
      <c r="AP35" s="308">
        <v>20246</v>
      </c>
      <c r="AQ35" s="309">
        <v>12769</v>
      </c>
      <c r="AR35" s="310">
        <v>58.6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526</v>
      </c>
      <c r="AL36" s="1159"/>
      <c r="AM36" s="1159"/>
      <c r="AN36" s="1160"/>
      <c r="AO36" s="308">
        <v>322584</v>
      </c>
      <c r="AP36" s="308">
        <v>6048</v>
      </c>
      <c r="AQ36" s="309">
        <v>1973</v>
      </c>
      <c r="AR36" s="310">
        <v>206.5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527</v>
      </c>
      <c r="AL37" s="1159"/>
      <c r="AM37" s="1159"/>
      <c r="AN37" s="1160"/>
      <c r="AO37" s="308">
        <v>39909</v>
      </c>
      <c r="AP37" s="308">
        <v>748</v>
      </c>
      <c r="AQ37" s="309">
        <v>635</v>
      </c>
      <c r="AR37" s="310">
        <v>17.8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528</v>
      </c>
      <c r="AL38" s="1162"/>
      <c r="AM38" s="1162"/>
      <c r="AN38" s="1163"/>
      <c r="AO38" s="311" t="s">
        <v>509</v>
      </c>
      <c r="AP38" s="311" t="s">
        <v>509</v>
      </c>
      <c r="AQ38" s="312">
        <v>1</v>
      </c>
      <c r="AR38" s="300" t="s">
        <v>509</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529</v>
      </c>
      <c r="AL39" s="1162"/>
      <c r="AM39" s="1162"/>
      <c r="AN39" s="1163"/>
      <c r="AO39" s="308">
        <v>-5135</v>
      </c>
      <c r="AP39" s="308">
        <v>-96</v>
      </c>
      <c r="AQ39" s="309">
        <v>-5447</v>
      </c>
      <c r="AR39" s="310">
        <v>-98.2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530</v>
      </c>
      <c r="AL40" s="1159"/>
      <c r="AM40" s="1159"/>
      <c r="AN40" s="1160"/>
      <c r="AO40" s="308">
        <v>-2179130</v>
      </c>
      <c r="AP40" s="308">
        <v>-40857</v>
      </c>
      <c r="AQ40" s="309">
        <v>-37418</v>
      </c>
      <c r="AR40" s="310">
        <v>9.1999999999999993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300</v>
      </c>
      <c r="AL41" s="1165"/>
      <c r="AM41" s="1165"/>
      <c r="AN41" s="1166"/>
      <c r="AO41" s="308">
        <v>1085952</v>
      </c>
      <c r="AP41" s="308">
        <v>20361</v>
      </c>
      <c r="AQ41" s="309">
        <v>14840</v>
      </c>
      <c r="AR41" s="310">
        <v>37.200000000000003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500</v>
      </c>
      <c r="AN49" s="1155" t="s">
        <v>534</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535</v>
      </c>
      <c r="AO50" s="325" t="s">
        <v>536</v>
      </c>
      <c r="AP50" s="326" t="s">
        <v>537</v>
      </c>
      <c r="AQ50" s="327" t="s">
        <v>538</v>
      </c>
      <c r="AR50" s="328" t="s">
        <v>539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540</v>
      </c>
      <c r="AL51" s="321"/>
      <c r="AM51" s="329">
        <v>2575032</v>
      </c>
      <c r="AN51" s="330">
        <v>46279</v>
      </c>
      <c r="AO51" s="331">
        <v>38.700000000000003</v>
      </c>
      <c r="AP51" s="332">
        <v>54110</v>
      </c>
      <c r="AQ51" s="333">
        <v>-5.6</v>
      </c>
      <c r="AR51" s="334">
        <v>44.3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541</v>
      </c>
      <c r="AM52" s="337">
        <v>1385430</v>
      </c>
      <c r="AN52" s="338">
        <v>24899</v>
      </c>
      <c r="AO52" s="339">
        <v>33.700000000000003</v>
      </c>
      <c r="AP52" s="340">
        <v>30620</v>
      </c>
      <c r="AQ52" s="341">
        <v>-6.6</v>
      </c>
      <c r="AR52" s="342">
        <v>40.299999999999997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542</v>
      </c>
      <c r="AL53" s="321"/>
      <c r="AM53" s="329">
        <v>1671766</v>
      </c>
      <c r="AN53" s="330">
        <v>30350</v>
      </c>
      <c r="AO53" s="331">
        <v>-34.4</v>
      </c>
      <c r="AP53" s="332">
        <v>54684</v>
      </c>
      <c r="AQ53" s="333">
        <v>1.1000000000000001</v>
      </c>
      <c r="AR53" s="334">
        <v>-35.5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541</v>
      </c>
      <c r="AM54" s="337">
        <v>1081524</v>
      </c>
      <c r="AN54" s="338">
        <v>19634</v>
      </c>
      <c r="AO54" s="339">
        <v>-21.1</v>
      </c>
      <c r="AP54" s="340">
        <v>32829</v>
      </c>
      <c r="AQ54" s="341">
        <v>7.2</v>
      </c>
      <c r="AR54" s="342">
        <v>-28.3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543</v>
      </c>
      <c r="AL55" s="321"/>
      <c r="AM55" s="329">
        <v>2064312</v>
      </c>
      <c r="AN55" s="330">
        <v>37822</v>
      </c>
      <c r="AO55" s="331">
        <v>24.6</v>
      </c>
      <c r="AP55" s="332">
        <v>62383</v>
      </c>
      <c r="AQ55" s="333">
        <v>14.1</v>
      </c>
      <c r="AR55" s="334">
        <v>10.5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541</v>
      </c>
      <c r="AM56" s="337">
        <v>954574</v>
      </c>
      <c r="AN56" s="338">
        <v>17489</v>
      </c>
      <c r="AO56" s="339">
        <v>-10.9</v>
      </c>
      <c r="AP56" s="340">
        <v>35325</v>
      </c>
      <c r="AQ56" s="341">
        <v>7.6</v>
      </c>
      <c r="AR56" s="342">
        <v>-18.5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544</v>
      </c>
      <c r="AL57" s="321"/>
      <c r="AM57" s="329">
        <v>2764121</v>
      </c>
      <c r="AN57" s="330">
        <v>51237</v>
      </c>
      <c r="AO57" s="331">
        <v>35.5</v>
      </c>
      <c r="AP57" s="332">
        <v>63812</v>
      </c>
      <c r="AQ57" s="333">
        <v>2.2999999999999998</v>
      </c>
      <c r="AR57" s="334">
        <v>33.200000000000003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541</v>
      </c>
      <c r="AM58" s="337">
        <v>1003469</v>
      </c>
      <c r="AN58" s="338">
        <v>18601</v>
      </c>
      <c r="AO58" s="339">
        <v>6.4</v>
      </c>
      <c r="AP58" s="340">
        <v>33848</v>
      </c>
      <c r="AQ58" s="341">
        <v>-4.2</v>
      </c>
      <c r="AR58" s="342">
        <v>10.6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545</v>
      </c>
      <c r="AL59" s="321"/>
      <c r="AM59" s="329">
        <v>3623306</v>
      </c>
      <c r="AN59" s="330">
        <v>67934</v>
      </c>
      <c r="AO59" s="331">
        <v>32.6</v>
      </c>
      <c r="AP59" s="332">
        <v>54225</v>
      </c>
      <c r="AQ59" s="333">
        <v>-15</v>
      </c>
      <c r="AR59" s="334">
        <v>47.6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541</v>
      </c>
      <c r="AM60" s="337">
        <v>1822748</v>
      </c>
      <c r="AN60" s="338">
        <v>34175</v>
      </c>
      <c r="AO60" s="339">
        <v>83.7</v>
      </c>
      <c r="AP60" s="340">
        <v>27337</v>
      </c>
      <c r="AQ60" s="341">
        <v>-19.2</v>
      </c>
      <c r="AR60" s="342">
        <v>102.9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546</v>
      </c>
      <c r="AL61" s="343"/>
      <c r="AM61" s="344">
        <v>2539707</v>
      </c>
      <c r="AN61" s="345">
        <v>46724</v>
      </c>
      <c r="AO61" s="346">
        <v>19.399999999999999</v>
      </c>
      <c r="AP61" s="347">
        <v>57843</v>
      </c>
      <c r="AQ61" s="348">
        <v>-0.6</v>
      </c>
      <c r="AR61" s="334">
        <v>20</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541</v>
      </c>
      <c r="AM62" s="337">
        <v>1249549</v>
      </c>
      <c r="AN62" s="338">
        <v>22960</v>
      </c>
      <c r="AO62" s="339">
        <v>18.399999999999999</v>
      </c>
      <c r="AP62" s="340">
        <v>31992</v>
      </c>
      <c r="AQ62" s="341">
        <v>-3</v>
      </c>
      <c r="AR62" s="342">
        <v>21.4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A70KLP4jlxDiQFhlS4Hh04rqVrmRzUK5SU0U7kXPi+91sxPHkymwuQFrDPrqcZRSVhA+3w0kxDwEe1cySRVduw==" saltValue="Jxz+MxweVgy0lupFkR9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548</v>
      </c>
    </row>
    <row r="120" spans="125:125" ht="13.5" hidden="1" customHeight="1" x14ac:dyDescent="0.15"/>
    <row r="121" spans="125:125" ht="13.5" hidden="1" customHeight="1" x14ac:dyDescent="0.15">
      <c r="DU121" s="255"/>
    </row>
  </sheetData>
  <sheetProtection algorithmName="SHA-512" hashValue="qEtkFP93Uxouzzh3U46OhIM7/U4RYNbVqCnmnufcjzXXxHdGaZalnr9i9E05zEuyvk95h5PqFaUKWK/2rBVOAQ==" saltValue="JI2viAbvhPX0v2daqtYt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549</v>
      </c>
    </row>
  </sheetData>
  <sheetProtection algorithmName="SHA-512" hashValue="SusRSD++cwQpZ2hC70wJ3aX6k5C5VkGqmUPKjn+k7TcRtUconl1BaNZGKLZ1O72rS8S/xj3PJ3yT9oPTrHCopw==" saltValue="2e2GpB9mllSiEnSl8grV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67" t="s">
        <v>3</v>
      </c>
      <c r="D47" s="1167"/>
      <c r="E47" s="1168"/>
      <c r="F47" s="11">
        <v>8.74</v>
      </c>
      <c r="G47" s="12">
        <v>10.97</v>
      </c>
      <c r="H47" s="12">
        <v>9.42</v>
      </c>
      <c r="I47" s="12">
        <v>10.06</v>
      </c>
      <c r="J47" s="13">
        <v>14.8</v>
      </c>
    </row>
    <row r="48" spans="2:10" ht="57.75" customHeight="1" x14ac:dyDescent="0.15">
      <c r="B48" s="14"/>
      <c r="C48" s="1169" t="s">
        <v>4</v>
      </c>
      <c r="D48" s="1169"/>
      <c r="E48" s="1170"/>
      <c r="F48" s="15">
        <v>2.02</v>
      </c>
      <c r="G48" s="16">
        <v>2.35</v>
      </c>
      <c r="H48" s="16">
        <v>1.5</v>
      </c>
      <c r="I48" s="16">
        <v>2.19</v>
      </c>
      <c r="J48" s="17">
        <v>4.7</v>
      </c>
    </row>
    <row r="49" spans="2:10" ht="57.75" customHeight="1" thickBot="1" x14ac:dyDescent="0.2">
      <c r="B49" s="18"/>
      <c r="C49" s="1171" t="s">
        <v>5</v>
      </c>
      <c r="D49" s="1171"/>
      <c r="E49" s="1172"/>
      <c r="F49" s="19" t="s">
        <v>555</v>
      </c>
      <c r="G49" s="20">
        <v>2.68</v>
      </c>
      <c r="H49" s="20" t="s">
        <v>556</v>
      </c>
      <c r="I49" s="20">
        <v>1.68</v>
      </c>
      <c r="J49" s="21">
        <v>7.72</v>
      </c>
    </row>
    <row r="50" spans="2:10" x14ac:dyDescent="0.15"/>
  </sheetData>
  <sheetProtection algorithmName="SHA-512" hashValue="p2CVrqcLPmGuiPtIuhaOWfBnop3Yu1IgtrGvF+a00E6etTLRXgEkzVlUdUY0O+O9SZww4P2f4zoQeAFSCfSLWw==" saltValue="j5YkasnzjIeiwT7gTvM8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溝江　拓朗</cp:lastModifiedBy>
  <cp:lastPrinted>2023-03-22T01:02:38Z</cp:lastPrinted>
  <dcterms:created xsi:type="dcterms:W3CDTF">2023-02-20T07:20:53Z</dcterms:created>
  <dcterms:modified xsi:type="dcterms:W3CDTF">2023-10-04T00:30:21Z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