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D2C1EA7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110087990\Desktop\"/>
    </mc:Choice>
  </mc:AlternateContent>
  <bookViews>
    <workbookView xWindow="0" yWindow="0" windowWidth="15360" windowHeight="7635" tabRatio="69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<sst xmlns="http://schemas.openxmlformats.org/spreadsheetml/2006/main" count="1124" uniqueCount="617">
  <si>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</si>
  <si>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</si>
  <si>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</si>
  <si>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</si>
  <si>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</si>
  <si>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</si>
  <si>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</si>
  <si>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</si>
  <si>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</si>
  <si>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</si>
  <si>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</si>
  <si>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</si>
  <si>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</si>
  <si>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</si>
  <si>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</si>
  <si>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</si>
  <si>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</si>
  <si>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</si>
  <si>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</si>
  <si>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</si>
  <si>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</si>
  <si>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</si>
  <si>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</si>
  <si>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</si>
  <si>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</si>
  <si>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</si>
  <si>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</si>
  <si>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</si>
  <si>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</si>
  <si>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</si>
  <si>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</si>
  <si>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</si>
  <si>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</si>
  <si>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</si>
  <si>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</si>
  <si>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</si>
  <si>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</si>
  <si>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</si>
  <si>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</si>
  <si>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</si>
  <si>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</si>
  <si>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</si>
  <si>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</si>
  <si>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</si>
  <si>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</si>
  <si>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</si>
  <si>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</si>
  <si>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</si>
  <si>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</si>
  <si>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</si>
  <si>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</si>
  <si>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</si>
  <si>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</si>
  <si>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</si>
  <si>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</si>
  <si>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</si>
  <si>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</si>
  <si>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</si>
  <si>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</si>
  <si>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</si>
  <si>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</si>
  <si>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</si>
  <si>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</si>
  <si>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</si>
  <si>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</si>
  <si>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</si>
  <si>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</si>
  <si>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</si>
  <si>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</si>
  <si>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</si>
  <si>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</si>
  <si>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</si>
  <si>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</si>
  <si>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</si>
  <si>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</si>
  <si>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</si>
  <si>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</si>
  <si>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</si>
  <si>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</si>
  <si>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</si>
  <si>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</si>
  <si>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</si>
  <si>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</si>
  <si>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</si>
  <si>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</si>
  <si>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</si>
  <si>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</si>
  <si>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</si>
  <si>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</si>
  <si>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</si>
  <si>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</si>
  <si>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</si>
  <si>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</si>
  <si>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</si>
  <si>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</si>
  <si>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</si>
  <si>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</si>
  <si>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</si>
  <si>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佐賀市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</si>
  <si>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</si>
  <si>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</si>
  <si>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</si>
  <si>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</si>
  <si>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</si>
  <si>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</si>
  <si>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</si>
  <si>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</si>
  <si>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</si>
  <si>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</si>
  <si>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</si>
  <si>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</si>
  <si>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</si>
  <si>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</si>
  <si>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</si>
  <si>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</si>
  <si>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</si>
  <si>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</si>
  <si>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</si>
  <si>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</si>
  <si>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</si>
  <si>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</si>
  <si>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</si>
  <si>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</si>
  <si>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</si>
  <si>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</si>
  <si>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</si>
  <si>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</si>
  <si>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</si>
  <si>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</si>
  <si>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</si>
  <si>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</si>
  <si>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</si>
  <si>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</si>
  <si>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</si>
  <si>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</si>
  <si>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</si>
  <si>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</si>
  <si>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</si>
  <si>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</si>
  <si>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</si>
  <si>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</si>
  <si>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</si>
  <si>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</si>
  <si>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</si>
  <si>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</si>
  <si>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</si>
  <si>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</si>
  <si>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</si>
  <si>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</si>
  <si>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</si>
  <si>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</si>
  <si>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</si>
  <si>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</si>
  <si>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</si>
  <si>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</si>
  <si>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</si>
  <si>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</si>
  <si>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</si>
  <si>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</si>
  <si>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</si>
  <si>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</si>
  <si>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</si>
  <si>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</si>
  <si>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</si>
  <si>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</si>
  <si>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</si>
  <si>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</si>
  <si>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</si>
  <si>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</si>
  <si>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</si>
  <si>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</si>
  <si>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</si>
  <si>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</si>
  <si>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</si>
  <si>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</si>
  <si>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</si>
  <si>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</si>
  <si>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</si>
  <si>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</si>
  <si>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</si>
  <si>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</si>
  <si>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</si>
  <si>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</si>
  <si>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</si>
  <si>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</si>
  <si>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</si>
  <si>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</si>
  <si>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</si>
  <si>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</si>
  <si>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</si>
  <si>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</si>
  <si>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</si>
  <si>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</si>
  <si>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</si>
  <si>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</si>
  <si>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</si>
  <si>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</si>
  <si>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</si>
  <si>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</si>
  <si>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</si>
  <si>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</si>
  <si>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</si>
  <si>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</si>
  <si>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</si>
  <si>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</si>
  <si>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</si>
  <si>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</si>
  <si>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</si>
  <si>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</si>
  <si>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</si>
  <si>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</si>
  <si>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</si>
  <si>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</si>
  <si>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佐賀県佐賀市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</si>
  <si>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</si>
  <si>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</si>
  <si>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</si>
  <si>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</si>
  <si>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</si>
  <si>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</si>
  <si>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</si>
  <si>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</si>
  <si>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</si>
  <si>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</si>
  <si>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</si>
  <si>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</si>
  <si>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</si>
  <si>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</si>
  <si>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</si>
  <si>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</si>
  <si>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</si>
  <si>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</si>
  <si>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</si>
  <si>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</si>
  <si>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</si>
  <si>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</si>
  <si>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</si>
  <si>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</si>
  <si>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</si>
  <si>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</si>
  <si>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</si>
  <si>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</si>
  <si>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</si>
  <si>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</si>
  <si>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</si>
  <si>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</si>
  <si>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</si>
  <si>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</si>
  <si>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</si>
  <si>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</si>
  <si>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</si>
  <si>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</si>
  <si>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</si>
  <si>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</si>
  <si>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</si>
  <si>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</si>
  <si>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</si>
  <si>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</si>
  <si>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</si>
  <si>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</si>
  <si>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</si>
  <si>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</si>
  <si>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</si>
  <si>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</si>
  <si>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</si>
  <si>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</si>
  <si>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</si>
  <si>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</si>
  <si>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</si>
  <si>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</si>
  <si>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</si>
  <si>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</si>
  <si>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</si>
  <si>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</si>
  <si>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</si>
  <si>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</si>
  <si>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</si>
  <si>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</si>
  <si>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</si>
  <si>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</si>
  <si>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</si>
  <si>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</si>
  <si>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</si>
  <si>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</si>
  <si>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</si>
  <si>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</si>
  <si>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</si>
  <si>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</si>
  <si>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</si>
  <si>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</si>
  <si>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</si>
  <si>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</si>
  <si>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</si>
  <si>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</si>
  <si>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</si>
  <si>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</si>
  <si>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</si>
  <si>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</si>
  <si>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</si>
  <si>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</si>
  <si>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</si>
  <si>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</si>
  <si>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</si>
  <si>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</si>
  <si>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</si>
  <si>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</si>
  <si>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</si>
  <si>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</si>
  <si>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</si>
  <si>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</si>
  <si>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</si>
  <si>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</si>
  <si>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</si>
  <si>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</si>
  <si>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</si>
  <si>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</si>
  <si>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</si>
  <si>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</si>
  <si>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</si>
  <si>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</si>
  <si>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</si>
  <si>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</si>
  <si>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</si>
  <si>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</si>
  <si>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</si>
  <si>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</si>
  <si>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</si>
  <si>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</si>
  <si>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</si>
  <si>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</si>
  <si>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</si>
  <si>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</si>
  <si>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</si>
  <si>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</si>
  <si>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</si>
  <si>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</si>
  <si>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</si>
  <si>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</si>
  <si>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</si>
  <si>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</si>
  <si>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</si>
  <si>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</si>
  <si>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</si>
  <si>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</si>
  <si>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</si>
  <si>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</si>
  <si>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</si>
  <si>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</si>
  <si>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</si>
  <si>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</si>
  <si>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</si>
  <si>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</si>
  <si>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</si>
  <si>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</si>
  <si>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</si>
  <si>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</si>
  <si>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</si>
  <si>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</si>
  <si>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</si>
  <si>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</si>
  <si>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</si>
  <si>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</si>
  <si>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</si>
  <si>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</si>
  <si>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</si>
  <si>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</si>
  <si>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</si>
  <si>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佐賀県佐賀市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</si>
  <si>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</si>
  <si>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</si>
  <si>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</si>
  <si>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</si>
  <si>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</si>
  <si>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</si>
  <si>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</si>
  <si>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</si>
  <si>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</si>
  <si>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</si>
  <si>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</si>
  <si>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</si>
  <si>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</si>
  <si>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</si>
  <si>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</si>
  <si>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</si>
  <si>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</si>
  <si>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</si>
  <si>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</si>
  <si>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</si>
  <si>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</si>
  <si>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</si>
  <si>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</si>
  <si>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</si>
  <si>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</si>
  <si>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</si>
  <si>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</si>
  <si>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</si>
  <si>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</si>
  <si>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</si>
  <si>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</si>
  <si>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</si>
  <si>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</si>
  <si>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</si>
  <si>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</si>
  <si>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</si>
  <si>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</si>
  <si>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自動車運送事業会計</t>
    <phoneticPr fontId="5"/>
  </si>
  <si>
    <t>法適用企業</t>
    <phoneticPr fontId="5"/>
  </si>
  <si>
    <t>水道事業会計</t>
    <phoneticPr fontId="5"/>
  </si>
  <si>
    <t>下水道事業会計</t>
    <phoneticPr fontId="5"/>
  </si>
  <si>
    <t>工業用水道事業会計</t>
    <phoneticPr fontId="5"/>
  </si>
  <si>
    <t>富士大和温泉病院事業会計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</si>
  <si>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</si>
  <si>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</si>
  <si>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</si>
  <si>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</si>
  <si>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</si>
  <si>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</si>
  <si>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</si>
  <si>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</si>
  <si>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</si>
  <si>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</si>
  <si>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</si>
  <si>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</si>
  <si>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</si>
  <si>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</si>
  <si>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</si>
  <si>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</si>
  <si>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</si>
  <si>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</si>
  <si>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</si>
  <si>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</si>
  <si>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</si>
  <si>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</si>
  <si>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</si>
  <si>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</si>
  <si>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</si>
  <si>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</si>
  <si>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</si>
  <si>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</si>
  <si>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</si>
  <si>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</si>
  <si>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</si>
  <si>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</si>
  <si>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</si>
  <si>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</si>
  <si>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</si>
  <si>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</si>
  <si>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</si>
  <si>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</si>
  <si>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</si>
  <si>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</si>
  <si>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</si>
  <si>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</si>
  <si>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</si>
  <si>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</si>
  <si>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</si>
  <si>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</si>
  <si>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</si>
  <si>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</si>
  <si>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</si>
  <si>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</si>
  <si>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</si>
  <si>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</si>
  <si>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</si>
  <si>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</si>
  <si>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</si>
  <si>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</si>
  <si>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</si>
  <si>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</si>
  <si>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</si>
  <si>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</si>
  <si>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富士大和温泉病院事業会計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</si>
  <si>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</si>
  <si>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</si>
  <si>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</si>
  <si>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</si>
  <si>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</si>
  <si>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</si>
  <si>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</si>
  <si>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</si>
  <si>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</si>
  <si>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</si>
  <si>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</si>
  <si>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</si>
  <si>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</si>
  <si>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</si>
  <si>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</si>
  <si>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</si>
  <si>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</si>
  <si>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</si>
  <si>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</si>
  <si>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</si>
  <si>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</si>
  <si>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</si>
  <si>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</si>
  <si>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</si>
  <si>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</si>
  <si>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</si>
  <si>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</si>
  <si>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</si>
  <si>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</si>
  <si>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</si>
  <si>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</si>
  <si>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</si>
  <si>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</si>
  <si>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</si>
  <si>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</si>
  <si>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</si>
  <si>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</si>
  <si>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</si>
  <si>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</si>
  <si>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</si>
  <si>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</si>
  <si>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</si>
  <si>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</si>
  <si>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</si>
  <si>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</si>
  <si>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</si>
  <si>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</si>
  <si>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</si>
  <si>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</si>
  <si>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</si>
  <si>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</si>
  <si>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</si>
  <si>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</si>
  <si>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</si>
  <si>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</si>
  <si>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</si>
  <si>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</si>
  <si>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</si>
  <si>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</si>
  <si>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</si>
  <si>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</si>
  <si>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</si>
  <si>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</si>
  <si>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</si>
  <si>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</si>
  <si>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</si>
  <si>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</si>
  <si>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</si>
  <si>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</si>
  <si>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</si>
  <si>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</si>
  <si>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</si>
  <si>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</si>
  <si>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</si>
  <si>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</si>
  <si>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</si>
  <si>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</si>
  <si>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</si>
  <si>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</si>
  <si>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</si>
  <si>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</si>
  <si>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</si>
  <si>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</si>
  <si>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</si>
  <si>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</si>
  <si>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</si>
  <si>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</si>
  <si>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 3.57</t>
  </si>
  <si>
    <t>▲ 6.44</t>
  </si>
  <si>
    <t>▲ 0.30</t>
  </si>
  <si>
    <t>水道事業会計</t>
  </si>
  <si>
    <t>一般会計</t>
  </si>
  <si>
    <t>下水道事業会計</t>
  </si>
  <si>
    <t>富士大和温泉病院事業会計</t>
  </si>
  <si>
    <t>自動車運送事業会計</t>
  </si>
  <si>
    <t>国民健康保険特別会計</t>
  </si>
  <si>
    <t>後期高齢者医療特別会計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</si>
  <si>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</si>
  <si>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</si>
  <si>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</si>
  <si>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</si>
  <si>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</si>
  <si>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</si>
  <si>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</si>
  <si>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</si>
  <si>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</si>
  <si>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佐賀東部水道企業団（用水供給事業）</t>
  </si>
  <si>
    <t>佐賀東部水道企業団（末端給水事業）</t>
    <rPh sb="0" eb="2">
      <t>サガ</t>
    </rPh>
    <rPh sb="2" eb="4">
      <t>トウブ</t>
    </rPh>
    <rPh sb="4" eb="6">
      <t>スイドウ</t>
    </rPh>
    <rPh sb="6" eb="8">
      <t>キギョウ</t>
    </rPh>
    <rPh sb="8" eb="9">
      <t>ダン</t>
    </rPh>
    <rPh sb="10" eb="12">
      <t>マッタン</t>
    </rPh>
    <rPh sb="12" eb="14">
      <t>キュウスイ</t>
    </rPh>
    <rPh sb="14" eb="16">
      <t>ジギョウ</t>
    </rPh>
    <phoneticPr fontId="5"/>
  </si>
  <si>
    <t>佐賀西部広域水道企業団（用水供給事業）</t>
    <rPh sb="0" eb="2">
      <t>サガ</t>
    </rPh>
    <rPh sb="2" eb="4">
      <t>セイブ</t>
    </rPh>
    <rPh sb="4" eb="6">
      <t>コウイキ</t>
    </rPh>
    <rPh sb="6" eb="8">
      <t>スイドウ</t>
    </rPh>
    <rPh sb="8" eb="10">
      <t>キギョウ</t>
    </rPh>
    <rPh sb="10" eb="11">
      <t>ダン</t>
    </rPh>
    <rPh sb="12" eb="14">
      <t>ヨウスイ</t>
    </rPh>
    <rPh sb="14" eb="16">
      <t>キョウキュウ</t>
    </rPh>
    <rPh sb="16" eb="18">
      <t>ジギョウ</t>
    </rPh>
    <phoneticPr fontId="5"/>
  </si>
  <si>
    <t>佐賀中部広域連合（消防特別会計）</t>
    <rPh sb="0" eb="2">
      <t>サガ</t>
    </rPh>
    <rPh sb="2" eb="4">
      <t>チュウブ</t>
    </rPh>
    <rPh sb="4" eb="6">
      <t>コウイキ</t>
    </rPh>
    <rPh sb="6" eb="8">
      <t>レンゴウ</t>
    </rPh>
    <rPh sb="9" eb="11">
      <t>ショウボウ</t>
    </rPh>
    <rPh sb="11" eb="13">
      <t>トクベツ</t>
    </rPh>
    <rPh sb="13" eb="15">
      <t>カイケイ</t>
    </rPh>
    <phoneticPr fontId="5"/>
  </si>
  <si>
    <t>佐賀中部広域連合（介護保険特別会計）</t>
    <rPh sb="0" eb="2">
      <t>サガ</t>
    </rPh>
    <rPh sb="2" eb="4">
      <t>チュウブ</t>
    </rPh>
    <rPh sb="4" eb="6">
      <t>コウイキ</t>
    </rPh>
    <rPh sb="6" eb="8">
      <t>レンゴウ</t>
    </rPh>
    <rPh sb="9" eb="11">
      <t>カイゴ</t>
    </rPh>
    <rPh sb="11" eb="13">
      <t>ホケン</t>
    </rPh>
    <rPh sb="13" eb="15">
      <t>トクベツ</t>
    </rPh>
    <rPh sb="15" eb="17">
      <t>カイケイ</t>
    </rPh>
    <phoneticPr fontId="5"/>
  </si>
  <si>
    <t>天山地区共同衛生処理場組合</t>
    <rPh sb="0" eb="2">
      <t>テンザン</t>
    </rPh>
    <rPh sb="2" eb="4">
      <t>チク</t>
    </rPh>
    <rPh sb="4" eb="6">
      <t>キョウドウ</t>
    </rPh>
    <rPh sb="6" eb="8">
      <t>エイセイ</t>
    </rPh>
    <rPh sb="8" eb="10">
      <t>ショリ</t>
    </rPh>
    <rPh sb="10" eb="11">
      <t>ジョウ</t>
    </rPh>
    <rPh sb="11" eb="13">
      <t>クミアイ</t>
    </rPh>
    <phoneticPr fontId="5"/>
  </si>
  <si>
    <t>天山地区共同斎場組合</t>
    <rPh sb="0" eb="2">
      <t>テンザン</t>
    </rPh>
    <rPh sb="2" eb="4">
      <t>チク</t>
    </rPh>
    <rPh sb="4" eb="6">
      <t>キョウドウ</t>
    </rPh>
    <rPh sb="6" eb="8">
      <t>サイジョウ</t>
    </rPh>
    <rPh sb="8" eb="10">
      <t>クミアイ</t>
    </rPh>
    <phoneticPr fontId="5"/>
  </si>
  <si>
    <t>脊振共同塵芥処理組合</t>
    <rPh sb="0" eb="2">
      <t>セフリ</t>
    </rPh>
    <rPh sb="2" eb="4">
      <t>キョウドウ</t>
    </rPh>
    <rPh sb="4" eb="5">
      <t>チリ</t>
    </rPh>
    <rPh sb="5" eb="6">
      <t>アクタ</t>
    </rPh>
    <rPh sb="6" eb="8">
      <t>ショリ</t>
    </rPh>
    <rPh sb="8" eb="10">
      <t>クミアイ</t>
    </rPh>
    <phoneticPr fontId="5"/>
  </si>
  <si>
    <t>三神地区環境事務組合</t>
    <rPh sb="0" eb="1">
      <t>サン</t>
    </rPh>
    <rPh sb="1" eb="2">
      <t>カミ</t>
    </rPh>
    <rPh sb="2" eb="4">
      <t>チク</t>
    </rPh>
    <rPh sb="4" eb="6">
      <t>カンキョウ</t>
    </rPh>
    <rPh sb="6" eb="8">
      <t>ジム</t>
    </rPh>
    <rPh sb="8" eb="10">
      <t>クミアイ</t>
    </rPh>
    <phoneticPr fontId="5"/>
  </si>
  <si>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5"/>
  </si>
  <si>
    <t>佐賀県市町総合事務組合（交通災害共済事業特別会計）</t>
    <rPh sb="0" eb="3">
      <t>サガケン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</si>
  <si>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</si>
  <si>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佐賀県後期高齢者医療広域連合（後期高齢医療特別会計）</t>
    <rPh sb="0" eb="3">
      <t>サガケン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</si>
  <si>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佐賀市文化振興財団</t>
    <rPh sb="0" eb="3">
      <t>サガシ</t>
    </rPh>
    <rPh sb="3" eb="5">
      <t>ブンカ</t>
    </rPh>
    <rPh sb="5" eb="7">
      <t>シンコウ</t>
    </rPh>
    <rPh sb="7" eb="9">
      <t>ザイダン</t>
    </rPh>
    <phoneticPr fontId="18"/>
  </si>
  <si>
    <t>佐賀資源化センター</t>
    <rPh sb="0" eb="2">
      <t>サガ</t>
    </rPh>
    <rPh sb="2" eb="4">
      <t>シゲン</t>
    </rPh>
    <rPh sb="4" eb="5">
      <t>カ</t>
    </rPh>
    <phoneticPr fontId="18"/>
  </si>
  <si>
    <t>熊の川温泉ちどりの湯</t>
    <rPh sb="0" eb="1">
      <t>クマ</t>
    </rPh>
    <rPh sb="2" eb="3">
      <t>カワ</t>
    </rPh>
    <rPh sb="3" eb="5">
      <t>オンセン</t>
    </rPh>
    <rPh sb="9" eb="10">
      <t>ユ</t>
    </rPh>
    <phoneticPr fontId="18"/>
  </si>
  <si>
    <t>佐賀市体育協会</t>
    <rPh sb="0" eb="3">
      <t>サガシ</t>
    </rPh>
    <rPh sb="3" eb="5">
      <t>タイイク</t>
    </rPh>
    <rPh sb="5" eb="7">
      <t>キョウカイ</t>
    </rPh>
    <phoneticPr fontId="18"/>
  </si>
  <si>
    <t>佐賀市土地開発公社</t>
    <rPh sb="0" eb="3">
      <t>サガシ</t>
    </rPh>
    <rPh sb="3" eb="5">
      <t>トチ</t>
    </rPh>
    <rPh sb="5" eb="7">
      <t>カイハツ</t>
    </rPh>
    <rPh sb="7" eb="9">
      <t>コウシャ</t>
    </rPh>
    <phoneticPr fontId="18"/>
  </si>
  <si>
    <t>嘉瀬川水辺環境整備センター</t>
    <rPh sb="0" eb="2">
      <t>カセ</t>
    </rPh>
    <rPh sb="2" eb="3">
      <t>カワ</t>
    </rPh>
    <rPh sb="3" eb="5">
      <t>ミズベ</t>
    </rPh>
    <rPh sb="5" eb="7">
      <t>カンキョウ</t>
    </rPh>
    <rPh sb="7" eb="9">
      <t>セイビ</t>
    </rPh>
    <phoneticPr fontId="18"/>
  </si>
  <si>
    <t>スマイルアース</t>
  </si>
  <si>
    <t>公共用施設建設基金</t>
    <rPh sb="0" eb="3">
      <t>コウキョウヨウ</t>
    </rPh>
    <rPh sb="3" eb="5">
      <t>シセツ</t>
    </rPh>
    <rPh sb="5" eb="7">
      <t>ケンセツ</t>
    </rPh>
    <rPh sb="7" eb="9">
      <t>キキン</t>
    </rPh>
    <phoneticPr fontId="5"/>
  </si>
  <si>
    <t>地域福祉基金</t>
    <rPh sb="0" eb="2">
      <t>チイキ</t>
    </rPh>
    <rPh sb="2" eb="4">
      <t>フクシ</t>
    </rPh>
    <rPh sb="4" eb="6">
      <t>キキン</t>
    </rPh>
    <phoneticPr fontId="5"/>
  </si>
  <si>
    <t>合併振興基金</t>
    <rPh sb="0" eb="2">
      <t>ガッペイ</t>
    </rPh>
    <rPh sb="2" eb="4">
      <t>シンコウ</t>
    </rPh>
    <rPh sb="4" eb="6">
      <t>キキン</t>
    </rPh>
    <phoneticPr fontId="5"/>
  </si>
  <si>
    <t>ふるさと応援基金</t>
    <rPh sb="4" eb="6">
      <t>オウエン</t>
    </rPh>
    <rPh sb="6" eb="8">
      <t>キキン</t>
    </rPh>
    <phoneticPr fontId="5"/>
  </si>
  <si>
    <t>廃棄物処理施設建設基金</t>
    <rPh sb="0" eb="3">
      <t>ハイキブツ</t>
    </rPh>
    <rPh sb="3" eb="5">
      <t>ショリ</t>
    </rPh>
    <rPh sb="5" eb="7">
      <t>シセツ</t>
    </rPh>
    <rPh sb="7" eb="9">
      <t>ケンセツ</t>
    </rPh>
    <rPh sb="9" eb="11">
      <t>キキン</t>
    </rPh>
    <phoneticPr fontId="5"/>
  </si>
  <si>
    <t>-</t>
    <phoneticPr fontId="2"/>
  </si>
  <si>
    <t>〇</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</si>
  <si>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</si>
  <si>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</si>
  <si>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</si>
  <si>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</si>
  <si>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</si>
  <si>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</si>
  <si>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将来負担比率はH24以降該当なしであり、これは基金や今後交付される地方交付税等の額が、将来負担すべき負債残高の額を上回っているためである。
また実質公債費比率もH23以降低下傾向であり、これは標準税収入額等の増加等によるものである。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</si>
  <si>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</si>
  <si>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</si>
  <si>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</si>
  <si>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将来負担比率はH24年度以降０％以下のため該当なしとなっているが、これは基金や今後交付される地方交付税等の額が、将来負担すべき負債残高の額を上回っているためである。
また、有形固定資産減価償却率は上昇傾向にあることから、施設等の資産の老朽化が進んでいると考えられる。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</si>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</sst>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38"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4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42">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 4" xfId="39"/>
    <cellStyle name="標準 2_2007AJAHO401600" xfId="30"/>
    <cellStyle name="標準 3" xfId="11"/>
    <cellStyle name="標準 3 2" xfId="32"/>
    <cellStyle name="標準 3 3" xfId="40"/>
    <cellStyle name="標準 3 4" xfId="31"/>
    <cellStyle name="標準 3_APAHO401000" xfId="33"/>
    <cellStyle name="標準 4" xfId="5"/>
    <cellStyle name="標準 4 2" xfId="34"/>
    <cellStyle name="標準 4_APAHO401000" xfId="35"/>
    <cellStyle name="標準 4_APAHO401600" xfId="1"/>
    <cellStyle name="標準 4_APAHO4019001" xfId="4"/>
    <cellStyle name="標準 4_ZJ08_022012_青森市_2010" xfId="3"/>
    <cellStyle name="標準 5" xfId="36"/>
    <cellStyle name="標準 6" xfId="8"/>
    <cellStyle name="標準 6 2" xfId="38"/>
    <cellStyle name="標準 6 3" xfId="3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B165-468E-9E7C-EB9309B235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66911</c:v>
                </c:pt>
                <c:pt idx="1">
                  <c:v>54879</c:v>
                </c:pt>
                <c:pt idx="2">
                  <c:v>42741</c:v>
                </c:pt>
                <c:pt idx="3">
                  <c:v>59428</c:v>
                </c:pt>
                <c:pt idx="4">
                  <c:v>53769</c:v>
                </c:pt>
              </c:numCache>
            </c:numRef>
          </c:val>
          <c:smooth val="0"/>
          <c:extLst>
            <c:ext xmlns:c16="http://schemas.microsoft.com/office/drawing/2014/chart" uri="{C3380CC4-5D6E-409C-BE32-E72D297353CC}">
              <c16:uniqueId val="{00000001-B165-468E-9E7C-EB9309B235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3.84</c:v>
                </c:pt>
                <c:pt idx="1">
                  <c:v>2.2200000000000002</c:v>
                </c:pt>
                <c:pt idx="2">
                  <c:v>2.4300000000000002</c:v>
                </c:pt>
                <c:pt idx="3">
                  <c:v>2.86</c:v>
                </c:pt>
                <c:pt idx="4">
                  <c:v>5.58</c:v>
                </c:pt>
              </c:numCache>
            </c:numRef>
          </c:val>
          <c:extLst>
            <c:ext xmlns:c16="http://schemas.microsoft.com/office/drawing/2014/chart" uri="{C3380CC4-5D6E-409C-BE32-E72D297353CC}">
              <c16:uniqueId val="{00000000-7450-4FDA-8554-F6864B42E0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20.98</c:v>
                </c:pt>
                <c:pt idx="1">
                  <c:v>19.29</c:v>
                </c:pt>
                <c:pt idx="2">
                  <c:v>13.04</c:v>
                </c:pt>
                <c:pt idx="3">
                  <c:v>11.81</c:v>
                </c:pt>
                <c:pt idx="4">
                  <c:v>14.2</c:v>
                </c:pt>
              </c:numCache>
            </c:numRef>
          </c:val>
          <c:extLst>
            <c:ext xmlns:c16="http://schemas.microsoft.com/office/drawing/2014/chart" uri="{C3380CC4-5D6E-409C-BE32-E72D297353CC}">
              <c16:uniqueId val="{00000001-7450-4FDA-8554-F6864B42E0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-0.13</c:v>
                </c:pt>
                <c:pt idx="1">
                  <c:v>-3.57</c:v>
                </c:pt>
                <c:pt idx="2">
                  <c:v>-6.44</c:v>
                </c:pt>
                <c:pt idx="3">
                  <c:v>-0.3</c:v>
                </c:pt>
                <c:pt idx="4">
                  <c:v>5.7</c:v>
                </c:pt>
              </c:numCache>
            </c:numRef>
          </c:val>
          <c:smooth val="0"/>
          <c:extLst>
            <c:ext xmlns:c16="http://schemas.microsoft.com/office/drawing/2014/chart" uri="{C3380CC4-5D6E-409C-BE32-E72D297353CC}">
              <c16:uniqueId val="{00000002-7450-4FDA-8554-F6864B42E0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DBA-4345-A822-BF0DFD09A7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BA-4345-A822-BF0DFD09A7D7}"/>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2-8DBA-4345-A822-BF0DFD09A7D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0.15</c:v>
                </c:pt>
                <c:pt idx="4">
                  <c:v>#N/A</c:v>
                </c:pt>
                <c:pt idx="5">
                  <c:v>0.14000000000000001</c:v>
                </c:pt>
                <c:pt idx="6">
                  <c:v>#N/A</c:v>
                </c:pt>
                <c:pt idx="7">
                  <c:v>0.14000000000000001</c:v>
                </c:pt>
                <c:pt idx="8">
                  <c:v>#N/A</c:v>
                </c:pt>
                <c:pt idx="9">
                  <c:v>0.14000000000000001</c:v>
                </c:pt>
              </c:numCache>
            </c:numRef>
          </c:val>
          <c:extLst>
            <c:ext xmlns:c16="http://schemas.microsoft.com/office/drawing/2014/chart" uri="{C3380CC4-5D6E-409C-BE32-E72D297353CC}">
              <c16:uniqueId val="{00000003-8DBA-4345-A822-BF0DFD09A7D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0.41</c:v>
                </c:pt>
                <c:pt idx="4">
                  <c:v>#N/A</c:v>
                </c:pt>
                <c:pt idx="5">
                  <c:v>0.32</c:v>
                </c:pt>
                <c:pt idx="6">
                  <c:v>#N/A</c:v>
                </c:pt>
                <c:pt idx="7">
                  <c:v>0.53</c:v>
                </c:pt>
                <c:pt idx="8">
                  <c:v>#N/A</c:v>
                </c:pt>
                <c:pt idx="9">
                  <c:v>0.55000000000000004</c:v>
                </c:pt>
              </c:numCache>
            </c:numRef>
          </c:val>
          <c:extLst>
            <c:ext xmlns:c16="http://schemas.microsoft.com/office/drawing/2014/chart" uri="{C3380CC4-5D6E-409C-BE32-E72D297353CC}">
              <c16:uniqueId val="{00000004-8DBA-4345-A822-BF0DFD09A7D7}"/>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0.56999999999999995</c:v>
                </c:pt>
                <c:pt idx="2">
                  <c:v>#N/A</c:v>
                </c:pt>
                <c:pt idx="3">
                  <c:v>0.71</c:v>
                </c:pt>
                <c:pt idx="4">
                  <c:v>#N/A</c:v>
                </c:pt>
                <c:pt idx="5">
                  <c:v>0.77</c:v>
                </c:pt>
                <c:pt idx="6">
                  <c:v>#N/A</c:v>
                </c:pt>
                <c:pt idx="7">
                  <c:v>0.93</c:v>
                </c:pt>
                <c:pt idx="8">
                  <c:v>#N/A</c:v>
                </c:pt>
                <c:pt idx="9">
                  <c:v>0.85</c:v>
                </c:pt>
              </c:numCache>
            </c:numRef>
          </c:val>
          <c:extLst>
            <c:ext xmlns:c16="http://schemas.microsoft.com/office/drawing/2014/chart" uri="{C3380CC4-5D6E-409C-BE32-E72D297353CC}">
              <c16:uniqueId val="{00000005-8DBA-4345-A822-BF0DFD09A7D7}"/>
            </c:ext>
          </c:extLst>
        </c:ser>
        <c:ser>
          <c:idx val="6"/>
          <c:order val="6"/>
          <c:tx>
            <c:strRef>
              <c:f>データシート!$A$33</c:f>
              <c:strCache>
                <c:ptCount val="1"/>
                <c:pt idx="0">
                  <c:v>富士大和温泉病院事業会計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2.09</c:v>
                </c:pt>
                <c:pt idx="2">
                  <c:v>#N/A</c:v>
                </c:pt>
                <c:pt idx="3">
                  <c:v>2.08</c:v>
                </c:pt>
                <c:pt idx="4">
                  <c:v>#N/A</c:v>
                </c:pt>
                <c:pt idx="5">
                  <c:v>2.14</c:v>
                </c:pt>
                <c:pt idx="6">
                  <c:v>#N/A</c:v>
                </c:pt>
                <c:pt idx="7">
                  <c:v>2.2400000000000002</c:v>
                </c:pt>
                <c:pt idx="8">
                  <c:v>#N/A</c:v>
                </c:pt>
                <c:pt idx="9">
                  <c:v>2.5499999999999998</c:v>
                </c:pt>
              </c:numCache>
            </c:numRef>
          </c:val>
          <c:extLst>
            <c:ext xmlns:c16="http://schemas.microsoft.com/office/drawing/2014/chart" uri="{C3380CC4-5D6E-409C-BE32-E72D297353CC}">
              <c16:uniqueId val="{00000006-8DBA-4345-A822-BF0DFD09A7D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2.06</c:v>
                </c:pt>
                <c:pt idx="2">
                  <c:v>#N/A</c:v>
                </c:pt>
                <c:pt idx="3">
                  <c:v>2.4900000000000002</c:v>
                </c:pt>
                <c:pt idx="4">
                  <c:v>#N/A</c:v>
                </c:pt>
                <c:pt idx="5">
                  <c:v>2.95</c:v>
                </c:pt>
                <c:pt idx="6">
                  <c:v>#N/A</c:v>
                </c:pt>
                <c:pt idx="7">
                  <c:v>3.19</c:v>
                </c:pt>
                <c:pt idx="8">
                  <c:v>#N/A</c:v>
                </c:pt>
                <c:pt idx="9">
                  <c:v>3.16</c:v>
                </c:pt>
              </c:numCache>
            </c:numRef>
          </c:val>
          <c:extLst>
            <c:ext xmlns:c16="http://schemas.microsoft.com/office/drawing/2014/chart" uri="{C3380CC4-5D6E-409C-BE32-E72D297353CC}">
              <c16:uniqueId val="{00000007-8DBA-4345-A822-BF0DFD09A7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3.84</c:v>
                </c:pt>
                <c:pt idx="2">
                  <c:v>#N/A</c:v>
                </c:pt>
                <c:pt idx="3">
                  <c:v>2.2200000000000002</c:v>
                </c:pt>
                <c:pt idx="4">
                  <c:v>#N/A</c:v>
                </c:pt>
                <c:pt idx="5">
                  <c:v>2.4300000000000002</c:v>
                </c:pt>
                <c:pt idx="6">
                  <c:v>#N/A</c:v>
                </c:pt>
                <c:pt idx="7">
                  <c:v>2.85</c:v>
                </c:pt>
                <c:pt idx="8">
                  <c:v>#N/A</c:v>
                </c:pt>
                <c:pt idx="9">
                  <c:v>5.57</c:v>
                </c:pt>
              </c:numCache>
            </c:numRef>
          </c:val>
          <c:extLst>
            <c:ext xmlns:c16="http://schemas.microsoft.com/office/drawing/2014/chart" uri="{C3380CC4-5D6E-409C-BE32-E72D297353CC}">
              <c16:uniqueId val="{00000008-8DBA-4345-A822-BF0DFD09A7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10.66</c:v>
                </c:pt>
                <c:pt idx="2">
                  <c:v>#N/A</c:v>
                </c:pt>
                <c:pt idx="3">
                  <c:v>10.36</c:v>
                </c:pt>
                <c:pt idx="4">
                  <c:v>#N/A</c:v>
                </c:pt>
                <c:pt idx="5">
                  <c:v>10.37</c:v>
                </c:pt>
                <c:pt idx="6">
                  <c:v>#N/A</c:v>
                </c:pt>
                <c:pt idx="7">
                  <c:v>10.33</c:v>
                </c:pt>
                <c:pt idx="8">
                  <c:v>#N/A</c:v>
                </c:pt>
                <c:pt idx="9">
                  <c:v>10.23</c:v>
                </c:pt>
              </c:numCache>
            </c:numRef>
          </c:val>
          <c:extLst>
            <c:ext xmlns:c16="http://schemas.microsoft.com/office/drawing/2014/chart" uri="{C3380CC4-5D6E-409C-BE32-E72D297353CC}">
              <c16:uniqueId val="{00000009-8DBA-4345-A822-BF0DFD09A7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10078</c:v>
                </c:pt>
                <c:pt idx="5">
                  <c:v>10166</c:v>
                </c:pt>
                <c:pt idx="8">
                  <c:v>10171</c:v>
                </c:pt>
                <c:pt idx="11">
                  <c:v>10187</c:v>
                </c:pt>
                <c:pt idx="14">
                  <c:v>10249</c:v>
                </c:pt>
              </c:numCache>
            </c:numRef>
          </c:val>
          <c:extLst>
            <c:ext xmlns:c16="http://schemas.microsoft.com/office/drawing/2014/chart" uri="{C3380CC4-5D6E-409C-BE32-E72D297353CC}">
              <c16:uniqueId val="{00000000-B09A-4B0E-9790-23D829A13B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9A-4B0E-9790-23D829A13B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76</c:v>
                </c:pt>
                <c:pt idx="3">
                  <c:v>67</c:v>
                </c:pt>
                <c:pt idx="6">
                  <c:v>63</c:v>
                </c:pt>
                <c:pt idx="9">
                  <c:v>51</c:v>
                </c:pt>
                <c:pt idx="12">
                  <c:v>36</c:v>
                </c:pt>
              </c:numCache>
            </c:numRef>
          </c:val>
          <c:extLst>
            <c:ext xmlns:c16="http://schemas.microsoft.com/office/drawing/2014/chart" uri="{C3380CC4-5D6E-409C-BE32-E72D297353CC}">
              <c16:uniqueId val="{00000002-B09A-4B0E-9790-23D829A13B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307</c:v>
                </c:pt>
                <c:pt idx="3">
                  <c:v>320</c:v>
                </c:pt>
                <c:pt idx="6">
                  <c:v>343</c:v>
                </c:pt>
                <c:pt idx="9">
                  <c:v>369</c:v>
                </c:pt>
                <c:pt idx="12">
                  <c:v>456</c:v>
                </c:pt>
              </c:numCache>
            </c:numRef>
          </c:val>
          <c:extLst>
            <c:ext xmlns:c16="http://schemas.microsoft.com/office/drawing/2014/chart" uri="{C3380CC4-5D6E-409C-BE32-E72D297353CC}">
              <c16:uniqueId val="{00000003-B09A-4B0E-9790-23D829A13B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1334</c:v>
                </c:pt>
                <c:pt idx="3">
                  <c:v>1334</c:v>
                </c:pt>
                <c:pt idx="6">
                  <c:v>1216</c:v>
                </c:pt>
                <c:pt idx="9">
                  <c:v>1132</c:v>
                </c:pt>
                <c:pt idx="12">
                  <c:v>1075</c:v>
                </c:pt>
              </c:numCache>
            </c:numRef>
          </c:val>
          <c:extLst>
            <c:ext xmlns:c16="http://schemas.microsoft.com/office/drawing/2014/chart" uri="{C3380CC4-5D6E-409C-BE32-E72D297353CC}">
              <c16:uniqueId val="{00000004-B09A-4B0E-9790-23D829A13B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9A-4B0E-9790-23D829A13B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9A-4B0E-9790-23D829A13B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9799</c:v>
                </c:pt>
                <c:pt idx="3">
                  <c:v>9334</c:v>
                </c:pt>
                <c:pt idx="6">
                  <c:v>9301</c:v>
                </c:pt>
                <c:pt idx="9">
                  <c:v>9349</c:v>
                </c:pt>
                <c:pt idx="12">
                  <c:v>9582</c:v>
                </c:pt>
              </c:numCache>
            </c:numRef>
          </c:val>
          <c:extLst>
            <c:ext xmlns:c16="http://schemas.microsoft.com/office/drawing/2014/chart" uri="{C3380CC4-5D6E-409C-BE32-E72D297353CC}">
              <c16:uniqueId val="{00000007-B09A-4B0E-9790-23D829A13B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1438</c:v>
                </c:pt>
                <c:pt idx="2">
                  <c:v>#N/A</c:v>
                </c:pt>
                <c:pt idx="3">
                  <c:v>#N/A</c:v>
                </c:pt>
                <c:pt idx="4">
                  <c:v>889</c:v>
                </c:pt>
                <c:pt idx="5">
                  <c:v>#N/A</c:v>
                </c:pt>
                <c:pt idx="6">
                  <c:v>#N/A</c:v>
                </c:pt>
                <c:pt idx="7">
                  <c:v>752</c:v>
                </c:pt>
                <c:pt idx="8">
                  <c:v>#N/A</c:v>
                </c:pt>
                <c:pt idx="9">
                  <c:v>#N/A</c:v>
                </c:pt>
                <c:pt idx="10">
                  <c:v>714</c:v>
                </c:pt>
                <c:pt idx="11">
                  <c:v>#N/A</c:v>
                </c:pt>
                <c:pt idx="12">
                  <c:v>#N/A</c:v>
                </c:pt>
                <c:pt idx="13">
                  <c:v>900</c:v>
                </c:pt>
                <c:pt idx="14">
                  <c:v>#N/A</c:v>
                </c:pt>
              </c:numCache>
            </c:numRef>
          </c:val>
          <c:smooth val="0"/>
          <c:extLst>
            <c:ext xmlns:c16="http://schemas.microsoft.com/office/drawing/2014/chart" uri="{C3380CC4-5D6E-409C-BE32-E72D297353CC}">
              <c16:uniqueId val="{00000008-B09A-4B0E-9790-23D829A13B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108492</c:v>
                </c:pt>
                <c:pt idx="5">
                  <c:v>107863</c:v>
                </c:pt>
                <c:pt idx="8">
                  <c:v>106139</c:v>
                </c:pt>
                <c:pt idx="11">
                  <c:v>105680</c:v>
                </c:pt>
                <c:pt idx="14">
                  <c:v>104919</c:v>
                </c:pt>
              </c:numCache>
            </c:numRef>
          </c:val>
          <c:extLst>
            <c:ext xmlns:c16="http://schemas.microsoft.com/office/drawing/2014/chart" uri="{C3380CC4-5D6E-409C-BE32-E72D297353CC}">
              <c16:uniqueId val="{00000000-9B18-4A9F-91F4-ABAFF09F3B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9930</c:v>
                </c:pt>
                <c:pt idx="5">
                  <c:v>9334</c:v>
                </c:pt>
                <c:pt idx="8">
                  <c:v>9055</c:v>
                </c:pt>
                <c:pt idx="11">
                  <c:v>9021</c:v>
                </c:pt>
                <c:pt idx="14">
                  <c:v>8813</c:v>
                </c:pt>
              </c:numCache>
            </c:numRef>
          </c:val>
          <c:extLst>
            <c:ext xmlns:c16="http://schemas.microsoft.com/office/drawing/2014/chart" uri="{C3380CC4-5D6E-409C-BE32-E72D297353CC}">
              <c16:uniqueId val="{00000001-9B18-4A9F-91F4-ABAFF09F3B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25361</c:v>
                </c:pt>
                <c:pt idx="5">
                  <c:v>24190</c:v>
                </c:pt>
                <c:pt idx="8">
                  <c:v>20714</c:v>
                </c:pt>
                <c:pt idx="11">
                  <c:v>17355</c:v>
                </c:pt>
                <c:pt idx="14">
                  <c:v>22968</c:v>
                </c:pt>
              </c:numCache>
            </c:numRef>
          </c:val>
          <c:extLst>
            <c:ext xmlns:c16="http://schemas.microsoft.com/office/drawing/2014/chart" uri="{C3380CC4-5D6E-409C-BE32-E72D297353CC}">
              <c16:uniqueId val="{00000002-9B18-4A9F-91F4-ABAFF09F3B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18-4A9F-91F4-ABAFF09F3B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18-4A9F-91F4-ABAFF09F3B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9B18-4A9F-91F4-ABAFF09F3B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13124</c:v>
                </c:pt>
                <c:pt idx="3">
                  <c:v>13226</c:v>
                </c:pt>
                <c:pt idx="6">
                  <c:v>12783</c:v>
                </c:pt>
                <c:pt idx="9">
                  <c:v>12806</c:v>
                </c:pt>
                <c:pt idx="12">
                  <c:v>12658</c:v>
                </c:pt>
              </c:numCache>
            </c:numRef>
          </c:val>
          <c:extLst>
            <c:ext xmlns:c16="http://schemas.microsoft.com/office/drawing/2014/chart" uri="{C3380CC4-5D6E-409C-BE32-E72D297353CC}">
              <c16:uniqueId val="{00000006-9B18-4A9F-91F4-ABAFF09F3B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1547</c:v>
                </c:pt>
                <c:pt idx="3">
                  <c:v>1408</c:v>
                </c:pt>
                <c:pt idx="6">
                  <c:v>2152</c:v>
                </c:pt>
                <c:pt idx="9">
                  <c:v>3559</c:v>
                </c:pt>
                <c:pt idx="12">
                  <c:v>3341</c:v>
                </c:pt>
              </c:numCache>
            </c:numRef>
          </c:val>
          <c:extLst>
            <c:ext xmlns:c16="http://schemas.microsoft.com/office/drawing/2014/chart" uri="{C3380CC4-5D6E-409C-BE32-E72D297353CC}">
              <c16:uniqueId val="{00000007-9B18-4A9F-91F4-ABAFF09F3B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18635</c:v>
                </c:pt>
                <c:pt idx="3">
                  <c:v>17650</c:v>
                </c:pt>
                <c:pt idx="6">
                  <c:v>16102</c:v>
                </c:pt>
                <c:pt idx="9">
                  <c:v>14775</c:v>
                </c:pt>
                <c:pt idx="12">
                  <c:v>13269</c:v>
                </c:pt>
              </c:numCache>
            </c:numRef>
          </c:val>
          <c:extLst>
            <c:ext xmlns:c16="http://schemas.microsoft.com/office/drawing/2014/chart" uri="{C3380CC4-5D6E-409C-BE32-E72D297353CC}">
              <c16:uniqueId val="{00000008-9B18-4A9F-91F4-ABAFF09F3B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656</c:v>
                </c:pt>
                <c:pt idx="3">
                  <c:v>599</c:v>
                </c:pt>
                <c:pt idx="6">
                  <c:v>547</c:v>
                </c:pt>
                <c:pt idx="9">
                  <c:v>507</c:v>
                </c:pt>
                <c:pt idx="12">
                  <c:v>481</c:v>
                </c:pt>
              </c:numCache>
            </c:numRef>
          </c:val>
          <c:extLst>
            <c:ext xmlns:c16="http://schemas.microsoft.com/office/drawing/2014/chart" uri="{C3380CC4-5D6E-409C-BE32-E72D297353CC}">
              <c16:uniqueId val="{00000009-9B18-4A9F-91F4-ABAFF09F3B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94598</c:v>
                </c:pt>
                <c:pt idx="3">
                  <c:v>95554</c:v>
                </c:pt>
                <c:pt idx="6">
                  <c:v>93790</c:v>
                </c:pt>
                <c:pt idx="9">
                  <c:v>94921</c:v>
                </c:pt>
                <c:pt idx="12">
                  <c:v>94303</c:v>
                </c:pt>
              </c:numCache>
            </c:numRef>
          </c:val>
          <c:extLst>
            <c:ext xmlns:c16="http://schemas.microsoft.com/office/drawing/2014/chart" uri="{C3380CC4-5D6E-409C-BE32-E72D297353CC}">
              <c16:uniqueId val="{0000000A-9B18-4A9F-91F4-ABAFF09F3B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18-4A9F-91F4-ABAFF09F3B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6812</c:v>
                </c:pt>
                <c:pt idx="1">
                  <c:v>6380</c:v>
                </c:pt>
                <c:pt idx="2">
                  <c:v>7992</c:v>
                </c:pt>
              </c:numCache>
            </c:numRef>
          </c:val>
          <c:extLst>
            <c:ext xmlns:c16="http://schemas.microsoft.com/office/drawing/2014/chart" uri="{C3380CC4-5D6E-409C-BE32-E72D297353CC}">
              <c16:uniqueId val="{00000000-4702-42FE-86BF-BA99B053CC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6540</c:v>
                </c:pt>
                <c:pt idx="1">
                  <c:v>6023</c:v>
                </c:pt>
                <c:pt idx="2">
                  <c:v>6047</c:v>
                </c:pt>
              </c:numCache>
            </c:numRef>
          </c:val>
          <c:extLst>
            <c:ext xmlns:c16="http://schemas.microsoft.com/office/drawing/2014/chart" uri="{C3380CC4-5D6E-409C-BE32-E72D297353CC}">
              <c16:uniqueId val="{00000001-4702-42FE-86BF-BA99B053CC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9235</c:v>
                </c:pt>
                <c:pt idx="1">
                  <c:v>8366</c:v>
                </c:pt>
                <c:pt idx="2">
                  <c:v>8936</c:v>
                </c:pt>
              </c:numCache>
            </c:numRef>
          </c:val>
          <c:extLst>
            <c:ext xmlns:c16="http://schemas.microsoft.com/office/drawing/2014/chart" uri="{C3380CC4-5D6E-409C-BE32-E72D297353CC}">
              <c16:uniqueId val="{00000002-4702-42FE-86BF-BA99B053CC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{A63596A7-28DC-4A6E-954E-7BC13C498C3D}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3CB-4DBF-BB53-F5AE3E4D95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{2299310E-8E23-4502-B90E-29BF57C873B4}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CB-4DBF-BB53-F5AE3E4D95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{ED0D9ED1-1DD4-4E05-BAEF-BF333E3DF583}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CB-4DBF-BB53-F5AE3E4D95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{8514631F-782F-41BD-AE0E-075A15FC2389}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CB-4DBF-BB53-F5AE3E4D95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{77A7784B-BDE8-479A-B9D2-ED92989DC682}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CB-4DBF-BB53-F5AE3E4D95C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{48C47B0D-3374-4879-8849-51EDC554E14A}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3CB-4DBF-BB53-F5AE3E4D95C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{15CFC828-7EA5-4A09-8AD4-59DCCAD555B9}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3CB-4DBF-BB53-F5AE3E4D95C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{C94C93CB-39ED-424E-93DA-58A95BA65270}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3CB-4DBF-BB53-F5AE3E4D95C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{50FBFC44-35E8-4E3C-B304-CF368C8379B8}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3CB-4DBF-BB53-F5AE3E4D95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60.7</c:v>
                </c:pt>
                <c:pt idx="16">
                  <c:v>62</c:v>
                </c:pt>
                <c:pt idx="24">
                  <c:v>63.4</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CB-4DBF-BB53-F5AE3E4D95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{83F4C247-F49F-4BDF-9445-6370D250E5F9}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3CB-4DBF-BB53-F5AE3E4D95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{1AF782D7-0378-4535-AA3E-6D7ADB3C6354}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CB-4DBF-BB53-F5AE3E4D95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{E0BA5995-02ED-4855-9750-870013E07367}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CB-4DBF-BB53-F5AE3E4D95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{F9323CEF-3612-4447-86CB-ABDA92C5F58E}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CB-4DBF-BB53-F5AE3E4D95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{2C9F49DB-5CDD-4339-B5E0-6408D8A85F3F}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CB-4DBF-BB53-F5AE3E4D95C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{7EC9E68B-9F00-4D42-9157-738C09A8CB8D}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3CB-4DBF-BB53-F5AE3E4D95C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{1585F05A-3493-4630-8084-AF22AD65CB57}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3CB-4DBF-BB53-F5AE3E4D95C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{FCF53140-363C-405D-B416-05D894BD6ECD}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3CB-4DBF-BB53-F5AE3E4D95C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{CFC47D43-008D-4027-B69F-B65D41C6A04D}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3CB-4DBF-BB53-F5AE3E4D95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B3CB-4DBF-BB53-F5AE3E4D95C8}"/>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{699709C9-302D-49AD-95BB-0E831DFF4ED0}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3B1-4004-AA93-C19FC4FFE6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{4C035D85-5E54-4BE4-9640-1225AE03CB60}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B1-4004-AA93-C19FC4FFE6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{61B1C273-5483-46A7-BA49-61EEE25465E0}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B1-4004-AA93-C19FC4FFE6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{223FF29B-1069-44A9-9EC0-5B0A03D5C6D9}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B1-4004-AA93-C19FC4FFE6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{D1296787-7FD8-41C4-B33F-329A8BAEE8A8}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B1-4004-AA93-C19FC4FFE68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{44A7DC48-E3BD-44A5-B172-8EB395F5FCA0}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3B1-4004-AA93-C19FC4FFE68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{0EA983F7-987F-4AD8-A361-51B246EB031A}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3B1-4004-AA93-C19FC4FFE68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{6FFDCE64-1023-4EB0-BA4D-7271616F7A94}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3B1-4004-AA93-C19FC4FFE68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{67BDD36A-15E9-4D9C-8649-DE5674FA7FF0}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3B1-4004-AA93-C19FC4FFE6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2.6</c:v>
                </c:pt>
                <c:pt idx="16">
                  <c:v>2.2999999999999998</c:v>
                </c:pt>
                <c:pt idx="24">
                  <c:v>1.7</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B1-4004-AA93-C19FC4FFE6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{722CDBA1-4C50-468C-9E82-E3EE23C4B5F8}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3B1-4004-AA93-C19FC4FFE6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{3FD29FCC-4EC7-4A92-9CDB-A8F3730248D0}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B1-4004-AA93-C19FC4FFE6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{7DB8C236-217D-418E-BF54-556C308CCAFC}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B1-4004-AA93-C19FC4FFE6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{3B190C2D-A6E9-4E90-9E14-F99183AE555A}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B1-4004-AA93-C19FC4FFE6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{03F738AD-A016-4DBE-A35B-86EAF3B734BD}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B1-4004-AA93-C19FC4FFE68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{9857B005-A8B4-4567-B27D-5192EB2ADF02}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3B1-4004-AA93-C19FC4FFE68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{5E43364D-69D5-44E7-94AF-CD951E199422}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3B1-4004-AA93-C19FC4FFE68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{DBBD338A-3376-4695-A67B-C6A307D29B40}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3B1-4004-AA93-C19FC4FFE68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{9DABED13-EFAE-4112-A9AD-58F20E70160B}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3B1-4004-AA93-C19FC4FFE6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33B1-4004-AA93-C19FC4FFE68F}"/>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元利償還金等のうち、元利償還金については、合併特例事業債や臨時財政対策債などの増により、約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組合等が起こした地方債の元利償還金に対する負担金等については、佐賀広域消防局・佐賀消防署の建設に係る佐賀中部広域連合への費用負担増加などの影響により、約</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今後も、普通建設事業等の見直しによる地方債の発行抑制や、交付税算入等を考慮した財政的に有利な地方債の借入を行うなどの取組に努めていく。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将来負担額は前年度から約</a:t>
          </a:r>
          <a:r>
            <a:rPr kumimoji="1" lang="en-US" altLang="ja-JP" sz="1300">
              <a:latin typeface="ＭＳ ゴシック" pitchFamily="49" charset="-128"/>
              <a:ea typeface="ＭＳ ゴシック" pitchFamily="49" charset="-128"/>
            </a:rPr>
            <a:t>25.2</a:t>
          </a:r>
          <a:r>
            <a:rPr kumimoji="1" lang="ja-JP" altLang="en-US" sz="1300">
              <a:latin typeface="ＭＳ ゴシック" pitchFamily="49" charset="-128"/>
              <a:ea typeface="ＭＳ ゴシック" pitchFamily="49" charset="-128"/>
            </a:rPr>
            <a:t>億円減少した。そのうち、一般会計等に係る地方債の現在高は、小中学校の耐震補強や庁舎改修等で過去借入した合併特例事業債の償還が進んだことなどから、約</a:t>
          </a:r>
          <a:r>
            <a:rPr kumimoji="1" lang="en-US" altLang="ja-JP" sz="1300">
              <a:latin typeface="ＭＳ ゴシック" pitchFamily="49" charset="-128"/>
              <a:ea typeface="ＭＳ ゴシック" pitchFamily="49" charset="-128"/>
            </a:rPr>
            <a:t>6.2</a:t>
          </a:r>
          <a:r>
            <a:rPr kumimoji="1" lang="ja-JP" altLang="en-US" sz="1300">
              <a:latin typeface="ＭＳ ゴシック" pitchFamily="49" charset="-128"/>
              <a:ea typeface="ＭＳ ゴシック" pitchFamily="49" charset="-128"/>
            </a:rPr>
            <a:t>億円減少している。公営企業債等繰入見込額については、下水道事業会計の企業債償還が進み残高が減少したことなどから、約</a:t>
          </a:r>
          <a:r>
            <a:rPr kumimoji="1" lang="en-US" altLang="ja-JP" sz="1300">
              <a:latin typeface="ＭＳ ゴシック" pitchFamily="49" charset="-128"/>
              <a:ea typeface="ＭＳ ゴシック" pitchFamily="49" charset="-128"/>
            </a:rPr>
            <a:t>15.1</a:t>
          </a:r>
          <a:r>
            <a:rPr kumimoji="1" lang="ja-JP" altLang="en-US" sz="1300">
              <a:latin typeface="ＭＳ ゴシック" pitchFamily="49" charset="-128"/>
              <a:ea typeface="ＭＳ ゴシック" pitchFamily="49" charset="-128"/>
            </a:rPr>
            <a:t>億円減少している。</a:t>
          </a:r>
        </a:p>
        <a:p>
          <a:r>
            <a:rPr kumimoji="1" lang="ja-JP" altLang="en-US" sz="1300">
              <a:latin typeface="ＭＳ ゴシック" pitchFamily="49" charset="-128"/>
              <a:ea typeface="ＭＳ ゴシック" pitchFamily="49" charset="-128"/>
            </a:rPr>
            <a:t>　一方、充当可能財源等は前年度から約</a:t>
          </a:r>
          <a:r>
            <a:rPr kumimoji="1" lang="en-US" altLang="ja-JP" sz="1300">
              <a:latin typeface="ＭＳ ゴシック" pitchFamily="49" charset="-128"/>
              <a:ea typeface="ＭＳ ゴシック" pitchFamily="49" charset="-128"/>
            </a:rPr>
            <a:t>46.4</a:t>
          </a:r>
          <a:r>
            <a:rPr kumimoji="1" lang="ja-JP" altLang="en-US" sz="1300">
              <a:latin typeface="ＭＳ ゴシック" pitchFamily="49" charset="-128"/>
              <a:ea typeface="ＭＳ ゴシック" pitchFamily="49" charset="-128"/>
            </a:rPr>
            <a:t>億円増加した。うち充当可能基金については、財政調整基金や公共用施設建設基金などの増により、残高が約</a:t>
          </a:r>
          <a:r>
            <a:rPr kumimoji="1" lang="en-US" altLang="ja-JP" sz="1300">
              <a:latin typeface="ＭＳ ゴシック" pitchFamily="49" charset="-128"/>
              <a:ea typeface="ＭＳ ゴシック" pitchFamily="49" charset="-128"/>
            </a:rPr>
            <a:t>56.1</a:t>
          </a:r>
          <a:r>
            <a:rPr kumimoji="1" lang="ja-JP" altLang="en-US" sz="1300">
              <a:latin typeface="ＭＳ ゴシック" pitchFamily="49" charset="-128"/>
              <a:ea typeface="ＭＳ ゴシック" pitchFamily="49" charset="-128"/>
            </a:rPr>
            <a:t>億円増加している。</a:t>
          </a:r>
        </a:p>
        <a:p>
          <a:r>
            <a:rPr kumimoji="1" lang="ja-JP" altLang="en-US" sz="1300">
              <a:latin typeface="ＭＳ ゴシック" pitchFamily="49" charset="-128"/>
              <a:ea typeface="ＭＳ ゴシック" pitchFamily="49" charset="-128"/>
            </a:rPr>
            <a:t>　以上のことから、充当可能財源等が将来負担額を上回り、将来負担比率の分子は前年度から約</a:t>
          </a:r>
          <a:r>
            <a:rPr kumimoji="1" lang="en-US" altLang="ja-JP" sz="1300">
              <a:latin typeface="ＭＳ ゴシック" pitchFamily="49" charset="-128"/>
              <a:ea typeface="ＭＳ ゴシック" pitchFamily="49" charset="-128"/>
            </a:rPr>
            <a:t>71.6</a:t>
          </a:r>
          <a:r>
            <a:rPr kumimoji="1" lang="ja-JP" altLang="en-US" sz="1300">
              <a:latin typeface="ＭＳ ゴシック" pitchFamily="49" charset="-128"/>
              <a:ea typeface="ＭＳ ゴシック" pitchFamily="49" charset="-128"/>
            </a:rPr>
            <a:t>億円減の約△</a:t>
          </a:r>
          <a:r>
            <a:rPr kumimoji="1" lang="en-US" altLang="ja-JP" sz="1300">
              <a:latin typeface="ＭＳ ゴシック" pitchFamily="49" charset="-128"/>
              <a:ea typeface="ＭＳ ゴシック" pitchFamily="49" charset="-128"/>
            </a:rPr>
            <a:t>126.5</a:t>
          </a:r>
          <a:r>
            <a:rPr kumimoji="1" lang="ja-JP" altLang="en-US" sz="1300">
              <a:latin typeface="ＭＳ ゴシック" pitchFamily="49" charset="-128"/>
              <a:ea typeface="ＭＳ ゴシック" pitchFamily="49" charset="-128"/>
            </a:rPr>
            <a:t>億円となった。</a:t>
          </a:r>
        </a:p>
        <a:p>
          <a:r>
            <a:rPr kumimoji="1" lang="ja-JP" altLang="en-US" sz="1300">
              <a:latin typeface="ＭＳ ゴシック" pitchFamily="49" charset="-128"/>
              <a:ea typeface="ＭＳ ゴシック" pitchFamily="49" charset="-128"/>
            </a:rPr>
            <a:t>　今後も、将来世代の負担を軽減し、健全な財政運営を維持するため、市債発行の抑制や基金残高の確保などに努める。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佐賀県佐賀市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佐賀駅周辺整備などの充当のために合併振興基金を約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億円積み立てたこと、藻類産業拠点地の売却収入に伴い、公共用施設建設基金を約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公共施設の老朽化・耐震化に伴う改修経費の増加、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国スポ・全障スポの大会開催等に加え、合併推進事業債の新規発行終了により、財政状況が一段と厳しくなることが予想されるため、計画的な基金運用を行っていく。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・公共用施設建設基金：公共用施設の建設資金に充てるため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・合併振興基金：市民の連携の強化及び一体感の醸成並びに本市の振興を図る事業の資金に充てるため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・地域福祉基金：本市の在宅福祉事業、ボランティア活動事業、健康・生きがいづくり事業その他の地域福祉の充実に寄与する事業の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・ふるさと応援基金：佐賀市を心のふるさととして応援する者等から寄せられる寄附金を、佐賀市がより良いふるさとであり続ける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ための事業の資金に充てるため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・公共用施設建設基金：藻類産業拠点地の売却収入を積み立てたことによる増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・合併振興基金：佐賀駅周辺整備事業や新型コロナウイルス感染症対応のための事業継続支援事業への充当に係る取り崩しによる減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ふるさと応援基金については、ふるさと納税の増加に向けた効果的な取り組みを行い、計画的な運用を行う。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二次合併以来、将来的な普通交付税の合併算定替えによる特例措置の段階的縮減に伴い、財政運営が厳しくなることを見据え、財政調整基金を計画的に積み立ててきており、近年はその分を取り崩している状況である。し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影響等による不用見込や、市税が見込より堅調に推移したこと、普通交付税の再算定による追加交付があったことなどにより繰入を回避し、前年度決算剰余金等の積立を行ったこと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普通交付税の合併算定替えによる特例措置の段階的縮減は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年度で終了したが、今後も公共施設の老朽化・耐震化に伴う改修経費の増加や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スポ・全障スポの大会開催などに加え、合併推進事業債の発行期限終了に伴い、厳しい財政運営が続く見込みである。しかし、災害対応等の緊急的な予算措置に対応できるよう、定員管理の適正化を図るとともに、スクラップ・アンド・ビルドの促進により、限られた財源を市民ニーズ等を反映した重点施策に優先的に配分するなど、取り崩しが過大とならないよう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富士しゃくなげ湖ボート・カヌー競技施設整備に係る財源組替に伴う積立による増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合併特例債償還分の取り崩しや臨時財政対策債の発行額の高止まり等により、減少していく見込みであり、財政調整基金と合わせて一定の金額を維持できるように計画的な運用を行う。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230,316
228,644
431.82
118,726,278
114,767,392
3,139,960
56,299,975
94,302,663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有形固定資産減価償却率は類似団体平均と同程度の水準にあるが、増加傾向にあるため、資産の取得からの期間が長くなり、老朽化が進んでいると考えられる。</a:t>
          </a:r>
          <a:endParaRPr kumimoji="1" lang="en-US" altLang="ja-JP" sz="1050">
            <a:solidFill>
              <a:schemeClr val="dk1"/>
            </a:solidFill>
            <a:effectLst/>
            <a:latin typeface="+mn-lt"/>
            <a:ea typeface="+mn-ea"/>
            <a:cs typeface="+mn-cs"/>
          </a:endParaRPr>
        </a:p>
        <a:p>
          <a:pPr eaLnBrk="1" fontAlgn="auto" latinLnBrk="0" hangingPunct="1"/>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年に策定した公共施設等総合管理計画をもとに改善を図って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、近年は支所の老朽化に伴う集約化等に取り組んでいる</a:t>
          </a:r>
          <a:r>
            <a:rPr kumimoji="1" lang="ja-JP" altLang="en-US" sz="1050">
              <a:solidFill>
                <a:schemeClr val="dk1"/>
              </a:solidFill>
              <a:effectLst/>
              <a:latin typeface="+mn-lt"/>
              <a:ea typeface="+mn-ea"/>
              <a:cs typeface="+mn-cs"/>
            </a:rPr>
            <a:t>ものの増加しているため、</a:t>
          </a:r>
          <a:r>
            <a:rPr kumimoji="1" lang="ja-JP" altLang="ja-JP" sz="1050">
              <a:solidFill>
                <a:schemeClr val="dk1"/>
              </a:solidFill>
              <a:effectLst/>
              <a:latin typeface="+mn-lt"/>
              <a:ea typeface="+mn-ea"/>
              <a:cs typeface="+mn-cs"/>
            </a:rPr>
            <a:t>今後も施設の集約化・複合化等に取り組んでいき、改善に努めていく。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73" name="直線コネクタ 72"/>
        <xdr:cNvCxnSpPr/>
      </xdr:nvCxnSpPr>
      <xdr:spPr>
        <a:xfrm flipV="1">
          <a:off x="4760595" y="4652137"/>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76" name="有形固定資産減価償却率最大値テキスト"/>
        <xdr:cNvSpPr txBox="1"/>
      </xdr:nvSpPr>
      <xdr:spPr>
        <a:xfrm>
          <a:off x="4813300" y="442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77" name="直線コネクタ 76"/>
        <xdr:cNvCxnSpPr/>
      </xdr:nvCxnSpPr>
      <xdr:spPr>
        <a:xfrm>
          <a:off x="4673600" y="465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80" name="フローチャート: 判断 79"/>
        <xdr:cNvSpPr/>
      </xdr:nvSpPr>
      <xdr:spPr>
        <a:xfrm>
          <a:off x="4000500" y="50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2" name="フローチャート: 判断 81"/>
        <xdr:cNvSpPr/>
      </xdr:nvSpPr>
      <xdr:spPr>
        <a:xfrm>
          <a:off x="2476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83" name="フローチャート: 判断 82"/>
        <xdr:cNvSpPr/>
      </xdr:nvSpPr>
      <xdr:spPr>
        <a:xfrm>
          <a:off x="1714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49403</xdr:rowOff>
    </xdr:from>
    <xdr:to>
      <xdr:col>23</xdr:col>
      <xdr:colOff>136525</xdr:colOff>
      <xdr:row>30</xdr:row>
      <xdr:rowOff>151003</xdr:rowOff>
    </xdr:to>
    <xdr:sp macro="" textlink="">
      <xdr:nvSpPr>
        <xdr:cNvPr id="89" name="楕円 88"/>
        <xdr:cNvSpPr/>
      </xdr:nvSpPr>
      <xdr:spPr>
        <a:xfrm>
          <a:off x="4711700" y="51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27830</xdr:rowOff>
    </xdr:from>
    <xdr:ext cx="405111" cy="259045"/>
    <xdr:sp macro="" textlink="">
      <xdr:nvSpPr>
        <xdr:cNvPr id="90" name="有形固定資産減価償却率該当値テキスト"/>
        <xdr:cNvSpPr txBox="1"/>
      </xdr:nvSpPr>
      <xdr:spPr>
        <a:xfrm>
          <a:off x="4813300" y="517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169037</xdr:rowOff>
    </xdr:from>
    <xdr:to>
      <xdr:col>19</xdr:col>
      <xdr:colOff>187325</xdr:colOff>
      <xdr:row>30</xdr:row>
      <xdr:rowOff>99187</xdr:rowOff>
    </xdr:to>
    <xdr:sp macro="" textlink="">
      <xdr:nvSpPr>
        <xdr:cNvPr id="91" name="楕円 90"/>
        <xdr:cNvSpPr/>
      </xdr:nvSpPr>
      <xdr:spPr>
        <a:xfrm>
          <a:off x="4000500" y="51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100203</xdr:rowOff>
    </xdr:to>
    <xdr:cxnSp macro="">
      <xdr:nvCxnSpPr>
        <xdr:cNvPr id="92" name="直線コネクタ 91"/>
        <xdr:cNvCxnSpPr/>
      </xdr:nvCxnSpPr>
      <xdr:spPr>
        <a:xfrm>
          <a:off x="4051300" y="5191887"/>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3" name="楕円 92"/>
        <xdr:cNvSpPr/>
      </xdr:nvSpPr>
      <xdr:spPr>
        <a:xfrm>
          <a:off x="3238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48387</xdr:rowOff>
    </xdr:to>
    <xdr:cxnSp macro="">
      <xdr:nvCxnSpPr>
        <xdr:cNvPr id="94" name="直線コネクタ 93"/>
        <xdr:cNvCxnSpPr/>
      </xdr:nvCxnSpPr>
      <xdr:spPr>
        <a:xfrm>
          <a:off x="3289300" y="513143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52451</xdr:rowOff>
    </xdr:from>
    <xdr:to>
      <xdr:col>11</xdr:col>
      <xdr:colOff>187325</xdr:colOff>
      <xdr:row>29</xdr:row>
      <xdr:rowOff>154051</xdr:rowOff>
    </xdr:to>
    <xdr:sp macro="" textlink="">
      <xdr:nvSpPr>
        <xdr:cNvPr id="95" name="楕円 94"/>
        <xdr:cNvSpPr/>
      </xdr:nvSpPr>
      <xdr:spPr>
        <a:xfrm>
          <a:off x="2476500" y="5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103251</xdr:rowOff>
    </xdr:from>
    <xdr:to>
      <xdr:col>15</xdr:col>
      <xdr:colOff>136525</xdr:colOff>
      <xdr:row>29</xdr:row>
      <xdr:rowOff>159385</xdr:rowOff>
    </xdr:to>
    <xdr:cxnSp macro="">
      <xdr:nvCxnSpPr>
        <xdr:cNvPr id="96" name="直線コネクタ 95"/>
        <xdr:cNvCxnSpPr/>
      </xdr:nvCxnSpPr>
      <xdr:spPr>
        <a:xfrm>
          <a:off x="2527300" y="5075301"/>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4953</xdr:rowOff>
    </xdr:from>
    <xdr:to>
      <xdr:col>7</xdr:col>
      <xdr:colOff>187325</xdr:colOff>
      <xdr:row>29</xdr:row>
      <xdr:rowOff>106553</xdr:rowOff>
    </xdr:to>
    <xdr:sp macro="" textlink="">
      <xdr:nvSpPr>
        <xdr:cNvPr id="97" name="楕円 96"/>
        <xdr:cNvSpPr/>
      </xdr:nvSpPr>
      <xdr:spPr>
        <a:xfrm>
          <a:off x="1714500" y="4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55753</xdr:rowOff>
    </xdr:from>
    <xdr:to>
      <xdr:col>11</xdr:col>
      <xdr:colOff>136525</xdr:colOff>
      <xdr:row>29</xdr:row>
      <xdr:rowOff>103251</xdr:rowOff>
    </xdr:to>
    <xdr:cxnSp macro="">
      <xdr:nvCxnSpPr>
        <xdr:cNvPr id="98" name="直線コネクタ 97"/>
        <xdr:cNvCxnSpPr/>
      </xdr:nvCxnSpPr>
      <xdr:spPr>
        <a:xfrm>
          <a:off x="1765300" y="502780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99" name="n_1aveValue有形固定資産減価償却率"/>
        <xdr:cNvSpPr txBox="1"/>
      </xdr:nvSpPr>
      <xdr:spPr>
        <a:xfrm>
          <a:off x="3836044" y="485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xdr:cNvSpPr txBox="1"/>
      </xdr:nvSpPr>
      <xdr:spPr>
        <a:xfrm>
          <a:off x="30867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101" name="n_3aveValue有形固定資産減価償却率"/>
        <xdr:cNvSpPr txBox="1"/>
      </xdr:nvSpPr>
      <xdr:spPr>
        <a:xfrm>
          <a:off x="2324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102" name="n_4aveValue有形固定資産減価償却率"/>
        <xdr:cNvSpPr txBox="1"/>
      </xdr:nvSpPr>
      <xdr:spPr>
        <a:xfrm>
          <a:off x="1562744"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90314</xdr:rowOff>
    </xdr:from>
    <xdr:ext cx="405111" cy="259045"/>
    <xdr:sp macro="" textlink="">
      <xdr:nvSpPr>
        <xdr:cNvPr id="103" name="n_1mainValue有形固定資産減価償却率"/>
        <xdr:cNvSpPr txBox="1"/>
      </xdr:nvSpPr>
      <xdr:spPr>
        <a:xfrm>
          <a:off x="3836044" y="523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29862</xdr:rowOff>
    </xdr:from>
    <xdr:ext cx="405111" cy="259045"/>
    <xdr:sp macro="" textlink="">
      <xdr:nvSpPr>
        <xdr:cNvPr id="104" name="n_2mainValue有形固定資産減価償却率"/>
        <xdr:cNvSpPr txBox="1"/>
      </xdr:nvSpPr>
      <xdr:spPr>
        <a:xfrm>
          <a:off x="30867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105" name="n_3mainValue有形固定資産減価償却率"/>
        <xdr:cNvSpPr txBox="1"/>
      </xdr:nvSpPr>
      <xdr:spPr>
        <a:xfrm>
          <a:off x="2324744" y="511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97680</xdr:rowOff>
    </xdr:from>
    <xdr:ext cx="405111" cy="259045"/>
    <xdr:sp macro="" textlink="">
      <xdr:nvSpPr>
        <xdr:cNvPr id="106" name="n_4mainValue有形固定資産減価償却率"/>
        <xdr:cNvSpPr txBox="1"/>
      </xdr:nvSpPr>
      <xdr:spPr>
        <a:xfrm>
          <a:off x="1562744" y="506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債務償還比率は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年度に大きく比率が減少している。これは、地方交付税の追加交付による経常一般歳入の増加や、財政調整基金等の増加、下水道事業会計の企業債償還が進んだことで残高が減少したことが主な要因である。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xdr:cNvSpPr txBox="1"/>
      </xdr:nvSpPr>
      <xdr:spPr>
        <a:xfrm>
          <a:off x="108288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34" name="直線コネクタ 133"/>
        <xdr:cNvCxnSpPr/>
      </xdr:nvCxnSpPr>
      <xdr:spPr>
        <a:xfrm flipV="1">
          <a:off x="14793595" y="4490644"/>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35" name="債務償還比率最小値テキスト"/>
        <xdr:cNvSpPr txBox="1"/>
      </xdr:nvSpPr>
      <xdr:spPr>
        <a:xfrm>
          <a:off x="14846300" y="57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36" name="直線コネクタ 135"/>
        <xdr:cNvCxnSpPr/>
      </xdr:nvCxnSpPr>
      <xdr:spPr>
        <a:xfrm>
          <a:off x="14706600" y="5718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37" name="債務償還比率最大値テキスト"/>
        <xdr:cNvSpPr txBox="1"/>
      </xdr:nvSpPr>
      <xdr:spPr>
        <a:xfrm>
          <a:off x="14846300" y="42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38" name="直線コネクタ 137"/>
        <xdr:cNvCxnSpPr/>
      </xdr:nvCxnSpPr>
      <xdr:spPr>
        <a:xfrm>
          <a:off x="14706600" y="449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39" name="債務償還比率平均値テキスト"/>
        <xdr:cNvSpPr txBox="1"/>
      </xdr:nvSpPr>
      <xdr:spPr>
        <a:xfrm>
          <a:off x="14846300" y="492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40" name="フローチャート: 判断 139"/>
        <xdr:cNvSpPr/>
      </xdr:nvSpPr>
      <xdr:spPr>
        <a:xfrm>
          <a:off x="14744700" y="50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41" name="フローチャート: 判断 140"/>
        <xdr:cNvSpPr/>
      </xdr:nvSpPr>
      <xdr:spPr>
        <a:xfrm>
          <a:off x="14033500" y="53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42" name="フローチャート: 判断 141"/>
        <xdr:cNvSpPr/>
      </xdr:nvSpPr>
      <xdr:spPr>
        <a:xfrm>
          <a:off x="13271500" y="543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43" name="フローチャート: 判断 142"/>
        <xdr:cNvSpPr/>
      </xdr:nvSpPr>
      <xdr:spPr>
        <a:xfrm>
          <a:off x="12509500" y="544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44" name="フローチャート: 判断 143"/>
        <xdr:cNvSpPr/>
      </xdr:nvSpPr>
      <xdr:spPr>
        <a:xfrm>
          <a:off x="11747500" y="550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95822</xdr:rowOff>
    </xdr:from>
    <xdr:to>
      <xdr:col>76</xdr:col>
      <xdr:colOff>73025</xdr:colOff>
      <xdr:row>31</xdr:row>
      <xdr:rowOff>25972</xdr:rowOff>
    </xdr:to>
    <xdr:sp macro="" textlink="">
      <xdr:nvSpPr>
        <xdr:cNvPr id="150" name="楕円 149"/>
        <xdr:cNvSpPr/>
      </xdr:nvSpPr>
      <xdr:spPr>
        <a:xfrm>
          <a:off x="14744700" y="52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74249</xdr:rowOff>
    </xdr:from>
    <xdr:ext cx="469744" cy="259045"/>
    <xdr:sp macro="" textlink="">
      <xdr:nvSpPr>
        <xdr:cNvPr id="151" name="債務償還比率該当値テキスト"/>
        <xdr:cNvSpPr txBox="1"/>
      </xdr:nvSpPr>
      <xdr:spPr>
        <a:xfrm>
          <a:off x="14846300" y="52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86678</xdr:rowOff>
    </xdr:from>
    <xdr:to>
      <xdr:col>72</xdr:col>
      <xdr:colOff>123825</xdr:colOff>
      <xdr:row>34</xdr:row>
      <xdr:rowOff>16828</xdr:rowOff>
    </xdr:to>
    <xdr:sp macro="" textlink="">
      <xdr:nvSpPr>
        <xdr:cNvPr id="152" name="楕円 151"/>
        <xdr:cNvSpPr/>
      </xdr:nvSpPr>
      <xdr:spPr>
        <a:xfrm>
          <a:off x="14033500" y="57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146622</xdr:rowOff>
    </xdr:from>
    <xdr:to>
      <xdr:col>76</xdr:col>
      <xdr:colOff>22225</xdr:colOff>
      <xdr:row>33</xdr:row>
      <xdr:rowOff>137478</xdr:rowOff>
    </xdr:to>
    <xdr:cxnSp macro="">
      <xdr:nvCxnSpPr>
        <xdr:cNvPr id="153" name="直線コネクタ 152"/>
        <xdr:cNvCxnSpPr/>
      </xdr:nvCxnSpPr>
      <xdr:spPr>
        <a:xfrm flipV="1">
          <a:off x="14084300" y="5290122"/>
          <a:ext cx="7112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150368</xdr:rowOff>
    </xdr:from>
    <xdr:to>
      <xdr:col>68</xdr:col>
      <xdr:colOff>123825</xdr:colOff>
      <xdr:row>34</xdr:row>
      <xdr:rowOff>80518</xdr:rowOff>
    </xdr:to>
    <xdr:sp macro="" textlink="">
      <xdr:nvSpPr>
        <xdr:cNvPr id="154" name="楕円 153"/>
        <xdr:cNvSpPr/>
      </xdr:nvSpPr>
      <xdr:spPr>
        <a:xfrm>
          <a:off x="13271500" y="5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137478</xdr:rowOff>
    </xdr:from>
    <xdr:to>
      <xdr:col>72</xdr:col>
      <xdr:colOff>73025</xdr:colOff>
      <xdr:row>34</xdr:row>
      <xdr:rowOff>29718</xdr:rowOff>
    </xdr:to>
    <xdr:cxnSp macro="">
      <xdr:nvCxnSpPr>
        <xdr:cNvPr id="155" name="直線コネクタ 154"/>
        <xdr:cNvCxnSpPr/>
      </xdr:nvCxnSpPr>
      <xdr:spPr>
        <a:xfrm flipV="1">
          <a:off x="13322300" y="5795328"/>
          <a:ext cx="762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77851</xdr:rowOff>
    </xdr:from>
    <xdr:to>
      <xdr:col>64</xdr:col>
      <xdr:colOff>123825</xdr:colOff>
      <xdr:row>33</xdr:row>
      <xdr:rowOff>8001</xdr:rowOff>
    </xdr:to>
    <xdr:sp macro="" textlink="">
      <xdr:nvSpPr>
        <xdr:cNvPr id="156" name="楕円 155"/>
        <xdr:cNvSpPr/>
      </xdr:nvSpPr>
      <xdr:spPr>
        <a:xfrm>
          <a:off x="125095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128651</xdr:rowOff>
    </xdr:from>
    <xdr:to>
      <xdr:col>68</xdr:col>
      <xdr:colOff>73025</xdr:colOff>
      <xdr:row>34</xdr:row>
      <xdr:rowOff>29718</xdr:rowOff>
    </xdr:to>
    <xdr:cxnSp macro="">
      <xdr:nvCxnSpPr>
        <xdr:cNvPr id="157" name="直線コネクタ 156"/>
        <xdr:cNvCxnSpPr/>
      </xdr:nvCxnSpPr>
      <xdr:spPr>
        <a:xfrm>
          <a:off x="12560300" y="5615051"/>
          <a:ext cx="7620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81762</xdr:rowOff>
    </xdr:from>
    <xdr:to>
      <xdr:col>60</xdr:col>
      <xdr:colOff>123825</xdr:colOff>
      <xdr:row>32</xdr:row>
      <xdr:rowOff>11912</xdr:rowOff>
    </xdr:to>
    <xdr:sp macro="" textlink="">
      <xdr:nvSpPr>
        <xdr:cNvPr id="158" name="楕円 157"/>
        <xdr:cNvSpPr/>
      </xdr:nvSpPr>
      <xdr:spPr>
        <a:xfrm>
          <a:off x="11747500" y="53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132562</xdr:rowOff>
    </xdr:from>
    <xdr:to>
      <xdr:col>64</xdr:col>
      <xdr:colOff>73025</xdr:colOff>
      <xdr:row>32</xdr:row>
      <xdr:rowOff>128651</xdr:rowOff>
    </xdr:to>
    <xdr:cxnSp macro="">
      <xdr:nvCxnSpPr>
        <xdr:cNvPr id="159" name="直線コネクタ 158"/>
        <xdr:cNvCxnSpPr/>
      </xdr:nvCxnSpPr>
      <xdr:spPr>
        <a:xfrm>
          <a:off x="11798300" y="5447512"/>
          <a:ext cx="762000" cy="16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60" name="n_1aveValue債務償還比率"/>
        <xdr:cNvSpPr txBox="1"/>
      </xdr:nvSpPr>
      <xdr:spPr>
        <a:xfrm>
          <a:off x="13836727" y="513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61" name="n_2aveValue債務償還比率"/>
        <xdr:cNvSpPr txBox="1"/>
      </xdr:nvSpPr>
      <xdr:spPr>
        <a:xfrm>
          <a:off x="13087427"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72483</xdr:rowOff>
    </xdr:from>
    <xdr:ext cx="469744" cy="259045"/>
    <xdr:sp macro="" textlink="">
      <xdr:nvSpPr>
        <xdr:cNvPr id="162" name="n_3aveValue債務償還比率"/>
        <xdr:cNvSpPr txBox="1"/>
      </xdr:nvSpPr>
      <xdr:spPr>
        <a:xfrm>
          <a:off x="12325427" y="52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63" name="n_4aveValue債務償還比率"/>
        <xdr:cNvSpPr txBox="1"/>
      </xdr:nvSpPr>
      <xdr:spPr>
        <a:xfrm>
          <a:off x="11563427" y="55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7955</xdr:rowOff>
    </xdr:from>
    <xdr:ext cx="469744" cy="259045"/>
    <xdr:sp macro="" textlink="">
      <xdr:nvSpPr>
        <xdr:cNvPr id="164" name="n_1mainValue債務償還比率"/>
        <xdr:cNvSpPr txBox="1"/>
      </xdr:nvSpPr>
      <xdr:spPr>
        <a:xfrm>
          <a:off x="13836727" y="5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71645</xdr:rowOff>
    </xdr:from>
    <xdr:ext cx="469744" cy="259045"/>
    <xdr:sp macro="" textlink="">
      <xdr:nvSpPr>
        <xdr:cNvPr id="165" name="n_2mainValue債務償還比率"/>
        <xdr:cNvSpPr txBox="1"/>
      </xdr:nvSpPr>
      <xdr:spPr>
        <a:xfrm>
          <a:off x="13087427" y="590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170578</xdr:rowOff>
    </xdr:from>
    <xdr:ext cx="469744" cy="259045"/>
    <xdr:sp macro="" textlink="">
      <xdr:nvSpPr>
        <xdr:cNvPr id="166" name="n_3mainValue債務償還比率"/>
        <xdr:cNvSpPr txBox="1"/>
      </xdr:nvSpPr>
      <xdr:spPr>
        <a:xfrm>
          <a:off x="12325427" y="56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28439</xdr:rowOff>
    </xdr:from>
    <xdr:ext cx="469744" cy="259045"/>
    <xdr:sp macro="" textlink="">
      <xdr:nvSpPr>
        <xdr:cNvPr id="167" name="n_4mainValue債務償還比率"/>
        <xdr:cNvSpPr txBox="1"/>
      </xdr:nvSpPr>
      <xdr:spPr>
        <a:xfrm>
          <a:off x="11563427" y="51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230,316
228,644
431.82
118,726,278
114,767,392
3,139,960
56,299,975
94,302,663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164465</xdr:rowOff>
    </xdr:from>
    <xdr:to>
      <xdr:col>24</xdr:col>
      <xdr:colOff>114300</xdr:colOff>
      <xdr:row>39</xdr:row>
      <xdr:rowOff>94615</xdr:rowOff>
    </xdr:to>
    <xdr:sp macro="" textlink="">
      <xdr:nvSpPr>
        <xdr:cNvPr id="73" name="楕円 72"/>
        <xdr:cNvSpPr/>
      </xdr:nvSpPr>
      <xdr:spPr>
        <a:xfrm>
          <a:off x="4584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142892</xdr:rowOff>
    </xdr:from>
    <xdr:ext cx="405111" cy="259045"/>
    <xdr:sp macro="" textlink="">
      <xdr:nvSpPr>
        <xdr:cNvPr id="74" name="【道路】&#10;有形固定資産減価償却率該当値テキスト"/>
        <xdr:cNvSpPr txBox="1"/>
      </xdr:nvSpPr>
      <xdr:spPr>
        <a:xfrm>
          <a:off x="4673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5" name="楕円 74"/>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43815</xdr:rowOff>
    </xdr:to>
    <xdr:cxnSp macro="">
      <xdr:nvCxnSpPr>
        <xdr:cNvPr id="76" name="直線コネクタ 75"/>
        <xdr:cNvCxnSpPr/>
      </xdr:nvCxnSpPr>
      <xdr:spPr>
        <a:xfrm>
          <a:off x="3797300" y="67017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109220</xdr:rowOff>
    </xdr:from>
    <xdr:to>
      <xdr:col>15</xdr:col>
      <xdr:colOff>101600</xdr:colOff>
      <xdr:row>39</xdr:row>
      <xdr:rowOff>39370</xdr:rowOff>
    </xdr:to>
    <xdr:sp macro="" textlink="">
      <xdr:nvSpPr>
        <xdr:cNvPr id="77" name="楕円 76"/>
        <xdr:cNvSpPr/>
      </xdr:nvSpPr>
      <xdr:spPr>
        <a:xfrm>
          <a:off x="285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39</xdr:row>
      <xdr:rowOff>15240</xdr:rowOff>
    </xdr:to>
    <xdr:cxnSp macro="">
      <xdr:nvCxnSpPr>
        <xdr:cNvPr id="78" name="直線コネクタ 77"/>
        <xdr:cNvCxnSpPr/>
      </xdr:nvCxnSpPr>
      <xdr:spPr>
        <a:xfrm>
          <a:off x="2908300" y="6675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135255</xdr:rowOff>
    </xdr:from>
    <xdr:to>
      <xdr:col>15</xdr:col>
      <xdr:colOff>50800</xdr:colOff>
      <xdr:row>38</xdr:row>
      <xdr:rowOff>160020</xdr:rowOff>
    </xdr:to>
    <xdr:cxnSp macro="">
      <xdr:nvCxnSpPr>
        <xdr:cNvPr id="80" name="直線コネクタ 79"/>
        <xdr:cNvCxnSpPr/>
      </xdr:nvCxnSpPr>
      <xdr:spPr>
        <a:xfrm>
          <a:off x="2019300" y="6650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53975</xdr:rowOff>
    </xdr:from>
    <xdr:to>
      <xdr:col>6</xdr:col>
      <xdr:colOff>38100</xdr:colOff>
      <xdr:row>38</xdr:row>
      <xdr:rowOff>155575</xdr:rowOff>
    </xdr:to>
    <xdr:sp macro="" textlink="">
      <xdr:nvSpPr>
        <xdr:cNvPr id="81" name="楕円 80"/>
        <xdr:cNvSpPr/>
      </xdr:nvSpPr>
      <xdr:spPr>
        <a:xfrm>
          <a:off x="107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104775</xdr:rowOff>
    </xdr:from>
    <xdr:to>
      <xdr:col>10</xdr:col>
      <xdr:colOff>114300</xdr:colOff>
      <xdr:row>38</xdr:row>
      <xdr:rowOff>135255</xdr:rowOff>
    </xdr:to>
    <xdr:cxnSp macro="">
      <xdr:nvCxnSpPr>
        <xdr:cNvPr id="82" name="直線コネクタ 81"/>
        <xdr:cNvCxnSpPr/>
      </xdr:nvCxnSpPr>
      <xdr:spPr>
        <a:xfrm>
          <a:off x="1130300" y="661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7"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88" name="n_2mainValue【道路】&#10;有形固定資産減価償却率"/>
        <xdr:cNvSpPr txBox="1"/>
      </xdr:nvSpPr>
      <xdr:spPr>
        <a:xfrm>
          <a:off x="2705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146702</xdr:rowOff>
    </xdr:from>
    <xdr:ext cx="405111" cy="259045"/>
    <xdr:sp macro="" textlink="">
      <xdr:nvSpPr>
        <xdr:cNvPr id="90" name="n_4mainValue【道路】&#10;有形固定資産減価償却率"/>
        <xdr:cNvSpPr txBox="1"/>
      </xdr:nvSpPr>
      <xdr:spPr>
        <a:xfrm>
          <a:off x="927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83739</xdr:rowOff>
    </xdr:from>
    <xdr:to>
      <xdr:col>55</xdr:col>
      <xdr:colOff>50800</xdr:colOff>
      <xdr:row>40</xdr:row>
      <xdr:rowOff>13889</xdr:rowOff>
    </xdr:to>
    <xdr:sp macro="" textlink="">
      <xdr:nvSpPr>
        <xdr:cNvPr id="128" name="楕円 127"/>
        <xdr:cNvSpPr/>
      </xdr:nvSpPr>
      <xdr:spPr>
        <a:xfrm>
          <a:off x="10426700" y="67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106616</xdr:rowOff>
    </xdr:from>
    <xdr:ext cx="469744" cy="259045"/>
    <xdr:sp macro="" textlink="">
      <xdr:nvSpPr>
        <xdr:cNvPr id="129" name="【道路】&#10;一人当たり延長該当値テキスト"/>
        <xdr:cNvSpPr txBox="1"/>
      </xdr:nvSpPr>
      <xdr:spPr>
        <a:xfrm>
          <a:off x="10515600" y="662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86299</xdr:rowOff>
    </xdr:from>
    <xdr:to>
      <xdr:col>50</xdr:col>
      <xdr:colOff>165100</xdr:colOff>
      <xdr:row>40</xdr:row>
      <xdr:rowOff>16449</xdr:rowOff>
    </xdr:to>
    <xdr:sp macro="" textlink="">
      <xdr:nvSpPr>
        <xdr:cNvPr id="130" name="楕円 129"/>
        <xdr:cNvSpPr/>
      </xdr:nvSpPr>
      <xdr:spPr>
        <a:xfrm>
          <a:off x="9588500" y="67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134539</xdr:rowOff>
    </xdr:from>
    <xdr:to>
      <xdr:col>55</xdr:col>
      <xdr:colOff>0</xdr:colOff>
      <xdr:row>39</xdr:row>
      <xdr:rowOff>137099</xdr:rowOff>
    </xdr:to>
    <xdr:cxnSp macro="">
      <xdr:nvCxnSpPr>
        <xdr:cNvPr id="131" name="直線コネクタ 130"/>
        <xdr:cNvCxnSpPr/>
      </xdr:nvCxnSpPr>
      <xdr:spPr>
        <a:xfrm flipV="1">
          <a:off x="9639300" y="6821089"/>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88219</xdr:rowOff>
    </xdr:from>
    <xdr:to>
      <xdr:col>46</xdr:col>
      <xdr:colOff>38100</xdr:colOff>
      <xdr:row>40</xdr:row>
      <xdr:rowOff>18369</xdr:rowOff>
    </xdr:to>
    <xdr:sp macro="" textlink="">
      <xdr:nvSpPr>
        <xdr:cNvPr id="132" name="楕円 131"/>
        <xdr:cNvSpPr/>
      </xdr:nvSpPr>
      <xdr:spPr>
        <a:xfrm>
          <a:off x="8699500" y="67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137099</xdr:rowOff>
    </xdr:from>
    <xdr:to>
      <xdr:col>50</xdr:col>
      <xdr:colOff>114300</xdr:colOff>
      <xdr:row>39</xdr:row>
      <xdr:rowOff>139019</xdr:rowOff>
    </xdr:to>
    <xdr:cxnSp macro="">
      <xdr:nvCxnSpPr>
        <xdr:cNvPr id="133" name="直線コネクタ 132"/>
        <xdr:cNvCxnSpPr/>
      </xdr:nvCxnSpPr>
      <xdr:spPr>
        <a:xfrm flipV="1">
          <a:off x="8750300" y="682364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90825</xdr:rowOff>
    </xdr:from>
    <xdr:to>
      <xdr:col>41</xdr:col>
      <xdr:colOff>101600</xdr:colOff>
      <xdr:row>40</xdr:row>
      <xdr:rowOff>20975</xdr:rowOff>
    </xdr:to>
    <xdr:sp macro="" textlink="">
      <xdr:nvSpPr>
        <xdr:cNvPr id="134" name="楕円 133"/>
        <xdr:cNvSpPr/>
      </xdr:nvSpPr>
      <xdr:spPr>
        <a:xfrm>
          <a:off x="7810500" y="67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139019</xdr:rowOff>
    </xdr:from>
    <xdr:to>
      <xdr:col>45</xdr:col>
      <xdr:colOff>177800</xdr:colOff>
      <xdr:row>39</xdr:row>
      <xdr:rowOff>141625</xdr:rowOff>
    </xdr:to>
    <xdr:cxnSp macro="">
      <xdr:nvCxnSpPr>
        <xdr:cNvPr id="135" name="直線コネクタ 134"/>
        <xdr:cNvCxnSpPr/>
      </xdr:nvCxnSpPr>
      <xdr:spPr>
        <a:xfrm flipV="1">
          <a:off x="7861300" y="682556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92883</xdr:rowOff>
    </xdr:from>
    <xdr:to>
      <xdr:col>36</xdr:col>
      <xdr:colOff>165100</xdr:colOff>
      <xdr:row>40</xdr:row>
      <xdr:rowOff>23033</xdr:rowOff>
    </xdr:to>
    <xdr:sp macro="" textlink="">
      <xdr:nvSpPr>
        <xdr:cNvPr id="136" name="楕円 135"/>
        <xdr:cNvSpPr/>
      </xdr:nvSpPr>
      <xdr:spPr>
        <a:xfrm>
          <a:off x="6921500" y="67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141625</xdr:rowOff>
    </xdr:from>
    <xdr:to>
      <xdr:col>41</xdr:col>
      <xdr:colOff>50800</xdr:colOff>
      <xdr:row>39</xdr:row>
      <xdr:rowOff>143683</xdr:rowOff>
    </xdr:to>
    <xdr:cxnSp macro="">
      <xdr:nvCxnSpPr>
        <xdr:cNvPr id="137" name="直線コネクタ 136"/>
        <xdr:cNvCxnSpPr/>
      </xdr:nvCxnSpPr>
      <xdr:spPr>
        <a:xfrm flipV="1">
          <a:off x="6972300" y="682817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32976</xdr:rowOff>
    </xdr:from>
    <xdr:ext cx="469744" cy="259045"/>
    <xdr:sp macro="" textlink="">
      <xdr:nvSpPr>
        <xdr:cNvPr id="142" name="n_1mainValue【道路】&#10;一人当たり延長"/>
        <xdr:cNvSpPr txBox="1"/>
      </xdr:nvSpPr>
      <xdr:spPr>
        <a:xfrm>
          <a:off x="9391727" y="654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34896</xdr:rowOff>
    </xdr:from>
    <xdr:ext cx="469744" cy="259045"/>
    <xdr:sp macro="" textlink="">
      <xdr:nvSpPr>
        <xdr:cNvPr id="143" name="n_2mainValue【道路】&#10;一人当たり延長"/>
        <xdr:cNvSpPr txBox="1"/>
      </xdr:nvSpPr>
      <xdr:spPr>
        <a:xfrm>
          <a:off x="8515427" y="654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37502</xdr:rowOff>
    </xdr:from>
    <xdr:ext cx="469744" cy="259045"/>
    <xdr:sp macro="" textlink="">
      <xdr:nvSpPr>
        <xdr:cNvPr id="144" name="n_3mainValue【道路】&#10;一人当たり延長"/>
        <xdr:cNvSpPr txBox="1"/>
      </xdr:nvSpPr>
      <xdr:spPr>
        <a:xfrm>
          <a:off x="7626427" y="6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39560</xdr:rowOff>
    </xdr:from>
    <xdr:ext cx="469744" cy="259045"/>
    <xdr:sp macro="" textlink="">
      <xdr:nvSpPr>
        <xdr:cNvPr id="145" name="n_4mainValue【道路】&#10;一人当たり延長"/>
        <xdr:cNvSpPr txBox="1"/>
      </xdr:nvSpPr>
      <xdr:spPr>
        <a:xfrm>
          <a:off x="6737427" y="655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xdr:rowOff>
    </xdr:from>
    <xdr:to>
      <xdr:col>24</xdr:col>
      <xdr:colOff>114300</xdr:colOff>
      <xdr:row>58</xdr:row>
      <xdr:rowOff>106317</xdr:rowOff>
    </xdr:to>
    <xdr:sp macro="" textlink="">
      <xdr:nvSpPr>
        <xdr:cNvPr id="188" name="楕円 187"/>
        <xdr:cNvSpPr/>
      </xdr:nvSpPr>
      <xdr:spPr>
        <a:xfrm>
          <a:off x="4584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27594</xdr:rowOff>
    </xdr:from>
    <xdr:ext cx="405111" cy="259045"/>
    <xdr:sp macro="" textlink="">
      <xdr:nvSpPr>
        <xdr:cNvPr id="189" name="【橋りょう・トンネル】&#10;有形固定資産減価償却率該当値テキスト"/>
        <xdr:cNvSpPr txBox="1"/>
      </xdr:nvSpPr>
      <xdr:spPr>
        <a:xfrm>
          <a:off x="4673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90" name="楕円 189"/>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xdr:rowOff>
    </xdr:from>
    <xdr:to>
      <xdr:col>24</xdr:col>
      <xdr:colOff>63500</xdr:colOff>
      <xdr:row>58</xdr:row>
      <xdr:rowOff>55517</xdr:rowOff>
    </xdr:to>
    <xdr:cxnSp macro="">
      <xdr:nvCxnSpPr>
        <xdr:cNvPr id="191" name="直線コネクタ 190"/>
        <xdr:cNvCxnSpPr/>
      </xdr:nvCxnSpPr>
      <xdr:spPr>
        <a:xfrm>
          <a:off x="3797300" y="99538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81462</xdr:rowOff>
    </xdr:from>
    <xdr:to>
      <xdr:col>15</xdr:col>
      <xdr:colOff>101600</xdr:colOff>
      <xdr:row>58</xdr:row>
      <xdr:rowOff>11612</xdr:rowOff>
    </xdr:to>
    <xdr:sp macro="" textlink="">
      <xdr:nvSpPr>
        <xdr:cNvPr id="192" name="楕円 191"/>
        <xdr:cNvSpPr/>
      </xdr:nvSpPr>
      <xdr:spPr>
        <a:xfrm>
          <a:off x="2857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132262</xdr:rowOff>
    </xdr:from>
    <xdr:to>
      <xdr:col>19</xdr:col>
      <xdr:colOff>177800</xdr:colOff>
      <xdr:row>58</xdr:row>
      <xdr:rowOff>9797</xdr:rowOff>
    </xdr:to>
    <xdr:cxnSp macro="">
      <xdr:nvCxnSpPr>
        <xdr:cNvPr id="193" name="直線コネクタ 192"/>
        <xdr:cNvCxnSpPr/>
      </xdr:nvCxnSpPr>
      <xdr:spPr>
        <a:xfrm>
          <a:off x="2908300" y="99049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39007</xdr:rowOff>
    </xdr:from>
    <xdr:to>
      <xdr:col>10</xdr:col>
      <xdr:colOff>165100</xdr:colOff>
      <xdr:row>57</xdr:row>
      <xdr:rowOff>140607</xdr:rowOff>
    </xdr:to>
    <xdr:sp macro="" textlink="">
      <xdr:nvSpPr>
        <xdr:cNvPr id="194" name="楕円 193"/>
        <xdr:cNvSpPr/>
      </xdr:nvSpPr>
      <xdr:spPr>
        <a:xfrm>
          <a:off x="1968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89807</xdr:rowOff>
    </xdr:from>
    <xdr:to>
      <xdr:col>15</xdr:col>
      <xdr:colOff>50800</xdr:colOff>
      <xdr:row>57</xdr:row>
      <xdr:rowOff>132262</xdr:rowOff>
    </xdr:to>
    <xdr:cxnSp macro="">
      <xdr:nvCxnSpPr>
        <xdr:cNvPr id="195" name="直線コネクタ 194"/>
        <xdr:cNvCxnSpPr/>
      </xdr:nvCxnSpPr>
      <xdr:spPr>
        <a:xfrm>
          <a:off x="2019300" y="98624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164737</xdr:rowOff>
    </xdr:from>
    <xdr:to>
      <xdr:col>6</xdr:col>
      <xdr:colOff>38100</xdr:colOff>
      <xdr:row>57</xdr:row>
      <xdr:rowOff>94887</xdr:rowOff>
    </xdr:to>
    <xdr:sp macro="" textlink="">
      <xdr:nvSpPr>
        <xdr:cNvPr id="196" name="楕円 195"/>
        <xdr:cNvSpPr/>
      </xdr:nvSpPr>
      <xdr:spPr>
        <a:xfrm>
          <a:off x="1079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44087</xdr:rowOff>
    </xdr:from>
    <xdr:to>
      <xdr:col>10</xdr:col>
      <xdr:colOff>114300</xdr:colOff>
      <xdr:row>57</xdr:row>
      <xdr:rowOff>89807</xdr:rowOff>
    </xdr:to>
    <xdr:cxnSp macro="">
      <xdr:nvCxnSpPr>
        <xdr:cNvPr id="197" name="直線コネクタ 196"/>
        <xdr:cNvCxnSpPr/>
      </xdr:nvCxnSpPr>
      <xdr:spPr>
        <a:xfrm>
          <a:off x="1130300" y="98167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202" name="n_1mainValue【橋りょう・トンネル】&#10;有形固定資産減価償却率"/>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28139</xdr:rowOff>
    </xdr:from>
    <xdr:ext cx="405111" cy="259045"/>
    <xdr:sp macro="" textlink="">
      <xdr:nvSpPr>
        <xdr:cNvPr id="203" name="n_2mainValue【橋りょう・トンネル】&#10;有形固定資産減価償却率"/>
        <xdr:cNvSpPr txBox="1"/>
      </xdr:nvSpPr>
      <xdr:spPr>
        <a:xfrm>
          <a:off x="2705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157134</xdr:rowOff>
    </xdr:from>
    <xdr:ext cx="405111" cy="259045"/>
    <xdr:sp macro="" textlink="">
      <xdr:nvSpPr>
        <xdr:cNvPr id="204" name="n_3mainValue【橋りょう・トンネル】&#10;有形固定資産減価償却率"/>
        <xdr:cNvSpPr txBox="1"/>
      </xdr:nvSpPr>
      <xdr:spPr>
        <a:xfrm>
          <a:off x="1816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111414</xdr:rowOff>
    </xdr:from>
    <xdr:ext cx="405111" cy="259045"/>
    <xdr:sp macro="" textlink="">
      <xdr:nvSpPr>
        <xdr:cNvPr id="205" name="n_4mainValue【橋りょう・トンネル】&#10;有形固定資産減価償却率"/>
        <xdr:cNvSpPr txBox="1"/>
      </xdr:nvSpPr>
      <xdr:spPr>
        <a:xfrm>
          <a:off x="927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70127</xdr:rowOff>
    </xdr:from>
    <xdr:ext cx="534377" cy="259045"/>
    <xdr:sp macro="" textlink="">
      <xdr:nvSpPr>
        <xdr:cNvPr id="232" name="【橋りょう・トンネル】&#10;一人当たり有形固定資産（償却資産）額平均値テキスト"/>
        <xdr:cNvSpPr txBox="1"/>
      </xdr:nvSpPr>
      <xdr:spPr>
        <a:xfrm>
          <a:off x="10515600" y="1052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81624</xdr:rowOff>
    </xdr:from>
    <xdr:to>
      <xdr:col>55</xdr:col>
      <xdr:colOff>50800</xdr:colOff>
      <xdr:row>58</xdr:row>
      <xdr:rowOff>11774</xdr:rowOff>
    </xdr:to>
    <xdr:sp macro="" textlink="">
      <xdr:nvSpPr>
        <xdr:cNvPr id="243" name="楕円 242"/>
        <xdr:cNvSpPr/>
      </xdr:nvSpPr>
      <xdr:spPr>
        <a:xfrm>
          <a:off x="10426700" y="98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34651</xdr:rowOff>
    </xdr:from>
    <xdr:ext cx="599010" cy="259045"/>
    <xdr:sp macro="" textlink="">
      <xdr:nvSpPr>
        <xdr:cNvPr id="244" name="【橋りょう・トンネル】&#10;一人当たり有形固定資産（償却資産）額該当値テキスト"/>
        <xdr:cNvSpPr txBox="1"/>
      </xdr:nvSpPr>
      <xdr:spPr>
        <a:xfrm>
          <a:off x="10515600" y="980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92015</xdr:rowOff>
    </xdr:from>
    <xdr:to>
      <xdr:col>50</xdr:col>
      <xdr:colOff>165100</xdr:colOff>
      <xdr:row>58</xdr:row>
      <xdr:rowOff>22165</xdr:rowOff>
    </xdr:to>
    <xdr:sp macro="" textlink="">
      <xdr:nvSpPr>
        <xdr:cNvPr id="245" name="楕円 244"/>
        <xdr:cNvSpPr/>
      </xdr:nvSpPr>
      <xdr:spPr>
        <a:xfrm>
          <a:off x="9588500" y="98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132424</xdr:rowOff>
    </xdr:from>
    <xdr:to>
      <xdr:col>55</xdr:col>
      <xdr:colOff>0</xdr:colOff>
      <xdr:row>57</xdr:row>
      <xdr:rowOff>142815</xdr:rowOff>
    </xdr:to>
    <xdr:cxnSp macro="">
      <xdr:nvCxnSpPr>
        <xdr:cNvPr id="246" name="直線コネクタ 245"/>
        <xdr:cNvCxnSpPr/>
      </xdr:nvCxnSpPr>
      <xdr:spPr>
        <a:xfrm flipV="1">
          <a:off x="9639300" y="9905074"/>
          <a:ext cx="8382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100698</xdr:rowOff>
    </xdr:from>
    <xdr:to>
      <xdr:col>46</xdr:col>
      <xdr:colOff>38100</xdr:colOff>
      <xdr:row>58</xdr:row>
      <xdr:rowOff>30848</xdr:rowOff>
    </xdr:to>
    <xdr:sp macro="" textlink="">
      <xdr:nvSpPr>
        <xdr:cNvPr id="247" name="楕円 246"/>
        <xdr:cNvSpPr/>
      </xdr:nvSpPr>
      <xdr:spPr>
        <a:xfrm>
          <a:off x="8699500" y="98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142815</xdr:rowOff>
    </xdr:from>
    <xdr:to>
      <xdr:col>50</xdr:col>
      <xdr:colOff>114300</xdr:colOff>
      <xdr:row>57</xdr:row>
      <xdr:rowOff>151498</xdr:rowOff>
    </xdr:to>
    <xdr:cxnSp macro="">
      <xdr:nvCxnSpPr>
        <xdr:cNvPr id="248" name="直線コネクタ 247"/>
        <xdr:cNvCxnSpPr/>
      </xdr:nvCxnSpPr>
      <xdr:spPr>
        <a:xfrm flipV="1">
          <a:off x="8750300" y="9915465"/>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111021</xdr:rowOff>
    </xdr:from>
    <xdr:to>
      <xdr:col>41</xdr:col>
      <xdr:colOff>101600</xdr:colOff>
      <xdr:row>58</xdr:row>
      <xdr:rowOff>41171</xdr:rowOff>
    </xdr:to>
    <xdr:sp macro="" textlink="">
      <xdr:nvSpPr>
        <xdr:cNvPr id="249" name="楕円 248"/>
        <xdr:cNvSpPr/>
      </xdr:nvSpPr>
      <xdr:spPr>
        <a:xfrm>
          <a:off x="7810500" y="98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151498</xdr:rowOff>
    </xdr:from>
    <xdr:to>
      <xdr:col>45</xdr:col>
      <xdr:colOff>177800</xdr:colOff>
      <xdr:row>57</xdr:row>
      <xdr:rowOff>161821</xdr:rowOff>
    </xdr:to>
    <xdr:cxnSp macro="">
      <xdr:nvCxnSpPr>
        <xdr:cNvPr id="250" name="直線コネクタ 249"/>
        <xdr:cNvCxnSpPr/>
      </xdr:nvCxnSpPr>
      <xdr:spPr>
        <a:xfrm flipV="1">
          <a:off x="7861300" y="9924148"/>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113559</xdr:rowOff>
    </xdr:from>
    <xdr:to>
      <xdr:col>36</xdr:col>
      <xdr:colOff>165100</xdr:colOff>
      <xdr:row>58</xdr:row>
      <xdr:rowOff>43709</xdr:rowOff>
    </xdr:to>
    <xdr:sp macro="" textlink="">
      <xdr:nvSpPr>
        <xdr:cNvPr id="251" name="楕円 250"/>
        <xdr:cNvSpPr/>
      </xdr:nvSpPr>
      <xdr:spPr>
        <a:xfrm>
          <a:off x="6921500" y="98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161821</xdr:rowOff>
    </xdr:from>
    <xdr:to>
      <xdr:col>41</xdr:col>
      <xdr:colOff>50800</xdr:colOff>
      <xdr:row>57</xdr:row>
      <xdr:rowOff>164359</xdr:rowOff>
    </xdr:to>
    <xdr:cxnSp macro="">
      <xdr:nvCxnSpPr>
        <xdr:cNvPr id="252" name="直線コネクタ 251"/>
        <xdr:cNvCxnSpPr/>
      </xdr:nvCxnSpPr>
      <xdr:spPr>
        <a:xfrm flipV="1">
          <a:off x="6972300" y="9934471"/>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16068</xdr:rowOff>
    </xdr:from>
    <xdr:ext cx="534377" cy="259045"/>
    <xdr:sp macro="" textlink="">
      <xdr:nvSpPr>
        <xdr:cNvPr id="253" name="n_1aveValue【橋りょう・トンネル】&#10;一人当たり有形固定資産（償却資産）額"/>
        <xdr:cNvSpPr txBox="1"/>
      </xdr:nvSpPr>
      <xdr:spPr>
        <a:xfrm>
          <a:off x="9359411" y="10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42096</xdr:rowOff>
    </xdr:from>
    <xdr:ext cx="534377" cy="259045"/>
    <xdr:sp macro="" textlink="">
      <xdr:nvSpPr>
        <xdr:cNvPr id="254" name="n_2aveValue【橋りょう・トンネル】&#10;一人当たり有形固定資産（償却資産）額"/>
        <xdr:cNvSpPr txBox="1"/>
      </xdr:nvSpPr>
      <xdr:spPr>
        <a:xfrm>
          <a:off x="84831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18468</xdr:rowOff>
    </xdr:from>
    <xdr:ext cx="534377" cy="259045"/>
    <xdr:sp macro="" textlink="">
      <xdr:nvSpPr>
        <xdr:cNvPr id="255" name="n_3aveValue【橋りょう・トンネル】&#10;一人当たり有形固定資産（償却資産）額"/>
        <xdr:cNvSpPr txBox="1"/>
      </xdr:nvSpPr>
      <xdr:spPr>
        <a:xfrm>
          <a:off x="7594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8190</xdr:rowOff>
    </xdr:from>
    <xdr:ext cx="534377" cy="259045"/>
    <xdr:sp macro="" textlink="">
      <xdr:nvSpPr>
        <xdr:cNvPr id="256" name="n_4aveValue【橋りょう・トンネル】&#10;一人当たり有形固定資産（償却資産）額"/>
        <xdr:cNvSpPr txBox="1"/>
      </xdr:nvSpPr>
      <xdr:spPr>
        <a:xfrm>
          <a:off x="6705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38692</xdr:rowOff>
    </xdr:from>
    <xdr:ext cx="599010" cy="259045"/>
    <xdr:sp macro="" textlink="">
      <xdr:nvSpPr>
        <xdr:cNvPr id="257" name="n_1mainValue【橋りょう・トンネル】&#10;一人当たり有形固定資産（償却資産）額"/>
        <xdr:cNvSpPr txBox="1"/>
      </xdr:nvSpPr>
      <xdr:spPr>
        <a:xfrm>
          <a:off x="9327095" y="963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47375</xdr:rowOff>
    </xdr:from>
    <xdr:ext cx="599010" cy="259045"/>
    <xdr:sp macro="" textlink="">
      <xdr:nvSpPr>
        <xdr:cNvPr id="258" name="n_2mainValue【橋りょう・トンネル】&#10;一人当たり有形固定資産（償却資産）額"/>
        <xdr:cNvSpPr txBox="1"/>
      </xdr:nvSpPr>
      <xdr:spPr>
        <a:xfrm>
          <a:off x="8450795" y="964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57698</xdr:rowOff>
    </xdr:from>
    <xdr:ext cx="599010" cy="259045"/>
    <xdr:sp macro="" textlink="">
      <xdr:nvSpPr>
        <xdr:cNvPr id="259" name="n_3mainValue【橋りょう・トンネル】&#10;一人当たり有形固定資産（償却資産）額"/>
        <xdr:cNvSpPr txBox="1"/>
      </xdr:nvSpPr>
      <xdr:spPr>
        <a:xfrm>
          <a:off x="7561795" y="965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60236</xdr:rowOff>
    </xdr:from>
    <xdr:ext cx="599010" cy="259045"/>
    <xdr:sp macro="" textlink="">
      <xdr:nvSpPr>
        <xdr:cNvPr id="260" name="n_4mainValue【橋りょう・トンネル】&#10;一人当たり有形固定資産（償却資産）額"/>
        <xdr:cNvSpPr txBox="1"/>
      </xdr:nvSpPr>
      <xdr:spPr>
        <a:xfrm>
          <a:off x="6672795" y="96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88" name="【公営住宅】&#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65024</xdr:rowOff>
    </xdr:from>
    <xdr:to>
      <xdr:col>24</xdr:col>
      <xdr:colOff>114300</xdr:colOff>
      <xdr:row>81</xdr:row>
      <xdr:rowOff>166624</xdr:rowOff>
    </xdr:to>
    <xdr:sp macro="" textlink="">
      <xdr:nvSpPr>
        <xdr:cNvPr id="299" name="楕円 298"/>
        <xdr:cNvSpPr/>
      </xdr:nvSpPr>
      <xdr:spPr>
        <a:xfrm>
          <a:off x="45847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87901</xdr:rowOff>
    </xdr:from>
    <xdr:ext cx="405111" cy="259045"/>
    <xdr:sp macro="" textlink="">
      <xdr:nvSpPr>
        <xdr:cNvPr id="300" name="【公営住宅】&#10;有形固定資産減価償却率該当値テキスト"/>
        <xdr:cNvSpPr txBox="1"/>
      </xdr:nvSpPr>
      <xdr:spPr>
        <a:xfrm>
          <a:off x="4673600" y="138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28448</xdr:rowOff>
    </xdr:from>
    <xdr:to>
      <xdr:col>20</xdr:col>
      <xdr:colOff>38100</xdr:colOff>
      <xdr:row>81</xdr:row>
      <xdr:rowOff>130048</xdr:rowOff>
    </xdr:to>
    <xdr:sp macro="" textlink="">
      <xdr:nvSpPr>
        <xdr:cNvPr id="301" name="楕円 300"/>
        <xdr:cNvSpPr/>
      </xdr:nvSpPr>
      <xdr:spPr>
        <a:xfrm>
          <a:off x="3746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79248</xdr:rowOff>
    </xdr:from>
    <xdr:to>
      <xdr:col>24</xdr:col>
      <xdr:colOff>63500</xdr:colOff>
      <xdr:row>81</xdr:row>
      <xdr:rowOff>115824</xdr:rowOff>
    </xdr:to>
    <xdr:cxnSp macro="">
      <xdr:nvCxnSpPr>
        <xdr:cNvPr id="302" name="直線コネクタ 301"/>
        <xdr:cNvCxnSpPr/>
      </xdr:nvCxnSpPr>
      <xdr:spPr>
        <a:xfrm>
          <a:off x="3797300" y="1396669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37592</xdr:rowOff>
    </xdr:from>
    <xdr:to>
      <xdr:col>15</xdr:col>
      <xdr:colOff>101600</xdr:colOff>
      <xdr:row>81</xdr:row>
      <xdr:rowOff>139192</xdr:rowOff>
    </xdr:to>
    <xdr:sp macro="" textlink="">
      <xdr:nvSpPr>
        <xdr:cNvPr id="303" name="楕円 302"/>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79248</xdr:rowOff>
    </xdr:from>
    <xdr:to>
      <xdr:col>19</xdr:col>
      <xdr:colOff>177800</xdr:colOff>
      <xdr:row>81</xdr:row>
      <xdr:rowOff>88392</xdr:rowOff>
    </xdr:to>
    <xdr:cxnSp macro="">
      <xdr:nvCxnSpPr>
        <xdr:cNvPr id="304" name="直線コネクタ 303"/>
        <xdr:cNvCxnSpPr/>
      </xdr:nvCxnSpPr>
      <xdr:spPr>
        <a:xfrm flipV="1">
          <a:off x="2908300" y="139666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163322</xdr:rowOff>
    </xdr:from>
    <xdr:to>
      <xdr:col>10</xdr:col>
      <xdr:colOff>165100</xdr:colOff>
      <xdr:row>81</xdr:row>
      <xdr:rowOff>93472</xdr:rowOff>
    </xdr:to>
    <xdr:sp macro="" textlink="">
      <xdr:nvSpPr>
        <xdr:cNvPr id="305" name="楕円 304"/>
        <xdr:cNvSpPr/>
      </xdr:nvSpPr>
      <xdr:spPr>
        <a:xfrm>
          <a:off x="1968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42672</xdr:rowOff>
    </xdr:from>
    <xdr:to>
      <xdr:col>15</xdr:col>
      <xdr:colOff>50800</xdr:colOff>
      <xdr:row>81</xdr:row>
      <xdr:rowOff>88392</xdr:rowOff>
    </xdr:to>
    <xdr:cxnSp macro="">
      <xdr:nvCxnSpPr>
        <xdr:cNvPr id="306" name="直線コネクタ 305"/>
        <xdr:cNvCxnSpPr/>
      </xdr:nvCxnSpPr>
      <xdr:spPr>
        <a:xfrm>
          <a:off x="2019300" y="139301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126746</xdr:rowOff>
    </xdr:from>
    <xdr:to>
      <xdr:col>6</xdr:col>
      <xdr:colOff>38100</xdr:colOff>
      <xdr:row>81</xdr:row>
      <xdr:rowOff>56896</xdr:rowOff>
    </xdr:to>
    <xdr:sp macro="" textlink="">
      <xdr:nvSpPr>
        <xdr:cNvPr id="307" name="楕円 306"/>
        <xdr:cNvSpPr/>
      </xdr:nvSpPr>
      <xdr:spPr>
        <a:xfrm>
          <a:off x="1079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xdr:rowOff>
    </xdr:from>
    <xdr:to>
      <xdr:col>10</xdr:col>
      <xdr:colOff>114300</xdr:colOff>
      <xdr:row>81</xdr:row>
      <xdr:rowOff>42672</xdr:rowOff>
    </xdr:to>
    <xdr:cxnSp macro="">
      <xdr:nvCxnSpPr>
        <xdr:cNvPr id="308" name="直線コネクタ 307"/>
        <xdr:cNvCxnSpPr/>
      </xdr:nvCxnSpPr>
      <xdr:spPr>
        <a:xfrm>
          <a:off x="1130300" y="138935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9"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50309</xdr:rowOff>
    </xdr:from>
    <xdr:ext cx="405111" cy="259045"/>
    <xdr:sp macro="" textlink="">
      <xdr:nvSpPr>
        <xdr:cNvPr id="312" name="n_4aveValue【公営住宅】&#10;有形固定資産減価償却率"/>
        <xdr:cNvSpPr txBox="1"/>
      </xdr:nvSpPr>
      <xdr:spPr>
        <a:xfrm>
          <a:off x="927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146575</xdr:rowOff>
    </xdr:from>
    <xdr:ext cx="405111" cy="259045"/>
    <xdr:sp macro="" textlink="">
      <xdr:nvSpPr>
        <xdr:cNvPr id="313" name="n_1mainValue【公営住宅】&#10;有形固定資産減価償却率"/>
        <xdr:cNvSpPr txBox="1"/>
      </xdr:nvSpPr>
      <xdr:spPr>
        <a:xfrm>
          <a:off x="35820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130319</xdr:rowOff>
    </xdr:from>
    <xdr:ext cx="405111" cy="259045"/>
    <xdr:sp macro="" textlink="">
      <xdr:nvSpPr>
        <xdr:cNvPr id="314" name="n_2mainValue【公営住宅】&#10;有形固定資産減価償却率"/>
        <xdr:cNvSpPr txBox="1"/>
      </xdr:nvSpPr>
      <xdr:spPr>
        <a:xfrm>
          <a:off x="2705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84599</xdr:rowOff>
    </xdr:from>
    <xdr:ext cx="405111" cy="259045"/>
    <xdr:sp macro="" textlink="">
      <xdr:nvSpPr>
        <xdr:cNvPr id="315" name="n_3mainValue【公営住宅】&#10;有形固定資産減価償却率"/>
        <xdr:cNvSpPr txBox="1"/>
      </xdr:nvSpPr>
      <xdr:spPr>
        <a:xfrm>
          <a:off x="1816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73423</xdr:rowOff>
    </xdr:from>
    <xdr:ext cx="405111" cy="259045"/>
    <xdr:sp macro="" textlink="">
      <xdr:nvSpPr>
        <xdr:cNvPr id="316" name="n_4mainValue【公営住宅】&#10;有形固定資産減価償却率"/>
        <xdr:cNvSpPr txBox="1"/>
      </xdr:nvSpPr>
      <xdr:spPr>
        <a:xfrm>
          <a:off x="927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16692</xdr:rowOff>
    </xdr:from>
    <xdr:to>
      <xdr:col>55</xdr:col>
      <xdr:colOff>50800</xdr:colOff>
      <xdr:row>80</xdr:row>
      <xdr:rowOff>118292</xdr:rowOff>
    </xdr:to>
    <xdr:sp macro="" textlink="">
      <xdr:nvSpPr>
        <xdr:cNvPr id="358" name="楕円 357"/>
        <xdr:cNvSpPr/>
      </xdr:nvSpPr>
      <xdr:spPr>
        <a:xfrm>
          <a:off x="10426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39569</xdr:rowOff>
    </xdr:from>
    <xdr:ext cx="469744" cy="259045"/>
    <xdr:sp macro="" textlink="">
      <xdr:nvSpPr>
        <xdr:cNvPr id="359" name="【公営住宅】&#10;一人当たり面積該当値テキスト"/>
        <xdr:cNvSpPr txBox="1"/>
      </xdr:nvSpPr>
      <xdr:spPr>
        <a:xfrm>
          <a:off x="10515600" y="1358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16692</xdr:rowOff>
    </xdr:from>
    <xdr:to>
      <xdr:col>50</xdr:col>
      <xdr:colOff>165100</xdr:colOff>
      <xdr:row>80</xdr:row>
      <xdr:rowOff>118292</xdr:rowOff>
    </xdr:to>
    <xdr:sp macro="" textlink="">
      <xdr:nvSpPr>
        <xdr:cNvPr id="360" name="楕円 359"/>
        <xdr:cNvSpPr/>
      </xdr:nvSpPr>
      <xdr:spPr>
        <a:xfrm>
          <a:off x="9588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67492</xdr:rowOff>
    </xdr:from>
    <xdr:to>
      <xdr:col>55</xdr:col>
      <xdr:colOff>0</xdr:colOff>
      <xdr:row>80</xdr:row>
      <xdr:rowOff>67492</xdr:rowOff>
    </xdr:to>
    <xdr:cxnSp macro="">
      <xdr:nvCxnSpPr>
        <xdr:cNvPr id="361" name="直線コネクタ 360"/>
        <xdr:cNvCxnSpPr/>
      </xdr:nvCxnSpPr>
      <xdr:spPr>
        <a:xfrm>
          <a:off x="9639300" y="13783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37919</xdr:rowOff>
    </xdr:from>
    <xdr:to>
      <xdr:col>46</xdr:col>
      <xdr:colOff>38100</xdr:colOff>
      <xdr:row>80</xdr:row>
      <xdr:rowOff>139519</xdr:rowOff>
    </xdr:to>
    <xdr:sp macro="" textlink="">
      <xdr:nvSpPr>
        <xdr:cNvPr id="362" name="楕円 361"/>
        <xdr:cNvSpPr/>
      </xdr:nvSpPr>
      <xdr:spPr>
        <a:xfrm>
          <a:off x="8699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67492</xdr:rowOff>
    </xdr:from>
    <xdr:to>
      <xdr:col>50</xdr:col>
      <xdr:colOff>114300</xdr:colOff>
      <xdr:row>80</xdr:row>
      <xdr:rowOff>88719</xdr:rowOff>
    </xdr:to>
    <xdr:cxnSp macro="">
      <xdr:nvCxnSpPr>
        <xdr:cNvPr id="363" name="直線コネクタ 362"/>
        <xdr:cNvCxnSpPr/>
      </xdr:nvCxnSpPr>
      <xdr:spPr>
        <a:xfrm flipV="1">
          <a:off x="8750300" y="137834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49349</xdr:rowOff>
    </xdr:from>
    <xdr:to>
      <xdr:col>41</xdr:col>
      <xdr:colOff>101600</xdr:colOff>
      <xdr:row>80</xdr:row>
      <xdr:rowOff>150949</xdr:rowOff>
    </xdr:to>
    <xdr:sp macro="" textlink="">
      <xdr:nvSpPr>
        <xdr:cNvPr id="364" name="楕円 363"/>
        <xdr:cNvSpPr/>
      </xdr:nvSpPr>
      <xdr:spPr>
        <a:xfrm>
          <a:off x="781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88719</xdr:rowOff>
    </xdr:from>
    <xdr:to>
      <xdr:col>45</xdr:col>
      <xdr:colOff>177800</xdr:colOff>
      <xdr:row>80</xdr:row>
      <xdr:rowOff>100149</xdr:rowOff>
    </xdr:to>
    <xdr:cxnSp macro="">
      <xdr:nvCxnSpPr>
        <xdr:cNvPr id="365" name="直線コネクタ 364"/>
        <xdr:cNvCxnSpPr/>
      </xdr:nvCxnSpPr>
      <xdr:spPr>
        <a:xfrm flipV="1">
          <a:off x="7861300" y="138047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37919</xdr:rowOff>
    </xdr:from>
    <xdr:to>
      <xdr:col>36</xdr:col>
      <xdr:colOff>165100</xdr:colOff>
      <xdr:row>80</xdr:row>
      <xdr:rowOff>139519</xdr:rowOff>
    </xdr:to>
    <xdr:sp macro="" textlink="">
      <xdr:nvSpPr>
        <xdr:cNvPr id="366" name="楕円 365"/>
        <xdr:cNvSpPr/>
      </xdr:nvSpPr>
      <xdr:spPr>
        <a:xfrm>
          <a:off x="6921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88719</xdr:rowOff>
    </xdr:from>
    <xdr:to>
      <xdr:col>41</xdr:col>
      <xdr:colOff>50800</xdr:colOff>
      <xdr:row>80</xdr:row>
      <xdr:rowOff>100149</xdr:rowOff>
    </xdr:to>
    <xdr:cxnSp macro="">
      <xdr:nvCxnSpPr>
        <xdr:cNvPr id="367" name="直線コネクタ 366"/>
        <xdr:cNvCxnSpPr/>
      </xdr:nvCxnSpPr>
      <xdr:spPr>
        <a:xfrm>
          <a:off x="6972300" y="138047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109419</xdr:rowOff>
    </xdr:from>
    <xdr:ext cx="469744" cy="259045"/>
    <xdr:sp macro="" textlink="">
      <xdr:nvSpPr>
        <xdr:cNvPr id="370" name="n_3aveValue【公営住宅】&#10;一人当たり面積"/>
        <xdr:cNvSpPr txBox="1"/>
      </xdr:nvSpPr>
      <xdr:spPr>
        <a:xfrm>
          <a:off x="7626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83293</xdr:rowOff>
    </xdr:from>
    <xdr:ext cx="469744" cy="259045"/>
    <xdr:sp macro="" textlink="">
      <xdr:nvSpPr>
        <xdr:cNvPr id="371" name="n_4aveValue【公営住宅】&#10;一人当たり面積"/>
        <xdr:cNvSpPr txBox="1"/>
      </xdr:nvSpPr>
      <xdr:spPr>
        <a:xfrm>
          <a:off x="6737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134819</xdr:rowOff>
    </xdr:from>
    <xdr:ext cx="469744" cy="259045"/>
    <xdr:sp macro="" textlink="">
      <xdr:nvSpPr>
        <xdr:cNvPr id="372" name="n_1mainValue【公営住宅】&#10;一人当たり面積"/>
        <xdr:cNvSpPr txBox="1"/>
      </xdr:nvSpPr>
      <xdr:spPr>
        <a:xfrm>
          <a:off x="9391727" y="135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156046</xdr:rowOff>
    </xdr:from>
    <xdr:ext cx="469744" cy="259045"/>
    <xdr:sp macro="" textlink="">
      <xdr:nvSpPr>
        <xdr:cNvPr id="373" name="n_2mainValue【公営住宅】&#10;一人当たり面積"/>
        <xdr:cNvSpPr txBox="1"/>
      </xdr:nvSpPr>
      <xdr:spPr>
        <a:xfrm>
          <a:off x="8515427" y="135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167476</xdr:rowOff>
    </xdr:from>
    <xdr:ext cx="469744" cy="259045"/>
    <xdr:sp macro="" textlink="">
      <xdr:nvSpPr>
        <xdr:cNvPr id="374" name="n_3mainValue【公営住宅】&#10;一人当たり面積"/>
        <xdr:cNvSpPr txBox="1"/>
      </xdr:nvSpPr>
      <xdr:spPr>
        <a:xfrm>
          <a:off x="7626427" y="135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156046</xdr:rowOff>
    </xdr:from>
    <xdr:ext cx="469744" cy="259045"/>
    <xdr:sp macro="" textlink="">
      <xdr:nvSpPr>
        <xdr:cNvPr id="375" name="n_4mainValue【公営住宅】&#10;一人当たり面積"/>
        <xdr:cNvSpPr txBox="1"/>
      </xdr:nvSpPr>
      <xdr:spPr>
        <a:xfrm>
          <a:off x="6737427" y="135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45720</xdr:rowOff>
    </xdr:from>
    <xdr:to>
      <xdr:col>24</xdr:col>
      <xdr:colOff>62865</xdr:colOff>
      <xdr:row>108</xdr:row>
      <xdr:rowOff>106680</xdr:rowOff>
    </xdr:to>
    <xdr:cxnSp macro="">
      <xdr:nvCxnSpPr>
        <xdr:cNvPr id="400" name="直線コネクタ 399"/>
        <xdr:cNvCxnSpPr/>
      </xdr:nvCxnSpPr>
      <xdr:spPr>
        <a:xfrm flipV="1">
          <a:off x="4634865" y="1736217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110507</xdr:rowOff>
    </xdr:from>
    <xdr:ext cx="405111" cy="259045"/>
    <xdr:sp macro="" textlink="">
      <xdr:nvSpPr>
        <xdr:cNvPr id="401" name="【港湾・漁港】&#10;有形固定資産減価償却率最小値テキスト"/>
        <xdr:cNvSpPr txBox="1"/>
      </xdr:nvSpPr>
      <xdr:spPr>
        <a:xfrm>
          <a:off x="4673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106680</xdr:rowOff>
    </xdr:from>
    <xdr:to>
      <xdr:col>24</xdr:col>
      <xdr:colOff>152400</xdr:colOff>
      <xdr:row>108</xdr:row>
      <xdr:rowOff>106680</xdr:rowOff>
    </xdr:to>
    <xdr:cxnSp macro="">
      <xdr:nvCxnSpPr>
        <xdr:cNvPr id="402" name="直線コネクタ 401"/>
        <xdr:cNvCxnSpPr/>
      </xdr:nvCxnSpPr>
      <xdr:spPr>
        <a:xfrm>
          <a:off x="4546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163847</xdr:rowOff>
    </xdr:from>
    <xdr:ext cx="405111" cy="259045"/>
    <xdr:sp macro="" textlink="">
      <xdr:nvSpPr>
        <xdr:cNvPr id="403" name="【港湾・漁港】&#10;有形固定資産減価償却率最大値テキスト"/>
        <xdr:cNvSpPr txBox="1"/>
      </xdr:nvSpPr>
      <xdr:spPr>
        <a:xfrm>
          <a:off x="4673600"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45720</xdr:rowOff>
    </xdr:from>
    <xdr:to>
      <xdr:col>24</xdr:col>
      <xdr:colOff>152400</xdr:colOff>
      <xdr:row>101</xdr:row>
      <xdr:rowOff>45720</xdr:rowOff>
    </xdr:to>
    <xdr:cxnSp macro="">
      <xdr:nvCxnSpPr>
        <xdr:cNvPr id="404" name="直線コネクタ 403"/>
        <xdr:cNvCxnSpPr/>
      </xdr:nvCxnSpPr>
      <xdr:spPr>
        <a:xfrm>
          <a:off x="4546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26688</xdr:rowOff>
    </xdr:from>
    <xdr:ext cx="405111" cy="259045"/>
    <xdr:sp macro="" textlink="">
      <xdr:nvSpPr>
        <xdr:cNvPr id="405" name="【港湾・漁港】&#10;有形固定資産減価償却率平均値テキスト"/>
        <xdr:cNvSpPr txBox="1"/>
      </xdr:nvSpPr>
      <xdr:spPr>
        <a:xfrm>
          <a:off x="46736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6" name="フローチャート: 判断 405"/>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78739</xdr:rowOff>
    </xdr:from>
    <xdr:to>
      <xdr:col>20</xdr:col>
      <xdr:colOff>38100</xdr:colOff>
      <xdr:row>105</xdr:row>
      <xdr:rowOff>8889</xdr:rowOff>
    </xdr:to>
    <xdr:sp macro="" textlink="">
      <xdr:nvSpPr>
        <xdr:cNvPr id="407" name="フローチャート: 判断 406"/>
        <xdr:cNvSpPr/>
      </xdr:nvSpPr>
      <xdr:spPr>
        <a:xfrm>
          <a:off x="3746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8" name="フローチャート: 判断 407"/>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09" name="フローチャート: 判断 408"/>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0" name="フローチャート: 判断 409"/>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29211</xdr:rowOff>
    </xdr:from>
    <xdr:to>
      <xdr:col>24</xdr:col>
      <xdr:colOff>114300</xdr:colOff>
      <xdr:row>104</xdr:row>
      <xdr:rowOff>130811</xdr:rowOff>
    </xdr:to>
    <xdr:sp macro="" textlink="">
      <xdr:nvSpPr>
        <xdr:cNvPr id="416" name="楕円 415"/>
        <xdr:cNvSpPr/>
      </xdr:nvSpPr>
      <xdr:spPr>
        <a:xfrm>
          <a:off x="4584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52088</xdr:rowOff>
    </xdr:from>
    <xdr:ext cx="405111" cy="259045"/>
    <xdr:sp macro="" textlink="">
      <xdr:nvSpPr>
        <xdr:cNvPr id="417" name="【港湾・漁港】&#10;有形固定資産減価償却率該当値テキスト"/>
        <xdr:cNvSpPr txBox="1"/>
      </xdr:nvSpPr>
      <xdr:spPr>
        <a:xfrm>
          <a:off x="4673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124461</xdr:rowOff>
    </xdr:from>
    <xdr:to>
      <xdr:col>20</xdr:col>
      <xdr:colOff>38100</xdr:colOff>
      <xdr:row>104</xdr:row>
      <xdr:rowOff>54611</xdr:rowOff>
    </xdr:to>
    <xdr:sp macro="" textlink="">
      <xdr:nvSpPr>
        <xdr:cNvPr id="418" name="楕円 417"/>
        <xdr:cNvSpPr/>
      </xdr:nvSpPr>
      <xdr:spPr>
        <a:xfrm>
          <a:off x="3746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3811</xdr:rowOff>
    </xdr:from>
    <xdr:to>
      <xdr:col>24</xdr:col>
      <xdr:colOff>63500</xdr:colOff>
      <xdr:row>104</xdr:row>
      <xdr:rowOff>80011</xdr:rowOff>
    </xdr:to>
    <xdr:cxnSp macro="">
      <xdr:nvCxnSpPr>
        <xdr:cNvPr id="419" name="直線コネクタ 418"/>
        <xdr:cNvCxnSpPr/>
      </xdr:nvCxnSpPr>
      <xdr:spPr>
        <a:xfrm>
          <a:off x="3797300" y="178346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52070</xdr:rowOff>
    </xdr:from>
    <xdr:to>
      <xdr:col>15</xdr:col>
      <xdr:colOff>101600</xdr:colOff>
      <xdr:row>103</xdr:row>
      <xdr:rowOff>153670</xdr:rowOff>
    </xdr:to>
    <xdr:sp macro="" textlink="">
      <xdr:nvSpPr>
        <xdr:cNvPr id="420" name="楕円 419"/>
        <xdr:cNvSpPr/>
      </xdr:nvSpPr>
      <xdr:spPr>
        <a:xfrm>
          <a:off x="2857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102870</xdr:rowOff>
    </xdr:from>
    <xdr:to>
      <xdr:col>19</xdr:col>
      <xdr:colOff>177800</xdr:colOff>
      <xdr:row>104</xdr:row>
      <xdr:rowOff>3811</xdr:rowOff>
    </xdr:to>
    <xdr:cxnSp macro="">
      <xdr:nvCxnSpPr>
        <xdr:cNvPr id="421" name="直線コネクタ 420"/>
        <xdr:cNvCxnSpPr/>
      </xdr:nvCxnSpPr>
      <xdr:spPr>
        <a:xfrm>
          <a:off x="2908300" y="177622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147320</xdr:rowOff>
    </xdr:from>
    <xdr:to>
      <xdr:col>10</xdr:col>
      <xdr:colOff>165100</xdr:colOff>
      <xdr:row>103</xdr:row>
      <xdr:rowOff>77470</xdr:rowOff>
    </xdr:to>
    <xdr:sp macro="" textlink="">
      <xdr:nvSpPr>
        <xdr:cNvPr id="422" name="楕円 421"/>
        <xdr:cNvSpPr/>
      </xdr:nvSpPr>
      <xdr:spPr>
        <a:xfrm>
          <a:off x="1968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26670</xdr:rowOff>
    </xdr:from>
    <xdr:to>
      <xdr:col>15</xdr:col>
      <xdr:colOff>50800</xdr:colOff>
      <xdr:row>103</xdr:row>
      <xdr:rowOff>102870</xdr:rowOff>
    </xdr:to>
    <xdr:cxnSp macro="">
      <xdr:nvCxnSpPr>
        <xdr:cNvPr id="423" name="直線コネクタ 422"/>
        <xdr:cNvCxnSpPr/>
      </xdr:nvCxnSpPr>
      <xdr:spPr>
        <a:xfrm>
          <a:off x="2019300" y="17686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71120</xdr:rowOff>
    </xdr:from>
    <xdr:to>
      <xdr:col>6</xdr:col>
      <xdr:colOff>38100</xdr:colOff>
      <xdr:row>103</xdr:row>
      <xdr:rowOff>1270</xdr:rowOff>
    </xdr:to>
    <xdr:sp macro="" textlink="">
      <xdr:nvSpPr>
        <xdr:cNvPr id="424" name="楕円 423"/>
        <xdr:cNvSpPr/>
      </xdr:nvSpPr>
      <xdr:spPr>
        <a:xfrm>
          <a:off x="1079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121920</xdr:rowOff>
    </xdr:from>
    <xdr:to>
      <xdr:col>10</xdr:col>
      <xdr:colOff>114300</xdr:colOff>
      <xdr:row>103</xdr:row>
      <xdr:rowOff>26670</xdr:rowOff>
    </xdr:to>
    <xdr:cxnSp macro="">
      <xdr:nvCxnSpPr>
        <xdr:cNvPr id="425" name="直線コネクタ 424"/>
        <xdr:cNvCxnSpPr/>
      </xdr:nvCxnSpPr>
      <xdr:spPr>
        <a:xfrm>
          <a:off x="1130300" y="17609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xdr:rowOff>
    </xdr:from>
    <xdr:ext cx="405111" cy="259045"/>
    <xdr:sp macro="" textlink="">
      <xdr:nvSpPr>
        <xdr:cNvPr id="426" name="n_1aveValue【港湾・漁港】&#10;有形固定資産減価償却率"/>
        <xdr:cNvSpPr txBox="1"/>
      </xdr:nvSpPr>
      <xdr:spPr>
        <a:xfrm>
          <a:off x="3582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427" name="n_2aveValue【港湾・漁港】&#10;有形固定資産減価償却率"/>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68597</xdr:rowOff>
    </xdr:from>
    <xdr:ext cx="405111" cy="259045"/>
    <xdr:sp macro="" textlink="">
      <xdr:nvSpPr>
        <xdr:cNvPr id="428" name="n_3aveValue【港湾・漁港】&#10;有形固定資産減価償却率"/>
        <xdr:cNvSpPr txBox="1"/>
      </xdr:nvSpPr>
      <xdr:spPr>
        <a:xfrm>
          <a:off x="1816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29" name="n_4aveValue【港湾・漁港】&#10;有形固定資産減価償却率"/>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71138</xdr:rowOff>
    </xdr:from>
    <xdr:ext cx="405111" cy="259045"/>
    <xdr:sp macro="" textlink="">
      <xdr:nvSpPr>
        <xdr:cNvPr id="430" name="n_1mainValue【港湾・漁港】&#10;有形固定資産減価償却率"/>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31" name="n_2mainValue【港湾・漁港】&#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93997</xdr:rowOff>
    </xdr:from>
    <xdr:ext cx="405111" cy="259045"/>
    <xdr:sp macro="" textlink="">
      <xdr:nvSpPr>
        <xdr:cNvPr id="432" name="n_3mainValue【港湾・漁港】&#10;有形固定資産減価償却率"/>
        <xdr:cNvSpPr txBox="1"/>
      </xdr:nvSpPr>
      <xdr:spPr>
        <a:xfrm>
          <a:off x="1816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17797</xdr:rowOff>
    </xdr:from>
    <xdr:ext cx="405111" cy="259045"/>
    <xdr:sp macro="" textlink="">
      <xdr:nvSpPr>
        <xdr:cNvPr id="433" name="n_4mainValue【港湾・漁港】&#10;有形固定資産減価償却率"/>
        <xdr:cNvSpPr txBox="1"/>
      </xdr:nvSpPr>
      <xdr:spPr>
        <a:xfrm>
          <a:off x="927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7" name="テキスト ボックス 44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9" name="テキスト ボックス 44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1" name="テキスト ボックス 45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3" name="テキスト ボックス 45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127673</xdr:rowOff>
    </xdr:from>
    <xdr:to>
      <xdr:col>54</xdr:col>
      <xdr:colOff>189865</xdr:colOff>
      <xdr:row>107</xdr:row>
      <xdr:rowOff>106566</xdr:rowOff>
    </xdr:to>
    <xdr:cxnSp macro="">
      <xdr:nvCxnSpPr>
        <xdr:cNvPr id="457" name="直線コネクタ 456"/>
        <xdr:cNvCxnSpPr/>
      </xdr:nvCxnSpPr>
      <xdr:spPr>
        <a:xfrm flipV="1">
          <a:off x="10476865" y="17272673"/>
          <a:ext cx="0" cy="11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110393</xdr:rowOff>
    </xdr:from>
    <xdr:ext cx="534377" cy="259045"/>
    <xdr:sp macro="" textlink="">
      <xdr:nvSpPr>
        <xdr:cNvPr id="458" name="【港湾・漁港】&#10;一人当たり有形固定資産（償却資産）額最小値テキスト"/>
        <xdr:cNvSpPr txBox="1"/>
      </xdr:nvSpPr>
      <xdr:spPr>
        <a:xfrm>
          <a:off x="10515600" y="184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106566</xdr:rowOff>
    </xdr:from>
    <xdr:to>
      <xdr:col>55</xdr:col>
      <xdr:colOff>88900</xdr:colOff>
      <xdr:row>107</xdr:row>
      <xdr:rowOff>106566</xdr:rowOff>
    </xdr:to>
    <xdr:cxnSp macro="">
      <xdr:nvCxnSpPr>
        <xdr:cNvPr id="459" name="直線コネクタ 458"/>
        <xdr:cNvCxnSpPr/>
      </xdr:nvCxnSpPr>
      <xdr:spPr>
        <a:xfrm>
          <a:off x="10388600" y="1845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74350</xdr:rowOff>
    </xdr:from>
    <xdr:ext cx="534377" cy="259045"/>
    <xdr:sp macro="" textlink="">
      <xdr:nvSpPr>
        <xdr:cNvPr id="460" name="【港湾・漁港】&#10;一人当たり有形固定資産（償却資産）額最大値テキスト"/>
        <xdr:cNvSpPr txBox="1"/>
      </xdr:nvSpPr>
      <xdr:spPr>
        <a:xfrm>
          <a:off x="10515600" y="170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127673</xdr:rowOff>
    </xdr:from>
    <xdr:to>
      <xdr:col>55</xdr:col>
      <xdr:colOff>88900</xdr:colOff>
      <xdr:row>100</xdr:row>
      <xdr:rowOff>127673</xdr:rowOff>
    </xdr:to>
    <xdr:cxnSp macro="">
      <xdr:nvCxnSpPr>
        <xdr:cNvPr id="461" name="直線コネクタ 460"/>
        <xdr:cNvCxnSpPr/>
      </xdr:nvCxnSpPr>
      <xdr:spPr>
        <a:xfrm>
          <a:off x="10388600" y="1727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170420</xdr:rowOff>
    </xdr:from>
    <xdr:ext cx="534377" cy="259045"/>
    <xdr:sp macro="" textlink="">
      <xdr:nvSpPr>
        <xdr:cNvPr id="462" name="【港湾・漁港】&#10;一人当たり有形固定資産（償却資産）額平均値テキスト"/>
        <xdr:cNvSpPr txBox="1"/>
      </xdr:nvSpPr>
      <xdr:spPr>
        <a:xfrm>
          <a:off x="10515600" y="1800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20543</xdr:rowOff>
    </xdr:from>
    <xdr:to>
      <xdr:col>55</xdr:col>
      <xdr:colOff>50800</xdr:colOff>
      <xdr:row>105</xdr:row>
      <xdr:rowOff>122143</xdr:rowOff>
    </xdr:to>
    <xdr:sp macro="" textlink="">
      <xdr:nvSpPr>
        <xdr:cNvPr id="463" name="フローチャート: 判断 462"/>
        <xdr:cNvSpPr/>
      </xdr:nvSpPr>
      <xdr:spPr>
        <a:xfrm>
          <a:off x="10426700" y="180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81274</xdr:rowOff>
    </xdr:from>
    <xdr:to>
      <xdr:col>50</xdr:col>
      <xdr:colOff>165100</xdr:colOff>
      <xdr:row>106</xdr:row>
      <xdr:rowOff>11424</xdr:rowOff>
    </xdr:to>
    <xdr:sp macro="" textlink="">
      <xdr:nvSpPr>
        <xdr:cNvPr id="464" name="フローチャート: 判断 463"/>
        <xdr:cNvSpPr/>
      </xdr:nvSpPr>
      <xdr:spPr>
        <a:xfrm>
          <a:off x="95885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87388</xdr:rowOff>
    </xdr:from>
    <xdr:to>
      <xdr:col>46</xdr:col>
      <xdr:colOff>38100</xdr:colOff>
      <xdr:row>106</xdr:row>
      <xdr:rowOff>17538</xdr:rowOff>
    </xdr:to>
    <xdr:sp macro="" textlink="">
      <xdr:nvSpPr>
        <xdr:cNvPr id="465" name="フローチャート: 判断 464"/>
        <xdr:cNvSpPr/>
      </xdr:nvSpPr>
      <xdr:spPr>
        <a:xfrm>
          <a:off x="8699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96419</xdr:rowOff>
    </xdr:from>
    <xdr:to>
      <xdr:col>41</xdr:col>
      <xdr:colOff>101600</xdr:colOff>
      <xdr:row>106</xdr:row>
      <xdr:rowOff>26569</xdr:rowOff>
    </xdr:to>
    <xdr:sp macro="" textlink="">
      <xdr:nvSpPr>
        <xdr:cNvPr id="466" name="フローチャート: 判断 465"/>
        <xdr:cNvSpPr/>
      </xdr:nvSpPr>
      <xdr:spPr>
        <a:xfrm>
          <a:off x="7810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54947</xdr:rowOff>
    </xdr:from>
    <xdr:to>
      <xdr:col>36</xdr:col>
      <xdr:colOff>165100</xdr:colOff>
      <xdr:row>103</xdr:row>
      <xdr:rowOff>156547</xdr:rowOff>
    </xdr:to>
    <xdr:sp macro="" textlink="">
      <xdr:nvSpPr>
        <xdr:cNvPr id="467" name="フローチャート: 判断 466"/>
        <xdr:cNvSpPr/>
      </xdr:nvSpPr>
      <xdr:spPr>
        <a:xfrm>
          <a:off x="6921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113678</xdr:rowOff>
    </xdr:from>
    <xdr:to>
      <xdr:col>55</xdr:col>
      <xdr:colOff>50800</xdr:colOff>
      <xdr:row>104</xdr:row>
      <xdr:rowOff>43828</xdr:rowOff>
    </xdr:to>
    <xdr:sp macro="" textlink="">
      <xdr:nvSpPr>
        <xdr:cNvPr id="473" name="楕円 472"/>
        <xdr:cNvSpPr/>
      </xdr:nvSpPr>
      <xdr:spPr>
        <a:xfrm>
          <a:off x="10426700" y="177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136555</xdr:rowOff>
    </xdr:from>
    <xdr:ext cx="534377" cy="259045"/>
    <xdr:sp macro="" textlink="">
      <xdr:nvSpPr>
        <xdr:cNvPr id="474" name="【港湾・漁港】&#10;一人当たり有形固定資産（償却資産）額該当値テキスト"/>
        <xdr:cNvSpPr txBox="1"/>
      </xdr:nvSpPr>
      <xdr:spPr>
        <a:xfrm>
          <a:off x="10515600" y="1762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118554</xdr:rowOff>
    </xdr:from>
    <xdr:to>
      <xdr:col>50</xdr:col>
      <xdr:colOff>165100</xdr:colOff>
      <xdr:row>104</xdr:row>
      <xdr:rowOff>48704</xdr:rowOff>
    </xdr:to>
    <xdr:sp macro="" textlink="">
      <xdr:nvSpPr>
        <xdr:cNvPr id="475" name="楕円 474"/>
        <xdr:cNvSpPr/>
      </xdr:nvSpPr>
      <xdr:spPr>
        <a:xfrm>
          <a:off x="9588500" y="177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164478</xdr:rowOff>
    </xdr:from>
    <xdr:to>
      <xdr:col>55</xdr:col>
      <xdr:colOff>0</xdr:colOff>
      <xdr:row>103</xdr:row>
      <xdr:rowOff>169354</xdr:rowOff>
    </xdr:to>
    <xdr:cxnSp macro="">
      <xdr:nvCxnSpPr>
        <xdr:cNvPr id="476" name="直線コネクタ 475"/>
        <xdr:cNvCxnSpPr/>
      </xdr:nvCxnSpPr>
      <xdr:spPr>
        <a:xfrm flipV="1">
          <a:off x="9639300" y="17823828"/>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121546</xdr:rowOff>
    </xdr:from>
    <xdr:to>
      <xdr:col>46</xdr:col>
      <xdr:colOff>38100</xdr:colOff>
      <xdr:row>104</xdr:row>
      <xdr:rowOff>51696</xdr:rowOff>
    </xdr:to>
    <xdr:sp macro="" textlink="">
      <xdr:nvSpPr>
        <xdr:cNvPr id="477" name="楕円 476"/>
        <xdr:cNvSpPr/>
      </xdr:nvSpPr>
      <xdr:spPr>
        <a:xfrm>
          <a:off x="8699500" y="177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169354</xdr:rowOff>
    </xdr:from>
    <xdr:to>
      <xdr:col>50</xdr:col>
      <xdr:colOff>114300</xdr:colOff>
      <xdr:row>104</xdr:row>
      <xdr:rowOff>896</xdr:rowOff>
    </xdr:to>
    <xdr:cxnSp macro="">
      <xdr:nvCxnSpPr>
        <xdr:cNvPr id="478" name="直線コネクタ 477"/>
        <xdr:cNvCxnSpPr/>
      </xdr:nvCxnSpPr>
      <xdr:spPr>
        <a:xfrm flipV="1">
          <a:off x="8750300" y="17828704"/>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124918</xdr:rowOff>
    </xdr:from>
    <xdr:to>
      <xdr:col>41</xdr:col>
      <xdr:colOff>101600</xdr:colOff>
      <xdr:row>104</xdr:row>
      <xdr:rowOff>55068</xdr:rowOff>
    </xdr:to>
    <xdr:sp macro="" textlink="">
      <xdr:nvSpPr>
        <xdr:cNvPr id="479" name="楕円 478"/>
        <xdr:cNvSpPr/>
      </xdr:nvSpPr>
      <xdr:spPr>
        <a:xfrm>
          <a:off x="7810500" y="177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896</xdr:rowOff>
    </xdr:from>
    <xdr:to>
      <xdr:col>45</xdr:col>
      <xdr:colOff>177800</xdr:colOff>
      <xdr:row>104</xdr:row>
      <xdr:rowOff>4268</xdr:rowOff>
    </xdr:to>
    <xdr:cxnSp macro="">
      <xdr:nvCxnSpPr>
        <xdr:cNvPr id="480" name="直線コネクタ 479"/>
        <xdr:cNvCxnSpPr/>
      </xdr:nvCxnSpPr>
      <xdr:spPr>
        <a:xfrm flipV="1">
          <a:off x="7861300" y="1783169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127451</xdr:rowOff>
    </xdr:from>
    <xdr:to>
      <xdr:col>36</xdr:col>
      <xdr:colOff>165100</xdr:colOff>
      <xdr:row>104</xdr:row>
      <xdr:rowOff>57601</xdr:rowOff>
    </xdr:to>
    <xdr:sp macro="" textlink="">
      <xdr:nvSpPr>
        <xdr:cNvPr id="481" name="楕円 480"/>
        <xdr:cNvSpPr/>
      </xdr:nvSpPr>
      <xdr:spPr>
        <a:xfrm>
          <a:off x="6921500" y="177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4268</xdr:rowOff>
    </xdr:from>
    <xdr:to>
      <xdr:col>41</xdr:col>
      <xdr:colOff>50800</xdr:colOff>
      <xdr:row>104</xdr:row>
      <xdr:rowOff>6801</xdr:rowOff>
    </xdr:to>
    <xdr:cxnSp macro="">
      <xdr:nvCxnSpPr>
        <xdr:cNvPr id="482" name="直線コネクタ 481"/>
        <xdr:cNvCxnSpPr/>
      </xdr:nvCxnSpPr>
      <xdr:spPr>
        <a:xfrm flipV="1">
          <a:off x="6972300" y="17835068"/>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2551</xdr:rowOff>
    </xdr:from>
    <xdr:ext cx="534377" cy="259045"/>
    <xdr:sp macro="" textlink="">
      <xdr:nvSpPr>
        <xdr:cNvPr id="483" name="n_1aveValue【港湾・漁港】&#10;一人当たり有形固定資産（償却資産）額"/>
        <xdr:cNvSpPr txBox="1"/>
      </xdr:nvSpPr>
      <xdr:spPr>
        <a:xfrm>
          <a:off x="9359411" y="181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8665</xdr:rowOff>
    </xdr:from>
    <xdr:ext cx="534377" cy="259045"/>
    <xdr:sp macro="" textlink="">
      <xdr:nvSpPr>
        <xdr:cNvPr id="484" name="n_2aveValue【港湾・漁港】&#10;一人当たり有形固定資産（償却資産）額"/>
        <xdr:cNvSpPr txBox="1"/>
      </xdr:nvSpPr>
      <xdr:spPr>
        <a:xfrm>
          <a:off x="8483111" y="181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17696</xdr:rowOff>
    </xdr:from>
    <xdr:ext cx="534377" cy="259045"/>
    <xdr:sp macro="" textlink="">
      <xdr:nvSpPr>
        <xdr:cNvPr id="485" name="n_3aveValue【港湾・漁港】&#10;一人当たり有形固定資産（償却資産）額"/>
        <xdr:cNvSpPr txBox="1"/>
      </xdr:nvSpPr>
      <xdr:spPr>
        <a:xfrm>
          <a:off x="75941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1624</xdr:rowOff>
    </xdr:from>
    <xdr:ext cx="534377" cy="259045"/>
    <xdr:sp macro="" textlink="">
      <xdr:nvSpPr>
        <xdr:cNvPr id="486" name="n_4aveValue【港湾・漁港】&#10;一人当たり有形固定資産（償却資産）額"/>
        <xdr:cNvSpPr txBox="1"/>
      </xdr:nvSpPr>
      <xdr:spPr>
        <a:xfrm>
          <a:off x="6705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65231</xdr:rowOff>
    </xdr:from>
    <xdr:ext cx="534377" cy="259045"/>
    <xdr:sp macro="" textlink="">
      <xdr:nvSpPr>
        <xdr:cNvPr id="487" name="n_1mainValue【港湾・漁港】&#10;一人当たり有形固定資産（償却資産）額"/>
        <xdr:cNvSpPr txBox="1"/>
      </xdr:nvSpPr>
      <xdr:spPr>
        <a:xfrm>
          <a:off x="9359411" y="175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68223</xdr:rowOff>
    </xdr:from>
    <xdr:ext cx="534377" cy="259045"/>
    <xdr:sp macro="" textlink="">
      <xdr:nvSpPr>
        <xdr:cNvPr id="488" name="n_2mainValue【港湾・漁港】&#10;一人当たり有形固定資産（償却資産）額"/>
        <xdr:cNvSpPr txBox="1"/>
      </xdr:nvSpPr>
      <xdr:spPr>
        <a:xfrm>
          <a:off x="8483111" y="1755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71595</xdr:rowOff>
    </xdr:from>
    <xdr:ext cx="534377" cy="259045"/>
    <xdr:sp macro="" textlink="">
      <xdr:nvSpPr>
        <xdr:cNvPr id="489" name="n_3mainValue【港湾・漁港】&#10;一人当たり有形固定資産（償却資産）額"/>
        <xdr:cNvSpPr txBox="1"/>
      </xdr:nvSpPr>
      <xdr:spPr>
        <a:xfrm>
          <a:off x="7594111" y="175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48728</xdr:rowOff>
    </xdr:from>
    <xdr:ext cx="534377" cy="259045"/>
    <xdr:sp macro="" textlink="">
      <xdr:nvSpPr>
        <xdr:cNvPr id="490" name="n_4mainValue【港湾・漁港】&#10;一人当たり有形固定資産（償却資産）額"/>
        <xdr:cNvSpPr txBox="1"/>
      </xdr:nvSpPr>
      <xdr:spPr>
        <a:xfrm>
          <a:off x="6705111" y="1787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513" name="直線コネクタ 512"/>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514"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515" name="直線コネクタ 514"/>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516"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517" name="直線コネクタ 516"/>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18"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19" name="フローチャート: 判断 518"/>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520" name="フローチャート: 判断 519"/>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521" name="フローチャート: 判断 520"/>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22" name="フローチャート: 判断 521"/>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3" name="フローチャート: 判断 522"/>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xdr:rowOff>
    </xdr:from>
    <xdr:to>
      <xdr:col>85</xdr:col>
      <xdr:colOff>177800</xdr:colOff>
      <xdr:row>40</xdr:row>
      <xdr:rowOff>117856</xdr:rowOff>
    </xdr:to>
    <xdr:sp macro="" textlink="">
      <xdr:nvSpPr>
        <xdr:cNvPr id="529" name="楕円 528"/>
        <xdr:cNvSpPr/>
      </xdr:nvSpPr>
      <xdr:spPr>
        <a:xfrm>
          <a:off x="16268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166133</xdr:rowOff>
    </xdr:from>
    <xdr:ext cx="405111" cy="259045"/>
    <xdr:sp macro="" textlink="">
      <xdr:nvSpPr>
        <xdr:cNvPr id="530" name="【認定こども園・幼稚園・保育所】&#10;有形固定資産減価償却率該当値テキスト"/>
        <xdr:cNvSpPr txBox="1"/>
      </xdr:nvSpPr>
      <xdr:spPr>
        <a:xfrm>
          <a:off x="16357600"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130556</xdr:rowOff>
    </xdr:from>
    <xdr:to>
      <xdr:col>81</xdr:col>
      <xdr:colOff>101600</xdr:colOff>
      <xdr:row>40</xdr:row>
      <xdr:rowOff>60706</xdr:rowOff>
    </xdr:to>
    <xdr:sp macro="" textlink="">
      <xdr:nvSpPr>
        <xdr:cNvPr id="531" name="楕円 530"/>
        <xdr:cNvSpPr/>
      </xdr:nvSpPr>
      <xdr:spPr>
        <a:xfrm>
          <a:off x="15430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xdr:rowOff>
    </xdr:from>
    <xdr:to>
      <xdr:col>85</xdr:col>
      <xdr:colOff>127000</xdr:colOff>
      <xdr:row>40</xdr:row>
      <xdr:rowOff>67056</xdr:rowOff>
    </xdr:to>
    <xdr:cxnSp macro="">
      <xdr:nvCxnSpPr>
        <xdr:cNvPr id="532" name="直線コネクタ 531"/>
        <xdr:cNvCxnSpPr/>
      </xdr:nvCxnSpPr>
      <xdr:spPr>
        <a:xfrm>
          <a:off x="15481300" y="686790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73406</xdr:rowOff>
    </xdr:from>
    <xdr:to>
      <xdr:col>76</xdr:col>
      <xdr:colOff>165100</xdr:colOff>
      <xdr:row>40</xdr:row>
      <xdr:rowOff>3556</xdr:rowOff>
    </xdr:to>
    <xdr:sp macro="" textlink="">
      <xdr:nvSpPr>
        <xdr:cNvPr id="533" name="楕円 532"/>
        <xdr:cNvSpPr/>
      </xdr:nvSpPr>
      <xdr:spPr>
        <a:xfrm>
          <a:off x="14541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124206</xdr:rowOff>
    </xdr:from>
    <xdr:to>
      <xdr:col>81</xdr:col>
      <xdr:colOff>50800</xdr:colOff>
      <xdr:row>40</xdr:row>
      <xdr:rowOff>9906</xdr:rowOff>
    </xdr:to>
    <xdr:cxnSp macro="">
      <xdr:nvCxnSpPr>
        <xdr:cNvPr id="534" name="直線コネクタ 533"/>
        <xdr:cNvCxnSpPr/>
      </xdr:nvCxnSpPr>
      <xdr:spPr>
        <a:xfrm>
          <a:off x="14592300" y="681075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35" name="楕円 534"/>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124206</xdr:rowOff>
    </xdr:to>
    <xdr:cxnSp macro="">
      <xdr:nvCxnSpPr>
        <xdr:cNvPr id="536" name="直線コネクタ 535"/>
        <xdr:cNvCxnSpPr/>
      </xdr:nvCxnSpPr>
      <xdr:spPr>
        <a:xfrm>
          <a:off x="13703300" y="671703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91694</xdr:rowOff>
    </xdr:from>
    <xdr:to>
      <xdr:col>67</xdr:col>
      <xdr:colOff>101600</xdr:colOff>
      <xdr:row>39</xdr:row>
      <xdr:rowOff>21844</xdr:rowOff>
    </xdr:to>
    <xdr:sp macro="" textlink="">
      <xdr:nvSpPr>
        <xdr:cNvPr id="537" name="楕円 536"/>
        <xdr:cNvSpPr/>
      </xdr:nvSpPr>
      <xdr:spPr>
        <a:xfrm>
          <a:off x="12763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142494</xdr:rowOff>
    </xdr:from>
    <xdr:to>
      <xdr:col>71</xdr:col>
      <xdr:colOff>177800</xdr:colOff>
      <xdr:row>39</xdr:row>
      <xdr:rowOff>30480</xdr:rowOff>
    </xdr:to>
    <xdr:cxnSp macro="">
      <xdr:nvCxnSpPr>
        <xdr:cNvPr id="538" name="直線コネクタ 537"/>
        <xdr:cNvCxnSpPr/>
      </xdr:nvCxnSpPr>
      <xdr:spPr>
        <a:xfrm>
          <a:off x="12814300" y="665759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539" name="n_1aveValue【認定こども園・幼稚園・保育所】&#10;有形固定資産減価償却率"/>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540" name="n_2aveValue【認定こども園・幼稚園・保育所】&#10;有形固定資産減価償却率"/>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541" name="n_3aveValue【認定こども園・幼稚園・保育所】&#10;有形固定資産減価償却率"/>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2"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51833</xdr:rowOff>
    </xdr:from>
    <xdr:ext cx="405111" cy="259045"/>
    <xdr:sp macro="" textlink="">
      <xdr:nvSpPr>
        <xdr:cNvPr id="543" name="n_1mainValue【認定こども園・幼稚園・保育所】&#10;有形固定資産減価償却率"/>
        <xdr:cNvSpPr txBox="1"/>
      </xdr:nvSpPr>
      <xdr:spPr>
        <a:xfrm>
          <a:off x="152660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166133</xdr:rowOff>
    </xdr:from>
    <xdr:ext cx="405111" cy="259045"/>
    <xdr:sp macro="" textlink="">
      <xdr:nvSpPr>
        <xdr:cNvPr id="544" name="n_2mainValue【認定こども園・幼稚園・保育所】&#10;有形固定資産減価償却率"/>
        <xdr:cNvSpPr txBox="1"/>
      </xdr:nvSpPr>
      <xdr:spPr>
        <a:xfrm>
          <a:off x="14389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45" name="n_3mainValue【認定こども園・幼稚園・保育所】&#10;有形固定資産減価償却率"/>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12971</xdr:rowOff>
    </xdr:from>
    <xdr:ext cx="405111" cy="259045"/>
    <xdr:sp macro="" textlink="">
      <xdr:nvSpPr>
        <xdr:cNvPr id="546" name="n_4mainValue【認定こども園・幼稚園・保育所】&#10;有形固定資産減価償却率"/>
        <xdr:cNvSpPr txBox="1"/>
      </xdr:nvSpPr>
      <xdr:spPr>
        <a:xfrm>
          <a:off x="12611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568" name="直線コネクタ 567"/>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0" name="直線コネクタ 5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571"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572" name="直線コネクタ 571"/>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73" name="【認定こども園・幼稚園・保育所】&#10;一人当たり面積平均値テキスト"/>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4" name="フローチャート: 判断 573"/>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575" name="フローチャート: 判断 574"/>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576" name="フローチャート: 判断 575"/>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77" name="フローチャート: 判断 576"/>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578" name="フローチャート: 判断 577"/>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584" name="楕円 583"/>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585" name="【認定こども園・幼稚園・保育所】&#10;一人当たり面積該当値テキスト"/>
        <xdr:cNvSpPr txBox="1"/>
      </xdr:nvSpPr>
      <xdr:spPr>
        <a:xfrm>
          <a:off x="22199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586" name="楕円 585"/>
        <xdr:cNvSpPr/>
      </xdr:nvSpPr>
      <xdr:spPr>
        <a:xfrm>
          <a:off x="21272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37338</xdr:rowOff>
    </xdr:to>
    <xdr:cxnSp macro="">
      <xdr:nvCxnSpPr>
        <xdr:cNvPr id="587" name="直線コネクタ 586"/>
        <xdr:cNvCxnSpPr/>
      </xdr:nvCxnSpPr>
      <xdr:spPr>
        <a:xfrm>
          <a:off x="21323300" y="706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588" name="楕円 587"/>
        <xdr:cNvSpPr/>
      </xdr:nvSpPr>
      <xdr:spPr>
        <a:xfrm>
          <a:off x="20383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37338</xdr:rowOff>
    </xdr:to>
    <xdr:cxnSp macro="">
      <xdr:nvCxnSpPr>
        <xdr:cNvPr id="589" name="直線コネクタ 588"/>
        <xdr:cNvCxnSpPr/>
      </xdr:nvCxnSpPr>
      <xdr:spPr>
        <a:xfrm>
          <a:off x="20434300" y="706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590" name="楕円 589"/>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37338</xdr:rowOff>
    </xdr:from>
    <xdr:to>
      <xdr:col>107</xdr:col>
      <xdr:colOff>50800</xdr:colOff>
      <xdr:row>41</xdr:row>
      <xdr:rowOff>46482</xdr:rowOff>
    </xdr:to>
    <xdr:cxnSp macro="">
      <xdr:nvCxnSpPr>
        <xdr:cNvPr id="591" name="直線コネクタ 590"/>
        <xdr:cNvCxnSpPr/>
      </xdr:nvCxnSpPr>
      <xdr:spPr>
        <a:xfrm flipV="1">
          <a:off x="19545300" y="7066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167132</xdr:rowOff>
    </xdr:from>
    <xdr:to>
      <xdr:col>98</xdr:col>
      <xdr:colOff>38100</xdr:colOff>
      <xdr:row>41</xdr:row>
      <xdr:rowOff>97282</xdr:rowOff>
    </xdr:to>
    <xdr:sp macro="" textlink="">
      <xdr:nvSpPr>
        <xdr:cNvPr id="592" name="楕円 591"/>
        <xdr:cNvSpPr/>
      </xdr:nvSpPr>
      <xdr:spPr>
        <a:xfrm>
          <a:off x="18605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46482</xdr:rowOff>
    </xdr:from>
    <xdr:to>
      <xdr:col>102</xdr:col>
      <xdr:colOff>114300</xdr:colOff>
      <xdr:row>41</xdr:row>
      <xdr:rowOff>46482</xdr:rowOff>
    </xdr:to>
    <xdr:cxnSp macro="">
      <xdr:nvCxnSpPr>
        <xdr:cNvPr id="593" name="直線コネクタ 592"/>
        <xdr:cNvCxnSpPr/>
      </xdr:nvCxnSpPr>
      <xdr:spPr>
        <a:xfrm>
          <a:off x="18656300" y="707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594" name="n_1ave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595" name="n_2ave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596" name="n_3ave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597" name="n_4ave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598" name="n_1mainValue【認定こども園・幼稚園・保育所】&#10;一人当たり面積"/>
        <xdr:cNvSpPr txBox="1"/>
      </xdr:nvSpPr>
      <xdr:spPr>
        <a:xfrm>
          <a:off x="21075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99" name="n_2mainValue【認定こども園・幼稚園・保育所】&#10;一人当たり面積"/>
        <xdr:cNvSpPr txBox="1"/>
      </xdr:nvSpPr>
      <xdr:spPr>
        <a:xfrm>
          <a:off x="20199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600" name="n_3mainValue【認定こども園・幼稚園・保育所】&#10;一人当たり面積"/>
        <xdr:cNvSpPr txBox="1"/>
      </xdr:nvSpPr>
      <xdr:spPr>
        <a:xfrm>
          <a:off x="19310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88409</xdr:rowOff>
    </xdr:from>
    <xdr:ext cx="469744" cy="259045"/>
    <xdr:sp macro="" textlink="">
      <xdr:nvSpPr>
        <xdr:cNvPr id="601" name="n_4mainValue【認定こども園・幼稚園・保育所】&#10;一人当たり面積"/>
        <xdr:cNvSpPr txBox="1"/>
      </xdr:nvSpPr>
      <xdr:spPr>
        <a:xfrm>
          <a:off x="18421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628" name="直線コネクタ 627"/>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629"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630" name="直線コネクタ 629"/>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1"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2" name="直線コネクタ 63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633"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634" name="フローチャート: 判断 633"/>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635" name="フローチャート: 判断 634"/>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636" name="フローチャート: 判断 635"/>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37" name="フローチャート: 判断 636"/>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38" name="フローチャート: 判断 637"/>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47172</xdr:rowOff>
    </xdr:from>
    <xdr:to>
      <xdr:col>85</xdr:col>
      <xdr:colOff>177800</xdr:colOff>
      <xdr:row>58</xdr:row>
      <xdr:rowOff>148772</xdr:rowOff>
    </xdr:to>
    <xdr:sp macro="" textlink="">
      <xdr:nvSpPr>
        <xdr:cNvPr id="644" name="楕円 643"/>
        <xdr:cNvSpPr/>
      </xdr:nvSpPr>
      <xdr:spPr>
        <a:xfrm>
          <a:off x="16268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70049</xdr:rowOff>
    </xdr:from>
    <xdr:ext cx="405111" cy="259045"/>
    <xdr:sp macro="" textlink="">
      <xdr:nvSpPr>
        <xdr:cNvPr id="645" name="【学校施設】&#10;有形固定資産減価償却率該当値テキスト"/>
        <xdr:cNvSpPr txBox="1"/>
      </xdr:nvSpPr>
      <xdr:spPr>
        <a:xfrm>
          <a:off x="16357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646" name="楕円 645"/>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58</xdr:row>
      <xdr:rowOff>97972</xdr:rowOff>
    </xdr:to>
    <xdr:cxnSp macro="">
      <xdr:nvCxnSpPr>
        <xdr:cNvPr id="647" name="直線コネクタ 646"/>
        <xdr:cNvCxnSpPr/>
      </xdr:nvCxnSpPr>
      <xdr:spPr>
        <a:xfrm>
          <a:off x="15481300" y="10009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130447</xdr:rowOff>
    </xdr:from>
    <xdr:to>
      <xdr:col>76</xdr:col>
      <xdr:colOff>165100</xdr:colOff>
      <xdr:row>58</xdr:row>
      <xdr:rowOff>60597</xdr:rowOff>
    </xdr:to>
    <xdr:sp macro="" textlink="">
      <xdr:nvSpPr>
        <xdr:cNvPr id="648" name="楕円 647"/>
        <xdr:cNvSpPr/>
      </xdr:nvSpPr>
      <xdr:spPr>
        <a:xfrm>
          <a:off x="14541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xdr:rowOff>
    </xdr:from>
    <xdr:to>
      <xdr:col>81</xdr:col>
      <xdr:colOff>50800</xdr:colOff>
      <xdr:row>58</xdr:row>
      <xdr:rowOff>65315</xdr:rowOff>
    </xdr:to>
    <xdr:cxnSp macro="">
      <xdr:nvCxnSpPr>
        <xdr:cNvPr id="649" name="直線コネクタ 648"/>
        <xdr:cNvCxnSpPr/>
      </xdr:nvCxnSpPr>
      <xdr:spPr>
        <a:xfrm>
          <a:off x="14592300" y="99538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84727</xdr:rowOff>
    </xdr:from>
    <xdr:to>
      <xdr:col>72</xdr:col>
      <xdr:colOff>38100</xdr:colOff>
      <xdr:row>58</xdr:row>
      <xdr:rowOff>14877</xdr:rowOff>
    </xdr:to>
    <xdr:sp macro="" textlink="">
      <xdr:nvSpPr>
        <xdr:cNvPr id="650" name="楕円 649"/>
        <xdr:cNvSpPr/>
      </xdr:nvSpPr>
      <xdr:spPr>
        <a:xfrm>
          <a:off x="13652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135527</xdr:rowOff>
    </xdr:from>
    <xdr:to>
      <xdr:col>76</xdr:col>
      <xdr:colOff>114300</xdr:colOff>
      <xdr:row>58</xdr:row>
      <xdr:rowOff>9797</xdr:rowOff>
    </xdr:to>
    <xdr:cxnSp macro="">
      <xdr:nvCxnSpPr>
        <xdr:cNvPr id="651" name="直線コネクタ 650"/>
        <xdr:cNvCxnSpPr/>
      </xdr:nvCxnSpPr>
      <xdr:spPr>
        <a:xfrm>
          <a:off x="13703300" y="9908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146776</xdr:rowOff>
    </xdr:from>
    <xdr:to>
      <xdr:col>67</xdr:col>
      <xdr:colOff>101600</xdr:colOff>
      <xdr:row>58</xdr:row>
      <xdr:rowOff>76926</xdr:rowOff>
    </xdr:to>
    <xdr:sp macro="" textlink="">
      <xdr:nvSpPr>
        <xdr:cNvPr id="652" name="楕円 651"/>
        <xdr:cNvSpPr/>
      </xdr:nvSpPr>
      <xdr:spPr>
        <a:xfrm>
          <a:off x="12763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135527</xdr:rowOff>
    </xdr:from>
    <xdr:to>
      <xdr:col>71</xdr:col>
      <xdr:colOff>177800</xdr:colOff>
      <xdr:row>58</xdr:row>
      <xdr:rowOff>26126</xdr:rowOff>
    </xdr:to>
    <xdr:cxnSp macro="">
      <xdr:nvCxnSpPr>
        <xdr:cNvPr id="653" name="直線コネクタ 652"/>
        <xdr:cNvCxnSpPr/>
      </xdr:nvCxnSpPr>
      <xdr:spPr>
        <a:xfrm flipV="1">
          <a:off x="12814300" y="99081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654" name="n_1ave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655" name="n_2ave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656"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57"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658" name="n_1mainValue【学校施設】&#10;有形固定資産減価償却率"/>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77124</xdr:rowOff>
    </xdr:from>
    <xdr:ext cx="405111" cy="259045"/>
    <xdr:sp macro="" textlink="">
      <xdr:nvSpPr>
        <xdr:cNvPr id="659" name="n_2mainValue【学校施設】&#10;有形固定資産減価償却率"/>
        <xdr:cNvSpPr txBox="1"/>
      </xdr:nvSpPr>
      <xdr:spPr>
        <a:xfrm>
          <a:off x="14389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31404</xdr:rowOff>
    </xdr:from>
    <xdr:ext cx="405111" cy="259045"/>
    <xdr:sp macro="" textlink="">
      <xdr:nvSpPr>
        <xdr:cNvPr id="660" name="n_3mainValue【学校施設】&#10;有形固定資産減価償却率"/>
        <xdr:cNvSpPr txBox="1"/>
      </xdr:nvSpPr>
      <xdr:spPr>
        <a:xfrm>
          <a:off x="13500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93453</xdr:rowOff>
    </xdr:from>
    <xdr:ext cx="405111" cy="259045"/>
    <xdr:sp macro="" textlink="">
      <xdr:nvSpPr>
        <xdr:cNvPr id="661" name="n_4mainValue【学校施設】&#10;有形固定資産減価償却率"/>
        <xdr:cNvSpPr txBox="1"/>
      </xdr:nvSpPr>
      <xdr:spPr>
        <a:xfrm>
          <a:off x="12611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686" name="直線コネクタ 685"/>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687"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688" name="直線コネクタ 687"/>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689"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690" name="直線コネクタ 689"/>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691" name="【学校施設】&#10;一人当たり面積平均値テキスト"/>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692" name="フローチャート: 判断 691"/>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93" name="フローチャート: 判断 692"/>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694" name="フローチャート: 判断 693"/>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695" name="フローチャート: 判断 694"/>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696" name="フローチャート: 判断 695"/>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1270</xdr:rowOff>
    </xdr:from>
    <xdr:to>
      <xdr:col>116</xdr:col>
      <xdr:colOff>114300</xdr:colOff>
      <xdr:row>60</xdr:row>
      <xdr:rowOff>102870</xdr:rowOff>
    </xdr:to>
    <xdr:sp macro="" textlink="">
      <xdr:nvSpPr>
        <xdr:cNvPr id="702" name="楕円 701"/>
        <xdr:cNvSpPr/>
      </xdr:nvSpPr>
      <xdr:spPr>
        <a:xfrm>
          <a:off x="221107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24147</xdr:rowOff>
    </xdr:from>
    <xdr:ext cx="469744" cy="259045"/>
    <xdr:sp macro="" textlink="">
      <xdr:nvSpPr>
        <xdr:cNvPr id="703" name="【学校施設】&#10;一人当たり面積該当値テキスト"/>
        <xdr:cNvSpPr txBox="1"/>
      </xdr:nvSpPr>
      <xdr:spPr>
        <a:xfrm>
          <a:off x="22199600" y="101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21590</xdr:rowOff>
    </xdr:from>
    <xdr:to>
      <xdr:col>112</xdr:col>
      <xdr:colOff>38100</xdr:colOff>
      <xdr:row>60</xdr:row>
      <xdr:rowOff>123190</xdr:rowOff>
    </xdr:to>
    <xdr:sp macro="" textlink="">
      <xdr:nvSpPr>
        <xdr:cNvPr id="704" name="楕円 703"/>
        <xdr:cNvSpPr/>
      </xdr:nvSpPr>
      <xdr:spPr>
        <a:xfrm>
          <a:off x="21272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52070</xdr:rowOff>
    </xdr:from>
    <xdr:to>
      <xdr:col>116</xdr:col>
      <xdr:colOff>63500</xdr:colOff>
      <xdr:row>60</xdr:row>
      <xdr:rowOff>72390</xdr:rowOff>
    </xdr:to>
    <xdr:cxnSp macro="">
      <xdr:nvCxnSpPr>
        <xdr:cNvPr id="705" name="直線コネクタ 704"/>
        <xdr:cNvCxnSpPr/>
      </xdr:nvCxnSpPr>
      <xdr:spPr>
        <a:xfrm flipV="1">
          <a:off x="21323300" y="1033907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20320</xdr:rowOff>
    </xdr:from>
    <xdr:to>
      <xdr:col>107</xdr:col>
      <xdr:colOff>101600</xdr:colOff>
      <xdr:row>60</xdr:row>
      <xdr:rowOff>121920</xdr:rowOff>
    </xdr:to>
    <xdr:sp macro="" textlink="">
      <xdr:nvSpPr>
        <xdr:cNvPr id="706" name="楕円 705"/>
        <xdr:cNvSpPr/>
      </xdr:nvSpPr>
      <xdr:spPr>
        <a:xfrm>
          <a:off x="20383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71120</xdr:rowOff>
    </xdr:from>
    <xdr:to>
      <xdr:col>111</xdr:col>
      <xdr:colOff>177800</xdr:colOff>
      <xdr:row>60</xdr:row>
      <xdr:rowOff>72390</xdr:rowOff>
    </xdr:to>
    <xdr:cxnSp macro="">
      <xdr:nvCxnSpPr>
        <xdr:cNvPr id="707" name="直線コネクタ 706"/>
        <xdr:cNvCxnSpPr/>
      </xdr:nvCxnSpPr>
      <xdr:spPr>
        <a:xfrm>
          <a:off x="20434300" y="103581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708" name="楕円 707"/>
        <xdr:cNvSpPr/>
      </xdr:nvSpPr>
      <xdr:spPr>
        <a:xfrm>
          <a:off x="19494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71120</xdr:rowOff>
    </xdr:from>
    <xdr:to>
      <xdr:col>107</xdr:col>
      <xdr:colOff>50800</xdr:colOff>
      <xdr:row>60</xdr:row>
      <xdr:rowOff>76200</xdr:rowOff>
    </xdr:to>
    <xdr:cxnSp macro="">
      <xdr:nvCxnSpPr>
        <xdr:cNvPr id="709" name="直線コネクタ 708"/>
        <xdr:cNvCxnSpPr/>
      </xdr:nvCxnSpPr>
      <xdr:spPr>
        <a:xfrm flipV="1">
          <a:off x="19545300" y="10358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34290</xdr:rowOff>
    </xdr:from>
    <xdr:to>
      <xdr:col>98</xdr:col>
      <xdr:colOff>38100</xdr:colOff>
      <xdr:row>60</xdr:row>
      <xdr:rowOff>135890</xdr:rowOff>
    </xdr:to>
    <xdr:sp macro="" textlink="">
      <xdr:nvSpPr>
        <xdr:cNvPr id="710" name="楕円 709"/>
        <xdr:cNvSpPr/>
      </xdr:nvSpPr>
      <xdr:spPr>
        <a:xfrm>
          <a:off x="18605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76200</xdr:rowOff>
    </xdr:from>
    <xdr:to>
      <xdr:col>102</xdr:col>
      <xdr:colOff>114300</xdr:colOff>
      <xdr:row>60</xdr:row>
      <xdr:rowOff>85090</xdr:rowOff>
    </xdr:to>
    <xdr:cxnSp macro="">
      <xdr:nvCxnSpPr>
        <xdr:cNvPr id="711" name="直線コネクタ 710"/>
        <xdr:cNvCxnSpPr/>
      </xdr:nvCxnSpPr>
      <xdr:spPr>
        <a:xfrm flipV="1">
          <a:off x="18656300" y="103632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712" name="n_1aveValue【学校施設】&#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713" name="n_2aveValue【学校施設】&#10;一人当たり面積"/>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714" name="n_3aveValue【学校施設】&#10;一人当たり面積"/>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715" name="n_4aveValue【学校施設】&#10;一人当たり面積"/>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139717</xdr:rowOff>
    </xdr:from>
    <xdr:ext cx="469744" cy="259045"/>
    <xdr:sp macro="" textlink="">
      <xdr:nvSpPr>
        <xdr:cNvPr id="716" name="n_1mainValue【学校施設】&#10;一人当たり面積"/>
        <xdr:cNvSpPr txBox="1"/>
      </xdr:nvSpPr>
      <xdr:spPr>
        <a:xfrm>
          <a:off x="210757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138447</xdr:rowOff>
    </xdr:from>
    <xdr:ext cx="469744" cy="259045"/>
    <xdr:sp macro="" textlink="">
      <xdr:nvSpPr>
        <xdr:cNvPr id="717" name="n_2mainValue【学校施設】&#10;一人当たり面積"/>
        <xdr:cNvSpPr txBox="1"/>
      </xdr:nvSpPr>
      <xdr:spPr>
        <a:xfrm>
          <a:off x="20199427" y="100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718" name="n_3mainValue【学校施設】&#10;一人当たり面積"/>
        <xdr:cNvSpPr txBox="1"/>
      </xdr:nvSpPr>
      <xdr:spPr>
        <a:xfrm>
          <a:off x="19310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152417</xdr:rowOff>
    </xdr:from>
    <xdr:ext cx="469744" cy="259045"/>
    <xdr:sp macro="" textlink="">
      <xdr:nvSpPr>
        <xdr:cNvPr id="719" name="n_4mainValue【学校施設】&#10;一人当たり面積"/>
        <xdr:cNvSpPr txBox="1"/>
      </xdr:nvSpPr>
      <xdr:spPr>
        <a:xfrm>
          <a:off x="184214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1" name="直線コネクタ 7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2" name="テキスト ボックス 73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3" name="直線コネクタ 7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4" name="テキスト ボックス 7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5" name="直線コネクタ 7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6" name="テキスト ボックス 7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7" name="直線コネクタ 7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8" name="テキスト ボックス 7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0" name="テキスト ボックス 7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742" name="直線コネクタ 741"/>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743" name="【児童館】&#10;有形固定資産減価償却率最小値テキスト"/>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744" name="直線コネクタ 743"/>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745" name="【児童館】&#10;有形固定資産減価償却率最大値テキスト"/>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746" name="直線コネクタ 745"/>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57166</xdr:rowOff>
    </xdr:from>
    <xdr:ext cx="405111" cy="259045"/>
    <xdr:sp macro="" textlink="">
      <xdr:nvSpPr>
        <xdr:cNvPr id="747" name="【児童館】&#10;有形固定資産減価償却率平均値テキスト"/>
        <xdr:cNvSpPr txBox="1"/>
      </xdr:nvSpPr>
      <xdr:spPr>
        <a:xfrm>
          <a:off x="16357600" y="13773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748" name="フローチャート: 判断 747"/>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749" name="フローチャート: 判断 748"/>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750" name="フローチャート: 判断 749"/>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751" name="フローチャート: 判断 750"/>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752" name="フローチャート: 判断 751"/>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69596</xdr:rowOff>
    </xdr:from>
    <xdr:to>
      <xdr:col>85</xdr:col>
      <xdr:colOff>177800</xdr:colOff>
      <xdr:row>79</xdr:row>
      <xdr:rowOff>171196</xdr:rowOff>
    </xdr:to>
    <xdr:sp macro="" textlink="">
      <xdr:nvSpPr>
        <xdr:cNvPr id="758" name="楕円 757"/>
        <xdr:cNvSpPr/>
      </xdr:nvSpPr>
      <xdr:spPr>
        <a:xfrm>
          <a:off x="162687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92473</xdr:rowOff>
    </xdr:from>
    <xdr:ext cx="405111" cy="259045"/>
    <xdr:sp macro="" textlink="">
      <xdr:nvSpPr>
        <xdr:cNvPr id="759" name="【児童館】&#10;有形固定資産減価償却率該当値テキスト"/>
        <xdr:cNvSpPr txBox="1"/>
      </xdr:nvSpPr>
      <xdr:spPr>
        <a:xfrm>
          <a:off x="16357600" y="1346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167894</xdr:rowOff>
    </xdr:from>
    <xdr:to>
      <xdr:col>81</xdr:col>
      <xdr:colOff>101600</xdr:colOff>
      <xdr:row>79</xdr:row>
      <xdr:rowOff>98044</xdr:rowOff>
    </xdr:to>
    <xdr:sp macro="" textlink="">
      <xdr:nvSpPr>
        <xdr:cNvPr id="760" name="楕円 759"/>
        <xdr:cNvSpPr/>
      </xdr:nvSpPr>
      <xdr:spPr>
        <a:xfrm>
          <a:off x="15430500" y="135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47244</xdr:rowOff>
    </xdr:from>
    <xdr:to>
      <xdr:col>85</xdr:col>
      <xdr:colOff>127000</xdr:colOff>
      <xdr:row>79</xdr:row>
      <xdr:rowOff>120396</xdr:rowOff>
    </xdr:to>
    <xdr:cxnSp macro="">
      <xdr:nvCxnSpPr>
        <xdr:cNvPr id="761" name="直線コネクタ 760"/>
        <xdr:cNvCxnSpPr/>
      </xdr:nvCxnSpPr>
      <xdr:spPr>
        <a:xfrm>
          <a:off x="15481300" y="1359179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26163</xdr:rowOff>
    </xdr:from>
    <xdr:to>
      <xdr:col>76</xdr:col>
      <xdr:colOff>165100</xdr:colOff>
      <xdr:row>79</xdr:row>
      <xdr:rowOff>127763</xdr:rowOff>
    </xdr:to>
    <xdr:sp macro="" textlink="">
      <xdr:nvSpPr>
        <xdr:cNvPr id="762" name="楕円 761"/>
        <xdr:cNvSpPr/>
      </xdr:nvSpPr>
      <xdr:spPr>
        <a:xfrm>
          <a:off x="14541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47244</xdr:rowOff>
    </xdr:from>
    <xdr:to>
      <xdr:col>81</xdr:col>
      <xdr:colOff>50800</xdr:colOff>
      <xdr:row>79</xdr:row>
      <xdr:rowOff>76963</xdr:rowOff>
    </xdr:to>
    <xdr:cxnSp macro="">
      <xdr:nvCxnSpPr>
        <xdr:cNvPr id="763" name="直線コネクタ 762"/>
        <xdr:cNvCxnSpPr/>
      </xdr:nvCxnSpPr>
      <xdr:spPr>
        <a:xfrm flipV="1">
          <a:off x="14592300" y="1359179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85598</xdr:rowOff>
    </xdr:from>
    <xdr:to>
      <xdr:col>72</xdr:col>
      <xdr:colOff>38100</xdr:colOff>
      <xdr:row>80</xdr:row>
      <xdr:rowOff>15748</xdr:rowOff>
    </xdr:to>
    <xdr:sp macro="" textlink="">
      <xdr:nvSpPr>
        <xdr:cNvPr id="764" name="楕円 763"/>
        <xdr:cNvSpPr/>
      </xdr:nvSpPr>
      <xdr:spPr>
        <a:xfrm>
          <a:off x="13652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76963</xdr:rowOff>
    </xdr:from>
    <xdr:to>
      <xdr:col>76</xdr:col>
      <xdr:colOff>114300</xdr:colOff>
      <xdr:row>79</xdr:row>
      <xdr:rowOff>136398</xdr:rowOff>
    </xdr:to>
    <xdr:cxnSp macro="">
      <xdr:nvCxnSpPr>
        <xdr:cNvPr id="765" name="直線コネクタ 764"/>
        <xdr:cNvCxnSpPr/>
      </xdr:nvCxnSpPr>
      <xdr:spPr>
        <a:xfrm flipV="1">
          <a:off x="13703300" y="136215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19304</xdr:rowOff>
    </xdr:from>
    <xdr:to>
      <xdr:col>67</xdr:col>
      <xdr:colOff>101600</xdr:colOff>
      <xdr:row>79</xdr:row>
      <xdr:rowOff>120904</xdr:rowOff>
    </xdr:to>
    <xdr:sp macro="" textlink="">
      <xdr:nvSpPr>
        <xdr:cNvPr id="766" name="楕円 765"/>
        <xdr:cNvSpPr/>
      </xdr:nvSpPr>
      <xdr:spPr>
        <a:xfrm>
          <a:off x="12763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70104</xdr:rowOff>
    </xdr:from>
    <xdr:to>
      <xdr:col>71</xdr:col>
      <xdr:colOff>177800</xdr:colOff>
      <xdr:row>79</xdr:row>
      <xdr:rowOff>136398</xdr:rowOff>
    </xdr:to>
    <xdr:cxnSp macro="">
      <xdr:nvCxnSpPr>
        <xdr:cNvPr id="767" name="直線コネクタ 766"/>
        <xdr:cNvCxnSpPr/>
      </xdr:nvCxnSpPr>
      <xdr:spPr>
        <a:xfrm>
          <a:off x="12814300" y="1361465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105173</xdr:rowOff>
    </xdr:from>
    <xdr:ext cx="405111" cy="259045"/>
    <xdr:sp macro="" textlink="">
      <xdr:nvSpPr>
        <xdr:cNvPr id="768" name="n_1aveValue【児童館】&#10;有形固定資産減価償却率"/>
        <xdr:cNvSpPr txBox="1"/>
      </xdr:nvSpPr>
      <xdr:spPr>
        <a:xfrm>
          <a:off x="152660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102888</xdr:rowOff>
    </xdr:from>
    <xdr:ext cx="405111" cy="259045"/>
    <xdr:sp macro="" textlink="">
      <xdr:nvSpPr>
        <xdr:cNvPr id="769" name="n_2aveValue【児童館】&#10;有形固定資産減価償却率"/>
        <xdr:cNvSpPr txBox="1"/>
      </xdr:nvSpPr>
      <xdr:spPr>
        <a:xfrm>
          <a:off x="14389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73169</xdr:rowOff>
    </xdr:from>
    <xdr:ext cx="405111" cy="259045"/>
    <xdr:sp macro="" textlink="">
      <xdr:nvSpPr>
        <xdr:cNvPr id="770" name="n_3aveValue【児童館】&#10;有形固定資産減価償却率"/>
        <xdr:cNvSpPr txBox="1"/>
      </xdr:nvSpPr>
      <xdr:spPr>
        <a:xfrm>
          <a:off x="13500744" y="137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771" name="n_4aveValue【児童館】&#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114571</xdr:rowOff>
    </xdr:from>
    <xdr:ext cx="405111" cy="259045"/>
    <xdr:sp macro="" textlink="">
      <xdr:nvSpPr>
        <xdr:cNvPr id="772" name="n_1mainValue【児童館】&#10;有形固定資産減価償却率"/>
        <xdr:cNvSpPr txBox="1"/>
      </xdr:nvSpPr>
      <xdr:spPr>
        <a:xfrm>
          <a:off x="152660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144290</xdr:rowOff>
    </xdr:from>
    <xdr:ext cx="405111" cy="259045"/>
    <xdr:sp macro="" textlink="">
      <xdr:nvSpPr>
        <xdr:cNvPr id="773" name="n_2mainValue【児童館】&#10;有形固定資産減価償却率"/>
        <xdr:cNvSpPr txBox="1"/>
      </xdr:nvSpPr>
      <xdr:spPr>
        <a:xfrm>
          <a:off x="14389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32275</xdr:rowOff>
    </xdr:from>
    <xdr:ext cx="405111" cy="259045"/>
    <xdr:sp macro="" textlink="">
      <xdr:nvSpPr>
        <xdr:cNvPr id="774" name="n_3mainValue【児童館】&#10;有形固定資産減価償却率"/>
        <xdr:cNvSpPr txBox="1"/>
      </xdr:nvSpPr>
      <xdr:spPr>
        <a:xfrm>
          <a:off x="13500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137431</xdr:rowOff>
    </xdr:from>
    <xdr:ext cx="405111" cy="259045"/>
    <xdr:sp macro="" textlink="">
      <xdr:nvSpPr>
        <xdr:cNvPr id="775" name="n_4mainValue【児童館】&#10;有形固定資産減価償却率"/>
        <xdr:cNvSpPr txBox="1"/>
      </xdr:nvSpPr>
      <xdr:spPr>
        <a:xfrm>
          <a:off x="12611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99" name="直線コネクタ 798"/>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1" name="直線コネクタ 8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02"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03" name="直線コネクタ 80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804"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05" name="フローチャート: 判断 8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6" name="フローチャート: 判断 805"/>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7" name="フローチャート: 判断 806"/>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8" name="フローチャート: 判断 807"/>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9" name="フローチャート: 判断 808"/>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815" name="楕円 814"/>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816" name="【児童館】&#10;一人当たり面積該当値テキスト"/>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817" name="楕円 816"/>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818" name="直線コネクタ 817"/>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19" name="楕円 818"/>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81</xdr:row>
      <xdr:rowOff>95250</xdr:rowOff>
    </xdr:to>
    <xdr:cxnSp macro="">
      <xdr:nvCxnSpPr>
        <xdr:cNvPr id="820" name="直線コネクタ 819"/>
        <xdr:cNvCxnSpPr/>
      </xdr:nvCxnSpPr>
      <xdr:spPr>
        <a:xfrm flipV="1">
          <a:off x="20434300" y="1383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821" name="楕円 820"/>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95250</xdr:rowOff>
    </xdr:to>
    <xdr:cxnSp macro="">
      <xdr:nvCxnSpPr>
        <xdr:cNvPr id="822" name="直線コネクタ 821"/>
        <xdr:cNvCxnSpPr/>
      </xdr:nvCxnSpPr>
      <xdr:spPr>
        <a:xfrm>
          <a:off x="19545300" y="1390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139700</xdr:rowOff>
    </xdr:from>
    <xdr:to>
      <xdr:col>98</xdr:col>
      <xdr:colOff>38100</xdr:colOff>
      <xdr:row>81</xdr:row>
      <xdr:rowOff>69850</xdr:rowOff>
    </xdr:to>
    <xdr:sp macro="" textlink="">
      <xdr:nvSpPr>
        <xdr:cNvPr id="823" name="楕円 822"/>
        <xdr:cNvSpPr/>
      </xdr:nvSpPr>
      <xdr:spPr>
        <a:xfrm>
          <a:off x="18605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19050</xdr:rowOff>
    </xdr:to>
    <xdr:cxnSp macro="">
      <xdr:nvCxnSpPr>
        <xdr:cNvPr id="824" name="直線コネクタ 823"/>
        <xdr:cNvCxnSpPr/>
      </xdr:nvCxnSpPr>
      <xdr:spPr>
        <a:xfrm>
          <a:off x="18656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5" name="n_1aveValue【児童館】&#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26"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7"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8" name="n_4ave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829"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30"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831"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832" name="n_4mainValue【児童館】&#10;一人当たり面積"/>
        <xdr:cNvSpPr txBox="1"/>
      </xdr:nvSpPr>
      <xdr:spPr>
        <a:xfrm>
          <a:off x="18421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4" name="直線コネクタ 8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5" name="テキスト ボックス 8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6" name="直線コネクタ 8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7" name="テキスト ボックス 8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8" name="直線コネクタ 8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9" name="テキスト ボックス 8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0" name="直線コネクタ 8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1" name="テキスト ボックス 85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3" name="テキスト ボックス 8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855" name="直線コネクタ 854"/>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856"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857" name="直線コネクタ 856"/>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858"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859" name="直線コネクタ 858"/>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860" name="【公民館】&#10;有形固定資産減価償却率平均値テキスト"/>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861" name="フローチャート: 判断 860"/>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862" name="フローチャート: 判断 861"/>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63" name="フローチャート: 判断 862"/>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64" name="フローチャート: 判断 863"/>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865" name="フローチャート: 判断 864"/>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167132</xdr:rowOff>
    </xdr:from>
    <xdr:to>
      <xdr:col>85</xdr:col>
      <xdr:colOff>177800</xdr:colOff>
      <xdr:row>103</xdr:row>
      <xdr:rowOff>97282</xdr:rowOff>
    </xdr:to>
    <xdr:sp macro="" textlink="">
      <xdr:nvSpPr>
        <xdr:cNvPr id="871" name="楕円 870"/>
        <xdr:cNvSpPr/>
      </xdr:nvSpPr>
      <xdr:spPr>
        <a:xfrm>
          <a:off x="162687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18559</xdr:rowOff>
    </xdr:from>
    <xdr:ext cx="405111" cy="259045"/>
    <xdr:sp macro="" textlink="">
      <xdr:nvSpPr>
        <xdr:cNvPr id="872" name="【公民館】&#10;有形固定資産減価償却率該当値テキスト"/>
        <xdr:cNvSpPr txBox="1"/>
      </xdr:nvSpPr>
      <xdr:spPr>
        <a:xfrm>
          <a:off x="16357600" y="1750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50546</xdr:rowOff>
    </xdr:from>
    <xdr:to>
      <xdr:col>81</xdr:col>
      <xdr:colOff>101600</xdr:colOff>
      <xdr:row>103</xdr:row>
      <xdr:rowOff>152146</xdr:rowOff>
    </xdr:to>
    <xdr:sp macro="" textlink="">
      <xdr:nvSpPr>
        <xdr:cNvPr id="873" name="楕円 872"/>
        <xdr:cNvSpPr/>
      </xdr:nvSpPr>
      <xdr:spPr>
        <a:xfrm>
          <a:off x="15430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46482</xdr:rowOff>
    </xdr:from>
    <xdr:to>
      <xdr:col>85</xdr:col>
      <xdr:colOff>127000</xdr:colOff>
      <xdr:row>103</xdr:row>
      <xdr:rowOff>101346</xdr:rowOff>
    </xdr:to>
    <xdr:cxnSp macro="">
      <xdr:nvCxnSpPr>
        <xdr:cNvPr id="874" name="直線コネクタ 873"/>
        <xdr:cNvCxnSpPr/>
      </xdr:nvCxnSpPr>
      <xdr:spPr>
        <a:xfrm flipV="1">
          <a:off x="15481300" y="177058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66548</xdr:rowOff>
    </xdr:from>
    <xdr:to>
      <xdr:col>76</xdr:col>
      <xdr:colOff>165100</xdr:colOff>
      <xdr:row>103</xdr:row>
      <xdr:rowOff>168148</xdr:rowOff>
    </xdr:to>
    <xdr:sp macro="" textlink="">
      <xdr:nvSpPr>
        <xdr:cNvPr id="875" name="楕円 874"/>
        <xdr:cNvSpPr/>
      </xdr:nvSpPr>
      <xdr:spPr>
        <a:xfrm>
          <a:off x="14541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101346</xdr:rowOff>
    </xdr:from>
    <xdr:to>
      <xdr:col>81</xdr:col>
      <xdr:colOff>50800</xdr:colOff>
      <xdr:row>103</xdr:row>
      <xdr:rowOff>117348</xdr:rowOff>
    </xdr:to>
    <xdr:cxnSp macro="">
      <xdr:nvCxnSpPr>
        <xdr:cNvPr id="876" name="直線コネクタ 875"/>
        <xdr:cNvCxnSpPr/>
      </xdr:nvCxnSpPr>
      <xdr:spPr>
        <a:xfrm flipV="1">
          <a:off x="14592300" y="177606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121413</xdr:rowOff>
    </xdr:from>
    <xdr:to>
      <xdr:col>72</xdr:col>
      <xdr:colOff>38100</xdr:colOff>
      <xdr:row>104</xdr:row>
      <xdr:rowOff>51563</xdr:rowOff>
    </xdr:to>
    <xdr:sp macro="" textlink="">
      <xdr:nvSpPr>
        <xdr:cNvPr id="877" name="楕円 876"/>
        <xdr:cNvSpPr/>
      </xdr:nvSpPr>
      <xdr:spPr>
        <a:xfrm>
          <a:off x="13652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117348</xdr:rowOff>
    </xdr:from>
    <xdr:to>
      <xdr:col>76</xdr:col>
      <xdr:colOff>114300</xdr:colOff>
      <xdr:row>104</xdr:row>
      <xdr:rowOff>763</xdr:rowOff>
    </xdr:to>
    <xdr:cxnSp macro="">
      <xdr:nvCxnSpPr>
        <xdr:cNvPr id="878" name="直線コネクタ 877"/>
        <xdr:cNvCxnSpPr/>
      </xdr:nvCxnSpPr>
      <xdr:spPr>
        <a:xfrm flipV="1">
          <a:off x="13703300" y="1777669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73406</xdr:rowOff>
    </xdr:from>
    <xdr:to>
      <xdr:col>67</xdr:col>
      <xdr:colOff>101600</xdr:colOff>
      <xdr:row>104</xdr:row>
      <xdr:rowOff>3556</xdr:rowOff>
    </xdr:to>
    <xdr:sp macro="" textlink="">
      <xdr:nvSpPr>
        <xdr:cNvPr id="879" name="楕円 878"/>
        <xdr:cNvSpPr/>
      </xdr:nvSpPr>
      <xdr:spPr>
        <a:xfrm>
          <a:off x="12763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124206</xdr:rowOff>
    </xdr:from>
    <xdr:to>
      <xdr:col>71</xdr:col>
      <xdr:colOff>177800</xdr:colOff>
      <xdr:row>104</xdr:row>
      <xdr:rowOff>763</xdr:rowOff>
    </xdr:to>
    <xdr:cxnSp macro="">
      <xdr:nvCxnSpPr>
        <xdr:cNvPr id="880" name="直線コネクタ 879"/>
        <xdr:cNvCxnSpPr/>
      </xdr:nvCxnSpPr>
      <xdr:spPr>
        <a:xfrm>
          <a:off x="12814300" y="177835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17542</xdr:rowOff>
    </xdr:from>
    <xdr:ext cx="405111" cy="259045"/>
    <xdr:sp macro="" textlink="">
      <xdr:nvSpPr>
        <xdr:cNvPr id="881" name="n_1aveValue【公民館】&#10;有形固定資産減価償却率"/>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82"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883" name="n_3aveValue【公民館】&#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108983</xdr:rowOff>
    </xdr:from>
    <xdr:ext cx="405111" cy="259045"/>
    <xdr:sp macro="" textlink="">
      <xdr:nvSpPr>
        <xdr:cNvPr id="884" name="n_4aveValue【公民館】&#10;有形固定資産減価償却率"/>
        <xdr:cNvSpPr txBox="1"/>
      </xdr:nvSpPr>
      <xdr:spPr>
        <a:xfrm>
          <a:off x="12611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168673</xdr:rowOff>
    </xdr:from>
    <xdr:ext cx="405111" cy="259045"/>
    <xdr:sp macro="" textlink="">
      <xdr:nvSpPr>
        <xdr:cNvPr id="885" name="n_1mainValue【公民館】&#10;有形固定資産減価償却率"/>
        <xdr:cNvSpPr txBox="1"/>
      </xdr:nvSpPr>
      <xdr:spPr>
        <a:xfrm>
          <a:off x="152660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13225</xdr:rowOff>
    </xdr:from>
    <xdr:ext cx="405111" cy="259045"/>
    <xdr:sp macro="" textlink="">
      <xdr:nvSpPr>
        <xdr:cNvPr id="886" name="n_2mainValue【公民館】&#10;有形固定資産減価償却率"/>
        <xdr:cNvSpPr txBox="1"/>
      </xdr:nvSpPr>
      <xdr:spPr>
        <a:xfrm>
          <a:off x="14389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68090</xdr:rowOff>
    </xdr:from>
    <xdr:ext cx="405111" cy="259045"/>
    <xdr:sp macro="" textlink="">
      <xdr:nvSpPr>
        <xdr:cNvPr id="887" name="n_3mainValue【公民館】&#10;有形固定資産減価償却率"/>
        <xdr:cNvSpPr txBox="1"/>
      </xdr:nvSpPr>
      <xdr:spPr>
        <a:xfrm>
          <a:off x="13500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20083</xdr:rowOff>
    </xdr:from>
    <xdr:ext cx="405111" cy="259045"/>
    <xdr:sp macro="" textlink="">
      <xdr:nvSpPr>
        <xdr:cNvPr id="888" name="n_4mainValue【公民館】&#10;有形固定資産減価償却率"/>
        <xdr:cNvSpPr txBox="1"/>
      </xdr:nvSpPr>
      <xdr:spPr>
        <a:xfrm>
          <a:off x="12611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912" name="直線コネクタ 911"/>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3"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14" name="直線コネクタ 91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915"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916" name="直線コネクタ 915"/>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917" name="【公民館】&#10;一人当たり面積平均値テキスト"/>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918" name="フローチャート: 判断 917"/>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919" name="フローチャート: 判断 918"/>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920" name="フローチャート: 判断 919"/>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21" name="フローチャート: 判断 920"/>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22" name="フローチャート: 判断 921"/>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928" name="楕円 927"/>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929" name="【公民館】&#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930" name="楕円 929"/>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110489</xdr:rowOff>
    </xdr:to>
    <xdr:cxnSp macro="">
      <xdr:nvCxnSpPr>
        <xdr:cNvPr id="931" name="直線コネクタ 930"/>
        <xdr:cNvCxnSpPr/>
      </xdr:nvCxnSpPr>
      <xdr:spPr>
        <a:xfrm>
          <a:off x="21323300" y="1776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932" name="楕円 931"/>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156211</xdr:rowOff>
    </xdr:to>
    <xdr:cxnSp macro="">
      <xdr:nvCxnSpPr>
        <xdr:cNvPr id="933" name="直線コネクタ 932"/>
        <xdr:cNvCxnSpPr/>
      </xdr:nvCxnSpPr>
      <xdr:spPr>
        <a:xfrm flipV="1">
          <a:off x="20434300" y="1776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934" name="楕円 933"/>
        <xdr:cNvSpPr/>
      </xdr:nvSpPr>
      <xdr:spPr>
        <a:xfrm>
          <a:off x="19494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102870</xdr:rowOff>
    </xdr:from>
    <xdr:to>
      <xdr:col>107</xdr:col>
      <xdr:colOff>50800</xdr:colOff>
      <xdr:row>103</xdr:row>
      <xdr:rowOff>156211</xdr:rowOff>
    </xdr:to>
    <xdr:cxnSp macro="">
      <xdr:nvCxnSpPr>
        <xdr:cNvPr id="935" name="直線コネクタ 934"/>
        <xdr:cNvCxnSpPr/>
      </xdr:nvCxnSpPr>
      <xdr:spPr>
        <a:xfrm>
          <a:off x="19545300" y="17762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105411</xdr:rowOff>
    </xdr:from>
    <xdr:to>
      <xdr:col>98</xdr:col>
      <xdr:colOff>38100</xdr:colOff>
      <xdr:row>102</xdr:row>
      <xdr:rowOff>35561</xdr:rowOff>
    </xdr:to>
    <xdr:sp macro="" textlink="">
      <xdr:nvSpPr>
        <xdr:cNvPr id="936" name="楕円 935"/>
        <xdr:cNvSpPr/>
      </xdr:nvSpPr>
      <xdr:spPr>
        <a:xfrm>
          <a:off x="18605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156211</xdr:rowOff>
    </xdr:from>
    <xdr:to>
      <xdr:col>102</xdr:col>
      <xdr:colOff>114300</xdr:colOff>
      <xdr:row>103</xdr:row>
      <xdr:rowOff>102870</xdr:rowOff>
    </xdr:to>
    <xdr:cxnSp macro="">
      <xdr:nvCxnSpPr>
        <xdr:cNvPr id="937" name="直線コネクタ 936"/>
        <xdr:cNvCxnSpPr/>
      </xdr:nvCxnSpPr>
      <xdr:spPr>
        <a:xfrm>
          <a:off x="18656300" y="174726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938"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939"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940"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941" name="n_4aveValue【公民館】&#10;一人当たり面積"/>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942"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943" name="n_2mainValue【公民館】&#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944" name="n_3mainValue【公民館】&#10;一人当たり面積"/>
        <xdr:cNvSpPr txBox="1"/>
      </xdr:nvSpPr>
      <xdr:spPr>
        <a:xfrm>
          <a:off x="19310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52088</xdr:rowOff>
    </xdr:from>
    <xdr:ext cx="469744" cy="259045"/>
    <xdr:sp macro="" textlink="">
      <xdr:nvSpPr>
        <xdr:cNvPr id="945" name="n_4mainValue【公民館】&#10;一人当たり面積"/>
        <xdr:cNvSpPr txBox="1"/>
      </xdr:nvSpPr>
      <xdr:spPr>
        <a:xfrm>
          <a:off x="18421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類似団体と比較して特に有形固定資産減価償却率が高くなっている施設は、道路、認定こども園・幼稚園・保育所であり、特に低くなっている施設は、学校施設、公民館である。</a:t>
          </a:r>
          <a:endParaRPr lang="ja-JP" altLang="ja-JP" sz="1400">
            <a:effectLst/>
          </a:endParaRPr>
        </a:p>
        <a:p>
          <a:r>
            <a:rPr kumimoji="1" lang="ja-JP" altLang="ja-JP" sz="1100">
              <a:solidFill>
                <a:schemeClr val="dk1"/>
              </a:solidFill>
              <a:effectLst/>
              <a:latin typeface="+mn-lt"/>
              <a:ea typeface="+mn-ea"/>
              <a:cs typeface="+mn-cs"/>
            </a:rPr>
            <a:t>・道路については、</a:t>
          </a:r>
          <a:r>
            <a:rPr kumimoji="1" lang="ja-JP" altLang="en-US" sz="1100">
              <a:solidFill>
                <a:schemeClr val="dk1"/>
              </a:solidFill>
              <a:effectLst/>
              <a:latin typeface="+mn-lt"/>
              <a:ea typeface="+mn-ea"/>
              <a:cs typeface="+mn-cs"/>
            </a:rPr>
            <a:t>舗装</a:t>
          </a:r>
          <a:r>
            <a:rPr lang="ja-JP" altLang="en-US" sz="1100" b="0" i="0" u="none" strike="noStrike" baseline="0" smtClean="0">
              <a:solidFill>
                <a:sysClr val="windowText" lastClr="000000"/>
              </a:solidFill>
              <a:latin typeface="+mn-lt"/>
              <a:ea typeface="+mn-ea"/>
              <a:cs typeface="+mn-cs"/>
            </a:rPr>
            <a:t>個別施設計画</a:t>
          </a:r>
          <a:r>
            <a:rPr kumimoji="1" lang="ja-JP" altLang="ja-JP" sz="1100">
              <a:solidFill>
                <a:sysClr val="windowText" lastClr="000000"/>
              </a:solidFill>
              <a:effectLst/>
              <a:latin typeface="+mn-lt"/>
              <a:ea typeface="+mn-ea"/>
              <a:cs typeface="+mn-cs"/>
            </a:rPr>
            <a:t>を基に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老朽化した道路の</a:t>
          </a:r>
          <a:r>
            <a:rPr kumimoji="1" lang="ja-JP" altLang="en-US" sz="1100">
              <a:solidFill>
                <a:sysClr val="windowText" lastClr="000000"/>
              </a:solidFill>
              <a:effectLst/>
              <a:latin typeface="+mn-lt"/>
              <a:ea typeface="+mn-ea"/>
              <a:cs typeface="+mn-cs"/>
            </a:rPr>
            <a:t>長寿命化</a:t>
          </a:r>
          <a:r>
            <a:rPr kumimoji="1" lang="ja-JP" altLang="ja-JP" sz="1100">
              <a:solidFill>
                <a:sysClr val="windowText" lastClr="000000"/>
              </a:solidFill>
              <a:effectLst/>
              <a:latin typeface="+mn-lt"/>
              <a:ea typeface="+mn-ea"/>
              <a:cs typeface="+mn-cs"/>
            </a:rPr>
            <a:t>を行って</a:t>
          </a:r>
          <a:r>
            <a:rPr kumimoji="1" lang="ja-JP" altLang="ja-JP" sz="1100">
              <a:solidFill>
                <a:schemeClr val="dk1"/>
              </a:solidFill>
              <a:effectLst/>
              <a:latin typeface="+mn-lt"/>
              <a:ea typeface="+mn-ea"/>
              <a:cs typeface="+mn-cs"/>
            </a:rPr>
            <a:t>いるが、類似団体と比較して山間部等の道路も多くあるため、高い水準にあると考えられる。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・認定こども園・幼稚園・保育所については、年々、高くなっている。現在、幼稚園と保育所を統合し、認定こども園の建設事業を行っているため、</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年に予定している開園後には、改善が見込まれる。</a:t>
          </a:r>
          <a:endParaRPr lang="ja-JP" altLang="ja-JP" sz="1400">
            <a:effectLst/>
          </a:endParaRPr>
        </a:p>
        <a:p>
          <a:r>
            <a:rPr kumimoji="1" lang="ja-JP" altLang="ja-JP" sz="1100">
              <a:solidFill>
                <a:schemeClr val="dk1"/>
              </a:solidFill>
              <a:effectLst/>
              <a:latin typeface="+mn-lt"/>
              <a:ea typeface="+mn-ea"/>
              <a:cs typeface="+mn-cs"/>
            </a:rPr>
            <a:t>・学校施設については、</a:t>
          </a:r>
          <a:r>
            <a:rPr lang="ja-JP" altLang="en-US" sz="1100" b="0" i="0" u="none" strike="noStrike" baseline="0" smtClean="0">
              <a:solidFill>
                <a:schemeClr val="dk1"/>
              </a:solidFill>
              <a:latin typeface="+mn-lt"/>
              <a:ea typeface="+mn-ea"/>
              <a:cs typeface="+mn-cs"/>
            </a:rPr>
            <a:t>学校施設⻑寿命化計画</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基</a:t>
          </a:r>
          <a:r>
            <a:rPr kumimoji="1" lang="ja-JP" altLang="ja-JP" sz="1100">
              <a:solidFill>
                <a:schemeClr val="dk1"/>
              </a:solidFill>
              <a:effectLst/>
              <a:latin typeface="+mn-lt"/>
              <a:ea typeface="+mn-ea"/>
              <a:cs typeface="+mn-cs"/>
            </a:rPr>
            <a:t>に、校舎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長寿命化</a:t>
          </a:r>
          <a:r>
            <a:rPr kumimoji="1" lang="ja-JP" altLang="ja-JP" sz="1100">
              <a:solidFill>
                <a:schemeClr val="dk1"/>
              </a:solidFill>
              <a:effectLst/>
              <a:latin typeface="+mn-lt"/>
              <a:ea typeface="+mn-ea"/>
              <a:cs typeface="+mn-cs"/>
            </a:rPr>
            <a:t>を行っているため、低い水準で推移している。</a:t>
          </a:r>
          <a:endParaRPr lang="ja-JP" altLang="ja-JP" sz="1400">
            <a:effectLst/>
          </a:endParaRPr>
        </a:p>
        <a:p>
          <a:r>
            <a:rPr lang="ja-JP" altLang="ja-JP" sz="1100">
              <a:solidFill>
                <a:schemeClr val="dk1"/>
              </a:solidFill>
              <a:effectLst/>
              <a:latin typeface="+mn-lt"/>
              <a:ea typeface="+mn-ea"/>
              <a:cs typeface="+mn-cs"/>
            </a:rPr>
            <a:t>・公民館については、</a:t>
          </a:r>
          <a:r>
            <a:rPr lang="ja-JP" altLang="en-US" sz="1100">
              <a:solidFill>
                <a:schemeClr val="dk1"/>
              </a:solidFill>
              <a:effectLst/>
              <a:latin typeface="+mn-lt"/>
              <a:ea typeface="+mn-ea"/>
              <a:cs typeface="+mn-cs"/>
            </a:rPr>
            <a:t>公民館等施設の</a:t>
          </a:r>
          <a:r>
            <a:rPr lang="ja-JP" altLang="en-US" sz="1100">
              <a:solidFill>
                <a:sysClr val="windowText" lastClr="000000"/>
              </a:solidFill>
              <a:effectLst/>
              <a:latin typeface="+mn-lt"/>
              <a:ea typeface="+mn-ea"/>
              <a:cs typeface="+mn-cs"/>
            </a:rPr>
            <a:t>個別</a:t>
          </a:r>
          <a:r>
            <a:rPr lang="ja-JP" altLang="ja-JP" sz="1100">
              <a:solidFill>
                <a:sysClr val="windowText" lastClr="000000"/>
              </a:solidFill>
              <a:effectLst/>
              <a:latin typeface="+mn-lt"/>
              <a:ea typeface="+mn-ea"/>
              <a:cs typeface="+mn-cs"/>
            </a:rPr>
            <a:t>施設計画を基に</a:t>
          </a:r>
          <a:r>
            <a:rPr lang="ja-JP" altLang="en-US" sz="1100">
              <a:solidFill>
                <a:sysClr val="windowText" lastClr="000000"/>
              </a:solidFill>
              <a:effectLst/>
              <a:latin typeface="+mn-lt"/>
              <a:ea typeface="+mn-ea"/>
              <a:cs typeface="+mn-cs"/>
            </a:rPr>
            <a:t>、老朽化した施設・設備の改修</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行って</a:t>
          </a:r>
          <a:r>
            <a:rPr lang="ja-JP" altLang="ja-JP" sz="1100">
              <a:solidFill>
                <a:schemeClr val="dk1"/>
              </a:solidFill>
              <a:effectLst/>
              <a:latin typeface="+mn-lt"/>
              <a:ea typeface="+mn-ea"/>
              <a:cs typeface="+mn-cs"/>
            </a:rPr>
            <a:t>いるため、減少傾向にある。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230,316
228,644
431.82
118,726,278
114,767,392
3,139,960
56,299,975
94,302,663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43543</xdr:rowOff>
    </xdr:to>
    <xdr:cxnSp macro="">
      <xdr:nvCxnSpPr>
        <xdr:cNvPr id="77" name="直線コネクタ 76"/>
        <xdr:cNvCxnSpPr/>
      </xdr:nvCxnSpPr>
      <xdr:spPr>
        <a:xfrm>
          <a:off x="3797300" y="652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143147</xdr:rowOff>
    </xdr:to>
    <xdr:cxnSp macro="">
      <xdr:nvCxnSpPr>
        <xdr:cNvPr id="81" name="直線コネクタ 80"/>
        <xdr:cNvCxnSpPr/>
      </xdr:nvCxnSpPr>
      <xdr:spPr>
        <a:xfrm>
          <a:off x="2019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107224</xdr:rowOff>
    </xdr:to>
    <xdr:cxnSp macro="">
      <xdr:nvCxnSpPr>
        <xdr:cNvPr id="83" name="直線コネクタ 82"/>
        <xdr:cNvCxnSpPr/>
      </xdr:nvCxnSpPr>
      <xdr:spPr>
        <a:xfrm>
          <a:off x="1130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9" name="n_2mainValue【図書館】&#10;有形固定資産減価償却率"/>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3101</xdr:rowOff>
    </xdr:from>
    <xdr:ext cx="405111" cy="259045"/>
    <xdr:sp macro="" textlink="">
      <xdr:nvSpPr>
        <xdr:cNvPr id="90" name="n_3mainValue【図書館】&#10;有形固定資産減価償却率"/>
        <xdr:cNvSpPr txBox="1"/>
      </xdr:nvSpPr>
      <xdr:spPr>
        <a:xfrm>
          <a:off x="1816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9" name="楕円 128"/>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30"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1" name="楕円 130"/>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53340</xdr:rowOff>
    </xdr:to>
    <xdr:cxnSp macro="">
      <xdr:nvCxnSpPr>
        <xdr:cNvPr id="132" name="直線コネクタ 131"/>
        <xdr:cNvCxnSpPr/>
      </xdr:nvCxnSpPr>
      <xdr:spPr>
        <a:xfrm flipV="1">
          <a:off x="9639300" y="6202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3" name="楕円 132"/>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4" name="直線コネクタ 133"/>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5" name="楕円 134"/>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36" name="直線コネクタ 135"/>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xdr:rowOff>
    </xdr:from>
    <xdr:to>
      <xdr:col>36</xdr:col>
      <xdr:colOff>165100</xdr:colOff>
      <xdr:row>36</xdr:row>
      <xdr:rowOff>104140</xdr:rowOff>
    </xdr:to>
    <xdr:sp macro="" textlink="">
      <xdr:nvSpPr>
        <xdr:cNvPr id="137" name="楕円 136"/>
        <xdr:cNvSpPr/>
      </xdr:nvSpPr>
      <xdr:spPr>
        <a:xfrm>
          <a:off x="692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53340</xdr:rowOff>
    </xdr:from>
    <xdr:to>
      <xdr:col>41</xdr:col>
      <xdr:colOff>50800</xdr:colOff>
      <xdr:row>36</xdr:row>
      <xdr:rowOff>53340</xdr:rowOff>
    </xdr:to>
    <xdr:cxnSp macro="">
      <xdr:nvCxnSpPr>
        <xdr:cNvPr id="138" name="直線コネクタ 137"/>
        <xdr:cNvCxnSpPr/>
      </xdr:nvCxnSpPr>
      <xdr:spPr>
        <a:xfrm>
          <a:off x="6972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3"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4"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5" name="n_3mainValue【図書館】&#10;一人当たり面積"/>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120667</xdr:rowOff>
    </xdr:from>
    <xdr:ext cx="469744" cy="259045"/>
    <xdr:sp macro="" textlink="">
      <xdr:nvSpPr>
        <xdr:cNvPr id="146" name="n_4mainValue【図書館】&#10;一人当たり面積"/>
        <xdr:cNvSpPr txBox="1"/>
      </xdr:nvSpPr>
      <xdr:spPr>
        <a:xfrm>
          <a:off x="6737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7" name="楕円 186"/>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112412</xdr:rowOff>
    </xdr:from>
    <xdr:ext cx="405111" cy="259045"/>
    <xdr:sp macro="" textlink="">
      <xdr:nvSpPr>
        <xdr:cNvPr id="188" name="【体育館・プール】&#10;有形固定資産減価償却率該当値テキスト"/>
        <xdr:cNvSpPr txBox="1"/>
      </xdr:nvSpPr>
      <xdr:spPr>
        <a:xfrm>
          <a:off x="4673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89" name="楕円 188"/>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13335</xdr:rowOff>
    </xdr:to>
    <xdr:cxnSp macro="">
      <xdr:nvCxnSpPr>
        <xdr:cNvPr id="190" name="直線コネクタ 189"/>
        <xdr:cNvCxnSpPr/>
      </xdr:nvCxnSpPr>
      <xdr:spPr>
        <a:xfrm>
          <a:off x="3797300" y="1025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50165</xdr:rowOff>
    </xdr:from>
    <xdr:to>
      <xdr:col>15</xdr:col>
      <xdr:colOff>101600</xdr:colOff>
      <xdr:row>59</xdr:row>
      <xdr:rowOff>151765</xdr:rowOff>
    </xdr:to>
    <xdr:sp macro="" textlink="">
      <xdr:nvSpPr>
        <xdr:cNvPr id="191" name="楕円 190"/>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100965</xdr:rowOff>
    </xdr:from>
    <xdr:to>
      <xdr:col>19</xdr:col>
      <xdr:colOff>177800</xdr:colOff>
      <xdr:row>59</xdr:row>
      <xdr:rowOff>142875</xdr:rowOff>
    </xdr:to>
    <xdr:cxnSp macro="">
      <xdr:nvCxnSpPr>
        <xdr:cNvPr id="192" name="直線コネクタ 191"/>
        <xdr:cNvCxnSpPr/>
      </xdr:nvCxnSpPr>
      <xdr:spPr>
        <a:xfrm>
          <a:off x="2908300" y="102165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93" name="楕円 192"/>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100965</xdr:rowOff>
    </xdr:to>
    <xdr:cxnSp macro="">
      <xdr:nvCxnSpPr>
        <xdr:cNvPr id="194" name="直線コネクタ 193"/>
        <xdr:cNvCxnSpPr/>
      </xdr:nvCxnSpPr>
      <xdr:spPr>
        <a:xfrm>
          <a:off x="2019300" y="101746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135890</xdr:rowOff>
    </xdr:from>
    <xdr:to>
      <xdr:col>6</xdr:col>
      <xdr:colOff>38100</xdr:colOff>
      <xdr:row>59</xdr:row>
      <xdr:rowOff>66040</xdr:rowOff>
    </xdr:to>
    <xdr:sp macro="" textlink="">
      <xdr:nvSpPr>
        <xdr:cNvPr id="195" name="楕円 194"/>
        <xdr:cNvSpPr/>
      </xdr:nvSpPr>
      <xdr:spPr>
        <a:xfrm>
          <a:off x="1079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xdr:rowOff>
    </xdr:from>
    <xdr:to>
      <xdr:col>10</xdr:col>
      <xdr:colOff>114300</xdr:colOff>
      <xdr:row>59</xdr:row>
      <xdr:rowOff>59055</xdr:rowOff>
    </xdr:to>
    <xdr:cxnSp macro="">
      <xdr:nvCxnSpPr>
        <xdr:cNvPr id="196" name="直線コネクタ 195"/>
        <xdr:cNvCxnSpPr/>
      </xdr:nvCxnSpPr>
      <xdr:spPr>
        <a:xfrm>
          <a:off x="1130300" y="10130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200" name="n_4aveValue【体育館・プール】&#10;有形固定資産減価償却率"/>
        <xdr:cNvSpPr txBox="1"/>
      </xdr:nvSpPr>
      <xdr:spPr>
        <a:xfrm>
          <a:off x="927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13352</xdr:rowOff>
    </xdr:from>
    <xdr:ext cx="405111" cy="259045"/>
    <xdr:sp macro="" textlink="">
      <xdr:nvSpPr>
        <xdr:cNvPr id="201" name="n_1mainValue【体育館・プール】&#10;有形固定資産減価償却率"/>
        <xdr:cNvSpPr txBox="1"/>
      </xdr:nvSpPr>
      <xdr:spPr>
        <a:xfrm>
          <a:off x="3582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142892</xdr:rowOff>
    </xdr:from>
    <xdr:ext cx="405111" cy="259045"/>
    <xdr:sp macro="" textlink="">
      <xdr:nvSpPr>
        <xdr:cNvPr id="202" name="n_2mainValue【体育館・プール】&#10;有形固定資産減価償却率"/>
        <xdr:cNvSpPr txBox="1"/>
      </xdr:nvSpPr>
      <xdr:spPr>
        <a:xfrm>
          <a:off x="2705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100982</xdr:rowOff>
    </xdr:from>
    <xdr:ext cx="405111" cy="259045"/>
    <xdr:sp macro="" textlink="">
      <xdr:nvSpPr>
        <xdr:cNvPr id="203" name="n_3mainValue【体育館・プール】&#10;有形固定資産減価償却率"/>
        <xdr:cNvSpPr txBox="1"/>
      </xdr:nvSpPr>
      <xdr:spPr>
        <a:xfrm>
          <a:off x="1816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4" name="n_4main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44" name="楕円 243"/>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45"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170180</xdr:rowOff>
    </xdr:from>
    <xdr:to>
      <xdr:col>50</xdr:col>
      <xdr:colOff>165100</xdr:colOff>
      <xdr:row>62</xdr:row>
      <xdr:rowOff>100330</xdr:rowOff>
    </xdr:to>
    <xdr:sp macro="" textlink="">
      <xdr:nvSpPr>
        <xdr:cNvPr id="246" name="楕円 245"/>
        <xdr:cNvSpPr/>
      </xdr:nvSpPr>
      <xdr:spPr>
        <a:xfrm>
          <a:off x="958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49530</xdr:rowOff>
    </xdr:to>
    <xdr:cxnSp macro="">
      <xdr:nvCxnSpPr>
        <xdr:cNvPr id="247" name="直線コネクタ 246"/>
        <xdr:cNvCxnSpPr/>
      </xdr:nvCxnSpPr>
      <xdr:spPr>
        <a:xfrm flipV="1">
          <a:off x="9639300" y="1067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170180</xdr:rowOff>
    </xdr:from>
    <xdr:to>
      <xdr:col>46</xdr:col>
      <xdr:colOff>38100</xdr:colOff>
      <xdr:row>62</xdr:row>
      <xdr:rowOff>100330</xdr:rowOff>
    </xdr:to>
    <xdr:sp macro="" textlink="">
      <xdr:nvSpPr>
        <xdr:cNvPr id="248" name="楕円 247"/>
        <xdr:cNvSpPr/>
      </xdr:nvSpPr>
      <xdr:spPr>
        <a:xfrm>
          <a:off x="869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49530</xdr:rowOff>
    </xdr:from>
    <xdr:to>
      <xdr:col>50</xdr:col>
      <xdr:colOff>114300</xdr:colOff>
      <xdr:row>62</xdr:row>
      <xdr:rowOff>49530</xdr:rowOff>
    </xdr:to>
    <xdr:cxnSp macro="">
      <xdr:nvCxnSpPr>
        <xdr:cNvPr id="249" name="直線コネクタ 248"/>
        <xdr:cNvCxnSpPr/>
      </xdr:nvCxnSpPr>
      <xdr:spPr>
        <a:xfrm>
          <a:off x="8750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170180</xdr:rowOff>
    </xdr:from>
    <xdr:to>
      <xdr:col>41</xdr:col>
      <xdr:colOff>101600</xdr:colOff>
      <xdr:row>62</xdr:row>
      <xdr:rowOff>100330</xdr:rowOff>
    </xdr:to>
    <xdr:sp macro="" textlink="">
      <xdr:nvSpPr>
        <xdr:cNvPr id="250" name="楕円 249"/>
        <xdr:cNvSpPr/>
      </xdr:nvSpPr>
      <xdr:spPr>
        <a:xfrm>
          <a:off x="781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49530</xdr:rowOff>
    </xdr:to>
    <xdr:cxnSp macro="">
      <xdr:nvCxnSpPr>
        <xdr:cNvPr id="251" name="直線コネクタ 250"/>
        <xdr:cNvCxnSpPr/>
      </xdr:nvCxnSpPr>
      <xdr:spPr>
        <a:xfrm>
          <a:off x="7861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xdr:rowOff>
    </xdr:from>
    <xdr:to>
      <xdr:col>36</xdr:col>
      <xdr:colOff>165100</xdr:colOff>
      <xdr:row>62</xdr:row>
      <xdr:rowOff>104140</xdr:rowOff>
    </xdr:to>
    <xdr:sp macro="" textlink="">
      <xdr:nvSpPr>
        <xdr:cNvPr id="252" name="楕円 251"/>
        <xdr:cNvSpPr/>
      </xdr:nvSpPr>
      <xdr:spPr>
        <a:xfrm>
          <a:off x="692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49530</xdr:rowOff>
    </xdr:from>
    <xdr:to>
      <xdr:col>41</xdr:col>
      <xdr:colOff>50800</xdr:colOff>
      <xdr:row>62</xdr:row>
      <xdr:rowOff>53340</xdr:rowOff>
    </xdr:to>
    <xdr:cxnSp macro="">
      <xdr:nvCxnSpPr>
        <xdr:cNvPr id="253" name="直線コネクタ 252"/>
        <xdr:cNvCxnSpPr/>
      </xdr:nvCxnSpPr>
      <xdr:spPr>
        <a:xfrm flipV="1">
          <a:off x="6972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91457</xdr:rowOff>
    </xdr:from>
    <xdr:ext cx="469744" cy="259045"/>
    <xdr:sp macro="" textlink="">
      <xdr:nvSpPr>
        <xdr:cNvPr id="258" name="n_1mainValue【体育館・プール】&#10;一人当たり面積"/>
        <xdr:cNvSpPr txBox="1"/>
      </xdr:nvSpPr>
      <xdr:spPr>
        <a:xfrm>
          <a:off x="9391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91457</xdr:rowOff>
    </xdr:from>
    <xdr:ext cx="469744" cy="259045"/>
    <xdr:sp macro="" textlink="">
      <xdr:nvSpPr>
        <xdr:cNvPr id="259" name="n_2mainValue【体育館・プール】&#10;一人当たり面積"/>
        <xdr:cNvSpPr txBox="1"/>
      </xdr:nvSpPr>
      <xdr:spPr>
        <a:xfrm>
          <a:off x="8515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91457</xdr:rowOff>
    </xdr:from>
    <xdr:ext cx="469744" cy="259045"/>
    <xdr:sp macro="" textlink="">
      <xdr:nvSpPr>
        <xdr:cNvPr id="260" name="n_3mainValue【体育館・プール】&#10;一人当たり面積"/>
        <xdr:cNvSpPr txBox="1"/>
      </xdr:nvSpPr>
      <xdr:spPr>
        <a:xfrm>
          <a:off x="7626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95267</xdr:rowOff>
    </xdr:from>
    <xdr:ext cx="469744" cy="259045"/>
    <xdr:sp macro="" textlink="">
      <xdr:nvSpPr>
        <xdr:cNvPr id="261" name="n_4mainValue【体育館・プール】&#10;一人当たり面積"/>
        <xdr:cNvSpPr txBox="1"/>
      </xdr:nvSpPr>
      <xdr:spPr>
        <a:xfrm>
          <a:off x="6737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64044</xdr:rowOff>
    </xdr:from>
    <xdr:to>
      <xdr:col>24</xdr:col>
      <xdr:colOff>114300</xdr:colOff>
      <xdr:row>85</xdr:row>
      <xdr:rowOff>165644</xdr:rowOff>
    </xdr:to>
    <xdr:sp macro="" textlink="">
      <xdr:nvSpPr>
        <xdr:cNvPr id="304" name="楕円 303"/>
        <xdr:cNvSpPr/>
      </xdr:nvSpPr>
      <xdr:spPr>
        <a:xfrm>
          <a:off x="4584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150421</xdr:rowOff>
    </xdr:from>
    <xdr:ext cx="405111" cy="259045"/>
    <xdr:sp macro="" textlink="">
      <xdr:nvSpPr>
        <xdr:cNvPr id="305" name="【福祉施設】&#10;有形固定資産減価償却率該当値テキスト"/>
        <xdr:cNvSpPr txBox="1"/>
      </xdr:nvSpPr>
      <xdr:spPr>
        <a:xfrm>
          <a:off x="4673600" y="1455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306" name="楕円 305"/>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49530</xdr:rowOff>
    </xdr:from>
    <xdr:to>
      <xdr:col>24</xdr:col>
      <xdr:colOff>63500</xdr:colOff>
      <xdr:row>85</xdr:row>
      <xdr:rowOff>114844</xdr:rowOff>
    </xdr:to>
    <xdr:cxnSp macro="">
      <xdr:nvCxnSpPr>
        <xdr:cNvPr id="307" name="直線コネクタ 306"/>
        <xdr:cNvCxnSpPr/>
      </xdr:nvCxnSpPr>
      <xdr:spPr>
        <a:xfrm>
          <a:off x="3797300" y="146227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08" name="楕円 307"/>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49530</xdr:rowOff>
    </xdr:to>
    <xdr:cxnSp macro="">
      <xdr:nvCxnSpPr>
        <xdr:cNvPr id="309" name="直線コネクタ 308"/>
        <xdr:cNvCxnSpPr/>
      </xdr:nvCxnSpPr>
      <xdr:spPr>
        <a:xfrm>
          <a:off x="2908300" y="14554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46082</xdr:rowOff>
    </xdr:from>
    <xdr:to>
      <xdr:col>10</xdr:col>
      <xdr:colOff>165100</xdr:colOff>
      <xdr:row>84</xdr:row>
      <xdr:rowOff>147682</xdr:rowOff>
    </xdr:to>
    <xdr:sp macro="" textlink="">
      <xdr:nvSpPr>
        <xdr:cNvPr id="310" name="楕円 309"/>
        <xdr:cNvSpPr/>
      </xdr:nvSpPr>
      <xdr:spPr>
        <a:xfrm>
          <a:off x="1968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96882</xdr:rowOff>
    </xdr:from>
    <xdr:to>
      <xdr:col>15</xdr:col>
      <xdr:colOff>50800</xdr:colOff>
      <xdr:row>84</xdr:row>
      <xdr:rowOff>152400</xdr:rowOff>
    </xdr:to>
    <xdr:cxnSp macro="">
      <xdr:nvCxnSpPr>
        <xdr:cNvPr id="311" name="直線コネクタ 310"/>
        <xdr:cNvCxnSpPr/>
      </xdr:nvCxnSpPr>
      <xdr:spPr>
        <a:xfrm>
          <a:off x="2019300" y="1449868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312" name="楕円 311"/>
        <xdr:cNvSpPr/>
      </xdr:nvSpPr>
      <xdr:spPr>
        <a:xfrm>
          <a:off x="107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25037</xdr:rowOff>
    </xdr:from>
    <xdr:to>
      <xdr:col>10</xdr:col>
      <xdr:colOff>114300</xdr:colOff>
      <xdr:row>84</xdr:row>
      <xdr:rowOff>96882</xdr:rowOff>
    </xdr:to>
    <xdr:cxnSp macro="">
      <xdr:nvCxnSpPr>
        <xdr:cNvPr id="313" name="直線コネクタ 312"/>
        <xdr:cNvCxnSpPr/>
      </xdr:nvCxnSpPr>
      <xdr:spPr>
        <a:xfrm>
          <a:off x="1130300" y="144268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318" name="n_1mainValue【福祉施設】&#10;有形固定資産減価償却率"/>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19" name="n_2mainValue【福祉施設】&#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138809</xdr:rowOff>
    </xdr:from>
    <xdr:ext cx="405111" cy="259045"/>
    <xdr:sp macro="" textlink="">
      <xdr:nvSpPr>
        <xdr:cNvPr id="320" name="n_3mainValue【福祉施設】&#10;有形固定資産減価償却率"/>
        <xdr:cNvSpPr txBox="1"/>
      </xdr:nvSpPr>
      <xdr:spPr>
        <a:xfrm>
          <a:off x="1816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321" name="n_4mainValue【福祉施設】&#10;有形固定資産減価償却率"/>
        <xdr:cNvSpPr txBox="1"/>
      </xdr:nvSpPr>
      <xdr:spPr>
        <a:xfrm>
          <a:off x="927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61" name="楕円 360"/>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62" name="【福祉施設】&#10;一人当たり面積該当値テキスト"/>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63" name="楕円 362"/>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19050</xdr:rowOff>
    </xdr:to>
    <xdr:cxnSp macro="">
      <xdr:nvCxnSpPr>
        <xdr:cNvPr id="364" name="直線コネクタ 363"/>
        <xdr:cNvCxnSpPr/>
      </xdr:nvCxnSpPr>
      <xdr:spPr>
        <a:xfrm>
          <a:off x="9639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65" name="楕円 364"/>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19050</xdr:rowOff>
    </xdr:to>
    <xdr:cxnSp macro="">
      <xdr:nvCxnSpPr>
        <xdr:cNvPr id="366" name="直線コネクタ 365"/>
        <xdr:cNvCxnSpPr/>
      </xdr:nvCxnSpPr>
      <xdr:spPr>
        <a:xfrm>
          <a:off x="8750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367" name="楕円 366"/>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19050</xdr:rowOff>
    </xdr:to>
    <xdr:cxnSp macro="">
      <xdr:nvCxnSpPr>
        <xdr:cNvPr id="368" name="直線コネクタ 367"/>
        <xdr:cNvCxnSpPr/>
      </xdr:nvCxnSpPr>
      <xdr:spPr>
        <a:xfrm>
          <a:off x="7861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69" name="楕円 368"/>
        <xdr:cNvSpPr/>
      </xdr:nvSpPr>
      <xdr:spPr>
        <a:xfrm>
          <a:off x="6921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19050</xdr:rowOff>
    </xdr:from>
    <xdr:to>
      <xdr:col>41</xdr:col>
      <xdr:colOff>50800</xdr:colOff>
      <xdr:row>85</xdr:row>
      <xdr:rowOff>19050</xdr:rowOff>
    </xdr:to>
    <xdr:cxnSp macro="">
      <xdr:nvCxnSpPr>
        <xdr:cNvPr id="370" name="直線コネクタ 369"/>
        <xdr:cNvCxnSpPr/>
      </xdr:nvCxnSpPr>
      <xdr:spPr>
        <a:xfrm>
          <a:off x="6972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75" name="n_1main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76" name="n_2mainValue【福祉施設】&#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77" name="n_3mainValue【福祉施設】&#10;一人当たり面積"/>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60977</xdr:rowOff>
    </xdr:from>
    <xdr:ext cx="469744" cy="259045"/>
    <xdr:sp macro="" textlink="">
      <xdr:nvSpPr>
        <xdr:cNvPr id="378" name="n_4mainValue【福祉施設】&#10;一人当たり面積"/>
        <xdr:cNvSpPr txBox="1"/>
      </xdr:nvSpPr>
      <xdr:spPr>
        <a:xfrm>
          <a:off x="6737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58057</xdr:rowOff>
    </xdr:from>
    <xdr:to>
      <xdr:col>24</xdr:col>
      <xdr:colOff>114300</xdr:colOff>
      <xdr:row>105</xdr:row>
      <xdr:rowOff>159657</xdr:rowOff>
    </xdr:to>
    <xdr:sp macro="" textlink="">
      <xdr:nvSpPr>
        <xdr:cNvPr id="420" name="楕円 419"/>
        <xdr:cNvSpPr/>
      </xdr:nvSpPr>
      <xdr:spPr>
        <a:xfrm>
          <a:off x="4584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36484</xdr:rowOff>
    </xdr:from>
    <xdr:ext cx="405111" cy="259045"/>
    <xdr:sp macro="" textlink="">
      <xdr:nvSpPr>
        <xdr:cNvPr id="421" name="【市民会館】&#10;有形固定資産減価償却率該当値テキスト"/>
        <xdr:cNvSpPr txBox="1"/>
      </xdr:nvSpPr>
      <xdr:spPr>
        <a:xfrm>
          <a:off x="4673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22" name="楕円 421"/>
        <xdr:cNvSpPr/>
      </xdr:nvSpPr>
      <xdr:spPr>
        <a:xfrm>
          <a:off x="3746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108857</xdr:rowOff>
    </xdr:from>
    <xdr:to>
      <xdr:col>24</xdr:col>
      <xdr:colOff>63500</xdr:colOff>
      <xdr:row>105</xdr:row>
      <xdr:rowOff>125186</xdr:rowOff>
    </xdr:to>
    <xdr:cxnSp macro="">
      <xdr:nvCxnSpPr>
        <xdr:cNvPr id="423" name="直線コネクタ 422"/>
        <xdr:cNvCxnSpPr/>
      </xdr:nvCxnSpPr>
      <xdr:spPr>
        <a:xfrm flipV="1">
          <a:off x="3797300" y="1811110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49893</xdr:rowOff>
    </xdr:from>
    <xdr:to>
      <xdr:col>15</xdr:col>
      <xdr:colOff>101600</xdr:colOff>
      <xdr:row>105</xdr:row>
      <xdr:rowOff>151493</xdr:rowOff>
    </xdr:to>
    <xdr:sp macro="" textlink="">
      <xdr:nvSpPr>
        <xdr:cNvPr id="424" name="楕円 423"/>
        <xdr:cNvSpPr/>
      </xdr:nvSpPr>
      <xdr:spPr>
        <a:xfrm>
          <a:off x="2857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125186</xdr:rowOff>
    </xdr:to>
    <xdr:cxnSp macro="">
      <xdr:nvCxnSpPr>
        <xdr:cNvPr id="425" name="直線コネクタ 424"/>
        <xdr:cNvCxnSpPr/>
      </xdr:nvCxnSpPr>
      <xdr:spPr>
        <a:xfrm>
          <a:off x="2908300" y="181029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18869</xdr:rowOff>
    </xdr:from>
    <xdr:to>
      <xdr:col>10</xdr:col>
      <xdr:colOff>165100</xdr:colOff>
      <xdr:row>105</xdr:row>
      <xdr:rowOff>120469</xdr:rowOff>
    </xdr:to>
    <xdr:sp macro="" textlink="">
      <xdr:nvSpPr>
        <xdr:cNvPr id="426" name="楕円 425"/>
        <xdr:cNvSpPr/>
      </xdr:nvSpPr>
      <xdr:spPr>
        <a:xfrm>
          <a:off x="1968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69669</xdr:rowOff>
    </xdr:from>
    <xdr:to>
      <xdr:col>15</xdr:col>
      <xdr:colOff>50800</xdr:colOff>
      <xdr:row>105</xdr:row>
      <xdr:rowOff>100693</xdr:rowOff>
    </xdr:to>
    <xdr:cxnSp macro="">
      <xdr:nvCxnSpPr>
        <xdr:cNvPr id="427" name="直線コネクタ 426"/>
        <xdr:cNvCxnSpPr/>
      </xdr:nvCxnSpPr>
      <xdr:spPr>
        <a:xfrm>
          <a:off x="2019300" y="1807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28" name="楕円 427"/>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54973</xdr:rowOff>
    </xdr:from>
    <xdr:to>
      <xdr:col>10</xdr:col>
      <xdr:colOff>114300</xdr:colOff>
      <xdr:row>105</xdr:row>
      <xdr:rowOff>69669</xdr:rowOff>
    </xdr:to>
    <xdr:cxnSp macro="">
      <xdr:nvCxnSpPr>
        <xdr:cNvPr id="429" name="直線コネクタ 428"/>
        <xdr:cNvCxnSpPr/>
      </xdr:nvCxnSpPr>
      <xdr:spPr>
        <a:xfrm>
          <a:off x="1130300" y="180572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34" name="n_1mainValue【市民会館】&#10;有形固定資産減価償却率"/>
        <xdr:cNvSpPr txBox="1"/>
      </xdr:nvSpPr>
      <xdr:spPr>
        <a:xfrm>
          <a:off x="358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435" name="n_2mainValue【市民会館】&#10;有形固定資産減価償却率"/>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111596</xdr:rowOff>
    </xdr:from>
    <xdr:ext cx="405111" cy="259045"/>
    <xdr:sp macro="" textlink="">
      <xdr:nvSpPr>
        <xdr:cNvPr id="436" name="n_3mainValue【市民会館】&#10;有形固定資産減価償却率"/>
        <xdr:cNvSpPr txBox="1"/>
      </xdr:nvSpPr>
      <xdr:spPr>
        <a:xfrm>
          <a:off x="1816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37" name="n_4mainValue【市民会館】&#10;有形固定資産減価償却率"/>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63500</xdr:rowOff>
    </xdr:from>
    <xdr:to>
      <xdr:col>55</xdr:col>
      <xdr:colOff>50800</xdr:colOff>
      <xdr:row>104</xdr:row>
      <xdr:rowOff>165100</xdr:rowOff>
    </xdr:to>
    <xdr:sp macro="" textlink="">
      <xdr:nvSpPr>
        <xdr:cNvPr id="477" name="楕円 476"/>
        <xdr:cNvSpPr/>
      </xdr:nvSpPr>
      <xdr:spPr>
        <a:xfrm>
          <a:off x="10426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86377</xdr:rowOff>
    </xdr:from>
    <xdr:ext cx="469744" cy="259045"/>
    <xdr:sp macro="" textlink="">
      <xdr:nvSpPr>
        <xdr:cNvPr id="478" name="【市民会館】&#10;一人当たり面積該当値テキスト"/>
        <xdr:cNvSpPr txBox="1"/>
      </xdr:nvSpPr>
      <xdr:spPr>
        <a:xfrm>
          <a:off x="10515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63500</xdr:rowOff>
    </xdr:from>
    <xdr:to>
      <xdr:col>50</xdr:col>
      <xdr:colOff>165100</xdr:colOff>
      <xdr:row>104</xdr:row>
      <xdr:rowOff>165100</xdr:rowOff>
    </xdr:to>
    <xdr:sp macro="" textlink="">
      <xdr:nvSpPr>
        <xdr:cNvPr id="479" name="楕円 478"/>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114300</xdr:rowOff>
    </xdr:from>
    <xdr:to>
      <xdr:col>55</xdr:col>
      <xdr:colOff>0</xdr:colOff>
      <xdr:row>104</xdr:row>
      <xdr:rowOff>114300</xdr:rowOff>
    </xdr:to>
    <xdr:cxnSp macro="">
      <xdr:nvCxnSpPr>
        <xdr:cNvPr id="480" name="直線コネクタ 479"/>
        <xdr:cNvCxnSpPr/>
      </xdr:nvCxnSpPr>
      <xdr:spPr>
        <a:xfrm>
          <a:off x="9639300" y="1794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1" name="楕円 480"/>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114300</xdr:rowOff>
    </xdr:from>
    <xdr:to>
      <xdr:col>50</xdr:col>
      <xdr:colOff>114300</xdr:colOff>
      <xdr:row>104</xdr:row>
      <xdr:rowOff>121920</xdr:rowOff>
    </xdr:to>
    <xdr:cxnSp macro="">
      <xdr:nvCxnSpPr>
        <xdr:cNvPr id="482" name="直線コネクタ 481"/>
        <xdr:cNvCxnSpPr/>
      </xdr:nvCxnSpPr>
      <xdr:spPr>
        <a:xfrm flipV="1">
          <a:off x="8750300" y="17945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83" name="楕円 482"/>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121920</xdr:rowOff>
    </xdr:to>
    <xdr:cxnSp macro="">
      <xdr:nvCxnSpPr>
        <xdr:cNvPr id="484" name="直線コネクタ 483"/>
        <xdr:cNvCxnSpPr/>
      </xdr:nvCxnSpPr>
      <xdr:spPr>
        <a:xfrm>
          <a:off x="7861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5" name="楕円 484"/>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121920</xdr:rowOff>
    </xdr:to>
    <xdr:cxnSp macro="">
      <xdr:nvCxnSpPr>
        <xdr:cNvPr id="486" name="直線コネクタ 485"/>
        <xdr:cNvCxnSpPr/>
      </xdr:nvCxnSpPr>
      <xdr:spPr>
        <a:xfrm>
          <a:off x="6972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10177</xdr:rowOff>
    </xdr:from>
    <xdr:ext cx="469744" cy="259045"/>
    <xdr:sp macro="" textlink="">
      <xdr:nvSpPr>
        <xdr:cNvPr id="491" name="n_1mainValue【市民会館】&#10;一人当たり面積"/>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2"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93"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4" name="n_4mainValue【市民会館】&#10;一人当たり面積"/>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24" name="【一般廃棄物処理施設】&#10;有形固定資産減価償却率平均値テキスト"/>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535" name="楕円 534"/>
        <xdr:cNvSpPr/>
      </xdr:nvSpPr>
      <xdr:spPr>
        <a:xfrm>
          <a:off x="16268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95902</xdr:rowOff>
    </xdr:from>
    <xdr:ext cx="405111" cy="259045"/>
    <xdr:sp macro="" textlink="">
      <xdr:nvSpPr>
        <xdr:cNvPr id="536" name="【一般廃棄物処理施設】&#10;有形固定資産減価償却率該当値テキスト"/>
        <xdr:cNvSpPr txBox="1"/>
      </xdr:nvSpPr>
      <xdr:spPr>
        <a:xfrm>
          <a:off x="16357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537" name="楕円 536"/>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123825</xdr:rowOff>
    </xdr:to>
    <xdr:cxnSp macro="">
      <xdr:nvCxnSpPr>
        <xdr:cNvPr id="538" name="直線コネクタ 537"/>
        <xdr:cNvCxnSpPr/>
      </xdr:nvCxnSpPr>
      <xdr:spPr>
        <a:xfrm>
          <a:off x="15481300" y="6421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39" name="楕円 538"/>
        <xdr:cNvSpPr/>
      </xdr:nvSpPr>
      <xdr:spPr>
        <a:xfrm>
          <a:off x="14541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78105</xdr:rowOff>
    </xdr:to>
    <xdr:cxnSp macro="">
      <xdr:nvCxnSpPr>
        <xdr:cNvPr id="540" name="直線コネクタ 539"/>
        <xdr:cNvCxnSpPr/>
      </xdr:nvCxnSpPr>
      <xdr:spPr>
        <a:xfrm>
          <a:off x="14592300" y="63588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90170</xdr:rowOff>
    </xdr:from>
    <xdr:to>
      <xdr:col>72</xdr:col>
      <xdr:colOff>38100</xdr:colOff>
      <xdr:row>37</xdr:row>
      <xdr:rowOff>20320</xdr:rowOff>
    </xdr:to>
    <xdr:sp macro="" textlink="">
      <xdr:nvSpPr>
        <xdr:cNvPr id="541" name="楕円 540"/>
        <xdr:cNvSpPr/>
      </xdr:nvSpPr>
      <xdr:spPr>
        <a:xfrm>
          <a:off x="13652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140970</xdr:rowOff>
    </xdr:from>
    <xdr:to>
      <xdr:col>76</xdr:col>
      <xdr:colOff>114300</xdr:colOff>
      <xdr:row>37</xdr:row>
      <xdr:rowOff>15240</xdr:rowOff>
    </xdr:to>
    <xdr:cxnSp macro="">
      <xdr:nvCxnSpPr>
        <xdr:cNvPr id="542" name="直線コネクタ 541"/>
        <xdr:cNvCxnSpPr/>
      </xdr:nvCxnSpPr>
      <xdr:spPr>
        <a:xfrm>
          <a:off x="13703300" y="631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xdr:rowOff>
    </xdr:from>
    <xdr:to>
      <xdr:col>67</xdr:col>
      <xdr:colOff>101600</xdr:colOff>
      <xdr:row>36</xdr:row>
      <xdr:rowOff>106045</xdr:rowOff>
    </xdr:to>
    <xdr:sp macro="" textlink="">
      <xdr:nvSpPr>
        <xdr:cNvPr id="543" name="楕円 542"/>
        <xdr:cNvSpPr/>
      </xdr:nvSpPr>
      <xdr:spPr>
        <a:xfrm>
          <a:off x="12763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55245</xdr:rowOff>
    </xdr:from>
    <xdr:to>
      <xdr:col>71</xdr:col>
      <xdr:colOff>177800</xdr:colOff>
      <xdr:row>36</xdr:row>
      <xdr:rowOff>140970</xdr:rowOff>
    </xdr:to>
    <xdr:cxnSp macro="">
      <xdr:nvCxnSpPr>
        <xdr:cNvPr id="544" name="直線コネクタ 543"/>
        <xdr:cNvCxnSpPr/>
      </xdr:nvCxnSpPr>
      <xdr:spPr>
        <a:xfrm>
          <a:off x="12814300" y="62274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5"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6"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47"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8"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145432</xdr:rowOff>
    </xdr:from>
    <xdr:ext cx="405111" cy="259045"/>
    <xdr:sp macro="" textlink="">
      <xdr:nvSpPr>
        <xdr:cNvPr id="549" name="n_1mainValue【一般廃棄物処理施設】&#10;有形固定資産減価償却率"/>
        <xdr:cNvSpPr txBox="1"/>
      </xdr:nvSpPr>
      <xdr:spPr>
        <a:xfrm>
          <a:off x="15266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550" name="n_2mainValue【一般廃棄物処理施設】&#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36847</xdr:rowOff>
    </xdr:from>
    <xdr:ext cx="405111" cy="259045"/>
    <xdr:sp macro="" textlink="">
      <xdr:nvSpPr>
        <xdr:cNvPr id="551" name="n_3mainValue【一般廃棄物処理施設】&#10;有形固定資産減価償却率"/>
        <xdr:cNvSpPr txBox="1"/>
      </xdr:nvSpPr>
      <xdr:spPr>
        <a:xfrm>
          <a:off x="13500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122572</xdr:rowOff>
    </xdr:from>
    <xdr:ext cx="405111" cy="259045"/>
    <xdr:sp macro="" textlink="">
      <xdr:nvSpPr>
        <xdr:cNvPr id="552" name="n_4mainValue【一般廃棄物処理施設】&#10;有形固定資産減価償却率"/>
        <xdr:cNvSpPr txBox="1"/>
      </xdr:nvSpPr>
      <xdr:spPr>
        <a:xfrm>
          <a:off x="12611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147934</xdr:rowOff>
    </xdr:from>
    <xdr:ext cx="534377" cy="259045"/>
    <xdr:sp macro="" textlink="">
      <xdr:nvSpPr>
        <xdr:cNvPr id="581" name="【一般廃棄物処理施設】&#10;一人当たり有形固定資産（償却資産）額平均値テキスト"/>
        <xdr:cNvSpPr txBox="1"/>
      </xdr:nvSpPr>
      <xdr:spPr>
        <a:xfrm>
          <a:off x="22199600" y="614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101016</xdr:rowOff>
    </xdr:from>
    <xdr:to>
      <xdr:col>116</xdr:col>
      <xdr:colOff>114300</xdr:colOff>
      <xdr:row>39</xdr:row>
      <xdr:rowOff>31166</xdr:rowOff>
    </xdr:to>
    <xdr:sp macro="" textlink="">
      <xdr:nvSpPr>
        <xdr:cNvPr id="592" name="楕円 591"/>
        <xdr:cNvSpPr/>
      </xdr:nvSpPr>
      <xdr:spPr>
        <a:xfrm>
          <a:off x="221107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79443</xdr:rowOff>
    </xdr:from>
    <xdr:ext cx="534377" cy="259045"/>
    <xdr:sp macro="" textlink="">
      <xdr:nvSpPr>
        <xdr:cNvPr id="593" name="【一般廃棄物処理施設】&#10;一人当たり有形固定資産（償却資産）額該当値テキスト"/>
        <xdr:cNvSpPr txBox="1"/>
      </xdr:nvSpPr>
      <xdr:spPr>
        <a:xfrm>
          <a:off x="22199600" y="65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105753</xdr:rowOff>
    </xdr:from>
    <xdr:to>
      <xdr:col>112</xdr:col>
      <xdr:colOff>38100</xdr:colOff>
      <xdr:row>39</xdr:row>
      <xdr:rowOff>35903</xdr:rowOff>
    </xdr:to>
    <xdr:sp macro="" textlink="">
      <xdr:nvSpPr>
        <xdr:cNvPr id="594" name="楕円 593"/>
        <xdr:cNvSpPr/>
      </xdr:nvSpPr>
      <xdr:spPr>
        <a:xfrm>
          <a:off x="21272500" y="662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151816</xdr:rowOff>
    </xdr:from>
    <xdr:to>
      <xdr:col>116</xdr:col>
      <xdr:colOff>63500</xdr:colOff>
      <xdr:row>38</xdr:row>
      <xdr:rowOff>156553</xdr:rowOff>
    </xdr:to>
    <xdr:cxnSp macro="">
      <xdr:nvCxnSpPr>
        <xdr:cNvPr id="595" name="直線コネクタ 594"/>
        <xdr:cNvCxnSpPr/>
      </xdr:nvCxnSpPr>
      <xdr:spPr>
        <a:xfrm flipV="1">
          <a:off x="21323300" y="6666916"/>
          <a:ext cx="8382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6553</xdr:rowOff>
    </xdr:from>
    <xdr:to>
      <xdr:col>107</xdr:col>
      <xdr:colOff>101600</xdr:colOff>
      <xdr:row>39</xdr:row>
      <xdr:rowOff>108153</xdr:rowOff>
    </xdr:to>
    <xdr:sp macro="" textlink="">
      <xdr:nvSpPr>
        <xdr:cNvPr id="596" name="楕円 595"/>
        <xdr:cNvSpPr/>
      </xdr:nvSpPr>
      <xdr:spPr>
        <a:xfrm>
          <a:off x="20383500" y="66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156553</xdr:rowOff>
    </xdr:from>
    <xdr:to>
      <xdr:col>111</xdr:col>
      <xdr:colOff>177800</xdr:colOff>
      <xdr:row>39</xdr:row>
      <xdr:rowOff>57353</xdr:rowOff>
    </xdr:to>
    <xdr:cxnSp macro="">
      <xdr:nvCxnSpPr>
        <xdr:cNvPr id="597" name="直線コネクタ 596"/>
        <xdr:cNvCxnSpPr/>
      </xdr:nvCxnSpPr>
      <xdr:spPr>
        <a:xfrm flipV="1">
          <a:off x="20434300" y="6671653"/>
          <a:ext cx="889000" cy="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9525</xdr:rowOff>
    </xdr:from>
    <xdr:to>
      <xdr:col>102</xdr:col>
      <xdr:colOff>165100</xdr:colOff>
      <xdr:row>39</xdr:row>
      <xdr:rowOff>111125</xdr:rowOff>
    </xdr:to>
    <xdr:sp macro="" textlink="">
      <xdr:nvSpPr>
        <xdr:cNvPr id="598" name="楕円 597"/>
        <xdr:cNvSpPr/>
      </xdr:nvSpPr>
      <xdr:spPr>
        <a:xfrm>
          <a:off x="194945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57353</xdr:rowOff>
    </xdr:from>
    <xdr:to>
      <xdr:col>107</xdr:col>
      <xdr:colOff>50800</xdr:colOff>
      <xdr:row>39</xdr:row>
      <xdr:rowOff>60325</xdr:rowOff>
    </xdr:to>
    <xdr:cxnSp macro="">
      <xdr:nvCxnSpPr>
        <xdr:cNvPr id="599" name="直線コネクタ 598"/>
        <xdr:cNvCxnSpPr/>
      </xdr:nvCxnSpPr>
      <xdr:spPr>
        <a:xfrm flipV="1">
          <a:off x="19545300" y="674390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66954</xdr:rowOff>
    </xdr:from>
    <xdr:to>
      <xdr:col>98</xdr:col>
      <xdr:colOff>38100</xdr:colOff>
      <xdr:row>39</xdr:row>
      <xdr:rowOff>168554</xdr:rowOff>
    </xdr:to>
    <xdr:sp macro="" textlink="">
      <xdr:nvSpPr>
        <xdr:cNvPr id="600" name="楕円 599"/>
        <xdr:cNvSpPr/>
      </xdr:nvSpPr>
      <xdr:spPr>
        <a:xfrm>
          <a:off x="18605500" y="67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60325</xdr:rowOff>
    </xdr:from>
    <xdr:to>
      <xdr:col>102</xdr:col>
      <xdr:colOff>114300</xdr:colOff>
      <xdr:row>39</xdr:row>
      <xdr:rowOff>117754</xdr:rowOff>
    </xdr:to>
    <xdr:cxnSp macro="">
      <xdr:nvCxnSpPr>
        <xdr:cNvPr id="601" name="直線コネクタ 600"/>
        <xdr:cNvCxnSpPr/>
      </xdr:nvCxnSpPr>
      <xdr:spPr>
        <a:xfrm flipV="1">
          <a:off x="18656300" y="6746875"/>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62768</xdr:rowOff>
    </xdr:from>
    <xdr:ext cx="534377" cy="259045"/>
    <xdr:sp macro="" textlink="">
      <xdr:nvSpPr>
        <xdr:cNvPr id="602" name="n_1aveValue【一般廃棄物処理施設】&#10;一人当たり有形固定資産（償却資産）額"/>
        <xdr:cNvSpPr txBox="1"/>
      </xdr:nvSpPr>
      <xdr:spPr>
        <a:xfrm>
          <a:off x="21043411" y="6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27030</xdr:rowOff>
    </xdr:from>
    <xdr:ext cx="534377" cy="259045"/>
    <xdr:sp macro="" textlink="">
      <xdr:nvSpPr>
        <xdr:cNvPr id="606" name="n_1mainValue【一般廃棄物処理施設】&#10;一人当たり有形固定資産（償却資産）額"/>
        <xdr:cNvSpPr txBox="1"/>
      </xdr:nvSpPr>
      <xdr:spPr>
        <a:xfrm>
          <a:off x="21043411" y="67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99280</xdr:rowOff>
    </xdr:from>
    <xdr:ext cx="534377" cy="259045"/>
    <xdr:sp macro="" textlink="">
      <xdr:nvSpPr>
        <xdr:cNvPr id="607" name="n_2mainValue【一般廃棄物処理施設】&#10;一人当たり有形固定資産（償却資産）額"/>
        <xdr:cNvSpPr txBox="1"/>
      </xdr:nvSpPr>
      <xdr:spPr>
        <a:xfrm>
          <a:off x="20167111" y="67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102252</xdr:rowOff>
    </xdr:from>
    <xdr:ext cx="534377" cy="259045"/>
    <xdr:sp macro="" textlink="">
      <xdr:nvSpPr>
        <xdr:cNvPr id="608" name="n_3mainValue【一般廃棄物処理施設】&#10;一人当たり有形固定資産（償却資産）額"/>
        <xdr:cNvSpPr txBox="1"/>
      </xdr:nvSpPr>
      <xdr:spPr>
        <a:xfrm>
          <a:off x="19278111" y="67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159681</xdr:rowOff>
    </xdr:from>
    <xdr:ext cx="534377" cy="259045"/>
    <xdr:sp macro="" textlink="">
      <xdr:nvSpPr>
        <xdr:cNvPr id="609" name="n_4mainValue【一般廃棄物処理施設】&#10;一人当たり有形固定資産（償却資産）額"/>
        <xdr:cNvSpPr txBox="1"/>
      </xdr:nvSpPr>
      <xdr:spPr>
        <a:xfrm>
          <a:off x="18389111" y="6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106934</xdr:rowOff>
    </xdr:from>
    <xdr:to>
      <xdr:col>85</xdr:col>
      <xdr:colOff>177800</xdr:colOff>
      <xdr:row>61</xdr:row>
      <xdr:rowOff>37084</xdr:rowOff>
    </xdr:to>
    <xdr:sp macro="" textlink="">
      <xdr:nvSpPr>
        <xdr:cNvPr id="648" name="楕円 647"/>
        <xdr:cNvSpPr/>
      </xdr:nvSpPr>
      <xdr:spPr>
        <a:xfrm>
          <a:off x="16268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85361</xdr:rowOff>
    </xdr:from>
    <xdr:ext cx="405111" cy="259045"/>
    <xdr:sp macro="" textlink="">
      <xdr:nvSpPr>
        <xdr:cNvPr id="649" name="【保健センター・保健所】&#10;有形固定資産減価償却率該当値テキスト"/>
        <xdr:cNvSpPr txBox="1"/>
      </xdr:nvSpPr>
      <xdr:spPr>
        <a:xfrm>
          <a:off x="16357600"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58928</xdr:rowOff>
    </xdr:from>
    <xdr:to>
      <xdr:col>81</xdr:col>
      <xdr:colOff>101600</xdr:colOff>
      <xdr:row>60</xdr:row>
      <xdr:rowOff>160528</xdr:rowOff>
    </xdr:to>
    <xdr:sp macro="" textlink="">
      <xdr:nvSpPr>
        <xdr:cNvPr id="650" name="楕円 649"/>
        <xdr:cNvSpPr/>
      </xdr:nvSpPr>
      <xdr:spPr>
        <a:xfrm>
          <a:off x="15430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109728</xdr:rowOff>
    </xdr:from>
    <xdr:to>
      <xdr:col>85</xdr:col>
      <xdr:colOff>127000</xdr:colOff>
      <xdr:row>60</xdr:row>
      <xdr:rowOff>157734</xdr:rowOff>
    </xdr:to>
    <xdr:cxnSp macro="">
      <xdr:nvCxnSpPr>
        <xdr:cNvPr id="651" name="直線コネクタ 650"/>
        <xdr:cNvCxnSpPr/>
      </xdr:nvCxnSpPr>
      <xdr:spPr>
        <a:xfrm>
          <a:off x="15481300" y="1039672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xdr:rowOff>
    </xdr:from>
    <xdr:to>
      <xdr:col>76</xdr:col>
      <xdr:colOff>165100</xdr:colOff>
      <xdr:row>60</xdr:row>
      <xdr:rowOff>112522</xdr:rowOff>
    </xdr:to>
    <xdr:sp macro="" textlink="">
      <xdr:nvSpPr>
        <xdr:cNvPr id="652" name="楕円 651"/>
        <xdr:cNvSpPr/>
      </xdr:nvSpPr>
      <xdr:spPr>
        <a:xfrm>
          <a:off x="14541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61722</xdr:rowOff>
    </xdr:from>
    <xdr:to>
      <xdr:col>81</xdr:col>
      <xdr:colOff>50800</xdr:colOff>
      <xdr:row>60</xdr:row>
      <xdr:rowOff>109728</xdr:rowOff>
    </xdr:to>
    <xdr:cxnSp macro="">
      <xdr:nvCxnSpPr>
        <xdr:cNvPr id="653" name="直線コネクタ 652"/>
        <xdr:cNvCxnSpPr/>
      </xdr:nvCxnSpPr>
      <xdr:spPr>
        <a:xfrm>
          <a:off x="14592300" y="103487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134366</xdr:rowOff>
    </xdr:from>
    <xdr:to>
      <xdr:col>72</xdr:col>
      <xdr:colOff>38100</xdr:colOff>
      <xdr:row>60</xdr:row>
      <xdr:rowOff>64516</xdr:rowOff>
    </xdr:to>
    <xdr:sp macro="" textlink="">
      <xdr:nvSpPr>
        <xdr:cNvPr id="654" name="楕円 653"/>
        <xdr:cNvSpPr/>
      </xdr:nvSpPr>
      <xdr:spPr>
        <a:xfrm>
          <a:off x="13652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xdr:rowOff>
    </xdr:from>
    <xdr:to>
      <xdr:col>76</xdr:col>
      <xdr:colOff>114300</xdr:colOff>
      <xdr:row>60</xdr:row>
      <xdr:rowOff>61722</xdr:rowOff>
    </xdr:to>
    <xdr:cxnSp macro="">
      <xdr:nvCxnSpPr>
        <xdr:cNvPr id="655" name="直線コネクタ 654"/>
        <xdr:cNvCxnSpPr/>
      </xdr:nvCxnSpPr>
      <xdr:spPr>
        <a:xfrm>
          <a:off x="13703300" y="103007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56" name="楕円 655"/>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13716</xdr:rowOff>
    </xdr:to>
    <xdr:cxnSp macro="">
      <xdr:nvCxnSpPr>
        <xdr:cNvPr id="657" name="直線コネクタ 656"/>
        <xdr:cNvCxnSpPr/>
      </xdr:nvCxnSpPr>
      <xdr:spPr>
        <a:xfrm>
          <a:off x="12814300" y="102527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151655</xdr:rowOff>
    </xdr:from>
    <xdr:ext cx="405111" cy="259045"/>
    <xdr:sp macro="" textlink="">
      <xdr:nvSpPr>
        <xdr:cNvPr id="662" name="n_1mainValue【保健センター・保健所】&#10;有形固定資産減価償却率"/>
        <xdr:cNvSpPr txBox="1"/>
      </xdr:nvSpPr>
      <xdr:spPr>
        <a:xfrm>
          <a:off x="15266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103649</xdr:rowOff>
    </xdr:from>
    <xdr:ext cx="405111" cy="259045"/>
    <xdr:sp macro="" textlink="">
      <xdr:nvSpPr>
        <xdr:cNvPr id="663" name="n_2mainValue【保健センター・保健所】&#10;有形固定資産減価償却率"/>
        <xdr:cNvSpPr txBox="1"/>
      </xdr:nvSpPr>
      <xdr:spPr>
        <a:xfrm>
          <a:off x="143897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55643</xdr:rowOff>
    </xdr:from>
    <xdr:ext cx="405111" cy="259045"/>
    <xdr:sp macro="" textlink="">
      <xdr:nvSpPr>
        <xdr:cNvPr id="664" name="n_3mainValue【保健センター・保健所】&#10;有形固定資産減価償却率"/>
        <xdr:cNvSpPr txBox="1"/>
      </xdr:nvSpPr>
      <xdr:spPr>
        <a:xfrm>
          <a:off x="13500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5" name="n_4main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145143</xdr:rowOff>
    </xdr:from>
    <xdr:to>
      <xdr:col>116</xdr:col>
      <xdr:colOff>114300</xdr:colOff>
      <xdr:row>57</xdr:row>
      <xdr:rowOff>75293</xdr:rowOff>
    </xdr:to>
    <xdr:sp macro="" textlink="">
      <xdr:nvSpPr>
        <xdr:cNvPr id="707" name="楕円 706"/>
        <xdr:cNvSpPr/>
      </xdr:nvSpPr>
      <xdr:spPr>
        <a:xfrm>
          <a:off x="221107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168020</xdr:rowOff>
    </xdr:from>
    <xdr:ext cx="469744" cy="259045"/>
    <xdr:sp macro="" textlink="">
      <xdr:nvSpPr>
        <xdr:cNvPr id="708" name="【保健センター・保健所】&#10;一人当たり面積該当値テキスト"/>
        <xdr:cNvSpPr txBox="1"/>
      </xdr:nvSpPr>
      <xdr:spPr>
        <a:xfrm>
          <a:off x="22199600"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145143</xdr:rowOff>
    </xdr:from>
    <xdr:to>
      <xdr:col>112</xdr:col>
      <xdr:colOff>38100</xdr:colOff>
      <xdr:row>57</xdr:row>
      <xdr:rowOff>75293</xdr:rowOff>
    </xdr:to>
    <xdr:sp macro="" textlink="">
      <xdr:nvSpPr>
        <xdr:cNvPr id="709" name="楕円 708"/>
        <xdr:cNvSpPr/>
      </xdr:nvSpPr>
      <xdr:spPr>
        <a:xfrm>
          <a:off x="21272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24493</xdr:rowOff>
    </xdr:from>
    <xdr:to>
      <xdr:col>116</xdr:col>
      <xdr:colOff>63500</xdr:colOff>
      <xdr:row>57</xdr:row>
      <xdr:rowOff>24493</xdr:rowOff>
    </xdr:to>
    <xdr:cxnSp macro="">
      <xdr:nvCxnSpPr>
        <xdr:cNvPr id="710" name="直線コネクタ 709"/>
        <xdr:cNvCxnSpPr/>
      </xdr:nvCxnSpPr>
      <xdr:spPr>
        <a:xfrm>
          <a:off x="21323300" y="9797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145143</xdr:rowOff>
    </xdr:from>
    <xdr:to>
      <xdr:col>107</xdr:col>
      <xdr:colOff>101600</xdr:colOff>
      <xdr:row>57</xdr:row>
      <xdr:rowOff>75293</xdr:rowOff>
    </xdr:to>
    <xdr:sp macro="" textlink="">
      <xdr:nvSpPr>
        <xdr:cNvPr id="711" name="楕円 710"/>
        <xdr:cNvSpPr/>
      </xdr:nvSpPr>
      <xdr:spPr>
        <a:xfrm>
          <a:off x="20383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24493</xdr:rowOff>
    </xdr:from>
    <xdr:to>
      <xdr:col>111</xdr:col>
      <xdr:colOff>177800</xdr:colOff>
      <xdr:row>57</xdr:row>
      <xdr:rowOff>24493</xdr:rowOff>
    </xdr:to>
    <xdr:cxnSp macro="">
      <xdr:nvCxnSpPr>
        <xdr:cNvPr id="712" name="直線コネクタ 711"/>
        <xdr:cNvCxnSpPr/>
      </xdr:nvCxnSpPr>
      <xdr:spPr>
        <a:xfrm>
          <a:off x="20434300" y="979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145143</xdr:rowOff>
    </xdr:from>
    <xdr:to>
      <xdr:col>102</xdr:col>
      <xdr:colOff>165100</xdr:colOff>
      <xdr:row>57</xdr:row>
      <xdr:rowOff>75293</xdr:rowOff>
    </xdr:to>
    <xdr:sp macro="" textlink="">
      <xdr:nvSpPr>
        <xdr:cNvPr id="713" name="楕円 712"/>
        <xdr:cNvSpPr/>
      </xdr:nvSpPr>
      <xdr:spPr>
        <a:xfrm>
          <a:off x="19494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24493</xdr:rowOff>
    </xdr:from>
    <xdr:to>
      <xdr:col>107</xdr:col>
      <xdr:colOff>50800</xdr:colOff>
      <xdr:row>57</xdr:row>
      <xdr:rowOff>24493</xdr:rowOff>
    </xdr:to>
    <xdr:cxnSp macro="">
      <xdr:nvCxnSpPr>
        <xdr:cNvPr id="714" name="直線コネクタ 713"/>
        <xdr:cNvCxnSpPr/>
      </xdr:nvCxnSpPr>
      <xdr:spPr>
        <a:xfrm>
          <a:off x="19545300" y="979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6350</xdr:rowOff>
    </xdr:from>
    <xdr:to>
      <xdr:col>98</xdr:col>
      <xdr:colOff>38100</xdr:colOff>
      <xdr:row>57</xdr:row>
      <xdr:rowOff>107950</xdr:rowOff>
    </xdr:to>
    <xdr:sp macro="" textlink="">
      <xdr:nvSpPr>
        <xdr:cNvPr id="715" name="楕円 714"/>
        <xdr:cNvSpPr/>
      </xdr:nvSpPr>
      <xdr:spPr>
        <a:xfrm>
          <a:off x="18605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24493</xdr:rowOff>
    </xdr:from>
    <xdr:to>
      <xdr:col>102</xdr:col>
      <xdr:colOff>114300</xdr:colOff>
      <xdr:row>57</xdr:row>
      <xdr:rowOff>57150</xdr:rowOff>
    </xdr:to>
    <xdr:cxnSp macro="">
      <xdr:nvCxnSpPr>
        <xdr:cNvPr id="716" name="直線コネクタ 715"/>
        <xdr:cNvCxnSpPr/>
      </xdr:nvCxnSpPr>
      <xdr:spPr>
        <a:xfrm flipV="1">
          <a:off x="18656300" y="979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91820</xdr:rowOff>
    </xdr:from>
    <xdr:ext cx="469744" cy="259045"/>
    <xdr:sp macro="" textlink="">
      <xdr:nvSpPr>
        <xdr:cNvPr id="721" name="n_1mainValue【保健センター・保健所】&#10;一人当たり面積"/>
        <xdr:cNvSpPr txBox="1"/>
      </xdr:nvSpPr>
      <xdr:spPr>
        <a:xfrm>
          <a:off x="210757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91820</xdr:rowOff>
    </xdr:from>
    <xdr:ext cx="469744" cy="259045"/>
    <xdr:sp macro="" textlink="">
      <xdr:nvSpPr>
        <xdr:cNvPr id="722" name="n_2mainValue【保健センター・保健所】&#10;一人当たり面積"/>
        <xdr:cNvSpPr txBox="1"/>
      </xdr:nvSpPr>
      <xdr:spPr>
        <a:xfrm>
          <a:off x="201994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91820</xdr:rowOff>
    </xdr:from>
    <xdr:ext cx="469744" cy="259045"/>
    <xdr:sp macro="" textlink="">
      <xdr:nvSpPr>
        <xdr:cNvPr id="723" name="n_3mainValue【保健センター・保健所】&#10;一人当たり面積"/>
        <xdr:cNvSpPr txBox="1"/>
      </xdr:nvSpPr>
      <xdr:spPr>
        <a:xfrm>
          <a:off x="193104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124477</xdr:rowOff>
    </xdr:from>
    <xdr:ext cx="469744" cy="259045"/>
    <xdr:sp macro="" textlink="">
      <xdr:nvSpPr>
        <xdr:cNvPr id="724" name="n_4mainValue【保健センター・保健所】&#10;一人当たり面積"/>
        <xdr:cNvSpPr txBox="1"/>
      </xdr:nvSpPr>
      <xdr:spPr>
        <a:xfrm>
          <a:off x="18421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19304</xdr:rowOff>
    </xdr:from>
    <xdr:to>
      <xdr:col>85</xdr:col>
      <xdr:colOff>177800</xdr:colOff>
      <xdr:row>79</xdr:row>
      <xdr:rowOff>120904</xdr:rowOff>
    </xdr:to>
    <xdr:sp macro="" textlink="">
      <xdr:nvSpPr>
        <xdr:cNvPr id="763" name="楕円 762"/>
        <xdr:cNvSpPr/>
      </xdr:nvSpPr>
      <xdr:spPr>
        <a:xfrm>
          <a:off x="16268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143781</xdr:rowOff>
    </xdr:from>
    <xdr:ext cx="405111" cy="259045"/>
    <xdr:sp macro="" textlink="">
      <xdr:nvSpPr>
        <xdr:cNvPr id="764" name="【消防施設】&#10;有形固定資産減価償却率該当値テキスト"/>
        <xdr:cNvSpPr txBox="1"/>
      </xdr:nvSpPr>
      <xdr:spPr>
        <a:xfrm>
          <a:off x="16357600" y="13516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53594</xdr:rowOff>
    </xdr:from>
    <xdr:to>
      <xdr:col>81</xdr:col>
      <xdr:colOff>101600</xdr:colOff>
      <xdr:row>79</xdr:row>
      <xdr:rowOff>155194</xdr:rowOff>
    </xdr:to>
    <xdr:sp macro="" textlink="">
      <xdr:nvSpPr>
        <xdr:cNvPr id="765" name="楕円 764"/>
        <xdr:cNvSpPr/>
      </xdr:nvSpPr>
      <xdr:spPr>
        <a:xfrm>
          <a:off x="15430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70104</xdr:rowOff>
    </xdr:from>
    <xdr:to>
      <xdr:col>85</xdr:col>
      <xdr:colOff>127000</xdr:colOff>
      <xdr:row>79</xdr:row>
      <xdr:rowOff>104394</xdr:rowOff>
    </xdr:to>
    <xdr:cxnSp macro="">
      <xdr:nvCxnSpPr>
        <xdr:cNvPr id="766" name="直線コネクタ 765"/>
        <xdr:cNvCxnSpPr/>
      </xdr:nvCxnSpPr>
      <xdr:spPr>
        <a:xfrm flipV="1">
          <a:off x="15481300" y="136146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767" name="楕円 766"/>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104394</xdr:rowOff>
    </xdr:from>
    <xdr:to>
      <xdr:col>81</xdr:col>
      <xdr:colOff>50800</xdr:colOff>
      <xdr:row>81</xdr:row>
      <xdr:rowOff>60961</xdr:rowOff>
    </xdr:to>
    <xdr:cxnSp macro="">
      <xdr:nvCxnSpPr>
        <xdr:cNvPr id="768" name="直線コネクタ 767"/>
        <xdr:cNvCxnSpPr/>
      </xdr:nvCxnSpPr>
      <xdr:spPr>
        <a:xfrm flipV="1">
          <a:off x="14592300" y="13648944"/>
          <a:ext cx="889000" cy="29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69" name="楕円 768"/>
        <xdr:cNvSpPr/>
      </xdr:nvSpPr>
      <xdr:spPr>
        <a:xfrm>
          <a:off x="13652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xdr:rowOff>
    </xdr:from>
    <xdr:to>
      <xdr:col>76</xdr:col>
      <xdr:colOff>114300</xdr:colOff>
      <xdr:row>81</xdr:row>
      <xdr:rowOff>60961</xdr:rowOff>
    </xdr:to>
    <xdr:cxnSp macro="">
      <xdr:nvCxnSpPr>
        <xdr:cNvPr id="770" name="直線コネクタ 769"/>
        <xdr:cNvCxnSpPr/>
      </xdr:nvCxnSpPr>
      <xdr:spPr>
        <a:xfrm>
          <a:off x="13703300" y="1389354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771" name="楕円 770"/>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81</xdr:row>
      <xdr:rowOff>6096</xdr:rowOff>
    </xdr:to>
    <xdr:cxnSp macro="">
      <xdr:nvCxnSpPr>
        <xdr:cNvPr id="772" name="直線コネクタ 771"/>
        <xdr:cNvCxnSpPr/>
      </xdr:nvCxnSpPr>
      <xdr:spPr>
        <a:xfrm>
          <a:off x="12814300" y="138684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271</xdr:rowOff>
    </xdr:from>
    <xdr:ext cx="405111" cy="259045"/>
    <xdr:sp macro="" textlink="">
      <xdr:nvSpPr>
        <xdr:cNvPr id="777" name="n_1mainValue【消防施設】&#10;有形固定資産減価償却率"/>
        <xdr:cNvSpPr txBox="1"/>
      </xdr:nvSpPr>
      <xdr:spPr>
        <a:xfrm>
          <a:off x="152660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78" name="n_2main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779" name="n_3mainValue【消防施設】&#10;有形固定資産減価償却率"/>
        <xdr:cNvSpPr txBox="1"/>
      </xdr:nvSpPr>
      <xdr:spPr>
        <a:xfrm>
          <a:off x="13500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80" name="n_4mainValue【消防施設】&#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821" name="楕円 820"/>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822" name="【消防施設】&#10;一人当たり面積該当値テキスト"/>
        <xdr:cNvSpPr txBox="1"/>
      </xdr:nvSpPr>
      <xdr:spPr>
        <a:xfrm>
          <a:off x="221996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158750</xdr:rowOff>
    </xdr:from>
    <xdr:to>
      <xdr:col>112</xdr:col>
      <xdr:colOff>38100</xdr:colOff>
      <xdr:row>77</xdr:row>
      <xdr:rowOff>88900</xdr:rowOff>
    </xdr:to>
    <xdr:sp macro="" textlink="">
      <xdr:nvSpPr>
        <xdr:cNvPr id="823" name="楕円 822"/>
        <xdr:cNvSpPr/>
      </xdr:nvSpPr>
      <xdr:spPr>
        <a:xfrm>
          <a:off x="2127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38100</xdr:rowOff>
    </xdr:from>
    <xdr:to>
      <xdr:col>116</xdr:col>
      <xdr:colOff>63500</xdr:colOff>
      <xdr:row>81</xdr:row>
      <xdr:rowOff>76200</xdr:rowOff>
    </xdr:to>
    <xdr:cxnSp macro="">
      <xdr:nvCxnSpPr>
        <xdr:cNvPr id="824" name="直線コネクタ 823"/>
        <xdr:cNvCxnSpPr/>
      </xdr:nvCxnSpPr>
      <xdr:spPr>
        <a:xfrm>
          <a:off x="21323300" y="1323975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825" name="楕円 824"/>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38100</xdr:rowOff>
    </xdr:from>
    <xdr:to>
      <xdr:col>111</xdr:col>
      <xdr:colOff>177800</xdr:colOff>
      <xdr:row>79</xdr:row>
      <xdr:rowOff>133350</xdr:rowOff>
    </xdr:to>
    <xdr:cxnSp macro="">
      <xdr:nvCxnSpPr>
        <xdr:cNvPr id="826" name="直線コネクタ 825"/>
        <xdr:cNvCxnSpPr/>
      </xdr:nvCxnSpPr>
      <xdr:spPr>
        <a:xfrm flipV="1">
          <a:off x="20434300" y="13239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827" name="楕円 826"/>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0</xdr:rowOff>
    </xdr:to>
    <xdr:cxnSp macro="">
      <xdr:nvCxnSpPr>
        <xdr:cNvPr id="828" name="直線コネクタ 827"/>
        <xdr:cNvCxnSpPr/>
      </xdr:nvCxnSpPr>
      <xdr:spPr>
        <a:xfrm flipV="1">
          <a:off x="19545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158750</xdr:rowOff>
    </xdr:from>
    <xdr:to>
      <xdr:col>98</xdr:col>
      <xdr:colOff>38100</xdr:colOff>
      <xdr:row>79</xdr:row>
      <xdr:rowOff>88900</xdr:rowOff>
    </xdr:to>
    <xdr:sp macro="" textlink="">
      <xdr:nvSpPr>
        <xdr:cNvPr id="829" name="楕円 828"/>
        <xdr:cNvSpPr/>
      </xdr:nvSpPr>
      <xdr:spPr>
        <a:xfrm>
          <a:off x="18605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38100</xdr:rowOff>
    </xdr:from>
    <xdr:to>
      <xdr:col>102</xdr:col>
      <xdr:colOff>114300</xdr:colOff>
      <xdr:row>80</xdr:row>
      <xdr:rowOff>0</xdr:rowOff>
    </xdr:to>
    <xdr:cxnSp macro="">
      <xdr:nvCxnSpPr>
        <xdr:cNvPr id="830" name="直線コネクタ 829"/>
        <xdr:cNvCxnSpPr/>
      </xdr:nvCxnSpPr>
      <xdr:spPr>
        <a:xfrm>
          <a:off x="18656300" y="13582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831" name="n_1ave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156227</xdr:rowOff>
    </xdr:from>
    <xdr:ext cx="469744" cy="259045"/>
    <xdr:sp macro="" textlink="">
      <xdr:nvSpPr>
        <xdr:cNvPr id="834" name="n_4aveValue【消防施設】&#10;一人当たり面積"/>
        <xdr:cNvSpPr txBox="1"/>
      </xdr:nvSpPr>
      <xdr:spPr>
        <a:xfrm>
          <a:off x="18421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105427</xdr:rowOff>
    </xdr:from>
    <xdr:ext cx="469744" cy="259045"/>
    <xdr:sp macro="" textlink="">
      <xdr:nvSpPr>
        <xdr:cNvPr id="835" name="n_1mainValue【消防施設】&#10;一人当たり面積"/>
        <xdr:cNvSpPr txBox="1"/>
      </xdr:nvSpPr>
      <xdr:spPr>
        <a:xfrm>
          <a:off x="21075727" y="1296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836" name="n_2mainValue【消防施設】&#10;一人当たり面積"/>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837" name="n_3mainValue【消防施設】&#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105427</xdr:rowOff>
    </xdr:from>
    <xdr:ext cx="469744" cy="259045"/>
    <xdr:sp macro="" textlink="">
      <xdr:nvSpPr>
        <xdr:cNvPr id="838" name="n_4mainValue【消防施設】&#10;一人当たり面積"/>
        <xdr:cNvSpPr txBox="1"/>
      </xdr:nvSpPr>
      <xdr:spPr>
        <a:xfrm>
          <a:off x="184214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109220</xdr:rowOff>
    </xdr:from>
    <xdr:to>
      <xdr:col>85</xdr:col>
      <xdr:colOff>177800</xdr:colOff>
      <xdr:row>104</xdr:row>
      <xdr:rowOff>39370</xdr:rowOff>
    </xdr:to>
    <xdr:sp macro="" textlink="">
      <xdr:nvSpPr>
        <xdr:cNvPr id="879" name="楕円 878"/>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87647</xdr:rowOff>
    </xdr:from>
    <xdr:ext cx="405111" cy="259045"/>
    <xdr:sp macro="" textlink="">
      <xdr:nvSpPr>
        <xdr:cNvPr id="880" name="【庁舎】&#10;有形固定資産減価償却率該当値テキスト"/>
        <xdr:cNvSpPr txBox="1"/>
      </xdr:nvSpPr>
      <xdr:spPr>
        <a:xfrm>
          <a:off x="16357600"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881" name="楕円 880"/>
        <xdr:cNvSpPr/>
      </xdr:nvSpPr>
      <xdr:spPr>
        <a:xfrm>
          <a:off x="15430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160020</xdr:rowOff>
    </xdr:from>
    <xdr:to>
      <xdr:col>85</xdr:col>
      <xdr:colOff>127000</xdr:colOff>
      <xdr:row>103</xdr:row>
      <xdr:rowOff>161925</xdr:rowOff>
    </xdr:to>
    <xdr:cxnSp macro="">
      <xdr:nvCxnSpPr>
        <xdr:cNvPr id="882" name="直線コネクタ 881"/>
        <xdr:cNvCxnSpPr/>
      </xdr:nvCxnSpPr>
      <xdr:spPr>
        <a:xfrm flipV="1">
          <a:off x="15481300" y="17819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83" name="楕円 882"/>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161925</xdr:rowOff>
    </xdr:from>
    <xdr:to>
      <xdr:col>81</xdr:col>
      <xdr:colOff>50800</xdr:colOff>
      <xdr:row>103</xdr:row>
      <xdr:rowOff>163830</xdr:rowOff>
    </xdr:to>
    <xdr:cxnSp macro="">
      <xdr:nvCxnSpPr>
        <xdr:cNvPr id="884" name="直線コネクタ 883"/>
        <xdr:cNvCxnSpPr/>
      </xdr:nvCxnSpPr>
      <xdr:spPr>
        <a:xfrm flipV="1">
          <a:off x="14592300" y="17821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67311</xdr:rowOff>
    </xdr:from>
    <xdr:to>
      <xdr:col>72</xdr:col>
      <xdr:colOff>38100</xdr:colOff>
      <xdr:row>103</xdr:row>
      <xdr:rowOff>168911</xdr:rowOff>
    </xdr:to>
    <xdr:sp macro="" textlink="">
      <xdr:nvSpPr>
        <xdr:cNvPr id="885" name="楕円 884"/>
        <xdr:cNvSpPr/>
      </xdr:nvSpPr>
      <xdr:spPr>
        <a:xfrm>
          <a:off x="13652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103</xdr:row>
      <xdr:rowOff>163830</xdr:rowOff>
    </xdr:to>
    <xdr:cxnSp macro="">
      <xdr:nvCxnSpPr>
        <xdr:cNvPr id="886" name="直線コネクタ 885"/>
        <xdr:cNvCxnSpPr/>
      </xdr:nvCxnSpPr>
      <xdr:spPr>
        <a:xfrm>
          <a:off x="13703300" y="17777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21589</xdr:rowOff>
    </xdr:from>
    <xdr:to>
      <xdr:col>67</xdr:col>
      <xdr:colOff>101600</xdr:colOff>
      <xdr:row>103</xdr:row>
      <xdr:rowOff>123189</xdr:rowOff>
    </xdr:to>
    <xdr:sp macro="" textlink="">
      <xdr:nvSpPr>
        <xdr:cNvPr id="887" name="楕円 886"/>
        <xdr:cNvSpPr/>
      </xdr:nvSpPr>
      <xdr:spPr>
        <a:xfrm>
          <a:off x="1276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103</xdr:row>
      <xdr:rowOff>118111</xdr:rowOff>
    </xdr:to>
    <xdr:cxnSp macro="">
      <xdr:nvCxnSpPr>
        <xdr:cNvPr id="888" name="直線コネクタ 887"/>
        <xdr:cNvCxnSpPr/>
      </xdr:nvCxnSpPr>
      <xdr:spPr>
        <a:xfrm>
          <a:off x="12814300" y="17731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92"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32402</xdr:rowOff>
    </xdr:from>
    <xdr:ext cx="405111" cy="259045"/>
    <xdr:sp macro="" textlink="">
      <xdr:nvSpPr>
        <xdr:cNvPr id="893" name="n_1mainValue【庁舎】&#10;有形固定資産減価償却率"/>
        <xdr:cNvSpPr txBox="1"/>
      </xdr:nvSpPr>
      <xdr:spPr>
        <a:xfrm>
          <a:off x="15266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94" name="n_2mainValue【庁舎】&#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160038</xdr:rowOff>
    </xdr:from>
    <xdr:ext cx="405111" cy="259045"/>
    <xdr:sp macro="" textlink="">
      <xdr:nvSpPr>
        <xdr:cNvPr id="895" name="n_3mainValue【庁舎】&#10;有形固定資産減価償却率"/>
        <xdr:cNvSpPr txBox="1"/>
      </xdr:nvSpPr>
      <xdr:spPr>
        <a:xfrm>
          <a:off x="13500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139716</xdr:rowOff>
    </xdr:from>
    <xdr:ext cx="405111" cy="259045"/>
    <xdr:sp macro="" textlink="">
      <xdr:nvSpPr>
        <xdr:cNvPr id="896" name="n_4mainValue【庁舎】&#10;有形固定資産減価償却率"/>
        <xdr:cNvSpPr txBox="1"/>
      </xdr:nvSpPr>
      <xdr:spPr>
        <a:xfrm>
          <a:off x="12611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5"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154939</xdr:rowOff>
    </xdr:from>
    <xdr:to>
      <xdr:col>116</xdr:col>
      <xdr:colOff>114300</xdr:colOff>
      <xdr:row>103</xdr:row>
      <xdr:rowOff>85089</xdr:rowOff>
    </xdr:to>
    <xdr:sp macro="" textlink="">
      <xdr:nvSpPr>
        <xdr:cNvPr id="936" name="楕円 935"/>
        <xdr:cNvSpPr/>
      </xdr:nvSpPr>
      <xdr:spPr>
        <a:xfrm>
          <a:off x="22110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6366</xdr:rowOff>
    </xdr:from>
    <xdr:ext cx="469744" cy="259045"/>
    <xdr:sp macro="" textlink="">
      <xdr:nvSpPr>
        <xdr:cNvPr id="937" name="【庁舎】&#10;一人当たり面積該当値テキスト"/>
        <xdr:cNvSpPr txBox="1"/>
      </xdr:nvSpPr>
      <xdr:spPr>
        <a:xfrm>
          <a:off x="22199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938" name="楕円 937"/>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34289</xdr:rowOff>
    </xdr:from>
    <xdr:to>
      <xdr:col>116</xdr:col>
      <xdr:colOff>63500</xdr:colOff>
      <xdr:row>104</xdr:row>
      <xdr:rowOff>0</xdr:rowOff>
    </xdr:to>
    <xdr:cxnSp macro="">
      <xdr:nvCxnSpPr>
        <xdr:cNvPr id="939" name="直線コネクタ 938"/>
        <xdr:cNvCxnSpPr/>
      </xdr:nvCxnSpPr>
      <xdr:spPr>
        <a:xfrm flipV="1">
          <a:off x="21323300" y="176936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86361</xdr:rowOff>
    </xdr:from>
    <xdr:to>
      <xdr:col>107</xdr:col>
      <xdr:colOff>101600</xdr:colOff>
      <xdr:row>104</xdr:row>
      <xdr:rowOff>16511</xdr:rowOff>
    </xdr:to>
    <xdr:sp macro="" textlink="">
      <xdr:nvSpPr>
        <xdr:cNvPr id="940" name="楕円 939"/>
        <xdr:cNvSpPr/>
      </xdr:nvSpPr>
      <xdr:spPr>
        <a:xfrm>
          <a:off x="20383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137161</xdr:rowOff>
    </xdr:from>
    <xdr:to>
      <xdr:col>111</xdr:col>
      <xdr:colOff>177800</xdr:colOff>
      <xdr:row>104</xdr:row>
      <xdr:rowOff>0</xdr:rowOff>
    </xdr:to>
    <xdr:cxnSp macro="">
      <xdr:nvCxnSpPr>
        <xdr:cNvPr id="941" name="直線コネクタ 940"/>
        <xdr:cNvCxnSpPr/>
      </xdr:nvCxnSpPr>
      <xdr:spPr>
        <a:xfrm>
          <a:off x="20434300" y="17796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90170</xdr:rowOff>
    </xdr:from>
    <xdr:to>
      <xdr:col>102</xdr:col>
      <xdr:colOff>165100</xdr:colOff>
      <xdr:row>104</xdr:row>
      <xdr:rowOff>20320</xdr:rowOff>
    </xdr:to>
    <xdr:sp macro="" textlink="">
      <xdr:nvSpPr>
        <xdr:cNvPr id="942" name="楕円 941"/>
        <xdr:cNvSpPr/>
      </xdr:nvSpPr>
      <xdr:spPr>
        <a:xfrm>
          <a:off x="19494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137161</xdr:rowOff>
    </xdr:from>
    <xdr:to>
      <xdr:col>107</xdr:col>
      <xdr:colOff>50800</xdr:colOff>
      <xdr:row>103</xdr:row>
      <xdr:rowOff>140970</xdr:rowOff>
    </xdr:to>
    <xdr:cxnSp macro="">
      <xdr:nvCxnSpPr>
        <xdr:cNvPr id="943" name="直線コネクタ 942"/>
        <xdr:cNvCxnSpPr/>
      </xdr:nvCxnSpPr>
      <xdr:spPr>
        <a:xfrm flipV="1">
          <a:off x="19545300" y="17796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93980</xdr:rowOff>
    </xdr:from>
    <xdr:to>
      <xdr:col>98</xdr:col>
      <xdr:colOff>38100</xdr:colOff>
      <xdr:row>104</xdr:row>
      <xdr:rowOff>24130</xdr:rowOff>
    </xdr:to>
    <xdr:sp macro="" textlink="">
      <xdr:nvSpPr>
        <xdr:cNvPr id="944" name="楕円 943"/>
        <xdr:cNvSpPr/>
      </xdr:nvSpPr>
      <xdr:spPr>
        <a:xfrm>
          <a:off x="18605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140970</xdr:rowOff>
    </xdr:from>
    <xdr:to>
      <xdr:col>102</xdr:col>
      <xdr:colOff>114300</xdr:colOff>
      <xdr:row>103</xdr:row>
      <xdr:rowOff>144780</xdr:rowOff>
    </xdr:to>
    <xdr:cxnSp macro="">
      <xdr:nvCxnSpPr>
        <xdr:cNvPr id="945" name="直線コネクタ 944"/>
        <xdr:cNvCxnSpPr/>
      </xdr:nvCxnSpPr>
      <xdr:spPr>
        <a:xfrm flipV="1">
          <a:off x="18656300" y="17800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7" name="n_2aveValue【庁舎】&#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9" name="n_4aveValue【庁舎】&#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950" name="n_1mainValue【庁舎】&#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33038</xdr:rowOff>
    </xdr:from>
    <xdr:ext cx="469744" cy="259045"/>
    <xdr:sp macro="" textlink="">
      <xdr:nvSpPr>
        <xdr:cNvPr id="951" name="n_2mainValue【庁舎】&#10;一人当たり面積"/>
        <xdr:cNvSpPr txBox="1"/>
      </xdr:nvSpPr>
      <xdr:spPr>
        <a:xfrm>
          <a:off x="201994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36847</xdr:rowOff>
    </xdr:from>
    <xdr:ext cx="469744" cy="259045"/>
    <xdr:sp macro="" textlink="">
      <xdr:nvSpPr>
        <xdr:cNvPr id="952" name="n_3mainValue【庁舎】&#10;一人当たり面積"/>
        <xdr:cNvSpPr txBox="1"/>
      </xdr:nvSpPr>
      <xdr:spPr>
        <a:xfrm>
          <a:off x="19310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40657</xdr:rowOff>
    </xdr:from>
    <xdr:ext cx="469744" cy="259045"/>
    <xdr:sp macro="" textlink="">
      <xdr:nvSpPr>
        <xdr:cNvPr id="953" name="n_4mainValue【庁舎】&#10;一人当たり面積"/>
        <xdr:cNvSpPr txBox="1"/>
      </xdr:nvSpPr>
      <xdr:spPr>
        <a:xfrm>
          <a:off x="18421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類似団体と比較して特に有形固定資産減価償却率が高くなっている施設は、福祉施設であり、特に低くなっている施設は、消防施設である。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・福祉施設については、施設の老朽化が年々進んで</a:t>
          </a:r>
          <a:r>
            <a:rPr kumimoji="1" lang="ja-JP" altLang="en-US" sz="1100" b="0" i="0" baseline="0">
              <a:solidFill>
                <a:schemeClr val="dk1"/>
              </a:solidFill>
              <a:effectLst/>
              <a:latin typeface="+mn-lt"/>
              <a:ea typeface="+mn-ea"/>
              <a:cs typeface="+mn-cs"/>
            </a:rPr>
            <a:t>いるため</a:t>
          </a:r>
          <a:r>
            <a:rPr kumimoji="1" lang="ja-JP" altLang="ja-JP" sz="1100" b="0" i="0" baseline="0">
              <a:solidFill>
                <a:schemeClr val="dk1"/>
              </a:solidFill>
              <a:effectLst/>
              <a:latin typeface="+mn-lt"/>
              <a:ea typeface="+mn-ea"/>
              <a:cs typeface="+mn-cs"/>
            </a:rPr>
            <a:t>、類似団体中最下位となって</a:t>
          </a:r>
          <a:r>
            <a:rPr kumimoji="1" lang="ja-JP" altLang="ja-JP" sz="1100" b="0" i="0" baseline="0">
              <a:solidFill>
                <a:sysClr val="windowText" lastClr="000000"/>
              </a:solidFill>
              <a:effectLst/>
              <a:latin typeface="+mn-lt"/>
              <a:ea typeface="+mn-ea"/>
              <a:cs typeface="+mn-cs"/>
            </a:rPr>
            <a:t>いる。公共施設等総合管理計画に基づいて</a:t>
          </a:r>
          <a:r>
            <a:rPr kumimoji="1" lang="ja-JP" altLang="en-US" sz="1100" b="0" i="0" baseline="0">
              <a:solidFill>
                <a:sysClr val="windowText" lastClr="000000"/>
              </a:solidFill>
              <a:effectLst/>
              <a:latin typeface="+mn-lt"/>
              <a:ea typeface="+mn-ea"/>
              <a:cs typeface="+mn-cs"/>
            </a:rPr>
            <a:t>施設の在り方の検討を進めていき、改善に努める。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・消防施設については、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年度に消防局の建て替えを行ったため、類似団体、全国的にも低い水準となっている。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230,316
228,644
431.82
118,726,278
114,767,392
3,139,960
56,299,975
94,302,663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年度単年度の財政力指数が</a:t>
          </a:r>
          <a:r>
            <a:rPr kumimoji="1" lang="en-US" altLang="ja-JP" sz="1100">
              <a:latin typeface="ＭＳ Ｐゴシック" panose="020B0600070205080204" pitchFamily="50" charset="-128"/>
              <a:ea typeface="ＭＳ Ｐゴシック" panose="020B0600070205080204" pitchFamily="50" charset="-128"/>
            </a:rPr>
            <a:t>0.61</a:t>
          </a:r>
          <a:r>
            <a:rPr kumimoji="1" lang="ja-JP" altLang="en-US" sz="1100">
              <a:latin typeface="ＭＳ Ｐゴシック" panose="020B0600070205080204" pitchFamily="50" charset="-128"/>
              <a:ea typeface="ＭＳ Ｐゴシック" panose="020B0600070205080204" pitchFamily="50" charset="-128"/>
            </a:rPr>
            <a:t>となり、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年平均で前年度から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減少した。これは、コロナ禍の影響に伴う景気低迷により市税などの減収が見込まれたことから、基準財政収入額の算定額が大きく減少し、さらに国の補正予算に伴う地方負担分の措置などに伴い基準財政需要額の算定額が大きく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自主的・安定的な財政基盤を確立するため、産業振興や定住促進の推進により、基幹収入である市税収入の確保に努め、加えて全国的に高い水準にある市税収納率の更なる向上を図るとともに、引き続き効果的・効率的な行財政経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68580</xdr:rowOff>
    </xdr:to>
    <xdr:cxnSp macro="">
      <xdr:nvCxnSpPr>
        <xdr:cNvPr id="67" name="直線コネクタ 66"/>
        <xdr:cNvCxnSpPr/>
      </xdr:nvCxnSpPr>
      <xdr:spPr>
        <a:xfrm>
          <a:off x="4114800" y="75882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68580</xdr:rowOff>
    </xdr:to>
    <xdr:cxnSp macro="">
      <xdr:nvCxnSpPr>
        <xdr:cNvPr id="76" name="直線コネクタ 75"/>
        <xdr:cNvCxnSpPr/>
      </xdr:nvCxnSpPr>
      <xdr:spPr>
        <a:xfrm flipV="1">
          <a:off x="1447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78" name="テキスト ボックス 77"/>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89.2%</a:t>
          </a:r>
          <a:r>
            <a:rPr kumimoji="1" lang="ja-JP" altLang="en-US" sz="1300">
              <a:latin typeface="ＭＳ Ｐゴシック" panose="020B0600070205080204" pitchFamily="50" charset="-128"/>
              <a:ea typeface="ＭＳ Ｐゴシック" panose="020B0600070205080204" pitchFamily="50" charset="-128"/>
            </a:rPr>
            <a:t>となった。これは、経常的な歳出が償還元金の約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億円増、障害児通所支援の約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億円増などにより、約</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億円増加したものの、歳入については普通交付税が約</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億円増、地方消費税交付金が約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億円増など、約</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億円増加したことによる。</a:t>
          </a:r>
        </a:p>
        <a:p>
          <a:r>
            <a:rPr kumimoji="1" lang="ja-JP" altLang="en-US" sz="1300">
              <a:latin typeface="ＭＳ Ｐゴシック" panose="020B0600070205080204" pitchFamily="50" charset="-128"/>
              <a:ea typeface="ＭＳ Ｐゴシック" panose="020B0600070205080204" pitchFamily="50" charset="-128"/>
            </a:rPr>
            <a:t>　類似団体平均との差は縮まったが、今後も自主財源の確保、事務事業の見直しによる経常的な歳出の削減に努めていく。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67</xdr:row>
      <xdr:rowOff>39794</xdr:rowOff>
    </xdr:to>
    <xdr:cxnSp macro="">
      <xdr:nvCxnSpPr>
        <xdr:cNvPr id="130" name="直線コネクタ 129"/>
        <xdr:cNvCxnSpPr/>
      </xdr:nvCxnSpPr>
      <xdr:spPr>
        <a:xfrm flipV="1">
          <a:off x="4114800" y="11132820"/>
          <a:ext cx="8382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1"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39794</xdr:rowOff>
    </xdr:from>
    <xdr:to>
      <xdr:col>19</xdr:col>
      <xdr:colOff>133350</xdr:colOff>
      <xdr:row>68</xdr:row>
      <xdr:rowOff>13123</xdr:rowOff>
    </xdr:to>
    <xdr:cxnSp macro="">
      <xdr:nvCxnSpPr>
        <xdr:cNvPr id="133" name="直線コネクタ 132"/>
        <xdr:cNvCxnSpPr/>
      </xdr:nvCxnSpPr>
      <xdr:spPr>
        <a:xfrm flipV="1">
          <a:off x="3225800" y="115269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68</xdr:row>
      <xdr:rowOff>13123</xdr:rowOff>
    </xdr:to>
    <xdr:cxnSp macro="">
      <xdr:nvCxnSpPr>
        <xdr:cNvPr id="136" name="直線コネクタ 135"/>
        <xdr:cNvCxnSpPr/>
      </xdr:nvCxnSpPr>
      <xdr:spPr>
        <a:xfrm>
          <a:off x="2336800" y="1139020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66</xdr:row>
      <xdr:rowOff>74506</xdr:rowOff>
    </xdr:to>
    <xdr:cxnSp macro="">
      <xdr:nvCxnSpPr>
        <xdr:cNvPr id="139" name="直線コネクタ 138"/>
        <xdr:cNvCxnSpPr/>
      </xdr:nvCxnSpPr>
      <xdr:spPr>
        <a:xfrm>
          <a:off x="1447800" y="112212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43" name="テキスト ボックス 142"/>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160444</xdr:rowOff>
    </xdr:from>
    <xdr:to>
      <xdr:col>19</xdr:col>
      <xdr:colOff>184150</xdr:colOff>
      <xdr:row>67</xdr:row>
      <xdr:rowOff>90594</xdr:rowOff>
    </xdr:to>
    <xdr:sp macro="" textlink="">
      <xdr:nvSpPr>
        <xdr:cNvPr id="151" name="楕円 150"/>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75371</xdr:rowOff>
    </xdr:from>
    <xdr:ext cx="736600" cy="259045"/>
    <xdr:sp macro="" textlink="">
      <xdr:nvSpPr>
        <xdr:cNvPr id="152" name="テキスト ボックス 151"/>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133773</xdr:rowOff>
    </xdr:from>
    <xdr:to>
      <xdr:col>15</xdr:col>
      <xdr:colOff>133350</xdr:colOff>
      <xdr:row>68</xdr:row>
      <xdr:rowOff>63923</xdr:rowOff>
    </xdr:to>
    <xdr:sp macro="" textlink="">
      <xdr:nvSpPr>
        <xdr:cNvPr id="153" name="楕円 152"/>
        <xdr:cNvSpPr/>
      </xdr:nvSpPr>
      <xdr:spPr>
        <a:xfrm>
          <a:off x="3175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48700</xdr:rowOff>
    </xdr:from>
    <xdr:ext cx="762000" cy="259045"/>
    <xdr:sp macro="" textlink="">
      <xdr:nvSpPr>
        <xdr:cNvPr id="154" name="テキスト ボックス 153"/>
        <xdr:cNvSpPr txBox="1"/>
      </xdr:nvSpPr>
      <xdr:spPr>
        <a:xfrm>
          <a:off x="2844800" y="117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5" name="楕円 154"/>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56" name="テキスト ボックス 155"/>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7" name="楕円 156"/>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58" name="テキスト ボックス 157"/>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8,459</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円増加している。これは新型コロナウイルスワクチン接種業務の委託による物件費の増加が主な要因である。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より高い水準であることから、今後も、定員管理の適正化などを行い、人件費の抑制を図るとともに、公共施設等総合管理計画に基づく施設の統廃合や事務事業の見直しによる経費の節減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77513</xdr:rowOff>
    </xdr:from>
    <xdr:to>
      <xdr:col>23</xdr:col>
      <xdr:colOff>133350</xdr:colOff>
      <xdr:row>83</xdr:row>
      <xdr:rowOff>51859</xdr:rowOff>
    </xdr:to>
    <xdr:cxnSp macro="">
      <xdr:nvCxnSpPr>
        <xdr:cNvPr id="195" name="直線コネクタ 194"/>
        <xdr:cNvCxnSpPr/>
      </xdr:nvCxnSpPr>
      <xdr:spPr>
        <a:xfrm>
          <a:off x="4114800" y="14136413"/>
          <a:ext cx="8382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101134</xdr:rowOff>
    </xdr:from>
    <xdr:ext cx="762000" cy="259045"/>
    <xdr:sp macro="" textlink="">
      <xdr:nvSpPr>
        <xdr:cNvPr id="196" name="人件費・物件費等の状況平均値テキスト"/>
        <xdr:cNvSpPr txBox="1"/>
      </xdr:nvSpPr>
      <xdr:spPr>
        <a:xfrm>
          <a:off x="5041900" y="13988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87843</xdr:rowOff>
    </xdr:from>
    <xdr:to>
      <xdr:col>19</xdr:col>
      <xdr:colOff>133350</xdr:colOff>
      <xdr:row>82</xdr:row>
      <xdr:rowOff>77513</xdr:rowOff>
    </xdr:to>
    <xdr:cxnSp macro="">
      <xdr:nvCxnSpPr>
        <xdr:cNvPr id="198" name="直線コネクタ 197"/>
        <xdr:cNvCxnSpPr/>
      </xdr:nvCxnSpPr>
      <xdr:spPr>
        <a:xfrm>
          <a:off x="3225800" y="13975293"/>
          <a:ext cx="889000" cy="16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56914</xdr:rowOff>
    </xdr:from>
    <xdr:ext cx="736600" cy="259045"/>
    <xdr:sp macro="" textlink="">
      <xdr:nvSpPr>
        <xdr:cNvPr id="200" name="テキスト ボックス 199"/>
        <xdr:cNvSpPr txBox="1"/>
      </xdr:nvSpPr>
      <xdr:spPr>
        <a:xfrm>
          <a:off x="3733800" y="137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24916</xdr:rowOff>
    </xdr:from>
    <xdr:to>
      <xdr:col>15</xdr:col>
      <xdr:colOff>82550</xdr:colOff>
      <xdr:row>81</xdr:row>
      <xdr:rowOff>87843</xdr:rowOff>
    </xdr:to>
    <xdr:cxnSp macro="">
      <xdr:nvCxnSpPr>
        <xdr:cNvPr id="201" name="直線コネクタ 200"/>
        <xdr:cNvCxnSpPr/>
      </xdr:nvCxnSpPr>
      <xdr:spPr>
        <a:xfrm>
          <a:off x="2336800" y="13912366"/>
          <a:ext cx="889000" cy="6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3" name="テキスト ボックス 202"/>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133593</xdr:rowOff>
    </xdr:from>
    <xdr:to>
      <xdr:col>11</xdr:col>
      <xdr:colOff>31750</xdr:colOff>
      <xdr:row>81</xdr:row>
      <xdr:rowOff>24916</xdr:rowOff>
    </xdr:to>
    <xdr:cxnSp macro="">
      <xdr:nvCxnSpPr>
        <xdr:cNvPr id="204" name="直線コネクタ 203"/>
        <xdr:cNvCxnSpPr/>
      </xdr:nvCxnSpPr>
      <xdr:spPr>
        <a:xfrm>
          <a:off x="1447800" y="13849593"/>
          <a:ext cx="889000" cy="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6" name="テキスト ボックス 205"/>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8" name="テキスト ボックス 207"/>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1059</xdr:rowOff>
    </xdr:from>
    <xdr:to>
      <xdr:col>23</xdr:col>
      <xdr:colOff>184150</xdr:colOff>
      <xdr:row>83</xdr:row>
      <xdr:rowOff>102659</xdr:rowOff>
    </xdr:to>
    <xdr:sp macro="" textlink="">
      <xdr:nvSpPr>
        <xdr:cNvPr id="214" name="楕円 213"/>
        <xdr:cNvSpPr/>
      </xdr:nvSpPr>
      <xdr:spPr>
        <a:xfrm>
          <a:off x="4902200" y="142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144586</xdr:rowOff>
    </xdr:from>
    <xdr:ext cx="762000" cy="259045"/>
    <xdr:sp macro="" textlink="">
      <xdr:nvSpPr>
        <xdr:cNvPr id="215" name="人件費・物件費等の状況該当値テキスト"/>
        <xdr:cNvSpPr txBox="1"/>
      </xdr:nvSpPr>
      <xdr:spPr>
        <a:xfrm>
          <a:off x="5041900" y="1420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26713</xdr:rowOff>
    </xdr:from>
    <xdr:to>
      <xdr:col>19</xdr:col>
      <xdr:colOff>184150</xdr:colOff>
      <xdr:row>82</xdr:row>
      <xdr:rowOff>128313</xdr:rowOff>
    </xdr:to>
    <xdr:sp macro="" textlink="">
      <xdr:nvSpPr>
        <xdr:cNvPr id="216" name="楕円 215"/>
        <xdr:cNvSpPr/>
      </xdr:nvSpPr>
      <xdr:spPr>
        <a:xfrm>
          <a:off x="4064000" y="140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113090</xdr:rowOff>
    </xdr:from>
    <xdr:ext cx="736600" cy="259045"/>
    <xdr:sp macro="" textlink="">
      <xdr:nvSpPr>
        <xdr:cNvPr id="217" name="テキスト ボックス 216"/>
        <xdr:cNvSpPr txBox="1"/>
      </xdr:nvSpPr>
      <xdr:spPr>
        <a:xfrm>
          <a:off x="3733800" y="1417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37043</xdr:rowOff>
    </xdr:from>
    <xdr:to>
      <xdr:col>15</xdr:col>
      <xdr:colOff>133350</xdr:colOff>
      <xdr:row>81</xdr:row>
      <xdr:rowOff>138643</xdr:rowOff>
    </xdr:to>
    <xdr:sp macro="" textlink="">
      <xdr:nvSpPr>
        <xdr:cNvPr id="218" name="楕円 217"/>
        <xdr:cNvSpPr/>
      </xdr:nvSpPr>
      <xdr:spPr>
        <a:xfrm>
          <a:off x="3175000" y="139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123420</xdr:rowOff>
    </xdr:from>
    <xdr:ext cx="762000" cy="259045"/>
    <xdr:sp macro="" textlink="">
      <xdr:nvSpPr>
        <xdr:cNvPr id="219" name="テキスト ボックス 218"/>
        <xdr:cNvSpPr txBox="1"/>
      </xdr:nvSpPr>
      <xdr:spPr>
        <a:xfrm>
          <a:off x="2844800" y="1401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145566</xdr:rowOff>
    </xdr:from>
    <xdr:to>
      <xdr:col>11</xdr:col>
      <xdr:colOff>82550</xdr:colOff>
      <xdr:row>81</xdr:row>
      <xdr:rowOff>75716</xdr:rowOff>
    </xdr:to>
    <xdr:sp macro="" textlink="">
      <xdr:nvSpPr>
        <xdr:cNvPr id="220" name="楕円 219"/>
        <xdr:cNvSpPr/>
      </xdr:nvSpPr>
      <xdr:spPr>
        <a:xfrm>
          <a:off x="2286000" y="138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60493</xdr:rowOff>
    </xdr:from>
    <xdr:ext cx="762000" cy="259045"/>
    <xdr:sp macro="" textlink="">
      <xdr:nvSpPr>
        <xdr:cNvPr id="221" name="テキスト ボックス 220"/>
        <xdr:cNvSpPr txBox="1"/>
      </xdr:nvSpPr>
      <xdr:spPr>
        <a:xfrm>
          <a:off x="1955800" y="139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82793</xdr:rowOff>
    </xdr:from>
    <xdr:to>
      <xdr:col>7</xdr:col>
      <xdr:colOff>31750</xdr:colOff>
      <xdr:row>81</xdr:row>
      <xdr:rowOff>12943</xdr:rowOff>
    </xdr:to>
    <xdr:sp macro="" textlink="">
      <xdr:nvSpPr>
        <xdr:cNvPr id="222" name="楕円 221"/>
        <xdr:cNvSpPr/>
      </xdr:nvSpPr>
      <xdr:spPr>
        <a:xfrm>
          <a:off x="1397000" y="137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23120</xdr:rowOff>
    </xdr:from>
    <xdr:ext cx="762000" cy="259045"/>
    <xdr:sp macro="" textlink="">
      <xdr:nvSpPr>
        <xdr:cNvPr id="223" name="テキスト ボックス 222"/>
        <xdr:cNvSpPr txBox="1"/>
      </xdr:nvSpPr>
      <xdr:spPr>
        <a:xfrm>
          <a:off x="1066800" y="1356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a:t>
          </a:r>
          <a:r>
            <a:rPr lang="en-US" altLang="ja-JP" sz="1300">
              <a:effectLst/>
              <a:latin typeface="ＭＳ Ｐゴシック" panose="020B0600070205080204" pitchFamily="50" charset="-128"/>
              <a:ea typeface="ＭＳ Ｐゴシック" panose="020B0600070205080204" pitchFamily="50" charset="-128"/>
            </a:rPr>
            <a:t>98.9</a:t>
          </a:r>
          <a:r>
            <a:rPr lang="ja-JP" altLang="en-US" sz="1300">
              <a:effectLst/>
              <a:latin typeface="ＭＳ Ｐゴシック" panose="020B0600070205080204" pitchFamily="50" charset="-128"/>
              <a:ea typeface="ＭＳ Ｐゴシック" panose="020B0600070205080204" pitchFamily="50" charset="-128"/>
            </a:rPr>
            <a:t>となっており、類似団体平均を下回っている。（</a:t>
          </a:r>
          <a:r>
            <a:rPr lang="en-US" altLang="ja-JP" sz="1300">
              <a:effectLst/>
              <a:latin typeface="ＭＳ Ｐゴシック" panose="020B0600070205080204" pitchFamily="50" charset="-128"/>
              <a:ea typeface="ＭＳ Ｐゴシック" panose="020B0600070205080204" pitchFamily="50" charset="-128"/>
            </a:rPr>
            <a:t>R3</a:t>
          </a:r>
          <a:r>
            <a:rPr lang="ja-JP" altLang="en-US" sz="1300">
              <a:effectLst/>
              <a:latin typeface="ＭＳ Ｐゴシック" panose="020B0600070205080204" pitchFamily="50" charset="-128"/>
              <a:ea typeface="ＭＳ Ｐゴシック" panose="020B0600070205080204" pitchFamily="50" charset="-128"/>
            </a:rPr>
            <a:t>年度は</a:t>
          </a:r>
          <a:r>
            <a:rPr lang="en-US" altLang="ja-JP" sz="1300">
              <a:effectLst/>
              <a:latin typeface="ＭＳ Ｐゴシック" panose="020B0600070205080204" pitchFamily="50" charset="-128"/>
              <a:ea typeface="ＭＳ Ｐゴシック" panose="020B0600070205080204" pitchFamily="50" charset="-128"/>
            </a:rPr>
            <a:t>R2</a:t>
          </a:r>
          <a:r>
            <a:rPr lang="ja-JP" altLang="en-US" sz="1300">
              <a:effectLst/>
              <a:latin typeface="ＭＳ Ｐゴシック" panose="020B0600070205080204" pitchFamily="50" charset="-128"/>
              <a:ea typeface="ＭＳ Ｐゴシック" panose="020B0600070205080204" pitchFamily="50" charset="-128"/>
            </a:rPr>
            <a:t>年度と同じ基準が用いられているため、指数に変動はない。）</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今後も、給与については、国や他の地方公共団体及び地域の民間企業の給与水準を考慮しながら適正化に努めるとともに、定員管理の適正化や早期退職制度の実施により人件費の抑制に努めていく。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83</xdr:row>
      <xdr:rowOff>153459</xdr:rowOff>
    </xdr:to>
    <xdr:cxnSp macro="">
      <xdr:nvCxnSpPr>
        <xdr:cNvPr id="257" name="直線コネクタ 256"/>
        <xdr:cNvCxnSpPr/>
      </xdr:nvCxnSpPr>
      <xdr:spPr>
        <a:xfrm>
          <a:off x="16179800" y="14383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8"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162984</xdr:rowOff>
    </xdr:to>
    <xdr:cxnSp macro="">
      <xdr:nvCxnSpPr>
        <xdr:cNvPr id="260" name="直線コネクタ 259"/>
        <xdr:cNvCxnSpPr/>
      </xdr:nvCxnSpPr>
      <xdr:spPr>
        <a:xfrm flipV="1">
          <a:off x="15290800" y="1438380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51859</xdr:rowOff>
    </xdr:to>
    <xdr:cxnSp macro="">
      <xdr:nvCxnSpPr>
        <xdr:cNvPr id="263" name="直線コネクタ 262"/>
        <xdr:cNvCxnSpPr/>
      </xdr:nvCxnSpPr>
      <xdr:spPr>
        <a:xfrm flipV="1">
          <a:off x="14401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5" name="テキスト ボックス 264"/>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132291</xdr:rowOff>
    </xdr:to>
    <xdr:cxnSp macro="">
      <xdr:nvCxnSpPr>
        <xdr:cNvPr id="266" name="直線コネクタ 265"/>
        <xdr:cNvCxnSpPr/>
      </xdr:nvCxnSpPr>
      <xdr:spPr>
        <a:xfrm flipV="1">
          <a:off x="13512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6" name="楕円 275"/>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7"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8" name="楕円 277"/>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9" name="テキスト ボックス 278"/>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2" name="楕円 281"/>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3" name="テキスト ボックス 282"/>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4" name="楕円 283"/>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5" name="テキスト ボックス 284"/>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人増加した。これは、</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年度に開催予定の</a:t>
          </a:r>
          <a:r>
            <a:rPr kumimoji="1" lang="en-US" altLang="ja-JP" sz="1300">
              <a:latin typeface="ＭＳ Ｐゴシック" panose="020B0600070205080204" pitchFamily="50" charset="-128"/>
              <a:ea typeface="ＭＳ Ｐゴシック" panose="020B0600070205080204" pitchFamily="50" charset="-128"/>
            </a:rPr>
            <a:t>SAGA2024</a:t>
          </a:r>
          <a:r>
            <a:rPr kumimoji="1" lang="ja-JP" altLang="en-US" sz="1300">
              <a:latin typeface="ＭＳ Ｐゴシック" panose="020B0600070205080204" pitchFamily="50" charset="-128"/>
              <a:ea typeface="ＭＳ Ｐゴシック" panose="020B0600070205080204" pitchFamily="50" charset="-128"/>
            </a:rPr>
            <a:t>国スポ・全障スポの大会開催の対応のため、臨時的措置として職員を増員したことなどによる。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今後も、事務事業の見直しや人員の適正配置などにより、計画的な定員管理に努めていく。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26881</xdr:rowOff>
    </xdr:from>
    <xdr:to>
      <xdr:col>81</xdr:col>
      <xdr:colOff>44450</xdr:colOff>
      <xdr:row>61</xdr:row>
      <xdr:rowOff>42969</xdr:rowOff>
    </xdr:to>
    <xdr:cxnSp macro="">
      <xdr:nvCxnSpPr>
        <xdr:cNvPr id="320" name="直線コネクタ 319"/>
        <xdr:cNvCxnSpPr/>
      </xdr:nvCxnSpPr>
      <xdr:spPr>
        <a:xfrm>
          <a:off x="16179800" y="10485331"/>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1"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61</xdr:row>
      <xdr:rowOff>26881</xdr:rowOff>
    </xdr:to>
    <xdr:cxnSp macro="">
      <xdr:nvCxnSpPr>
        <xdr:cNvPr id="323" name="直線コネクタ 322"/>
        <xdr:cNvCxnSpPr/>
      </xdr:nvCxnSpPr>
      <xdr:spPr>
        <a:xfrm>
          <a:off x="15290800" y="1044511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158115</xdr:rowOff>
    </xdr:to>
    <xdr:cxnSp macro="">
      <xdr:nvCxnSpPr>
        <xdr:cNvPr id="326" name="直線コネクタ 325"/>
        <xdr:cNvCxnSpPr/>
      </xdr:nvCxnSpPr>
      <xdr:spPr>
        <a:xfrm>
          <a:off x="14401800" y="104250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138006</xdr:rowOff>
    </xdr:to>
    <xdr:cxnSp macro="">
      <xdr:nvCxnSpPr>
        <xdr:cNvPr id="329" name="直線コネクタ 328"/>
        <xdr:cNvCxnSpPr/>
      </xdr:nvCxnSpPr>
      <xdr:spPr>
        <a:xfrm>
          <a:off x="13512800" y="1041294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1" name="テキスト ボックス 330"/>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3" name="テキスト ボックス 332"/>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39" name="楕円 338"/>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8696</xdr:rowOff>
    </xdr:from>
    <xdr:ext cx="762000" cy="259045"/>
    <xdr:sp macro="" textlink="">
      <xdr:nvSpPr>
        <xdr:cNvPr id="340" name="定員管理の状況該当値テキスト"/>
        <xdr:cNvSpPr txBox="1"/>
      </xdr:nvSpPr>
      <xdr:spPr>
        <a:xfrm>
          <a:off x="17106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147531</xdr:rowOff>
    </xdr:from>
    <xdr:to>
      <xdr:col>77</xdr:col>
      <xdr:colOff>95250</xdr:colOff>
      <xdr:row>61</xdr:row>
      <xdr:rowOff>77681</xdr:rowOff>
    </xdr:to>
    <xdr:sp macro="" textlink="">
      <xdr:nvSpPr>
        <xdr:cNvPr id="341" name="楕円 340"/>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87858</xdr:rowOff>
    </xdr:from>
    <xdr:ext cx="736600" cy="259045"/>
    <xdr:sp macro="" textlink="">
      <xdr:nvSpPr>
        <xdr:cNvPr id="342" name="テキスト ボックス 341"/>
        <xdr:cNvSpPr txBox="1"/>
      </xdr:nvSpPr>
      <xdr:spPr>
        <a:xfrm>
          <a:off x="15798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3" name="楕円 342"/>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4" name="テキスト ボックス 343"/>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5" name="楕円 344"/>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6" name="テキスト ボックス 345"/>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7" name="楕円 346"/>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48" name="テキスト ボックス 347"/>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年度の実質公債費比率において、普通交付税額などが増加したものの、合併特例事業債、臨時財政対策債等の償還額の増加により、前年度の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％に増加した。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年平均としては前年度と変わらず</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今後も、普通建設事業等の見直しによる地方債の発行抑制や、交付税算入等を考慮した財政的に有利な地方債の借入を行うなどの取組に努めていく。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148167</xdr:rowOff>
    </xdr:to>
    <xdr:cxnSp macro="">
      <xdr:nvCxnSpPr>
        <xdr:cNvPr id="383" name="直線コネクタ 382"/>
        <xdr:cNvCxnSpPr/>
      </xdr:nvCxnSpPr>
      <xdr:spPr>
        <a:xfrm>
          <a:off x="16179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4"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45659</xdr:rowOff>
    </xdr:to>
    <xdr:cxnSp macro="">
      <xdr:nvCxnSpPr>
        <xdr:cNvPr id="386" name="直線コネクタ 385"/>
        <xdr:cNvCxnSpPr/>
      </xdr:nvCxnSpPr>
      <xdr:spPr>
        <a:xfrm flipV="1">
          <a:off x="15290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80131</xdr:rowOff>
    </xdr:to>
    <xdr:cxnSp macro="">
      <xdr:nvCxnSpPr>
        <xdr:cNvPr id="389" name="直線コネクタ 388"/>
        <xdr:cNvCxnSpPr/>
      </xdr:nvCxnSpPr>
      <xdr:spPr>
        <a:xfrm flipV="1">
          <a:off x="14401800" y="67322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114602</xdr:rowOff>
    </xdr:to>
    <xdr:cxnSp macro="">
      <xdr:nvCxnSpPr>
        <xdr:cNvPr id="392" name="直線コネクタ 391"/>
        <xdr:cNvCxnSpPr/>
      </xdr:nvCxnSpPr>
      <xdr:spPr>
        <a:xfrm flipV="1">
          <a:off x="13512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4" name="テキスト ボックス 393"/>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6" name="テキスト ボックス 395"/>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2" name="楕円 401"/>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3"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4" name="楕円 403"/>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5" name="テキスト ボックス 404"/>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06" name="楕円 405"/>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07" name="テキスト ボックス 406"/>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08" name="楕円 407"/>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09" name="テキスト ボックス 408"/>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0" name="楕円 409"/>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1" name="テキスト ボックス 410"/>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債償還や、一般会計の小中学校の耐震補強や庁舎改修等で過去借入した合併特例事業債の償還が進んだことなどから、将来負担額が減少した。また、財政調整基金や公共用施設建設基金など充当可能財源等が増加したことで、将来負担額を上回りマイナスとなったため、将来負担比率は算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類似団体内では最も健全な数値となっているが、今後も、将来世代の負担を軽減し、健全な財政運営を維持するため、地方債発行の抑制や基金残高の確保などに努めていく。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5" name="将来負担の状況平均値テキスト"/>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6" name="フローチャート: 判断 445"/>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7" name="フローチャート: 判断 446"/>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8" name="テキスト ボックス 447"/>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49" name="フローチャート: 判断 448"/>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0" name="テキスト ボックス 449"/>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4" name="テキスト ボックス 453"/>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130651</xdr:colOff>
      <xdr:row>26</xdr:row>
      <xdr:rowOff>66559</xdr:rowOff>
    </xdr:from>
    <xdr:ext cx="9099176" cy="425758"/>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62309" y="449819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230,316
228,644
431.82
118,726,278
114,767,392
3,139,960
56,299,975
94,302,663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退職者の増に伴い、退職金が増加したことなどにより人件費が増加しているが、経常一般財源の増加により、経常収支比率としては減少している。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今後も定員管理の適正化や早期退職制度の実施による人件費の抑制に努めていく。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38100</xdr:rowOff>
    </xdr:from>
    <xdr:to>
      <xdr:col>24</xdr:col>
      <xdr:colOff>25400</xdr:colOff>
      <xdr:row>35</xdr:row>
      <xdr:rowOff>31750</xdr:rowOff>
    </xdr:to>
    <xdr:cxnSp macro="">
      <xdr:nvCxnSpPr>
        <xdr:cNvPr id="66" name="直線コネクタ 65"/>
        <xdr:cNvCxnSpPr/>
      </xdr:nvCxnSpPr>
      <xdr:spPr>
        <a:xfrm flipV="1">
          <a:off x="3987800" y="5867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44450</xdr:rowOff>
    </xdr:to>
    <xdr:cxnSp macro="">
      <xdr:nvCxnSpPr>
        <xdr:cNvPr id="69" name="直線コネクタ 68"/>
        <xdr:cNvCxnSpPr/>
      </xdr:nvCxnSpPr>
      <xdr:spPr>
        <a:xfrm flipV="1">
          <a:off x="30988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71" name="テキスト ボックス 70"/>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38100</xdr:rowOff>
    </xdr:from>
    <xdr:to>
      <xdr:col>15</xdr:col>
      <xdr:colOff>98425</xdr:colOff>
      <xdr:row>35</xdr:row>
      <xdr:rowOff>44450</xdr:rowOff>
    </xdr:to>
    <xdr:cxnSp macro="">
      <xdr:nvCxnSpPr>
        <xdr:cNvPr id="72" name="直線コネクタ 71"/>
        <xdr:cNvCxnSpPr/>
      </xdr:nvCxnSpPr>
      <xdr:spPr>
        <a:xfrm>
          <a:off x="2209800" y="586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38100</xdr:rowOff>
    </xdr:to>
    <xdr:cxnSp macro="">
      <xdr:nvCxnSpPr>
        <xdr:cNvPr id="75" name="直線コネクタ 74"/>
        <xdr:cNvCxnSpPr/>
      </xdr:nvCxnSpPr>
      <xdr:spPr>
        <a:xfrm>
          <a:off x="1320800" y="576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158750</xdr:rowOff>
    </xdr:from>
    <xdr:to>
      <xdr:col>24</xdr:col>
      <xdr:colOff>76200</xdr:colOff>
      <xdr:row>34</xdr:row>
      <xdr:rowOff>88900</xdr:rowOff>
    </xdr:to>
    <xdr:sp macro="" textlink="">
      <xdr:nvSpPr>
        <xdr:cNvPr id="85" name="楕円 84"/>
        <xdr:cNvSpPr/>
      </xdr:nvSpPr>
      <xdr:spPr>
        <a:xfrm>
          <a:off x="4775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165100</xdr:rowOff>
    </xdr:from>
    <xdr:to>
      <xdr:col>15</xdr:col>
      <xdr:colOff>149225</xdr:colOff>
      <xdr:row>35</xdr:row>
      <xdr:rowOff>95250</xdr:rowOff>
    </xdr:to>
    <xdr:sp macro="" textlink="">
      <xdr:nvSpPr>
        <xdr:cNvPr id="89" name="楕円 88"/>
        <xdr:cNvSpPr/>
      </xdr:nvSpPr>
      <xdr:spPr>
        <a:xfrm>
          <a:off x="304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105427</xdr:rowOff>
    </xdr:from>
    <xdr:ext cx="762000" cy="259045"/>
    <xdr:sp macro="" textlink="">
      <xdr:nvSpPr>
        <xdr:cNvPr id="90" name="テキスト ボックス 89"/>
        <xdr:cNvSpPr txBox="1"/>
      </xdr:nvSpPr>
      <xdr:spPr>
        <a:xfrm>
          <a:off x="2717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158750</xdr:rowOff>
    </xdr:from>
    <xdr:to>
      <xdr:col>11</xdr:col>
      <xdr:colOff>60325</xdr:colOff>
      <xdr:row>34</xdr:row>
      <xdr:rowOff>88900</xdr:rowOff>
    </xdr:to>
    <xdr:sp macro="" textlink="">
      <xdr:nvSpPr>
        <xdr:cNvPr id="91" name="楕円 90"/>
        <xdr:cNvSpPr/>
      </xdr:nvSpPr>
      <xdr:spPr>
        <a:xfrm>
          <a:off x="2159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92" name="テキスト ボックス 91"/>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4" name="テキスト ボックス 93"/>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施設管理に係る業務委託のコスト増などにより物件費が増加したものの、経常一般財源の増加により、経常収支比率としては減少している。</a:t>
          </a:r>
        </a:p>
        <a:p>
          <a:r>
            <a:rPr kumimoji="1" lang="ja-JP" altLang="en-US" sz="1300">
              <a:latin typeface="ＭＳ Ｐゴシック" panose="020B0600070205080204" pitchFamily="50" charset="-128"/>
              <a:ea typeface="ＭＳ Ｐゴシック" panose="020B0600070205080204" pitchFamily="50" charset="-128"/>
            </a:rPr>
            <a:t>　類似団体内平均値を大きく下回っている状況であるが、公共施設等総合管理計画に基づく施設の統廃合などによる施設管理経費の削減や、経常的な事務事業の見直しを図り、コストの削減に努めていく。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143329</xdr:rowOff>
    </xdr:from>
    <xdr:to>
      <xdr:col>82</xdr:col>
      <xdr:colOff>107950</xdr:colOff>
      <xdr:row>13</xdr:row>
      <xdr:rowOff>20864</xdr:rowOff>
    </xdr:to>
    <xdr:cxnSp macro="">
      <xdr:nvCxnSpPr>
        <xdr:cNvPr id="129" name="直線コネクタ 128"/>
        <xdr:cNvCxnSpPr/>
      </xdr:nvCxnSpPr>
      <xdr:spPr>
        <a:xfrm flipV="1">
          <a:off x="15671800" y="22007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20864</xdr:rowOff>
    </xdr:from>
    <xdr:to>
      <xdr:col>78</xdr:col>
      <xdr:colOff>69850</xdr:colOff>
      <xdr:row>13</xdr:row>
      <xdr:rowOff>102507</xdr:rowOff>
    </xdr:to>
    <xdr:cxnSp macro="">
      <xdr:nvCxnSpPr>
        <xdr:cNvPr id="132" name="直線コネクタ 131"/>
        <xdr:cNvCxnSpPr/>
      </xdr:nvCxnSpPr>
      <xdr:spPr>
        <a:xfrm flipV="1">
          <a:off x="14782800" y="22497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118836</xdr:rowOff>
    </xdr:to>
    <xdr:cxnSp macro="">
      <xdr:nvCxnSpPr>
        <xdr:cNvPr id="135" name="直線コネクタ 134"/>
        <xdr:cNvCxnSpPr/>
      </xdr:nvCxnSpPr>
      <xdr:spPr>
        <a:xfrm flipV="1">
          <a:off x="13893800" y="23313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13</xdr:row>
      <xdr:rowOff>118836</xdr:rowOff>
    </xdr:to>
    <xdr:cxnSp macro="">
      <xdr:nvCxnSpPr>
        <xdr:cNvPr id="138" name="直線コネクタ 137"/>
        <xdr:cNvCxnSpPr/>
      </xdr:nvCxnSpPr>
      <xdr:spPr>
        <a:xfrm>
          <a:off x="13004800" y="22007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92529</xdr:rowOff>
    </xdr:from>
    <xdr:to>
      <xdr:col>82</xdr:col>
      <xdr:colOff>158750</xdr:colOff>
      <xdr:row>13</xdr:row>
      <xdr:rowOff>22679</xdr:rowOff>
    </xdr:to>
    <xdr:sp macro="" textlink="">
      <xdr:nvSpPr>
        <xdr:cNvPr id="148" name="楕円 147"/>
        <xdr:cNvSpPr/>
      </xdr:nvSpPr>
      <xdr:spPr>
        <a:xfrm>
          <a:off x="164592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1106</xdr:rowOff>
    </xdr:from>
    <xdr:ext cx="762000" cy="259045"/>
    <xdr:sp macro="" textlink="">
      <xdr:nvSpPr>
        <xdr:cNvPr id="149" name="物件費該当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141514</xdr:rowOff>
    </xdr:from>
    <xdr:to>
      <xdr:col>78</xdr:col>
      <xdr:colOff>120650</xdr:colOff>
      <xdr:row>13</xdr:row>
      <xdr:rowOff>71664</xdr:rowOff>
    </xdr:to>
    <xdr:sp macro="" textlink="">
      <xdr:nvSpPr>
        <xdr:cNvPr id="150" name="楕円 149"/>
        <xdr:cNvSpPr/>
      </xdr:nvSpPr>
      <xdr:spPr>
        <a:xfrm>
          <a:off x="15621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81841</xdr:rowOff>
    </xdr:from>
    <xdr:ext cx="736600" cy="259045"/>
    <xdr:sp macro="" textlink="">
      <xdr:nvSpPr>
        <xdr:cNvPr id="151" name="テキスト ボックス 150"/>
        <xdr:cNvSpPr txBox="1"/>
      </xdr:nvSpPr>
      <xdr:spPr>
        <a:xfrm>
          <a:off x="15290800" y="19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68036</xdr:rowOff>
    </xdr:from>
    <xdr:to>
      <xdr:col>69</xdr:col>
      <xdr:colOff>142875</xdr:colOff>
      <xdr:row>13</xdr:row>
      <xdr:rowOff>169636</xdr:rowOff>
    </xdr:to>
    <xdr:sp macro="" textlink="">
      <xdr:nvSpPr>
        <xdr:cNvPr id="154" name="楕円 153"/>
        <xdr:cNvSpPr/>
      </xdr:nvSpPr>
      <xdr:spPr>
        <a:xfrm>
          <a:off x="13843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8363</xdr:rowOff>
    </xdr:from>
    <xdr:ext cx="762000" cy="259045"/>
    <xdr:sp macro="" textlink="">
      <xdr:nvSpPr>
        <xdr:cNvPr id="155" name="テキスト ボックス 154"/>
        <xdr:cNvSpPr txBox="1"/>
      </xdr:nvSpPr>
      <xdr:spPr>
        <a:xfrm>
          <a:off x="13512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92529</xdr:rowOff>
    </xdr:from>
    <xdr:to>
      <xdr:col>65</xdr:col>
      <xdr:colOff>53975</xdr:colOff>
      <xdr:row>13</xdr:row>
      <xdr:rowOff>22679</xdr:rowOff>
    </xdr:to>
    <xdr:sp macro="" textlink="">
      <xdr:nvSpPr>
        <xdr:cNvPr id="156" name="楕円 155"/>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32856</xdr:rowOff>
    </xdr:from>
    <xdr:ext cx="762000" cy="259045"/>
    <xdr:sp macro="" textlink="">
      <xdr:nvSpPr>
        <xdr:cNvPr id="157" name="テキスト ボックス 156"/>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サービス利用者の増などにより障害児通所支援や介護給付費・訓練等給付費などが増加したが、経常一般財源の増加により、経常収支比率としては減少している。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依然として類似団体平均を上回っているため、資格審査の適正化などを図り、適正な給付に努めていく。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118835</xdr:rowOff>
    </xdr:to>
    <xdr:cxnSp macro="">
      <xdr:nvCxnSpPr>
        <xdr:cNvPr id="192" name="直線コネクタ 191"/>
        <xdr:cNvCxnSpPr/>
      </xdr:nvCxnSpPr>
      <xdr:spPr>
        <a:xfrm flipV="1">
          <a:off x="3987800" y="100384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135165</xdr:rowOff>
    </xdr:to>
    <xdr:cxnSp macro="">
      <xdr:nvCxnSpPr>
        <xdr:cNvPr id="195" name="直線コネクタ 194"/>
        <xdr:cNvCxnSpPr/>
      </xdr:nvCxnSpPr>
      <xdr:spPr>
        <a:xfrm flipV="1">
          <a:off x="3098800" y="10234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135165</xdr:rowOff>
    </xdr:to>
    <xdr:cxnSp macro="">
      <xdr:nvCxnSpPr>
        <xdr:cNvPr id="198" name="直線コネクタ 197"/>
        <xdr:cNvCxnSpPr/>
      </xdr:nvCxnSpPr>
      <xdr:spPr>
        <a:xfrm>
          <a:off x="2209800" y="100221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78015</xdr:rowOff>
    </xdr:to>
    <xdr:cxnSp macro="">
      <xdr:nvCxnSpPr>
        <xdr:cNvPr id="201" name="直線コネクタ 200"/>
        <xdr:cNvCxnSpPr/>
      </xdr:nvCxnSpPr>
      <xdr:spPr>
        <a:xfrm>
          <a:off x="1320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5" name="楕円 214"/>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6" name="テキスト ボックス 215"/>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7" name="楕円 216"/>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8" name="テキスト ボックス 217"/>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9" name="楕円 218"/>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20" name="テキスト ボックス 219"/>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別の長寿命化計画による施設の計画的な修繕の進捗により、経常的な維持補修費が減少していることなどから減少に転じている。しかし、廃棄物処理事業を一部事務組合等の広域行政運営ではなく、直営にて運営（一部地区を除く。）していること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今後も公共施設等総合管理計画に基づく施設の統廃合などによる施設管理経費の削減に努めていく。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78015</xdr:rowOff>
    </xdr:from>
    <xdr:to>
      <xdr:col>82</xdr:col>
      <xdr:colOff>107950</xdr:colOff>
      <xdr:row>61</xdr:row>
      <xdr:rowOff>102507</xdr:rowOff>
    </xdr:to>
    <xdr:cxnSp macro="">
      <xdr:nvCxnSpPr>
        <xdr:cNvPr id="255" name="直線コネクタ 254"/>
        <xdr:cNvCxnSpPr/>
      </xdr:nvCxnSpPr>
      <xdr:spPr>
        <a:xfrm flipV="1">
          <a:off x="15671800" y="103650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102507</xdr:rowOff>
    </xdr:from>
    <xdr:to>
      <xdr:col>78</xdr:col>
      <xdr:colOff>69850</xdr:colOff>
      <xdr:row>61</xdr:row>
      <xdr:rowOff>135165</xdr:rowOff>
    </xdr:to>
    <xdr:cxnSp macro="">
      <xdr:nvCxnSpPr>
        <xdr:cNvPr id="258" name="直線コネクタ 257"/>
        <xdr:cNvCxnSpPr/>
      </xdr:nvCxnSpPr>
      <xdr:spPr>
        <a:xfrm flipV="1">
          <a:off x="14782800" y="1056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53522</xdr:rowOff>
    </xdr:from>
    <xdr:to>
      <xdr:col>73</xdr:col>
      <xdr:colOff>180975</xdr:colOff>
      <xdr:row>61</xdr:row>
      <xdr:rowOff>135165</xdr:rowOff>
    </xdr:to>
    <xdr:cxnSp macro="">
      <xdr:nvCxnSpPr>
        <xdr:cNvPr id="261" name="直線コネクタ 260"/>
        <xdr:cNvCxnSpPr/>
      </xdr:nvCxnSpPr>
      <xdr:spPr>
        <a:xfrm>
          <a:off x="13893800" y="10511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61</xdr:row>
      <xdr:rowOff>53522</xdr:rowOff>
    </xdr:to>
    <xdr:cxnSp macro="">
      <xdr:nvCxnSpPr>
        <xdr:cNvPr id="264" name="直線コネクタ 263"/>
        <xdr:cNvCxnSpPr/>
      </xdr:nvCxnSpPr>
      <xdr:spPr>
        <a:xfrm>
          <a:off x="13004800" y="10397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27215</xdr:rowOff>
    </xdr:from>
    <xdr:to>
      <xdr:col>82</xdr:col>
      <xdr:colOff>158750</xdr:colOff>
      <xdr:row>60</xdr:row>
      <xdr:rowOff>128815</xdr:rowOff>
    </xdr:to>
    <xdr:sp macro="" textlink="">
      <xdr:nvSpPr>
        <xdr:cNvPr id="274" name="楕円 273"/>
        <xdr:cNvSpPr/>
      </xdr:nvSpPr>
      <xdr:spPr>
        <a:xfrm>
          <a:off x="16459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170742</xdr:rowOff>
    </xdr:from>
    <xdr:ext cx="762000" cy="259045"/>
    <xdr:sp macro="" textlink="">
      <xdr:nvSpPr>
        <xdr:cNvPr id="275" name="その他該当値テキスト"/>
        <xdr:cNvSpPr txBox="1"/>
      </xdr:nvSpPr>
      <xdr:spPr>
        <a:xfrm>
          <a:off x="16598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51707</xdr:rowOff>
    </xdr:from>
    <xdr:to>
      <xdr:col>78</xdr:col>
      <xdr:colOff>120650</xdr:colOff>
      <xdr:row>61</xdr:row>
      <xdr:rowOff>153307</xdr:rowOff>
    </xdr:to>
    <xdr:sp macro="" textlink="">
      <xdr:nvSpPr>
        <xdr:cNvPr id="276" name="楕円 275"/>
        <xdr:cNvSpPr/>
      </xdr:nvSpPr>
      <xdr:spPr>
        <a:xfrm>
          <a:off x="15621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138084</xdr:rowOff>
    </xdr:from>
    <xdr:ext cx="736600" cy="259045"/>
    <xdr:sp macro="" textlink="">
      <xdr:nvSpPr>
        <xdr:cNvPr id="277" name="テキスト ボックス 276"/>
        <xdr:cNvSpPr txBox="1"/>
      </xdr:nvSpPr>
      <xdr:spPr>
        <a:xfrm>
          <a:off x="15290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84365</xdr:rowOff>
    </xdr:from>
    <xdr:to>
      <xdr:col>74</xdr:col>
      <xdr:colOff>31750</xdr:colOff>
      <xdr:row>62</xdr:row>
      <xdr:rowOff>14515</xdr:rowOff>
    </xdr:to>
    <xdr:sp macro="" textlink="">
      <xdr:nvSpPr>
        <xdr:cNvPr id="278" name="楕円 277"/>
        <xdr:cNvSpPr/>
      </xdr:nvSpPr>
      <xdr:spPr>
        <a:xfrm>
          <a:off x="14732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170742</xdr:rowOff>
    </xdr:from>
    <xdr:ext cx="762000" cy="259045"/>
    <xdr:sp macro="" textlink="">
      <xdr:nvSpPr>
        <xdr:cNvPr id="279" name="テキスト ボックス 278"/>
        <xdr:cNvSpPr txBox="1"/>
      </xdr:nvSpPr>
      <xdr:spPr>
        <a:xfrm>
          <a:off x="14401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2722</xdr:rowOff>
    </xdr:from>
    <xdr:to>
      <xdr:col>69</xdr:col>
      <xdr:colOff>142875</xdr:colOff>
      <xdr:row>61</xdr:row>
      <xdr:rowOff>104322</xdr:rowOff>
    </xdr:to>
    <xdr:sp macro="" textlink="">
      <xdr:nvSpPr>
        <xdr:cNvPr id="280" name="楕円 279"/>
        <xdr:cNvSpPr/>
      </xdr:nvSpPr>
      <xdr:spPr>
        <a:xfrm>
          <a:off x="13843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89099</xdr:rowOff>
    </xdr:from>
    <xdr:ext cx="762000" cy="259045"/>
    <xdr:sp macro="" textlink="">
      <xdr:nvSpPr>
        <xdr:cNvPr id="281" name="テキスト ボックス 280"/>
        <xdr:cNvSpPr txBox="1"/>
      </xdr:nvSpPr>
      <xdr:spPr>
        <a:xfrm>
          <a:off x="13512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82" name="楕円 281"/>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83" name="テキスト ボックス 282"/>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経常的に類似団体平均を上回っているが、これは、消防事務等の行政サービスを一部事務組合で運営しており、これらに対する負担金が発生するためなどである。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今後も引き続き、事業内容の精査や見直しを行い、適正な交付に努めていく。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54610</xdr:rowOff>
    </xdr:to>
    <xdr:cxnSp macro="">
      <xdr:nvCxnSpPr>
        <xdr:cNvPr id="316" name="直線コネクタ 315"/>
        <xdr:cNvCxnSpPr/>
      </xdr:nvCxnSpPr>
      <xdr:spPr>
        <a:xfrm flipV="1">
          <a:off x="15671800" y="603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7" name="補助費等平均値テキスト"/>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100330</xdr:rowOff>
    </xdr:to>
    <xdr:cxnSp macro="">
      <xdr:nvCxnSpPr>
        <xdr:cNvPr id="319" name="直線コネクタ 318"/>
        <xdr:cNvCxnSpPr/>
      </xdr:nvCxnSpPr>
      <xdr:spPr>
        <a:xfrm flipV="1">
          <a:off x="14782800" y="605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1" name="テキスト ボックス 32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100330</xdr:rowOff>
    </xdr:to>
    <xdr:cxnSp macro="">
      <xdr:nvCxnSpPr>
        <xdr:cNvPr id="322" name="直線コネクタ 321"/>
        <xdr:cNvCxnSpPr/>
      </xdr:nvCxnSpPr>
      <xdr:spPr>
        <a:xfrm>
          <a:off x="13893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100330</xdr:rowOff>
    </xdr:to>
    <xdr:cxnSp macro="">
      <xdr:nvCxnSpPr>
        <xdr:cNvPr id="325" name="直線コネクタ 324"/>
        <xdr:cNvCxnSpPr/>
      </xdr:nvCxnSpPr>
      <xdr:spPr>
        <a:xfrm>
          <a:off x="13004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7" name="テキスト ボックス 326"/>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9" name="テキスト ボックス 328"/>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5" name="楕円 334"/>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124477</xdr:rowOff>
    </xdr:from>
    <xdr:ext cx="762000" cy="259045"/>
    <xdr:sp macro="" textlink="">
      <xdr:nvSpPr>
        <xdr:cNvPr id="336"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7" name="楕円 336"/>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90187</xdr:rowOff>
    </xdr:from>
    <xdr:ext cx="736600" cy="259045"/>
    <xdr:sp macro="" textlink="">
      <xdr:nvSpPr>
        <xdr:cNvPr id="338" name="テキスト ボックス 337"/>
        <xdr:cNvSpPr txBox="1"/>
      </xdr:nvSpPr>
      <xdr:spPr>
        <a:xfrm>
          <a:off x="15290800" y="609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9" name="楕円 338"/>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135907</xdr:rowOff>
    </xdr:from>
    <xdr:ext cx="762000" cy="259045"/>
    <xdr:sp macro="" textlink="">
      <xdr:nvSpPr>
        <xdr:cNvPr id="340" name="テキスト ボックス 339"/>
        <xdr:cNvSpPr txBox="1"/>
      </xdr:nvSpPr>
      <xdr:spPr>
        <a:xfrm>
          <a:off x="14401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41" name="楕円 340"/>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135907</xdr:rowOff>
    </xdr:from>
    <xdr:ext cx="762000" cy="259045"/>
    <xdr:sp macro="" textlink="">
      <xdr:nvSpPr>
        <xdr:cNvPr id="342" name="テキスト ボックス 341"/>
        <xdr:cNvSpPr txBox="1"/>
      </xdr:nvSpPr>
      <xdr:spPr>
        <a:xfrm>
          <a:off x="13512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3" name="楕円 342"/>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120667</xdr:rowOff>
    </xdr:from>
    <xdr:ext cx="762000" cy="259045"/>
    <xdr:sp macro="" textlink="">
      <xdr:nvSpPr>
        <xdr:cNvPr id="344" name="テキスト ボックス 343"/>
        <xdr:cNvSpPr txBox="1"/>
      </xdr:nvSpPr>
      <xdr:spPr>
        <a:xfrm>
          <a:off x="12623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小中学校等の耐震補強等に係る合併特例事業債の元利償還金が増となった影響などで、公債費が増加しているが、経常一般財源の増加により、経常収支比率としては減少している。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依然として類似団体平均を上回っているため、普通建設事業等の見直しによる地方債の発行抑制等により、縮減に努めていく。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53521</xdr:rowOff>
    </xdr:to>
    <xdr:cxnSp macro="">
      <xdr:nvCxnSpPr>
        <xdr:cNvPr id="379" name="直線コネクタ 378"/>
        <xdr:cNvCxnSpPr/>
      </xdr:nvCxnSpPr>
      <xdr:spPr>
        <a:xfrm flipV="1">
          <a:off x="3987800" y="135327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80"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86179</xdr:rowOff>
    </xdr:to>
    <xdr:cxnSp macro="">
      <xdr:nvCxnSpPr>
        <xdr:cNvPr id="382" name="直線コネクタ 381"/>
        <xdr:cNvCxnSpPr/>
      </xdr:nvCxnSpPr>
      <xdr:spPr>
        <a:xfrm flipV="1">
          <a:off x="3098800" y="13598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4" name="テキスト ボックス 38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86179</xdr:rowOff>
    </xdr:to>
    <xdr:cxnSp macro="">
      <xdr:nvCxnSpPr>
        <xdr:cNvPr id="385" name="直線コネクタ 384"/>
        <xdr:cNvCxnSpPr/>
      </xdr:nvCxnSpPr>
      <xdr:spPr>
        <a:xfrm>
          <a:off x="2209800" y="13598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7" name="テキスト ボックス 386"/>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129721</xdr:rowOff>
    </xdr:to>
    <xdr:cxnSp macro="">
      <xdr:nvCxnSpPr>
        <xdr:cNvPr id="388" name="直線コネクタ 387"/>
        <xdr:cNvCxnSpPr/>
      </xdr:nvCxnSpPr>
      <xdr:spPr>
        <a:xfrm flipV="1">
          <a:off x="1320800" y="13598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90" name="テキスト ボックス 389"/>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2" name="テキスト ボックス 391"/>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8" name="楕円 397"/>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9"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2721</xdr:rowOff>
    </xdr:from>
    <xdr:to>
      <xdr:col>20</xdr:col>
      <xdr:colOff>38100</xdr:colOff>
      <xdr:row>79</xdr:row>
      <xdr:rowOff>104321</xdr:rowOff>
    </xdr:to>
    <xdr:sp macro="" textlink="">
      <xdr:nvSpPr>
        <xdr:cNvPr id="400" name="楕円 399"/>
        <xdr:cNvSpPr/>
      </xdr:nvSpPr>
      <xdr:spPr>
        <a:xfrm>
          <a:off x="3937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89098</xdr:rowOff>
    </xdr:from>
    <xdr:ext cx="736600" cy="259045"/>
    <xdr:sp macro="" textlink="">
      <xdr:nvSpPr>
        <xdr:cNvPr id="401" name="テキスト ボックス 400"/>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402" name="楕円 401"/>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403" name="テキスト ボックス 402"/>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404" name="楕円 403"/>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405" name="テキスト ボックス 404"/>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78921</xdr:rowOff>
    </xdr:from>
    <xdr:to>
      <xdr:col>6</xdr:col>
      <xdr:colOff>171450</xdr:colOff>
      <xdr:row>80</xdr:row>
      <xdr:rowOff>9071</xdr:rowOff>
    </xdr:to>
    <xdr:sp macro="" textlink="">
      <xdr:nvSpPr>
        <xdr:cNvPr id="406" name="楕円 405"/>
        <xdr:cNvSpPr/>
      </xdr:nvSpPr>
      <xdr:spPr>
        <a:xfrm>
          <a:off x="127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165298</xdr:rowOff>
    </xdr:from>
    <xdr:ext cx="762000" cy="259045"/>
    <xdr:sp macro="" textlink="">
      <xdr:nvSpPr>
        <xdr:cNvPr id="407" name="テキスト ボックス 406"/>
        <xdr:cNvSpPr txBox="1"/>
      </xdr:nvSpPr>
      <xdr:spPr>
        <a:xfrm>
          <a:off x="939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物件費や補助費などが増加しているものの、経常一般財源が増加したことで、経常収支比率としては減少となった。</a:t>
          </a:r>
        </a:p>
        <a:p>
          <a:r>
            <a:rPr kumimoji="1" lang="ja-JP" altLang="en-US" sz="1300">
              <a:latin typeface="ＭＳ Ｐゴシック" panose="020B0600070205080204" pitchFamily="50" charset="-128"/>
              <a:ea typeface="ＭＳ Ｐゴシック" panose="020B0600070205080204" pitchFamily="50" charset="-128"/>
            </a:rPr>
            <a:t>　今後も行政経営推進プランで示した目標を達成すべく、計画的な行財政運営を図り、財政の健全性を確保し、経常収支比率の改善に努めていく。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64407</xdr:rowOff>
    </xdr:from>
    <xdr:to>
      <xdr:col>82</xdr:col>
      <xdr:colOff>107950</xdr:colOff>
      <xdr:row>78</xdr:row>
      <xdr:rowOff>18143</xdr:rowOff>
    </xdr:to>
    <xdr:cxnSp macro="">
      <xdr:nvCxnSpPr>
        <xdr:cNvPr id="442" name="直線コネクタ 441"/>
        <xdr:cNvCxnSpPr/>
      </xdr:nvCxnSpPr>
      <xdr:spPr>
        <a:xfrm flipV="1">
          <a:off x="15671800" y="12923157"/>
          <a:ext cx="8382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3" name="公債費以外平均値テキスト"/>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18143</xdr:rowOff>
    </xdr:from>
    <xdr:to>
      <xdr:col>78</xdr:col>
      <xdr:colOff>69850</xdr:colOff>
      <xdr:row>79</xdr:row>
      <xdr:rowOff>9979</xdr:rowOff>
    </xdr:to>
    <xdr:cxnSp macro="">
      <xdr:nvCxnSpPr>
        <xdr:cNvPr id="445" name="直線コネクタ 444"/>
        <xdr:cNvCxnSpPr/>
      </xdr:nvCxnSpPr>
      <xdr:spPr>
        <a:xfrm flipV="1">
          <a:off x="14782800" y="133912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7" name="テキスト ボックス 446"/>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4536</xdr:rowOff>
    </xdr:from>
    <xdr:to>
      <xdr:col>73</xdr:col>
      <xdr:colOff>180975</xdr:colOff>
      <xdr:row>79</xdr:row>
      <xdr:rowOff>9979</xdr:rowOff>
    </xdr:to>
    <xdr:cxnSp macro="">
      <xdr:nvCxnSpPr>
        <xdr:cNvPr id="448" name="直線コネクタ 447"/>
        <xdr:cNvCxnSpPr/>
      </xdr:nvCxnSpPr>
      <xdr:spPr>
        <a:xfrm>
          <a:off x="13893800" y="13206186"/>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50" name="テキスト ボックス 449"/>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42635</xdr:rowOff>
    </xdr:from>
    <xdr:to>
      <xdr:col>69</xdr:col>
      <xdr:colOff>92075</xdr:colOff>
      <xdr:row>77</xdr:row>
      <xdr:rowOff>4536</xdr:rowOff>
    </xdr:to>
    <xdr:cxnSp macro="">
      <xdr:nvCxnSpPr>
        <xdr:cNvPr id="451" name="直線コネクタ 450"/>
        <xdr:cNvCxnSpPr/>
      </xdr:nvCxnSpPr>
      <xdr:spPr>
        <a:xfrm>
          <a:off x="13004800" y="12901385"/>
          <a:ext cx="889000" cy="3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3" name="テキスト ボックス 452"/>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55" name="テキスト ボックス 454"/>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13607</xdr:rowOff>
    </xdr:from>
    <xdr:to>
      <xdr:col>82</xdr:col>
      <xdr:colOff>158750</xdr:colOff>
      <xdr:row>75</xdr:row>
      <xdr:rowOff>115207</xdr:rowOff>
    </xdr:to>
    <xdr:sp macro="" textlink="">
      <xdr:nvSpPr>
        <xdr:cNvPr id="461" name="楕円 460"/>
        <xdr:cNvSpPr/>
      </xdr:nvSpPr>
      <xdr:spPr>
        <a:xfrm>
          <a:off x="16459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30134</xdr:rowOff>
    </xdr:from>
    <xdr:ext cx="762000" cy="259045"/>
    <xdr:sp macro="" textlink="">
      <xdr:nvSpPr>
        <xdr:cNvPr id="462" name="公債費以外該当値テキスト"/>
        <xdr:cNvSpPr txBox="1"/>
      </xdr:nvSpPr>
      <xdr:spPr>
        <a:xfrm>
          <a:off x="165989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138793</xdr:rowOff>
    </xdr:from>
    <xdr:to>
      <xdr:col>78</xdr:col>
      <xdr:colOff>120650</xdr:colOff>
      <xdr:row>78</xdr:row>
      <xdr:rowOff>68943</xdr:rowOff>
    </xdr:to>
    <xdr:sp macro="" textlink="">
      <xdr:nvSpPr>
        <xdr:cNvPr id="463" name="楕円 462"/>
        <xdr:cNvSpPr/>
      </xdr:nvSpPr>
      <xdr:spPr>
        <a:xfrm>
          <a:off x="15621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79120</xdr:rowOff>
    </xdr:from>
    <xdr:ext cx="736600" cy="259045"/>
    <xdr:sp macro="" textlink="">
      <xdr:nvSpPr>
        <xdr:cNvPr id="464" name="テキスト ボックス 463"/>
        <xdr:cNvSpPr txBox="1"/>
      </xdr:nvSpPr>
      <xdr:spPr>
        <a:xfrm>
          <a:off x="15290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5" name="楕円 464"/>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70956</xdr:rowOff>
    </xdr:from>
    <xdr:ext cx="762000" cy="259045"/>
    <xdr:sp macro="" textlink="">
      <xdr:nvSpPr>
        <xdr:cNvPr id="466" name="テキスト ボックス 465"/>
        <xdr:cNvSpPr txBox="1"/>
      </xdr:nvSpPr>
      <xdr:spPr>
        <a:xfrm>
          <a:off x="14401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125186</xdr:rowOff>
    </xdr:from>
    <xdr:to>
      <xdr:col>69</xdr:col>
      <xdr:colOff>142875</xdr:colOff>
      <xdr:row>77</xdr:row>
      <xdr:rowOff>55336</xdr:rowOff>
    </xdr:to>
    <xdr:sp macro="" textlink="">
      <xdr:nvSpPr>
        <xdr:cNvPr id="467" name="楕円 466"/>
        <xdr:cNvSpPr/>
      </xdr:nvSpPr>
      <xdr:spPr>
        <a:xfrm>
          <a:off x="13843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65512</xdr:rowOff>
    </xdr:from>
    <xdr:ext cx="762000" cy="259045"/>
    <xdr:sp macro="" textlink="">
      <xdr:nvSpPr>
        <xdr:cNvPr id="468" name="テキスト ボックス 467"/>
        <xdr:cNvSpPr txBox="1"/>
      </xdr:nvSpPr>
      <xdr:spPr>
        <a:xfrm>
          <a:off x="13512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163285</xdr:rowOff>
    </xdr:from>
    <xdr:to>
      <xdr:col>65</xdr:col>
      <xdr:colOff>53975</xdr:colOff>
      <xdr:row>75</xdr:row>
      <xdr:rowOff>93435</xdr:rowOff>
    </xdr:to>
    <xdr:sp macro="" textlink="">
      <xdr:nvSpPr>
        <xdr:cNvPr id="469" name="楕円 468"/>
        <xdr:cNvSpPr/>
      </xdr:nvSpPr>
      <xdr:spPr>
        <a:xfrm>
          <a:off x="12954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103612</xdr:rowOff>
    </xdr:from>
    <xdr:ext cx="762000" cy="259045"/>
    <xdr:sp macro="" textlink="">
      <xdr:nvSpPr>
        <xdr:cNvPr id="470" name="テキスト ボックス 469"/>
        <xdr:cNvSpPr txBox="1"/>
      </xdr:nvSpPr>
      <xdr:spPr>
        <a:xfrm>
          <a:off x="12623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143078</xdr:rowOff>
    </xdr:from>
    <xdr:to>
      <xdr:col>29</xdr:col>
      <xdr:colOff>127000</xdr:colOff>
      <xdr:row>14</xdr:row>
      <xdr:rowOff>148184</xdr:rowOff>
    </xdr:to>
    <xdr:cxnSp macro="">
      <xdr:nvCxnSpPr>
        <xdr:cNvPr id="50" name="直線コネクタ 49"/>
        <xdr:cNvCxnSpPr/>
      </xdr:nvCxnSpPr>
      <xdr:spPr bwMode="auto">
        <a:xfrm flipV="1">
          <a:off x="5003800" y="2591003"/>
          <a:ext cx="6477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60393</xdr:rowOff>
    </xdr:from>
    <xdr:ext cx="762000" cy="259045"/>
    <xdr:sp macro="" textlink="">
      <xdr:nvSpPr>
        <xdr:cNvPr id="51" name="人口1人当たり決算額の推移平均値テキスト130"/>
        <xdr:cNvSpPr txBox="1"/>
      </xdr:nvSpPr>
      <xdr:spPr>
        <a:xfrm>
          <a:off x="5740400" y="2851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148184</xdr:rowOff>
    </xdr:from>
    <xdr:to>
      <xdr:col>26</xdr:col>
      <xdr:colOff>50800</xdr:colOff>
      <xdr:row>15</xdr:row>
      <xdr:rowOff>49619</xdr:rowOff>
    </xdr:to>
    <xdr:cxnSp macro="">
      <xdr:nvCxnSpPr>
        <xdr:cNvPr id="53" name="直線コネクタ 52"/>
        <xdr:cNvCxnSpPr/>
      </xdr:nvCxnSpPr>
      <xdr:spPr bwMode="auto">
        <a:xfrm flipV="1">
          <a:off x="4305300" y="2596109"/>
          <a:ext cx="698500" cy="7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24960</xdr:rowOff>
    </xdr:from>
    <xdr:ext cx="736600" cy="259045"/>
    <xdr:sp macro="" textlink="">
      <xdr:nvSpPr>
        <xdr:cNvPr id="55" name="テキスト ボックス 54"/>
        <xdr:cNvSpPr txBox="1"/>
      </xdr:nvSpPr>
      <xdr:spPr>
        <a:xfrm>
          <a:off x="4622800" y="29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49619</xdr:rowOff>
    </xdr:from>
    <xdr:to>
      <xdr:col>22</xdr:col>
      <xdr:colOff>114300</xdr:colOff>
      <xdr:row>15</xdr:row>
      <xdr:rowOff>88976</xdr:rowOff>
    </xdr:to>
    <xdr:cxnSp macro="">
      <xdr:nvCxnSpPr>
        <xdr:cNvPr id="56" name="直線コネクタ 55"/>
        <xdr:cNvCxnSpPr/>
      </xdr:nvCxnSpPr>
      <xdr:spPr bwMode="auto">
        <a:xfrm flipV="1">
          <a:off x="3606800" y="2668994"/>
          <a:ext cx="698500" cy="3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93883</xdr:rowOff>
    </xdr:from>
    <xdr:ext cx="762000" cy="259045"/>
    <xdr:sp macro="" textlink="">
      <xdr:nvSpPr>
        <xdr:cNvPr id="58" name="テキスト ボックス 57"/>
        <xdr:cNvSpPr txBox="1"/>
      </xdr:nvSpPr>
      <xdr:spPr>
        <a:xfrm>
          <a:off x="39243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88976</xdr:rowOff>
    </xdr:from>
    <xdr:to>
      <xdr:col>18</xdr:col>
      <xdr:colOff>177800</xdr:colOff>
      <xdr:row>15</xdr:row>
      <xdr:rowOff>150127</xdr:rowOff>
    </xdr:to>
    <xdr:cxnSp macro="">
      <xdr:nvCxnSpPr>
        <xdr:cNvPr id="59" name="直線コネクタ 58"/>
        <xdr:cNvCxnSpPr/>
      </xdr:nvCxnSpPr>
      <xdr:spPr bwMode="auto">
        <a:xfrm flipV="1">
          <a:off x="2908300" y="2708351"/>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122458</xdr:rowOff>
    </xdr:from>
    <xdr:ext cx="762000" cy="259045"/>
    <xdr:sp macro="" textlink="">
      <xdr:nvSpPr>
        <xdr:cNvPr id="61" name="テキスト ボックス 60"/>
        <xdr:cNvSpPr txBox="1"/>
      </xdr:nvSpPr>
      <xdr:spPr>
        <a:xfrm>
          <a:off x="32258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149852</xdr:rowOff>
    </xdr:from>
    <xdr:ext cx="762000" cy="259045"/>
    <xdr:sp macro="" textlink="">
      <xdr:nvSpPr>
        <xdr:cNvPr id="63" name="テキスト ボックス 62"/>
        <xdr:cNvSpPr txBox="1"/>
      </xdr:nvSpPr>
      <xdr:spPr>
        <a:xfrm>
          <a:off x="2527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92278</xdr:rowOff>
    </xdr:from>
    <xdr:to>
      <xdr:col>29</xdr:col>
      <xdr:colOff>177800</xdr:colOff>
      <xdr:row>15</xdr:row>
      <xdr:rowOff>22428</xdr:rowOff>
    </xdr:to>
    <xdr:sp macro="" textlink="">
      <xdr:nvSpPr>
        <xdr:cNvPr id="69" name="楕円 68"/>
        <xdr:cNvSpPr/>
      </xdr:nvSpPr>
      <xdr:spPr bwMode="auto">
        <a:xfrm>
          <a:off x="5600700" y="254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108805</xdr:rowOff>
    </xdr:from>
    <xdr:ext cx="762000" cy="259045"/>
    <xdr:sp macro="" textlink="">
      <xdr:nvSpPr>
        <xdr:cNvPr id="70" name="人口1人当たり決算額の推移該当値テキスト130"/>
        <xdr:cNvSpPr txBox="1"/>
      </xdr:nvSpPr>
      <xdr:spPr>
        <a:xfrm>
          <a:off x="5740400" y="23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97384</xdr:rowOff>
    </xdr:from>
    <xdr:to>
      <xdr:col>26</xdr:col>
      <xdr:colOff>101600</xdr:colOff>
      <xdr:row>15</xdr:row>
      <xdr:rowOff>27534</xdr:rowOff>
    </xdr:to>
    <xdr:sp macro="" textlink="">
      <xdr:nvSpPr>
        <xdr:cNvPr id="71" name="楕円 70"/>
        <xdr:cNvSpPr/>
      </xdr:nvSpPr>
      <xdr:spPr bwMode="auto">
        <a:xfrm>
          <a:off x="4953000" y="254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37711</xdr:rowOff>
    </xdr:from>
    <xdr:ext cx="736600" cy="259045"/>
    <xdr:sp macro="" textlink="">
      <xdr:nvSpPr>
        <xdr:cNvPr id="72" name="テキスト ボックス 71"/>
        <xdr:cNvSpPr txBox="1"/>
      </xdr:nvSpPr>
      <xdr:spPr>
        <a:xfrm>
          <a:off x="4622800" y="231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170269</xdr:rowOff>
    </xdr:from>
    <xdr:to>
      <xdr:col>22</xdr:col>
      <xdr:colOff>165100</xdr:colOff>
      <xdr:row>15</xdr:row>
      <xdr:rowOff>100419</xdr:rowOff>
    </xdr:to>
    <xdr:sp macro="" textlink="">
      <xdr:nvSpPr>
        <xdr:cNvPr id="73" name="楕円 72"/>
        <xdr:cNvSpPr/>
      </xdr:nvSpPr>
      <xdr:spPr bwMode="auto">
        <a:xfrm>
          <a:off x="4254500" y="261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110596</xdr:rowOff>
    </xdr:from>
    <xdr:ext cx="762000" cy="259045"/>
    <xdr:sp macro="" textlink="">
      <xdr:nvSpPr>
        <xdr:cNvPr id="74" name="テキスト ボックス 73"/>
        <xdr:cNvSpPr txBox="1"/>
      </xdr:nvSpPr>
      <xdr:spPr>
        <a:xfrm>
          <a:off x="3924300" y="238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38176</xdr:rowOff>
    </xdr:from>
    <xdr:to>
      <xdr:col>19</xdr:col>
      <xdr:colOff>38100</xdr:colOff>
      <xdr:row>15</xdr:row>
      <xdr:rowOff>139776</xdr:rowOff>
    </xdr:to>
    <xdr:sp macro="" textlink="">
      <xdr:nvSpPr>
        <xdr:cNvPr id="75" name="楕円 74"/>
        <xdr:cNvSpPr/>
      </xdr:nvSpPr>
      <xdr:spPr bwMode="auto">
        <a:xfrm>
          <a:off x="3556000" y="265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149953</xdr:rowOff>
    </xdr:from>
    <xdr:ext cx="762000" cy="259045"/>
    <xdr:sp macro="" textlink="">
      <xdr:nvSpPr>
        <xdr:cNvPr id="76" name="テキスト ボックス 75"/>
        <xdr:cNvSpPr txBox="1"/>
      </xdr:nvSpPr>
      <xdr:spPr>
        <a:xfrm>
          <a:off x="3225800" y="242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99327</xdr:rowOff>
    </xdr:from>
    <xdr:to>
      <xdr:col>15</xdr:col>
      <xdr:colOff>101600</xdr:colOff>
      <xdr:row>16</xdr:row>
      <xdr:rowOff>29477</xdr:rowOff>
    </xdr:to>
    <xdr:sp macro="" textlink="">
      <xdr:nvSpPr>
        <xdr:cNvPr id="77" name="楕円 76"/>
        <xdr:cNvSpPr/>
      </xdr:nvSpPr>
      <xdr:spPr bwMode="auto">
        <a:xfrm>
          <a:off x="2857500" y="271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39654</xdr:rowOff>
    </xdr:from>
    <xdr:ext cx="762000" cy="259045"/>
    <xdr:sp macro="" textlink="">
      <xdr:nvSpPr>
        <xdr:cNvPr id="78" name="テキスト ボックス 77"/>
        <xdr:cNvSpPr txBox="1"/>
      </xdr:nvSpPr>
      <xdr:spPr>
        <a:xfrm>
          <a:off x="2527300" y="24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73241</xdr:rowOff>
    </xdr:from>
    <xdr:to>
      <xdr:col>29</xdr:col>
      <xdr:colOff>127000</xdr:colOff>
      <xdr:row>36</xdr:row>
      <xdr:rowOff>104787</xdr:rowOff>
    </xdr:to>
    <xdr:cxnSp macro="">
      <xdr:nvCxnSpPr>
        <xdr:cNvPr id="111" name="直線コネクタ 110"/>
        <xdr:cNvCxnSpPr/>
      </xdr:nvCxnSpPr>
      <xdr:spPr bwMode="auto">
        <a:xfrm flipV="1">
          <a:off x="5003800" y="7026491"/>
          <a:ext cx="6477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99149</xdr:rowOff>
    </xdr:from>
    <xdr:to>
      <xdr:col>26</xdr:col>
      <xdr:colOff>50800</xdr:colOff>
      <xdr:row>36</xdr:row>
      <xdr:rowOff>104787</xdr:rowOff>
    </xdr:to>
    <xdr:cxnSp macro="">
      <xdr:nvCxnSpPr>
        <xdr:cNvPr id="114" name="直線コネクタ 113"/>
        <xdr:cNvCxnSpPr/>
      </xdr:nvCxnSpPr>
      <xdr:spPr bwMode="auto">
        <a:xfrm>
          <a:off x="4305300" y="7052399"/>
          <a:ext cx="698500" cy="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77165</xdr:rowOff>
    </xdr:from>
    <xdr:to>
      <xdr:col>22</xdr:col>
      <xdr:colOff>114300</xdr:colOff>
      <xdr:row>36</xdr:row>
      <xdr:rowOff>99149</xdr:rowOff>
    </xdr:to>
    <xdr:cxnSp macro="">
      <xdr:nvCxnSpPr>
        <xdr:cNvPr id="117" name="直線コネクタ 116"/>
        <xdr:cNvCxnSpPr/>
      </xdr:nvCxnSpPr>
      <xdr:spPr bwMode="auto">
        <a:xfrm>
          <a:off x="3606800" y="7030415"/>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331292</xdr:rowOff>
    </xdr:from>
    <xdr:to>
      <xdr:col>18</xdr:col>
      <xdr:colOff>177800</xdr:colOff>
      <xdr:row>36</xdr:row>
      <xdr:rowOff>77165</xdr:rowOff>
    </xdr:to>
    <xdr:cxnSp macro="">
      <xdr:nvCxnSpPr>
        <xdr:cNvPr id="120" name="直線コネクタ 119"/>
        <xdr:cNvCxnSpPr/>
      </xdr:nvCxnSpPr>
      <xdr:spPr bwMode="auto">
        <a:xfrm>
          <a:off x="2908300" y="6941642"/>
          <a:ext cx="698500" cy="88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22441</xdr:rowOff>
    </xdr:from>
    <xdr:to>
      <xdr:col>29</xdr:col>
      <xdr:colOff>177800</xdr:colOff>
      <xdr:row>36</xdr:row>
      <xdr:rowOff>124041</xdr:rowOff>
    </xdr:to>
    <xdr:sp macro="" textlink="">
      <xdr:nvSpPr>
        <xdr:cNvPr id="130" name="楕円 129"/>
        <xdr:cNvSpPr/>
      </xdr:nvSpPr>
      <xdr:spPr bwMode="auto">
        <a:xfrm>
          <a:off x="5600700" y="6975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337418</xdr:rowOff>
    </xdr:from>
    <xdr:ext cx="762000" cy="259045"/>
    <xdr:sp macro="" textlink="">
      <xdr:nvSpPr>
        <xdr:cNvPr id="131" name="人口1人当たり決算額の推移該当値テキスト445"/>
        <xdr:cNvSpPr txBox="1"/>
      </xdr:nvSpPr>
      <xdr:spPr>
        <a:xfrm>
          <a:off x="5740400" y="69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53987</xdr:rowOff>
    </xdr:from>
    <xdr:to>
      <xdr:col>26</xdr:col>
      <xdr:colOff>101600</xdr:colOff>
      <xdr:row>36</xdr:row>
      <xdr:rowOff>155587</xdr:rowOff>
    </xdr:to>
    <xdr:sp macro="" textlink="">
      <xdr:nvSpPr>
        <xdr:cNvPr id="132" name="楕円 131"/>
        <xdr:cNvSpPr/>
      </xdr:nvSpPr>
      <xdr:spPr bwMode="auto">
        <a:xfrm>
          <a:off x="4953000" y="700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140364</xdr:rowOff>
    </xdr:from>
    <xdr:ext cx="736600" cy="259045"/>
    <xdr:sp macro="" textlink="">
      <xdr:nvSpPr>
        <xdr:cNvPr id="133" name="テキスト ボックス 132"/>
        <xdr:cNvSpPr txBox="1"/>
      </xdr:nvSpPr>
      <xdr:spPr>
        <a:xfrm>
          <a:off x="4622800" y="709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48349</xdr:rowOff>
    </xdr:from>
    <xdr:to>
      <xdr:col>22</xdr:col>
      <xdr:colOff>165100</xdr:colOff>
      <xdr:row>36</xdr:row>
      <xdr:rowOff>149949</xdr:rowOff>
    </xdr:to>
    <xdr:sp macro="" textlink="">
      <xdr:nvSpPr>
        <xdr:cNvPr id="134" name="楕円 133"/>
        <xdr:cNvSpPr/>
      </xdr:nvSpPr>
      <xdr:spPr bwMode="auto">
        <a:xfrm>
          <a:off x="42545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134726</xdr:rowOff>
    </xdr:from>
    <xdr:ext cx="762000" cy="259045"/>
    <xdr:sp macro="" textlink="">
      <xdr:nvSpPr>
        <xdr:cNvPr id="135" name="テキスト ボックス 134"/>
        <xdr:cNvSpPr txBox="1"/>
      </xdr:nvSpPr>
      <xdr:spPr>
        <a:xfrm>
          <a:off x="3924300" y="70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26365</xdr:rowOff>
    </xdr:from>
    <xdr:to>
      <xdr:col>19</xdr:col>
      <xdr:colOff>38100</xdr:colOff>
      <xdr:row>36</xdr:row>
      <xdr:rowOff>127965</xdr:rowOff>
    </xdr:to>
    <xdr:sp macro="" textlink="">
      <xdr:nvSpPr>
        <xdr:cNvPr id="136" name="楕円 135"/>
        <xdr:cNvSpPr/>
      </xdr:nvSpPr>
      <xdr:spPr bwMode="auto">
        <a:xfrm>
          <a:off x="3556000" y="69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112742</xdr:rowOff>
    </xdr:from>
    <xdr:ext cx="762000" cy="259045"/>
    <xdr:sp macro="" textlink="">
      <xdr:nvSpPr>
        <xdr:cNvPr id="137" name="テキスト ボックス 136"/>
        <xdr:cNvSpPr txBox="1"/>
      </xdr:nvSpPr>
      <xdr:spPr>
        <a:xfrm>
          <a:off x="3225800" y="706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280492</xdr:rowOff>
    </xdr:from>
    <xdr:to>
      <xdr:col>15</xdr:col>
      <xdr:colOff>101600</xdr:colOff>
      <xdr:row>36</xdr:row>
      <xdr:rowOff>39192</xdr:rowOff>
    </xdr:to>
    <xdr:sp macro="" textlink="">
      <xdr:nvSpPr>
        <xdr:cNvPr id="138" name="楕円 137"/>
        <xdr:cNvSpPr/>
      </xdr:nvSpPr>
      <xdr:spPr bwMode="auto">
        <a:xfrm>
          <a:off x="2857500" y="689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23969</xdr:rowOff>
    </xdr:from>
    <xdr:ext cx="762000" cy="259045"/>
    <xdr:sp macro="" textlink="">
      <xdr:nvSpPr>
        <xdr:cNvPr id="139" name="テキスト ボックス 138"/>
        <xdr:cNvSpPr txBox="1"/>
      </xdr:nvSpPr>
      <xdr:spPr>
        <a:xfrm>
          <a:off x="2527300" y="69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230,316
228,644
431.82
118,726,278
114,767,392
3,139,960
56,299,975
94,302,663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87253</xdr:rowOff>
    </xdr:from>
    <xdr:to>
      <xdr:col>24</xdr:col>
      <xdr:colOff>63500</xdr:colOff>
      <xdr:row>34</xdr:row>
      <xdr:rowOff>107467</xdr:rowOff>
    </xdr:to>
    <xdr:cxnSp macro="">
      <xdr:nvCxnSpPr>
        <xdr:cNvPr id="63" name="直線コネクタ 62"/>
        <xdr:cNvCxnSpPr/>
      </xdr:nvCxnSpPr>
      <xdr:spPr>
        <a:xfrm flipV="1">
          <a:off x="3797300" y="5916553"/>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107467</xdr:rowOff>
    </xdr:from>
    <xdr:to>
      <xdr:col>19</xdr:col>
      <xdr:colOff>177800</xdr:colOff>
      <xdr:row>35</xdr:row>
      <xdr:rowOff>48619</xdr:rowOff>
    </xdr:to>
    <xdr:cxnSp macro="">
      <xdr:nvCxnSpPr>
        <xdr:cNvPr id="66" name="直線コネクタ 65"/>
        <xdr:cNvCxnSpPr/>
      </xdr:nvCxnSpPr>
      <xdr:spPr>
        <a:xfrm flipV="1">
          <a:off x="2908300" y="5936767"/>
          <a:ext cx="889000" cy="1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48619</xdr:rowOff>
    </xdr:from>
    <xdr:to>
      <xdr:col>15</xdr:col>
      <xdr:colOff>50800</xdr:colOff>
      <xdr:row>35</xdr:row>
      <xdr:rowOff>126115</xdr:rowOff>
    </xdr:to>
    <xdr:cxnSp macro="">
      <xdr:nvCxnSpPr>
        <xdr:cNvPr id="69" name="直線コネクタ 68"/>
        <xdr:cNvCxnSpPr/>
      </xdr:nvCxnSpPr>
      <xdr:spPr>
        <a:xfrm flipV="1">
          <a:off x="2019300" y="6049369"/>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126115</xdr:rowOff>
    </xdr:from>
    <xdr:to>
      <xdr:col>10</xdr:col>
      <xdr:colOff>114300</xdr:colOff>
      <xdr:row>36</xdr:row>
      <xdr:rowOff>21742</xdr:rowOff>
    </xdr:to>
    <xdr:cxnSp macro="">
      <xdr:nvCxnSpPr>
        <xdr:cNvPr id="72" name="直線コネクタ 71"/>
        <xdr:cNvCxnSpPr/>
      </xdr:nvCxnSpPr>
      <xdr:spPr>
        <a:xfrm flipV="1">
          <a:off x="1130300" y="6126865"/>
          <a:ext cx="8890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36453</xdr:rowOff>
    </xdr:from>
    <xdr:to>
      <xdr:col>24</xdr:col>
      <xdr:colOff>114300</xdr:colOff>
      <xdr:row>34</xdr:row>
      <xdr:rowOff>138053</xdr:rowOff>
    </xdr:to>
    <xdr:sp macro="" textlink="">
      <xdr:nvSpPr>
        <xdr:cNvPr id="82" name="楕円 81"/>
        <xdr:cNvSpPr/>
      </xdr:nvSpPr>
      <xdr:spPr>
        <a:xfrm>
          <a:off x="4584700" y="58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59330</xdr:rowOff>
    </xdr:from>
    <xdr:ext cx="534377" cy="259045"/>
    <xdr:sp macro="" textlink="">
      <xdr:nvSpPr>
        <xdr:cNvPr id="83" name="人件費該当値テキスト"/>
        <xdr:cNvSpPr txBox="1"/>
      </xdr:nvSpPr>
      <xdr:spPr>
        <a:xfrm>
          <a:off x="4686300" y="571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56667</xdr:rowOff>
    </xdr:from>
    <xdr:to>
      <xdr:col>20</xdr:col>
      <xdr:colOff>38100</xdr:colOff>
      <xdr:row>34</xdr:row>
      <xdr:rowOff>158267</xdr:rowOff>
    </xdr:to>
    <xdr:sp macro="" textlink="">
      <xdr:nvSpPr>
        <xdr:cNvPr id="84" name="楕円 83"/>
        <xdr:cNvSpPr/>
      </xdr:nvSpPr>
      <xdr:spPr>
        <a:xfrm>
          <a:off x="3746500" y="58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3344</xdr:rowOff>
    </xdr:from>
    <xdr:ext cx="534377" cy="259045"/>
    <xdr:sp macro="" textlink="">
      <xdr:nvSpPr>
        <xdr:cNvPr id="85" name="テキスト ボックス 84"/>
        <xdr:cNvSpPr txBox="1"/>
      </xdr:nvSpPr>
      <xdr:spPr>
        <a:xfrm>
          <a:off x="3530111" y="566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169269</xdr:rowOff>
    </xdr:from>
    <xdr:to>
      <xdr:col>15</xdr:col>
      <xdr:colOff>101600</xdr:colOff>
      <xdr:row>35</xdr:row>
      <xdr:rowOff>99419</xdr:rowOff>
    </xdr:to>
    <xdr:sp macro="" textlink="">
      <xdr:nvSpPr>
        <xdr:cNvPr id="86" name="楕円 85"/>
        <xdr:cNvSpPr/>
      </xdr:nvSpPr>
      <xdr:spPr>
        <a:xfrm>
          <a:off x="2857500" y="59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115946</xdr:rowOff>
    </xdr:from>
    <xdr:ext cx="534377" cy="259045"/>
    <xdr:sp macro="" textlink="">
      <xdr:nvSpPr>
        <xdr:cNvPr id="87" name="テキスト ボックス 86"/>
        <xdr:cNvSpPr txBox="1"/>
      </xdr:nvSpPr>
      <xdr:spPr>
        <a:xfrm>
          <a:off x="2641111" y="57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75315</xdr:rowOff>
    </xdr:from>
    <xdr:to>
      <xdr:col>10</xdr:col>
      <xdr:colOff>165100</xdr:colOff>
      <xdr:row>36</xdr:row>
      <xdr:rowOff>5465</xdr:rowOff>
    </xdr:to>
    <xdr:sp macro="" textlink="">
      <xdr:nvSpPr>
        <xdr:cNvPr id="88" name="楕円 87"/>
        <xdr:cNvSpPr/>
      </xdr:nvSpPr>
      <xdr:spPr>
        <a:xfrm>
          <a:off x="1968500" y="60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21992</xdr:rowOff>
    </xdr:from>
    <xdr:ext cx="534377" cy="259045"/>
    <xdr:sp macro="" textlink="">
      <xdr:nvSpPr>
        <xdr:cNvPr id="89" name="テキスト ボックス 88"/>
        <xdr:cNvSpPr txBox="1"/>
      </xdr:nvSpPr>
      <xdr:spPr>
        <a:xfrm>
          <a:off x="1752111" y="58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142392</xdr:rowOff>
    </xdr:from>
    <xdr:to>
      <xdr:col>6</xdr:col>
      <xdr:colOff>38100</xdr:colOff>
      <xdr:row>36</xdr:row>
      <xdr:rowOff>72542</xdr:rowOff>
    </xdr:to>
    <xdr:sp macro="" textlink="">
      <xdr:nvSpPr>
        <xdr:cNvPr id="90" name="楕円 89"/>
        <xdr:cNvSpPr/>
      </xdr:nvSpPr>
      <xdr:spPr>
        <a:xfrm>
          <a:off x="1079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89069</xdr:rowOff>
    </xdr:from>
    <xdr:ext cx="534377" cy="259045"/>
    <xdr:sp macro="" textlink="">
      <xdr:nvSpPr>
        <xdr:cNvPr id="91" name="テキスト ボックス 90"/>
        <xdr:cNvSpPr txBox="1"/>
      </xdr:nvSpPr>
      <xdr:spPr>
        <a:xfrm>
          <a:off x="863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111239</xdr:rowOff>
    </xdr:from>
    <xdr:to>
      <xdr:col>24</xdr:col>
      <xdr:colOff>63500</xdr:colOff>
      <xdr:row>56</xdr:row>
      <xdr:rowOff>74244</xdr:rowOff>
    </xdr:to>
    <xdr:cxnSp macro="">
      <xdr:nvCxnSpPr>
        <xdr:cNvPr id="121" name="直線コネクタ 120"/>
        <xdr:cNvCxnSpPr/>
      </xdr:nvCxnSpPr>
      <xdr:spPr>
        <a:xfrm flipV="1">
          <a:off x="3797300" y="9369539"/>
          <a:ext cx="838200" cy="3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75557</xdr:rowOff>
    </xdr:from>
    <xdr:ext cx="534377" cy="259045"/>
    <xdr:sp macro="" textlink="">
      <xdr:nvSpPr>
        <xdr:cNvPr id="122" name="物件費平均値テキスト"/>
        <xdr:cNvSpPr txBox="1"/>
      </xdr:nvSpPr>
      <xdr:spPr>
        <a:xfrm>
          <a:off x="4686300" y="933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74244</xdr:rowOff>
    </xdr:from>
    <xdr:to>
      <xdr:col>19</xdr:col>
      <xdr:colOff>177800</xdr:colOff>
      <xdr:row>57</xdr:row>
      <xdr:rowOff>105753</xdr:rowOff>
    </xdr:to>
    <xdr:cxnSp macro="">
      <xdr:nvCxnSpPr>
        <xdr:cNvPr id="124" name="直線コネクタ 123"/>
        <xdr:cNvCxnSpPr/>
      </xdr:nvCxnSpPr>
      <xdr:spPr>
        <a:xfrm flipV="1">
          <a:off x="2908300" y="9675444"/>
          <a:ext cx="889000" cy="20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125963</xdr:rowOff>
    </xdr:from>
    <xdr:ext cx="534377" cy="259045"/>
    <xdr:sp macro="" textlink="">
      <xdr:nvSpPr>
        <xdr:cNvPr id="126" name="テキスト ボックス 125"/>
        <xdr:cNvSpPr txBox="1"/>
      </xdr:nvSpPr>
      <xdr:spPr>
        <a:xfrm>
          <a:off x="3530111" y="9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105753</xdr:rowOff>
    </xdr:from>
    <xdr:to>
      <xdr:col>15</xdr:col>
      <xdr:colOff>50800</xdr:colOff>
      <xdr:row>58</xdr:row>
      <xdr:rowOff>36602</xdr:rowOff>
    </xdr:to>
    <xdr:cxnSp macro="">
      <xdr:nvCxnSpPr>
        <xdr:cNvPr id="127" name="直線コネクタ 126"/>
        <xdr:cNvCxnSpPr/>
      </xdr:nvCxnSpPr>
      <xdr:spPr>
        <a:xfrm flipV="1">
          <a:off x="2019300" y="9878403"/>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36602</xdr:rowOff>
    </xdr:from>
    <xdr:to>
      <xdr:col>10</xdr:col>
      <xdr:colOff>114300</xdr:colOff>
      <xdr:row>58</xdr:row>
      <xdr:rowOff>116154</xdr:rowOff>
    </xdr:to>
    <xdr:cxnSp macro="">
      <xdr:nvCxnSpPr>
        <xdr:cNvPr id="130" name="直線コネクタ 129"/>
        <xdr:cNvCxnSpPr/>
      </xdr:nvCxnSpPr>
      <xdr:spPr>
        <a:xfrm flipV="1">
          <a:off x="1130300" y="9980702"/>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60439</xdr:rowOff>
    </xdr:from>
    <xdr:to>
      <xdr:col>24</xdr:col>
      <xdr:colOff>114300</xdr:colOff>
      <xdr:row>54</xdr:row>
      <xdr:rowOff>162039</xdr:rowOff>
    </xdr:to>
    <xdr:sp macro="" textlink="">
      <xdr:nvSpPr>
        <xdr:cNvPr id="140" name="楕円 139"/>
        <xdr:cNvSpPr/>
      </xdr:nvSpPr>
      <xdr:spPr>
        <a:xfrm>
          <a:off x="4584700" y="93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83316</xdr:rowOff>
    </xdr:from>
    <xdr:ext cx="534377" cy="259045"/>
    <xdr:sp macro="" textlink="">
      <xdr:nvSpPr>
        <xdr:cNvPr id="141" name="物件費該当値テキスト"/>
        <xdr:cNvSpPr txBox="1"/>
      </xdr:nvSpPr>
      <xdr:spPr>
        <a:xfrm>
          <a:off x="4686300" y="91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23444</xdr:rowOff>
    </xdr:from>
    <xdr:to>
      <xdr:col>20</xdr:col>
      <xdr:colOff>38100</xdr:colOff>
      <xdr:row>56</xdr:row>
      <xdr:rowOff>125044</xdr:rowOff>
    </xdr:to>
    <xdr:sp macro="" textlink="">
      <xdr:nvSpPr>
        <xdr:cNvPr id="142" name="楕円 141"/>
        <xdr:cNvSpPr/>
      </xdr:nvSpPr>
      <xdr:spPr>
        <a:xfrm>
          <a:off x="3746500" y="96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141571</xdr:rowOff>
    </xdr:from>
    <xdr:ext cx="534377" cy="259045"/>
    <xdr:sp macro="" textlink="">
      <xdr:nvSpPr>
        <xdr:cNvPr id="143" name="テキスト ボックス 142"/>
        <xdr:cNvSpPr txBox="1"/>
      </xdr:nvSpPr>
      <xdr:spPr>
        <a:xfrm>
          <a:off x="3530111" y="93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54953</xdr:rowOff>
    </xdr:from>
    <xdr:to>
      <xdr:col>15</xdr:col>
      <xdr:colOff>101600</xdr:colOff>
      <xdr:row>57</xdr:row>
      <xdr:rowOff>156553</xdr:rowOff>
    </xdr:to>
    <xdr:sp macro="" textlink="">
      <xdr:nvSpPr>
        <xdr:cNvPr id="144" name="楕円 143"/>
        <xdr:cNvSpPr/>
      </xdr:nvSpPr>
      <xdr:spPr>
        <a:xfrm>
          <a:off x="2857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147680</xdr:rowOff>
    </xdr:from>
    <xdr:ext cx="534377" cy="259045"/>
    <xdr:sp macro="" textlink="">
      <xdr:nvSpPr>
        <xdr:cNvPr id="145" name="テキスト ボックス 144"/>
        <xdr:cNvSpPr txBox="1"/>
      </xdr:nvSpPr>
      <xdr:spPr>
        <a:xfrm>
          <a:off x="2641111" y="99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157252</xdr:rowOff>
    </xdr:from>
    <xdr:to>
      <xdr:col>10</xdr:col>
      <xdr:colOff>165100</xdr:colOff>
      <xdr:row>58</xdr:row>
      <xdr:rowOff>87402</xdr:rowOff>
    </xdr:to>
    <xdr:sp macro="" textlink="">
      <xdr:nvSpPr>
        <xdr:cNvPr id="146" name="楕円 145"/>
        <xdr:cNvSpPr/>
      </xdr:nvSpPr>
      <xdr:spPr>
        <a:xfrm>
          <a:off x="1968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78529</xdr:rowOff>
    </xdr:from>
    <xdr:ext cx="534377" cy="259045"/>
    <xdr:sp macro="" textlink="">
      <xdr:nvSpPr>
        <xdr:cNvPr id="147" name="テキスト ボックス 146"/>
        <xdr:cNvSpPr txBox="1"/>
      </xdr:nvSpPr>
      <xdr:spPr>
        <a:xfrm>
          <a:off x="1752111" y="100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65354</xdr:rowOff>
    </xdr:from>
    <xdr:to>
      <xdr:col>6</xdr:col>
      <xdr:colOff>38100</xdr:colOff>
      <xdr:row>58</xdr:row>
      <xdr:rowOff>166954</xdr:rowOff>
    </xdr:to>
    <xdr:sp macro="" textlink="">
      <xdr:nvSpPr>
        <xdr:cNvPr id="148" name="楕円 147"/>
        <xdr:cNvSpPr/>
      </xdr:nvSpPr>
      <xdr:spPr>
        <a:xfrm>
          <a:off x="1079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158081</xdr:rowOff>
    </xdr:from>
    <xdr:ext cx="534377" cy="259045"/>
    <xdr:sp macro="" textlink="">
      <xdr:nvSpPr>
        <xdr:cNvPr id="149" name="テキスト ボックス 148"/>
        <xdr:cNvSpPr txBox="1"/>
      </xdr:nvSpPr>
      <xdr:spPr>
        <a:xfrm>
          <a:off x="863111" y="101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114416</xdr:rowOff>
    </xdr:from>
    <xdr:to>
      <xdr:col>24</xdr:col>
      <xdr:colOff>63500</xdr:colOff>
      <xdr:row>76</xdr:row>
      <xdr:rowOff>129733</xdr:rowOff>
    </xdr:to>
    <xdr:cxnSp macro="">
      <xdr:nvCxnSpPr>
        <xdr:cNvPr id="176" name="直線コネクタ 175"/>
        <xdr:cNvCxnSpPr/>
      </xdr:nvCxnSpPr>
      <xdr:spPr>
        <a:xfrm flipV="1">
          <a:off x="3797300" y="13144616"/>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153371</xdr:rowOff>
    </xdr:from>
    <xdr:ext cx="469744" cy="259045"/>
    <xdr:sp macro="" textlink="">
      <xdr:nvSpPr>
        <xdr:cNvPr id="177" name="維持補修費平均値テキスト"/>
        <xdr:cNvSpPr txBox="1"/>
      </xdr:nvSpPr>
      <xdr:spPr>
        <a:xfrm>
          <a:off x="4686300" y="13183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125527</xdr:rowOff>
    </xdr:from>
    <xdr:to>
      <xdr:col>19</xdr:col>
      <xdr:colOff>177800</xdr:colOff>
      <xdr:row>76</xdr:row>
      <xdr:rowOff>129733</xdr:rowOff>
    </xdr:to>
    <xdr:cxnSp macro="">
      <xdr:nvCxnSpPr>
        <xdr:cNvPr id="179" name="直線コネクタ 178"/>
        <xdr:cNvCxnSpPr/>
      </xdr:nvCxnSpPr>
      <xdr:spPr>
        <a:xfrm>
          <a:off x="2908300" y="1315572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99102</xdr:rowOff>
    </xdr:from>
    <xdr:ext cx="469744" cy="259045"/>
    <xdr:sp macro="" textlink="">
      <xdr:nvSpPr>
        <xdr:cNvPr id="181" name="テキスト ボックス 180"/>
        <xdr:cNvSpPr txBox="1"/>
      </xdr:nvSpPr>
      <xdr:spPr>
        <a:xfrm>
          <a:off x="3562428"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125527</xdr:rowOff>
    </xdr:from>
    <xdr:to>
      <xdr:col>15</xdr:col>
      <xdr:colOff>50800</xdr:colOff>
      <xdr:row>76</xdr:row>
      <xdr:rowOff>125755</xdr:rowOff>
    </xdr:to>
    <xdr:cxnSp macro="">
      <xdr:nvCxnSpPr>
        <xdr:cNvPr id="182" name="直線コネクタ 181"/>
        <xdr:cNvCxnSpPr/>
      </xdr:nvCxnSpPr>
      <xdr:spPr>
        <a:xfrm flipV="1">
          <a:off x="2019300" y="131557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141668</xdr:rowOff>
    </xdr:from>
    <xdr:ext cx="469744" cy="259045"/>
    <xdr:sp macro="" textlink="">
      <xdr:nvSpPr>
        <xdr:cNvPr id="184" name="テキスト ボックス 183"/>
        <xdr:cNvSpPr txBox="1"/>
      </xdr:nvSpPr>
      <xdr:spPr>
        <a:xfrm>
          <a:off x="2673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125755</xdr:rowOff>
    </xdr:from>
    <xdr:to>
      <xdr:col>10</xdr:col>
      <xdr:colOff>114300</xdr:colOff>
      <xdr:row>76</xdr:row>
      <xdr:rowOff>140568</xdr:rowOff>
    </xdr:to>
    <xdr:cxnSp macro="">
      <xdr:nvCxnSpPr>
        <xdr:cNvPr id="185" name="直線コネクタ 184"/>
        <xdr:cNvCxnSpPr/>
      </xdr:nvCxnSpPr>
      <xdr:spPr>
        <a:xfrm flipV="1">
          <a:off x="1130300" y="13155955"/>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147063</xdr:rowOff>
    </xdr:from>
    <xdr:ext cx="469744" cy="259045"/>
    <xdr:sp macro="" textlink="">
      <xdr:nvSpPr>
        <xdr:cNvPr id="187" name="テキスト ボックス 186"/>
        <xdr:cNvSpPr txBox="1"/>
      </xdr:nvSpPr>
      <xdr:spPr>
        <a:xfrm>
          <a:off x="1784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89" name="テキスト ボックス 188"/>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63616</xdr:rowOff>
    </xdr:from>
    <xdr:to>
      <xdr:col>24</xdr:col>
      <xdr:colOff>114300</xdr:colOff>
      <xdr:row>76</xdr:row>
      <xdr:rowOff>165216</xdr:rowOff>
    </xdr:to>
    <xdr:sp macro="" textlink="">
      <xdr:nvSpPr>
        <xdr:cNvPr id="195" name="楕円 194"/>
        <xdr:cNvSpPr/>
      </xdr:nvSpPr>
      <xdr:spPr>
        <a:xfrm>
          <a:off x="4584700" y="13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86494</xdr:rowOff>
    </xdr:from>
    <xdr:ext cx="469744" cy="259045"/>
    <xdr:sp macro="" textlink="">
      <xdr:nvSpPr>
        <xdr:cNvPr id="196" name="維持補修費該当値テキスト"/>
        <xdr:cNvSpPr txBox="1"/>
      </xdr:nvSpPr>
      <xdr:spPr>
        <a:xfrm>
          <a:off x="4686300" y="129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78933</xdr:rowOff>
    </xdr:from>
    <xdr:to>
      <xdr:col>20</xdr:col>
      <xdr:colOff>38100</xdr:colOff>
      <xdr:row>77</xdr:row>
      <xdr:rowOff>9083</xdr:rowOff>
    </xdr:to>
    <xdr:sp macro="" textlink="">
      <xdr:nvSpPr>
        <xdr:cNvPr id="197" name="楕円 196"/>
        <xdr:cNvSpPr/>
      </xdr:nvSpPr>
      <xdr:spPr>
        <a:xfrm>
          <a:off x="3746500" y="131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25610</xdr:rowOff>
    </xdr:from>
    <xdr:ext cx="469744" cy="259045"/>
    <xdr:sp macro="" textlink="">
      <xdr:nvSpPr>
        <xdr:cNvPr id="198" name="テキスト ボックス 197"/>
        <xdr:cNvSpPr txBox="1"/>
      </xdr:nvSpPr>
      <xdr:spPr>
        <a:xfrm>
          <a:off x="3562428" y="128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74727</xdr:rowOff>
    </xdr:from>
    <xdr:to>
      <xdr:col>15</xdr:col>
      <xdr:colOff>101600</xdr:colOff>
      <xdr:row>77</xdr:row>
      <xdr:rowOff>4877</xdr:rowOff>
    </xdr:to>
    <xdr:sp macro="" textlink="">
      <xdr:nvSpPr>
        <xdr:cNvPr id="199" name="楕円 198"/>
        <xdr:cNvSpPr/>
      </xdr:nvSpPr>
      <xdr:spPr>
        <a:xfrm>
          <a:off x="28575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21403</xdr:rowOff>
    </xdr:from>
    <xdr:ext cx="469744" cy="259045"/>
    <xdr:sp macro="" textlink="">
      <xdr:nvSpPr>
        <xdr:cNvPr id="200" name="テキスト ボックス 199"/>
        <xdr:cNvSpPr txBox="1"/>
      </xdr:nvSpPr>
      <xdr:spPr>
        <a:xfrm>
          <a:off x="2673428" y="128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74955</xdr:rowOff>
    </xdr:from>
    <xdr:to>
      <xdr:col>10</xdr:col>
      <xdr:colOff>165100</xdr:colOff>
      <xdr:row>77</xdr:row>
      <xdr:rowOff>5105</xdr:rowOff>
    </xdr:to>
    <xdr:sp macro="" textlink="">
      <xdr:nvSpPr>
        <xdr:cNvPr id="201" name="楕円 200"/>
        <xdr:cNvSpPr/>
      </xdr:nvSpPr>
      <xdr:spPr>
        <a:xfrm>
          <a:off x="1968500" y="131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21632</xdr:rowOff>
    </xdr:from>
    <xdr:ext cx="469744" cy="259045"/>
    <xdr:sp macro="" textlink="">
      <xdr:nvSpPr>
        <xdr:cNvPr id="202" name="テキスト ボックス 201"/>
        <xdr:cNvSpPr txBox="1"/>
      </xdr:nvSpPr>
      <xdr:spPr>
        <a:xfrm>
          <a:off x="1784428" y="128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89768</xdr:rowOff>
    </xdr:from>
    <xdr:to>
      <xdr:col>6</xdr:col>
      <xdr:colOff>38100</xdr:colOff>
      <xdr:row>77</xdr:row>
      <xdr:rowOff>19918</xdr:rowOff>
    </xdr:to>
    <xdr:sp macro="" textlink="">
      <xdr:nvSpPr>
        <xdr:cNvPr id="203" name="楕円 202"/>
        <xdr:cNvSpPr/>
      </xdr:nvSpPr>
      <xdr:spPr>
        <a:xfrm>
          <a:off x="1079500" y="131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36446</xdr:rowOff>
    </xdr:from>
    <xdr:ext cx="469744" cy="259045"/>
    <xdr:sp macro="" textlink="">
      <xdr:nvSpPr>
        <xdr:cNvPr id="204" name="テキスト ボックス 203"/>
        <xdr:cNvSpPr txBox="1"/>
      </xdr:nvSpPr>
      <xdr:spPr>
        <a:xfrm>
          <a:off x="895428" y="1289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85424</xdr:rowOff>
    </xdr:from>
    <xdr:to>
      <xdr:col>24</xdr:col>
      <xdr:colOff>63500</xdr:colOff>
      <xdr:row>94</xdr:row>
      <xdr:rowOff>145039</xdr:rowOff>
    </xdr:to>
    <xdr:cxnSp macro="">
      <xdr:nvCxnSpPr>
        <xdr:cNvPr id="236" name="直線コネクタ 235"/>
        <xdr:cNvCxnSpPr/>
      </xdr:nvCxnSpPr>
      <xdr:spPr>
        <a:xfrm flipV="1">
          <a:off x="3797300" y="15858824"/>
          <a:ext cx="838200" cy="40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7" name="扶助費平均値テキスト"/>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145039</xdr:rowOff>
    </xdr:from>
    <xdr:to>
      <xdr:col>19</xdr:col>
      <xdr:colOff>177800</xdr:colOff>
      <xdr:row>95</xdr:row>
      <xdr:rowOff>88836</xdr:rowOff>
    </xdr:to>
    <xdr:cxnSp macro="">
      <xdr:nvCxnSpPr>
        <xdr:cNvPr id="239" name="直線コネクタ 238"/>
        <xdr:cNvCxnSpPr/>
      </xdr:nvCxnSpPr>
      <xdr:spPr>
        <a:xfrm flipV="1">
          <a:off x="2908300" y="16261339"/>
          <a:ext cx="889000" cy="1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41" name="テキスト ボックス 240"/>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88836</xdr:rowOff>
    </xdr:from>
    <xdr:to>
      <xdr:col>15</xdr:col>
      <xdr:colOff>50800</xdr:colOff>
      <xdr:row>96</xdr:row>
      <xdr:rowOff>48081</xdr:rowOff>
    </xdr:to>
    <xdr:cxnSp macro="">
      <xdr:nvCxnSpPr>
        <xdr:cNvPr id="242" name="直線コネクタ 241"/>
        <xdr:cNvCxnSpPr/>
      </xdr:nvCxnSpPr>
      <xdr:spPr>
        <a:xfrm flipV="1">
          <a:off x="2019300" y="16376586"/>
          <a:ext cx="889000" cy="1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4" name="テキスト ボックス 243"/>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48081</xdr:rowOff>
    </xdr:from>
    <xdr:to>
      <xdr:col>10</xdr:col>
      <xdr:colOff>114300</xdr:colOff>
      <xdr:row>96</xdr:row>
      <xdr:rowOff>63593</xdr:rowOff>
    </xdr:to>
    <xdr:cxnSp macro="">
      <xdr:nvCxnSpPr>
        <xdr:cNvPr id="245" name="直線コネクタ 244"/>
        <xdr:cNvCxnSpPr/>
      </xdr:nvCxnSpPr>
      <xdr:spPr>
        <a:xfrm flipV="1">
          <a:off x="1130300" y="1650728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7" name="テキスト ボックス 246"/>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101813</xdr:rowOff>
    </xdr:from>
    <xdr:ext cx="534377" cy="259045"/>
    <xdr:sp macro="" textlink="">
      <xdr:nvSpPr>
        <xdr:cNvPr id="249" name="テキスト ボックス 248"/>
        <xdr:cNvSpPr txBox="1"/>
      </xdr:nvSpPr>
      <xdr:spPr>
        <a:xfrm>
          <a:off x="863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34624</xdr:rowOff>
    </xdr:from>
    <xdr:to>
      <xdr:col>24</xdr:col>
      <xdr:colOff>114300</xdr:colOff>
      <xdr:row>92</xdr:row>
      <xdr:rowOff>136224</xdr:rowOff>
    </xdr:to>
    <xdr:sp macro="" textlink="">
      <xdr:nvSpPr>
        <xdr:cNvPr id="255" name="楕円 254"/>
        <xdr:cNvSpPr/>
      </xdr:nvSpPr>
      <xdr:spPr>
        <a:xfrm>
          <a:off x="4584700" y="158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57501</xdr:rowOff>
    </xdr:from>
    <xdr:ext cx="599010" cy="259045"/>
    <xdr:sp macro="" textlink="">
      <xdr:nvSpPr>
        <xdr:cNvPr id="256" name="扶助費該当値テキスト"/>
        <xdr:cNvSpPr txBox="1"/>
      </xdr:nvSpPr>
      <xdr:spPr>
        <a:xfrm>
          <a:off x="4686300" y="1565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94239</xdr:rowOff>
    </xdr:from>
    <xdr:to>
      <xdr:col>20</xdr:col>
      <xdr:colOff>38100</xdr:colOff>
      <xdr:row>95</xdr:row>
      <xdr:rowOff>24389</xdr:rowOff>
    </xdr:to>
    <xdr:sp macro="" textlink="">
      <xdr:nvSpPr>
        <xdr:cNvPr id="257" name="楕円 256"/>
        <xdr:cNvSpPr/>
      </xdr:nvSpPr>
      <xdr:spPr>
        <a:xfrm>
          <a:off x="3746500" y="16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40916</xdr:rowOff>
    </xdr:from>
    <xdr:ext cx="599010" cy="259045"/>
    <xdr:sp macro="" textlink="">
      <xdr:nvSpPr>
        <xdr:cNvPr id="258" name="テキスト ボックス 257"/>
        <xdr:cNvSpPr txBox="1"/>
      </xdr:nvSpPr>
      <xdr:spPr>
        <a:xfrm>
          <a:off x="3497795" y="1598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38036</xdr:rowOff>
    </xdr:from>
    <xdr:to>
      <xdr:col>15</xdr:col>
      <xdr:colOff>101600</xdr:colOff>
      <xdr:row>95</xdr:row>
      <xdr:rowOff>139636</xdr:rowOff>
    </xdr:to>
    <xdr:sp macro="" textlink="">
      <xdr:nvSpPr>
        <xdr:cNvPr id="259" name="楕円 258"/>
        <xdr:cNvSpPr/>
      </xdr:nvSpPr>
      <xdr:spPr>
        <a:xfrm>
          <a:off x="2857500" y="16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156163</xdr:rowOff>
    </xdr:from>
    <xdr:ext cx="599010" cy="259045"/>
    <xdr:sp macro="" textlink="">
      <xdr:nvSpPr>
        <xdr:cNvPr id="260" name="テキスト ボックス 259"/>
        <xdr:cNvSpPr txBox="1"/>
      </xdr:nvSpPr>
      <xdr:spPr>
        <a:xfrm>
          <a:off x="2608795" y="1610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168731</xdr:rowOff>
    </xdr:from>
    <xdr:to>
      <xdr:col>10</xdr:col>
      <xdr:colOff>165100</xdr:colOff>
      <xdr:row>96</xdr:row>
      <xdr:rowOff>98881</xdr:rowOff>
    </xdr:to>
    <xdr:sp macro="" textlink="">
      <xdr:nvSpPr>
        <xdr:cNvPr id="261" name="楕円 260"/>
        <xdr:cNvSpPr/>
      </xdr:nvSpPr>
      <xdr:spPr>
        <a:xfrm>
          <a:off x="1968500" y="164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115408</xdr:rowOff>
    </xdr:from>
    <xdr:ext cx="599010" cy="259045"/>
    <xdr:sp macro="" textlink="">
      <xdr:nvSpPr>
        <xdr:cNvPr id="262" name="テキスト ボックス 261"/>
        <xdr:cNvSpPr txBox="1"/>
      </xdr:nvSpPr>
      <xdr:spPr>
        <a:xfrm>
          <a:off x="1719795" y="162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12793</xdr:rowOff>
    </xdr:from>
    <xdr:to>
      <xdr:col>6</xdr:col>
      <xdr:colOff>38100</xdr:colOff>
      <xdr:row>96</xdr:row>
      <xdr:rowOff>114393</xdr:rowOff>
    </xdr:to>
    <xdr:sp macro="" textlink="">
      <xdr:nvSpPr>
        <xdr:cNvPr id="263" name="楕円 262"/>
        <xdr:cNvSpPr/>
      </xdr:nvSpPr>
      <xdr:spPr>
        <a:xfrm>
          <a:off x="1079500" y="164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130920</xdr:rowOff>
    </xdr:from>
    <xdr:ext cx="599010" cy="259045"/>
    <xdr:sp macro="" textlink="">
      <xdr:nvSpPr>
        <xdr:cNvPr id="264" name="テキスト ボックス 263"/>
        <xdr:cNvSpPr txBox="1"/>
      </xdr:nvSpPr>
      <xdr:spPr>
        <a:xfrm>
          <a:off x="830795" y="162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19609</xdr:rowOff>
    </xdr:from>
    <xdr:to>
      <xdr:col>55</xdr:col>
      <xdr:colOff>0</xdr:colOff>
      <xdr:row>37</xdr:row>
      <xdr:rowOff>134315</xdr:rowOff>
    </xdr:to>
    <xdr:cxnSp macro="">
      <xdr:nvCxnSpPr>
        <xdr:cNvPr id="294" name="直線コネクタ 293"/>
        <xdr:cNvCxnSpPr/>
      </xdr:nvCxnSpPr>
      <xdr:spPr>
        <a:xfrm>
          <a:off x="9639300" y="5163109"/>
          <a:ext cx="838200" cy="13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46486</xdr:rowOff>
    </xdr:from>
    <xdr:ext cx="534377" cy="259045"/>
    <xdr:sp macro="" textlink="">
      <xdr:nvSpPr>
        <xdr:cNvPr id="295" name="補助費等平均値テキスト"/>
        <xdr:cNvSpPr txBox="1"/>
      </xdr:nvSpPr>
      <xdr:spPr>
        <a:xfrm>
          <a:off x="10528300" y="656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19609</xdr:rowOff>
    </xdr:from>
    <xdr:to>
      <xdr:col>50</xdr:col>
      <xdr:colOff>114300</xdr:colOff>
      <xdr:row>37</xdr:row>
      <xdr:rowOff>155753</xdr:rowOff>
    </xdr:to>
    <xdr:cxnSp macro="">
      <xdr:nvCxnSpPr>
        <xdr:cNvPr id="297" name="直線コネクタ 296"/>
        <xdr:cNvCxnSpPr/>
      </xdr:nvCxnSpPr>
      <xdr:spPr>
        <a:xfrm flipV="1">
          <a:off x="8750300" y="5163109"/>
          <a:ext cx="889000" cy="13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55300</xdr:rowOff>
    </xdr:from>
    <xdr:ext cx="599010" cy="259045"/>
    <xdr:sp macro="" textlink="">
      <xdr:nvSpPr>
        <xdr:cNvPr id="299" name="テキスト ボックス 298"/>
        <xdr:cNvSpPr txBox="1"/>
      </xdr:nvSpPr>
      <xdr:spPr>
        <a:xfrm>
          <a:off x="9339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155753</xdr:rowOff>
    </xdr:from>
    <xdr:to>
      <xdr:col>45</xdr:col>
      <xdr:colOff>177800</xdr:colOff>
      <xdr:row>38</xdr:row>
      <xdr:rowOff>25933</xdr:rowOff>
    </xdr:to>
    <xdr:cxnSp macro="">
      <xdr:nvCxnSpPr>
        <xdr:cNvPr id="300" name="直線コネクタ 299"/>
        <xdr:cNvCxnSpPr/>
      </xdr:nvCxnSpPr>
      <xdr:spPr>
        <a:xfrm flipV="1">
          <a:off x="7861300" y="6499403"/>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53954</xdr:rowOff>
    </xdr:from>
    <xdr:ext cx="534377" cy="259045"/>
    <xdr:sp macro="" textlink="">
      <xdr:nvSpPr>
        <xdr:cNvPr id="302" name="テキスト ボックス 301"/>
        <xdr:cNvSpPr txBox="1"/>
      </xdr:nvSpPr>
      <xdr:spPr>
        <a:xfrm>
          <a:off x="8483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17094</xdr:rowOff>
    </xdr:from>
    <xdr:to>
      <xdr:col>41</xdr:col>
      <xdr:colOff>50800</xdr:colOff>
      <xdr:row>38</xdr:row>
      <xdr:rowOff>25933</xdr:rowOff>
    </xdr:to>
    <xdr:cxnSp macro="">
      <xdr:nvCxnSpPr>
        <xdr:cNvPr id="303" name="直線コネクタ 302"/>
        <xdr:cNvCxnSpPr/>
      </xdr:nvCxnSpPr>
      <xdr:spPr>
        <a:xfrm>
          <a:off x="6972300" y="6532194"/>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59529</xdr:rowOff>
    </xdr:from>
    <xdr:ext cx="534377" cy="259045"/>
    <xdr:sp macro="" textlink="">
      <xdr:nvSpPr>
        <xdr:cNvPr id="305" name="テキスト ボックス 304"/>
        <xdr:cNvSpPr txBox="1"/>
      </xdr:nvSpPr>
      <xdr:spPr>
        <a:xfrm>
          <a:off x="7594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67073</xdr:rowOff>
    </xdr:from>
    <xdr:ext cx="534377" cy="259045"/>
    <xdr:sp macro="" textlink="">
      <xdr:nvSpPr>
        <xdr:cNvPr id="307" name="テキスト ボックス 306"/>
        <xdr:cNvSpPr txBox="1"/>
      </xdr:nvSpPr>
      <xdr:spPr>
        <a:xfrm>
          <a:off x="6705111" y="67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83515</xdr:rowOff>
    </xdr:from>
    <xdr:to>
      <xdr:col>55</xdr:col>
      <xdr:colOff>50800</xdr:colOff>
      <xdr:row>38</xdr:row>
      <xdr:rowOff>13665</xdr:rowOff>
    </xdr:to>
    <xdr:sp macro="" textlink="">
      <xdr:nvSpPr>
        <xdr:cNvPr id="313" name="楕円 312"/>
        <xdr:cNvSpPr/>
      </xdr:nvSpPr>
      <xdr:spPr>
        <a:xfrm>
          <a:off x="10426700" y="64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106392</xdr:rowOff>
    </xdr:from>
    <xdr:ext cx="534377" cy="259045"/>
    <xdr:sp macro="" textlink="">
      <xdr:nvSpPr>
        <xdr:cNvPr id="314" name="補助費等該当値テキスト"/>
        <xdr:cNvSpPr txBox="1"/>
      </xdr:nvSpPr>
      <xdr:spPr>
        <a:xfrm>
          <a:off x="10528300" y="62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140259</xdr:rowOff>
    </xdr:from>
    <xdr:to>
      <xdr:col>50</xdr:col>
      <xdr:colOff>165100</xdr:colOff>
      <xdr:row>30</xdr:row>
      <xdr:rowOff>70409</xdr:rowOff>
    </xdr:to>
    <xdr:sp macro="" textlink="">
      <xdr:nvSpPr>
        <xdr:cNvPr id="315" name="楕円 314"/>
        <xdr:cNvSpPr/>
      </xdr:nvSpPr>
      <xdr:spPr>
        <a:xfrm>
          <a:off x="9588500" y="51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86936</xdr:rowOff>
    </xdr:from>
    <xdr:ext cx="599010" cy="259045"/>
    <xdr:sp macro="" textlink="">
      <xdr:nvSpPr>
        <xdr:cNvPr id="316" name="テキスト ボックス 315"/>
        <xdr:cNvSpPr txBox="1"/>
      </xdr:nvSpPr>
      <xdr:spPr>
        <a:xfrm>
          <a:off x="9339795" y="488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104953</xdr:rowOff>
    </xdr:from>
    <xdr:to>
      <xdr:col>46</xdr:col>
      <xdr:colOff>38100</xdr:colOff>
      <xdr:row>38</xdr:row>
      <xdr:rowOff>35103</xdr:rowOff>
    </xdr:to>
    <xdr:sp macro="" textlink="">
      <xdr:nvSpPr>
        <xdr:cNvPr id="317" name="楕円 316"/>
        <xdr:cNvSpPr/>
      </xdr:nvSpPr>
      <xdr:spPr>
        <a:xfrm>
          <a:off x="8699500" y="64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51630</xdr:rowOff>
    </xdr:from>
    <xdr:ext cx="534377" cy="259045"/>
    <xdr:sp macro="" textlink="">
      <xdr:nvSpPr>
        <xdr:cNvPr id="318" name="テキスト ボックス 317"/>
        <xdr:cNvSpPr txBox="1"/>
      </xdr:nvSpPr>
      <xdr:spPr>
        <a:xfrm>
          <a:off x="8483111" y="62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146583</xdr:rowOff>
    </xdr:from>
    <xdr:to>
      <xdr:col>41</xdr:col>
      <xdr:colOff>101600</xdr:colOff>
      <xdr:row>38</xdr:row>
      <xdr:rowOff>76733</xdr:rowOff>
    </xdr:to>
    <xdr:sp macro="" textlink="">
      <xdr:nvSpPr>
        <xdr:cNvPr id="319" name="楕円 318"/>
        <xdr:cNvSpPr/>
      </xdr:nvSpPr>
      <xdr:spPr>
        <a:xfrm>
          <a:off x="7810500" y="64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93260</xdr:rowOff>
    </xdr:from>
    <xdr:ext cx="534377" cy="259045"/>
    <xdr:sp macro="" textlink="">
      <xdr:nvSpPr>
        <xdr:cNvPr id="320" name="テキスト ボックス 319"/>
        <xdr:cNvSpPr txBox="1"/>
      </xdr:nvSpPr>
      <xdr:spPr>
        <a:xfrm>
          <a:off x="7594111" y="62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137744</xdr:rowOff>
    </xdr:from>
    <xdr:to>
      <xdr:col>36</xdr:col>
      <xdr:colOff>165100</xdr:colOff>
      <xdr:row>38</xdr:row>
      <xdr:rowOff>67894</xdr:rowOff>
    </xdr:to>
    <xdr:sp macro="" textlink="">
      <xdr:nvSpPr>
        <xdr:cNvPr id="321" name="楕円 320"/>
        <xdr:cNvSpPr/>
      </xdr:nvSpPr>
      <xdr:spPr>
        <a:xfrm>
          <a:off x="6921500" y="64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84421</xdr:rowOff>
    </xdr:from>
    <xdr:ext cx="534377" cy="259045"/>
    <xdr:sp macro="" textlink="">
      <xdr:nvSpPr>
        <xdr:cNvPr id="322" name="テキスト ボックス 321"/>
        <xdr:cNvSpPr txBox="1"/>
      </xdr:nvSpPr>
      <xdr:spPr>
        <a:xfrm>
          <a:off x="6705111" y="62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112496</xdr:rowOff>
    </xdr:from>
    <xdr:to>
      <xdr:col>55</xdr:col>
      <xdr:colOff>0</xdr:colOff>
      <xdr:row>53</xdr:row>
      <xdr:rowOff>48851</xdr:rowOff>
    </xdr:to>
    <xdr:cxnSp macro="">
      <xdr:nvCxnSpPr>
        <xdr:cNvPr id="351" name="直線コネクタ 350"/>
        <xdr:cNvCxnSpPr/>
      </xdr:nvCxnSpPr>
      <xdr:spPr>
        <a:xfrm>
          <a:off x="9639300" y="9027896"/>
          <a:ext cx="838200" cy="10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2" name="普通建設事業費平均値テキスト"/>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112496</xdr:rowOff>
    </xdr:from>
    <xdr:to>
      <xdr:col>50</xdr:col>
      <xdr:colOff>114300</xdr:colOff>
      <xdr:row>54</xdr:row>
      <xdr:rowOff>87484</xdr:rowOff>
    </xdr:to>
    <xdr:cxnSp macro="">
      <xdr:nvCxnSpPr>
        <xdr:cNvPr id="354" name="直線コネクタ 353"/>
        <xdr:cNvCxnSpPr/>
      </xdr:nvCxnSpPr>
      <xdr:spPr>
        <a:xfrm flipV="1">
          <a:off x="8750300" y="9027896"/>
          <a:ext cx="889000" cy="3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6" name="テキスト ボックス 355"/>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27705</xdr:rowOff>
    </xdr:from>
    <xdr:to>
      <xdr:col>45</xdr:col>
      <xdr:colOff>177800</xdr:colOff>
      <xdr:row>54</xdr:row>
      <xdr:rowOff>87484</xdr:rowOff>
    </xdr:to>
    <xdr:cxnSp macro="">
      <xdr:nvCxnSpPr>
        <xdr:cNvPr id="357" name="直線コネクタ 356"/>
        <xdr:cNvCxnSpPr/>
      </xdr:nvCxnSpPr>
      <xdr:spPr>
        <a:xfrm>
          <a:off x="7861300" y="9114555"/>
          <a:ext cx="8890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141395</xdr:rowOff>
    </xdr:from>
    <xdr:to>
      <xdr:col>41</xdr:col>
      <xdr:colOff>50800</xdr:colOff>
      <xdr:row>53</xdr:row>
      <xdr:rowOff>27705</xdr:rowOff>
    </xdr:to>
    <xdr:cxnSp macro="">
      <xdr:nvCxnSpPr>
        <xdr:cNvPr id="360" name="直線コネクタ 359"/>
        <xdr:cNvCxnSpPr/>
      </xdr:nvCxnSpPr>
      <xdr:spPr>
        <a:xfrm>
          <a:off x="6972300" y="8885345"/>
          <a:ext cx="889000" cy="2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85958</xdr:rowOff>
    </xdr:from>
    <xdr:ext cx="534377" cy="259045"/>
    <xdr:sp macro="" textlink="">
      <xdr:nvSpPr>
        <xdr:cNvPr id="362" name="テキスト ボックス 361"/>
        <xdr:cNvSpPr txBox="1"/>
      </xdr:nvSpPr>
      <xdr:spPr>
        <a:xfrm>
          <a:off x="7594111" y="93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78262</xdr:rowOff>
    </xdr:from>
    <xdr:ext cx="534377" cy="259045"/>
    <xdr:sp macro="" textlink="">
      <xdr:nvSpPr>
        <xdr:cNvPr id="364" name="テキスト ボックス 363"/>
        <xdr:cNvSpPr txBox="1"/>
      </xdr:nvSpPr>
      <xdr:spPr>
        <a:xfrm>
          <a:off x="6705111" y="93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169501</xdr:rowOff>
    </xdr:from>
    <xdr:to>
      <xdr:col>55</xdr:col>
      <xdr:colOff>50800</xdr:colOff>
      <xdr:row>53</xdr:row>
      <xdr:rowOff>99651</xdr:rowOff>
    </xdr:to>
    <xdr:sp macro="" textlink="">
      <xdr:nvSpPr>
        <xdr:cNvPr id="370" name="楕円 369"/>
        <xdr:cNvSpPr/>
      </xdr:nvSpPr>
      <xdr:spPr>
        <a:xfrm>
          <a:off x="10426700" y="90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20928</xdr:rowOff>
    </xdr:from>
    <xdr:ext cx="534377" cy="259045"/>
    <xdr:sp macro="" textlink="">
      <xdr:nvSpPr>
        <xdr:cNvPr id="371" name="普通建設事業費該当値テキスト"/>
        <xdr:cNvSpPr txBox="1"/>
      </xdr:nvSpPr>
      <xdr:spPr>
        <a:xfrm>
          <a:off x="10528300" y="89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61696</xdr:rowOff>
    </xdr:from>
    <xdr:to>
      <xdr:col>50</xdr:col>
      <xdr:colOff>165100</xdr:colOff>
      <xdr:row>52</xdr:row>
      <xdr:rowOff>163296</xdr:rowOff>
    </xdr:to>
    <xdr:sp macro="" textlink="">
      <xdr:nvSpPr>
        <xdr:cNvPr id="372" name="楕円 371"/>
        <xdr:cNvSpPr/>
      </xdr:nvSpPr>
      <xdr:spPr>
        <a:xfrm>
          <a:off x="9588500" y="89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8373</xdr:rowOff>
    </xdr:from>
    <xdr:ext cx="534377" cy="259045"/>
    <xdr:sp macro="" textlink="">
      <xdr:nvSpPr>
        <xdr:cNvPr id="373" name="テキスト ボックス 372"/>
        <xdr:cNvSpPr txBox="1"/>
      </xdr:nvSpPr>
      <xdr:spPr>
        <a:xfrm>
          <a:off x="9372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36684</xdr:rowOff>
    </xdr:from>
    <xdr:to>
      <xdr:col>46</xdr:col>
      <xdr:colOff>38100</xdr:colOff>
      <xdr:row>54</xdr:row>
      <xdr:rowOff>138284</xdr:rowOff>
    </xdr:to>
    <xdr:sp macro="" textlink="">
      <xdr:nvSpPr>
        <xdr:cNvPr id="374" name="楕円 373"/>
        <xdr:cNvSpPr/>
      </xdr:nvSpPr>
      <xdr:spPr>
        <a:xfrm>
          <a:off x="8699500" y="92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129411</xdr:rowOff>
    </xdr:from>
    <xdr:ext cx="534377" cy="259045"/>
    <xdr:sp macro="" textlink="">
      <xdr:nvSpPr>
        <xdr:cNvPr id="375" name="テキスト ボックス 374"/>
        <xdr:cNvSpPr txBox="1"/>
      </xdr:nvSpPr>
      <xdr:spPr>
        <a:xfrm>
          <a:off x="8483111" y="93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148355</xdr:rowOff>
    </xdr:from>
    <xdr:to>
      <xdr:col>41</xdr:col>
      <xdr:colOff>101600</xdr:colOff>
      <xdr:row>53</xdr:row>
      <xdr:rowOff>78505</xdr:rowOff>
    </xdr:to>
    <xdr:sp macro="" textlink="">
      <xdr:nvSpPr>
        <xdr:cNvPr id="376" name="楕円 375"/>
        <xdr:cNvSpPr/>
      </xdr:nvSpPr>
      <xdr:spPr>
        <a:xfrm>
          <a:off x="7810500" y="90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95032</xdr:rowOff>
    </xdr:from>
    <xdr:ext cx="534377" cy="259045"/>
    <xdr:sp macro="" textlink="">
      <xdr:nvSpPr>
        <xdr:cNvPr id="377" name="テキスト ボックス 376"/>
        <xdr:cNvSpPr txBox="1"/>
      </xdr:nvSpPr>
      <xdr:spPr>
        <a:xfrm>
          <a:off x="7594111" y="88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90595</xdr:rowOff>
    </xdr:from>
    <xdr:to>
      <xdr:col>36</xdr:col>
      <xdr:colOff>165100</xdr:colOff>
      <xdr:row>52</xdr:row>
      <xdr:rowOff>20745</xdr:rowOff>
    </xdr:to>
    <xdr:sp macro="" textlink="">
      <xdr:nvSpPr>
        <xdr:cNvPr id="378" name="楕円 377"/>
        <xdr:cNvSpPr/>
      </xdr:nvSpPr>
      <xdr:spPr>
        <a:xfrm>
          <a:off x="6921500" y="88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37272</xdr:rowOff>
    </xdr:from>
    <xdr:ext cx="534377" cy="259045"/>
    <xdr:sp macro="" textlink="">
      <xdr:nvSpPr>
        <xdr:cNvPr id="379" name="テキスト ボックス 378"/>
        <xdr:cNvSpPr txBox="1"/>
      </xdr:nvSpPr>
      <xdr:spPr>
        <a:xfrm>
          <a:off x="6705111" y="86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114097</xdr:rowOff>
    </xdr:from>
    <xdr:to>
      <xdr:col>55</xdr:col>
      <xdr:colOff>0</xdr:colOff>
      <xdr:row>77</xdr:row>
      <xdr:rowOff>17810</xdr:rowOff>
    </xdr:to>
    <xdr:cxnSp macro="">
      <xdr:nvCxnSpPr>
        <xdr:cNvPr id="406" name="直線コネクタ 405"/>
        <xdr:cNvCxnSpPr/>
      </xdr:nvCxnSpPr>
      <xdr:spPr>
        <a:xfrm>
          <a:off x="9639300" y="13144297"/>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7" name="普通建設事業費 （ うち新規整備　）平均値テキスト"/>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114097</xdr:rowOff>
    </xdr:from>
    <xdr:to>
      <xdr:col>50</xdr:col>
      <xdr:colOff>114300</xdr:colOff>
      <xdr:row>77</xdr:row>
      <xdr:rowOff>65039</xdr:rowOff>
    </xdr:to>
    <xdr:cxnSp macro="">
      <xdr:nvCxnSpPr>
        <xdr:cNvPr id="409" name="直線コネクタ 408"/>
        <xdr:cNvCxnSpPr/>
      </xdr:nvCxnSpPr>
      <xdr:spPr>
        <a:xfrm flipV="1">
          <a:off x="8750300" y="13144297"/>
          <a:ext cx="88900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11" name="テキスト ボックス 410"/>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65039</xdr:rowOff>
    </xdr:from>
    <xdr:to>
      <xdr:col>45</xdr:col>
      <xdr:colOff>177800</xdr:colOff>
      <xdr:row>77</xdr:row>
      <xdr:rowOff>66320</xdr:rowOff>
    </xdr:to>
    <xdr:cxnSp macro="">
      <xdr:nvCxnSpPr>
        <xdr:cNvPr id="412" name="直線コネクタ 411"/>
        <xdr:cNvCxnSpPr/>
      </xdr:nvCxnSpPr>
      <xdr:spPr>
        <a:xfrm flipV="1">
          <a:off x="7861300" y="1326668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4" name="テキスト ボックス 413"/>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120041</xdr:rowOff>
    </xdr:from>
    <xdr:to>
      <xdr:col>41</xdr:col>
      <xdr:colOff>50800</xdr:colOff>
      <xdr:row>77</xdr:row>
      <xdr:rowOff>66320</xdr:rowOff>
    </xdr:to>
    <xdr:cxnSp macro="">
      <xdr:nvCxnSpPr>
        <xdr:cNvPr id="415" name="直線コネクタ 414"/>
        <xdr:cNvCxnSpPr/>
      </xdr:nvCxnSpPr>
      <xdr:spPr>
        <a:xfrm>
          <a:off x="6972300" y="12807341"/>
          <a:ext cx="889000" cy="4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7" name="テキスト ボックス 416"/>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109298</xdr:rowOff>
    </xdr:from>
    <xdr:ext cx="534377" cy="259045"/>
    <xdr:sp macro="" textlink="">
      <xdr:nvSpPr>
        <xdr:cNvPr id="419" name="テキスト ボックス 418"/>
        <xdr:cNvSpPr txBox="1"/>
      </xdr:nvSpPr>
      <xdr:spPr>
        <a:xfrm>
          <a:off x="6705111" y="129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25" name="楕円 424"/>
        <xdr:cNvSpPr/>
      </xdr:nvSpPr>
      <xdr:spPr>
        <a:xfrm>
          <a:off x="10426700" y="131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116887</xdr:rowOff>
    </xdr:from>
    <xdr:ext cx="469744" cy="259045"/>
    <xdr:sp macro="" textlink="">
      <xdr:nvSpPr>
        <xdr:cNvPr id="426" name="普通建設事業費 （ うち新規整備　）該当値テキスト"/>
        <xdr:cNvSpPr txBox="1"/>
      </xdr:nvSpPr>
      <xdr:spPr>
        <a:xfrm>
          <a:off x="10528300" y="131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63297</xdr:rowOff>
    </xdr:from>
    <xdr:to>
      <xdr:col>50</xdr:col>
      <xdr:colOff>165100</xdr:colOff>
      <xdr:row>76</xdr:row>
      <xdr:rowOff>164897</xdr:rowOff>
    </xdr:to>
    <xdr:sp macro="" textlink="">
      <xdr:nvSpPr>
        <xdr:cNvPr id="427" name="楕円 426"/>
        <xdr:cNvSpPr/>
      </xdr:nvSpPr>
      <xdr:spPr>
        <a:xfrm>
          <a:off x="9588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156024</xdr:rowOff>
    </xdr:from>
    <xdr:ext cx="469744" cy="259045"/>
    <xdr:sp macro="" textlink="">
      <xdr:nvSpPr>
        <xdr:cNvPr id="428" name="テキスト ボックス 427"/>
        <xdr:cNvSpPr txBox="1"/>
      </xdr:nvSpPr>
      <xdr:spPr>
        <a:xfrm>
          <a:off x="9404428" y="1318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14239</xdr:rowOff>
    </xdr:from>
    <xdr:to>
      <xdr:col>46</xdr:col>
      <xdr:colOff>38100</xdr:colOff>
      <xdr:row>77</xdr:row>
      <xdr:rowOff>115839</xdr:rowOff>
    </xdr:to>
    <xdr:sp macro="" textlink="">
      <xdr:nvSpPr>
        <xdr:cNvPr id="429" name="楕円 428"/>
        <xdr:cNvSpPr/>
      </xdr:nvSpPr>
      <xdr:spPr>
        <a:xfrm>
          <a:off x="8699500" y="132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106966</xdr:rowOff>
    </xdr:from>
    <xdr:ext cx="469744" cy="259045"/>
    <xdr:sp macro="" textlink="">
      <xdr:nvSpPr>
        <xdr:cNvPr id="430" name="テキスト ボックス 429"/>
        <xdr:cNvSpPr txBox="1"/>
      </xdr:nvSpPr>
      <xdr:spPr>
        <a:xfrm>
          <a:off x="8515428" y="133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15520</xdr:rowOff>
    </xdr:from>
    <xdr:to>
      <xdr:col>41</xdr:col>
      <xdr:colOff>101600</xdr:colOff>
      <xdr:row>77</xdr:row>
      <xdr:rowOff>117120</xdr:rowOff>
    </xdr:to>
    <xdr:sp macro="" textlink="">
      <xdr:nvSpPr>
        <xdr:cNvPr id="431" name="楕円 430"/>
        <xdr:cNvSpPr/>
      </xdr:nvSpPr>
      <xdr:spPr>
        <a:xfrm>
          <a:off x="7810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108247</xdr:rowOff>
    </xdr:from>
    <xdr:ext cx="469744" cy="259045"/>
    <xdr:sp macro="" textlink="">
      <xdr:nvSpPr>
        <xdr:cNvPr id="432" name="テキスト ボックス 431"/>
        <xdr:cNvSpPr txBox="1"/>
      </xdr:nvSpPr>
      <xdr:spPr>
        <a:xfrm>
          <a:off x="7626428" y="1330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69241</xdr:rowOff>
    </xdr:from>
    <xdr:to>
      <xdr:col>36</xdr:col>
      <xdr:colOff>165100</xdr:colOff>
      <xdr:row>74</xdr:row>
      <xdr:rowOff>170841</xdr:rowOff>
    </xdr:to>
    <xdr:sp macro="" textlink="">
      <xdr:nvSpPr>
        <xdr:cNvPr id="433" name="楕円 432"/>
        <xdr:cNvSpPr/>
      </xdr:nvSpPr>
      <xdr:spPr>
        <a:xfrm>
          <a:off x="6921500" y="127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15918</xdr:rowOff>
    </xdr:from>
    <xdr:ext cx="534377" cy="259045"/>
    <xdr:sp macro="" textlink="">
      <xdr:nvSpPr>
        <xdr:cNvPr id="434" name="テキスト ボックス 433"/>
        <xdr:cNvSpPr txBox="1"/>
      </xdr:nvSpPr>
      <xdr:spPr>
        <a:xfrm>
          <a:off x="6705111" y="125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73253</xdr:rowOff>
    </xdr:from>
    <xdr:to>
      <xdr:col>55</xdr:col>
      <xdr:colOff>0</xdr:colOff>
      <xdr:row>92</xdr:row>
      <xdr:rowOff>1015</xdr:rowOff>
    </xdr:to>
    <xdr:cxnSp macro="">
      <xdr:nvCxnSpPr>
        <xdr:cNvPr id="463" name="直線コネクタ 462"/>
        <xdr:cNvCxnSpPr/>
      </xdr:nvCxnSpPr>
      <xdr:spPr>
        <a:xfrm>
          <a:off x="9639300" y="15503753"/>
          <a:ext cx="838200" cy="2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4" name="普通建設事業費 （ うち更新整備　）平均値テキスト"/>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73253</xdr:rowOff>
    </xdr:from>
    <xdr:to>
      <xdr:col>50</xdr:col>
      <xdr:colOff>114300</xdr:colOff>
      <xdr:row>93</xdr:row>
      <xdr:rowOff>19762</xdr:rowOff>
    </xdr:to>
    <xdr:cxnSp macro="">
      <xdr:nvCxnSpPr>
        <xdr:cNvPr id="466" name="直線コネクタ 465"/>
        <xdr:cNvCxnSpPr/>
      </xdr:nvCxnSpPr>
      <xdr:spPr>
        <a:xfrm flipV="1">
          <a:off x="8750300" y="15503753"/>
          <a:ext cx="889000" cy="4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50144</xdr:rowOff>
    </xdr:from>
    <xdr:ext cx="534377" cy="259045"/>
    <xdr:sp macro="" textlink="">
      <xdr:nvSpPr>
        <xdr:cNvPr id="468" name="テキスト ボックス 467"/>
        <xdr:cNvSpPr txBox="1"/>
      </xdr:nvSpPr>
      <xdr:spPr>
        <a:xfrm>
          <a:off x="9372111" y="161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75425</xdr:rowOff>
    </xdr:from>
    <xdr:to>
      <xdr:col>45</xdr:col>
      <xdr:colOff>177800</xdr:colOff>
      <xdr:row>93</xdr:row>
      <xdr:rowOff>19762</xdr:rowOff>
    </xdr:to>
    <xdr:cxnSp macro="">
      <xdr:nvCxnSpPr>
        <xdr:cNvPr id="469" name="直線コネクタ 468"/>
        <xdr:cNvCxnSpPr/>
      </xdr:nvCxnSpPr>
      <xdr:spPr>
        <a:xfrm>
          <a:off x="7861300" y="15505925"/>
          <a:ext cx="889000" cy="4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5148</xdr:rowOff>
    </xdr:from>
    <xdr:ext cx="534377" cy="259045"/>
    <xdr:sp macro="" textlink="">
      <xdr:nvSpPr>
        <xdr:cNvPr id="471" name="テキスト ボックス 470"/>
        <xdr:cNvSpPr txBox="1"/>
      </xdr:nvSpPr>
      <xdr:spPr>
        <a:xfrm>
          <a:off x="8483111" y="1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54851</xdr:rowOff>
    </xdr:from>
    <xdr:to>
      <xdr:col>41</xdr:col>
      <xdr:colOff>50800</xdr:colOff>
      <xdr:row>90</xdr:row>
      <xdr:rowOff>75425</xdr:rowOff>
    </xdr:to>
    <xdr:cxnSp macro="">
      <xdr:nvCxnSpPr>
        <xdr:cNvPr id="472" name="直線コネクタ 471"/>
        <xdr:cNvCxnSpPr/>
      </xdr:nvCxnSpPr>
      <xdr:spPr>
        <a:xfrm>
          <a:off x="6972300" y="1548535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165397</xdr:rowOff>
    </xdr:from>
    <xdr:ext cx="534377" cy="259045"/>
    <xdr:sp macro="" textlink="">
      <xdr:nvSpPr>
        <xdr:cNvPr id="474" name="テキスト ボックス 473"/>
        <xdr:cNvSpPr txBox="1"/>
      </xdr:nvSpPr>
      <xdr:spPr>
        <a:xfrm>
          <a:off x="7594111" y="161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50906</xdr:rowOff>
    </xdr:from>
    <xdr:ext cx="534377" cy="259045"/>
    <xdr:sp macro="" textlink="">
      <xdr:nvSpPr>
        <xdr:cNvPr id="476" name="テキスト ボックス 475"/>
        <xdr:cNvSpPr txBox="1"/>
      </xdr:nvSpPr>
      <xdr:spPr>
        <a:xfrm>
          <a:off x="6705111" y="161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121665</xdr:rowOff>
    </xdr:from>
    <xdr:to>
      <xdr:col>55</xdr:col>
      <xdr:colOff>50800</xdr:colOff>
      <xdr:row>92</xdr:row>
      <xdr:rowOff>51815</xdr:rowOff>
    </xdr:to>
    <xdr:sp macro="" textlink="">
      <xdr:nvSpPr>
        <xdr:cNvPr id="482" name="楕円 481"/>
        <xdr:cNvSpPr/>
      </xdr:nvSpPr>
      <xdr:spPr>
        <a:xfrm>
          <a:off x="10426700" y="157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144542</xdr:rowOff>
    </xdr:from>
    <xdr:ext cx="534377" cy="259045"/>
    <xdr:sp macro="" textlink="">
      <xdr:nvSpPr>
        <xdr:cNvPr id="483" name="普通建設事業費 （ うち更新整備　）該当値テキスト"/>
        <xdr:cNvSpPr txBox="1"/>
      </xdr:nvSpPr>
      <xdr:spPr>
        <a:xfrm>
          <a:off x="10528300" y="155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22453</xdr:rowOff>
    </xdr:from>
    <xdr:to>
      <xdr:col>50</xdr:col>
      <xdr:colOff>165100</xdr:colOff>
      <xdr:row>90</xdr:row>
      <xdr:rowOff>124053</xdr:rowOff>
    </xdr:to>
    <xdr:sp macro="" textlink="">
      <xdr:nvSpPr>
        <xdr:cNvPr id="484" name="楕円 483"/>
        <xdr:cNvSpPr/>
      </xdr:nvSpPr>
      <xdr:spPr>
        <a:xfrm>
          <a:off x="9588500" y="154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140580</xdr:rowOff>
    </xdr:from>
    <xdr:ext cx="534377" cy="259045"/>
    <xdr:sp macro="" textlink="">
      <xdr:nvSpPr>
        <xdr:cNvPr id="485" name="テキスト ボックス 484"/>
        <xdr:cNvSpPr txBox="1"/>
      </xdr:nvSpPr>
      <xdr:spPr>
        <a:xfrm>
          <a:off x="9372111" y="1522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140412</xdr:rowOff>
    </xdr:from>
    <xdr:to>
      <xdr:col>46</xdr:col>
      <xdr:colOff>38100</xdr:colOff>
      <xdr:row>93</xdr:row>
      <xdr:rowOff>70562</xdr:rowOff>
    </xdr:to>
    <xdr:sp macro="" textlink="">
      <xdr:nvSpPr>
        <xdr:cNvPr id="486" name="楕円 485"/>
        <xdr:cNvSpPr/>
      </xdr:nvSpPr>
      <xdr:spPr>
        <a:xfrm>
          <a:off x="8699500" y="159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87089</xdr:rowOff>
    </xdr:from>
    <xdr:ext cx="534377" cy="259045"/>
    <xdr:sp macro="" textlink="">
      <xdr:nvSpPr>
        <xdr:cNvPr id="487" name="テキスト ボックス 486"/>
        <xdr:cNvSpPr txBox="1"/>
      </xdr:nvSpPr>
      <xdr:spPr>
        <a:xfrm>
          <a:off x="8483111" y="156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24625</xdr:rowOff>
    </xdr:from>
    <xdr:to>
      <xdr:col>41</xdr:col>
      <xdr:colOff>101600</xdr:colOff>
      <xdr:row>90</xdr:row>
      <xdr:rowOff>126225</xdr:rowOff>
    </xdr:to>
    <xdr:sp macro="" textlink="">
      <xdr:nvSpPr>
        <xdr:cNvPr id="488" name="楕円 487"/>
        <xdr:cNvSpPr/>
      </xdr:nvSpPr>
      <xdr:spPr>
        <a:xfrm>
          <a:off x="7810500" y="154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142752</xdr:rowOff>
    </xdr:from>
    <xdr:ext cx="534377" cy="259045"/>
    <xdr:sp macro="" textlink="">
      <xdr:nvSpPr>
        <xdr:cNvPr id="489" name="テキスト ボックス 488"/>
        <xdr:cNvSpPr txBox="1"/>
      </xdr:nvSpPr>
      <xdr:spPr>
        <a:xfrm>
          <a:off x="7594111" y="1523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4051</xdr:rowOff>
    </xdr:from>
    <xdr:to>
      <xdr:col>36</xdr:col>
      <xdr:colOff>165100</xdr:colOff>
      <xdr:row>90</xdr:row>
      <xdr:rowOff>105651</xdr:rowOff>
    </xdr:to>
    <xdr:sp macro="" textlink="">
      <xdr:nvSpPr>
        <xdr:cNvPr id="490" name="楕円 489"/>
        <xdr:cNvSpPr/>
      </xdr:nvSpPr>
      <xdr:spPr>
        <a:xfrm>
          <a:off x="6921500" y="154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122178</xdr:rowOff>
    </xdr:from>
    <xdr:ext cx="534377" cy="259045"/>
    <xdr:sp macro="" textlink="">
      <xdr:nvSpPr>
        <xdr:cNvPr id="491" name="テキスト ボックス 490"/>
        <xdr:cNvSpPr txBox="1"/>
      </xdr:nvSpPr>
      <xdr:spPr>
        <a:xfrm>
          <a:off x="6705111" y="152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85979</xdr:rowOff>
    </xdr:from>
    <xdr:to>
      <xdr:col>85</xdr:col>
      <xdr:colOff>126364</xdr:colOff>
      <xdr:row>39</xdr:row>
      <xdr:rowOff>44450</xdr:rowOff>
    </xdr:to>
    <xdr:cxnSp macro="">
      <xdr:nvCxnSpPr>
        <xdr:cNvPr id="515" name="直線コネクタ 514"/>
        <xdr:cNvCxnSpPr/>
      </xdr:nvCxnSpPr>
      <xdr:spPr>
        <a:xfrm flipV="1">
          <a:off x="16317595" y="5743829"/>
          <a:ext cx="1269" cy="98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32656</xdr:rowOff>
    </xdr:from>
    <xdr:ext cx="469744" cy="259045"/>
    <xdr:sp macro="" textlink="">
      <xdr:nvSpPr>
        <xdr:cNvPr id="518" name="災害復旧事業費最大値テキスト"/>
        <xdr:cNvSpPr txBox="1"/>
      </xdr:nvSpPr>
      <xdr:spPr>
        <a:xfrm>
          <a:off x="16370300" y="5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85979</xdr:rowOff>
    </xdr:from>
    <xdr:to>
      <xdr:col>86</xdr:col>
      <xdr:colOff>25400</xdr:colOff>
      <xdr:row>33</xdr:row>
      <xdr:rowOff>85979</xdr:rowOff>
    </xdr:to>
    <xdr:cxnSp macro="">
      <xdr:nvCxnSpPr>
        <xdr:cNvPr id="519" name="直線コネクタ 518"/>
        <xdr:cNvCxnSpPr/>
      </xdr:nvCxnSpPr>
      <xdr:spPr>
        <a:xfrm>
          <a:off x="16230600" y="574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132652</xdr:rowOff>
    </xdr:from>
    <xdr:to>
      <xdr:col>85</xdr:col>
      <xdr:colOff>127000</xdr:colOff>
      <xdr:row>33</xdr:row>
      <xdr:rowOff>85979</xdr:rowOff>
    </xdr:to>
    <xdr:cxnSp macro="">
      <xdr:nvCxnSpPr>
        <xdr:cNvPr id="520" name="直線コネクタ 519"/>
        <xdr:cNvCxnSpPr/>
      </xdr:nvCxnSpPr>
      <xdr:spPr>
        <a:xfrm>
          <a:off x="15481300" y="5447602"/>
          <a:ext cx="838200" cy="2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68280</xdr:rowOff>
    </xdr:from>
    <xdr:ext cx="378565" cy="259045"/>
    <xdr:sp macro="" textlink="">
      <xdr:nvSpPr>
        <xdr:cNvPr id="521" name="災害復旧事業費平均値テキスト"/>
        <xdr:cNvSpPr txBox="1"/>
      </xdr:nvSpPr>
      <xdr:spPr>
        <a:xfrm>
          <a:off x="16370300" y="65833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89853</xdr:rowOff>
    </xdr:from>
    <xdr:to>
      <xdr:col>85</xdr:col>
      <xdr:colOff>177800</xdr:colOff>
      <xdr:row>39</xdr:row>
      <xdr:rowOff>20003</xdr:rowOff>
    </xdr:to>
    <xdr:sp macro="" textlink="">
      <xdr:nvSpPr>
        <xdr:cNvPr id="522" name="フローチャート: 判断 521"/>
        <xdr:cNvSpPr/>
      </xdr:nvSpPr>
      <xdr:spPr>
        <a:xfrm>
          <a:off x="16268700" y="660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132652</xdr:rowOff>
    </xdr:from>
    <xdr:to>
      <xdr:col>81</xdr:col>
      <xdr:colOff>50800</xdr:colOff>
      <xdr:row>32</xdr:row>
      <xdr:rowOff>115888</xdr:rowOff>
    </xdr:to>
    <xdr:cxnSp macro="">
      <xdr:nvCxnSpPr>
        <xdr:cNvPr id="523" name="直線コネクタ 522"/>
        <xdr:cNvCxnSpPr/>
      </xdr:nvCxnSpPr>
      <xdr:spPr>
        <a:xfrm flipV="1">
          <a:off x="14592300" y="5447602"/>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35369</xdr:rowOff>
    </xdr:from>
    <xdr:to>
      <xdr:col>81</xdr:col>
      <xdr:colOff>101600</xdr:colOff>
      <xdr:row>38</xdr:row>
      <xdr:rowOff>136969</xdr:rowOff>
    </xdr:to>
    <xdr:sp macro="" textlink="">
      <xdr:nvSpPr>
        <xdr:cNvPr id="524" name="フローチャート: 判断 523"/>
        <xdr:cNvSpPr/>
      </xdr:nvSpPr>
      <xdr:spPr>
        <a:xfrm>
          <a:off x="154305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128096</xdr:rowOff>
    </xdr:from>
    <xdr:ext cx="378565" cy="259045"/>
    <xdr:sp macro="" textlink="">
      <xdr:nvSpPr>
        <xdr:cNvPr id="525" name="テキスト ボックス 524"/>
        <xdr:cNvSpPr txBox="1"/>
      </xdr:nvSpPr>
      <xdr:spPr>
        <a:xfrm>
          <a:off x="15292017" y="6643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115888</xdr:rowOff>
    </xdr:from>
    <xdr:to>
      <xdr:col>76</xdr:col>
      <xdr:colOff>114300</xdr:colOff>
      <xdr:row>36</xdr:row>
      <xdr:rowOff>121603</xdr:rowOff>
    </xdr:to>
    <xdr:cxnSp macro="">
      <xdr:nvCxnSpPr>
        <xdr:cNvPr id="526" name="直線コネクタ 525"/>
        <xdr:cNvCxnSpPr/>
      </xdr:nvCxnSpPr>
      <xdr:spPr>
        <a:xfrm flipV="1">
          <a:off x="13703300" y="5602288"/>
          <a:ext cx="889000"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43180</xdr:rowOff>
    </xdr:from>
    <xdr:to>
      <xdr:col>76</xdr:col>
      <xdr:colOff>165100</xdr:colOff>
      <xdr:row>38</xdr:row>
      <xdr:rowOff>144780</xdr:rowOff>
    </xdr:to>
    <xdr:sp macro="" textlink="">
      <xdr:nvSpPr>
        <xdr:cNvPr id="527" name="フローチャート: 判断 526"/>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135907</xdr:rowOff>
    </xdr:from>
    <xdr:ext cx="378565" cy="259045"/>
    <xdr:sp macro="" textlink="">
      <xdr:nvSpPr>
        <xdr:cNvPr id="528" name="テキスト ボックス 527"/>
        <xdr:cNvSpPr txBox="1"/>
      </xdr:nvSpPr>
      <xdr:spPr>
        <a:xfrm>
          <a:off x="14403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121603</xdr:rowOff>
    </xdr:from>
    <xdr:to>
      <xdr:col>71</xdr:col>
      <xdr:colOff>177800</xdr:colOff>
      <xdr:row>37</xdr:row>
      <xdr:rowOff>159893</xdr:rowOff>
    </xdr:to>
    <xdr:cxnSp macro="">
      <xdr:nvCxnSpPr>
        <xdr:cNvPr id="529" name="直線コネクタ 528"/>
        <xdr:cNvCxnSpPr/>
      </xdr:nvCxnSpPr>
      <xdr:spPr>
        <a:xfrm flipV="1">
          <a:off x="12814300" y="6293803"/>
          <a:ext cx="889000" cy="20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32321</xdr:rowOff>
    </xdr:from>
    <xdr:to>
      <xdr:col>72</xdr:col>
      <xdr:colOff>38100</xdr:colOff>
      <xdr:row>38</xdr:row>
      <xdr:rowOff>133921</xdr:rowOff>
    </xdr:to>
    <xdr:sp macro="" textlink="">
      <xdr:nvSpPr>
        <xdr:cNvPr id="530" name="フローチャート: 判断 529"/>
        <xdr:cNvSpPr/>
      </xdr:nvSpPr>
      <xdr:spPr>
        <a:xfrm>
          <a:off x="13652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125048</xdr:rowOff>
    </xdr:from>
    <xdr:ext cx="378565" cy="259045"/>
    <xdr:sp macro="" textlink="">
      <xdr:nvSpPr>
        <xdr:cNvPr id="531" name="テキスト ボックス 530"/>
        <xdr:cNvSpPr txBox="1"/>
      </xdr:nvSpPr>
      <xdr:spPr>
        <a:xfrm>
          <a:off x="13514017" y="6640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114808</xdr:rowOff>
    </xdr:from>
    <xdr:to>
      <xdr:col>67</xdr:col>
      <xdr:colOff>101600</xdr:colOff>
      <xdr:row>39</xdr:row>
      <xdr:rowOff>44958</xdr:rowOff>
    </xdr:to>
    <xdr:sp macro="" textlink="">
      <xdr:nvSpPr>
        <xdr:cNvPr id="532" name="フローチャート: 判断 531"/>
        <xdr:cNvSpPr/>
      </xdr:nvSpPr>
      <xdr:spPr>
        <a:xfrm>
          <a:off x="12763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36085</xdr:rowOff>
    </xdr:from>
    <xdr:ext cx="378565" cy="259045"/>
    <xdr:sp macro="" textlink="">
      <xdr:nvSpPr>
        <xdr:cNvPr id="533" name="テキスト ボックス 532"/>
        <xdr:cNvSpPr txBox="1"/>
      </xdr:nvSpPr>
      <xdr:spPr>
        <a:xfrm>
          <a:off x="12625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35179</xdr:rowOff>
    </xdr:from>
    <xdr:to>
      <xdr:col>85</xdr:col>
      <xdr:colOff>177800</xdr:colOff>
      <xdr:row>33</xdr:row>
      <xdr:rowOff>136779</xdr:rowOff>
    </xdr:to>
    <xdr:sp macro="" textlink="">
      <xdr:nvSpPr>
        <xdr:cNvPr id="539" name="楕円 538"/>
        <xdr:cNvSpPr/>
      </xdr:nvSpPr>
      <xdr:spPr>
        <a:xfrm>
          <a:off x="162687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159656</xdr:rowOff>
    </xdr:from>
    <xdr:ext cx="469744" cy="259045"/>
    <xdr:sp macro="" textlink="">
      <xdr:nvSpPr>
        <xdr:cNvPr id="540" name="災害復旧事業費該当値テキスト"/>
        <xdr:cNvSpPr txBox="1"/>
      </xdr:nvSpPr>
      <xdr:spPr>
        <a:xfrm>
          <a:off x="16370300" y="56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81852</xdr:rowOff>
    </xdr:from>
    <xdr:to>
      <xdr:col>81</xdr:col>
      <xdr:colOff>101600</xdr:colOff>
      <xdr:row>32</xdr:row>
      <xdr:rowOff>12002</xdr:rowOff>
    </xdr:to>
    <xdr:sp macro="" textlink="">
      <xdr:nvSpPr>
        <xdr:cNvPr id="541" name="楕円 540"/>
        <xdr:cNvSpPr/>
      </xdr:nvSpPr>
      <xdr:spPr>
        <a:xfrm>
          <a:off x="15430500" y="53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28529</xdr:rowOff>
    </xdr:from>
    <xdr:ext cx="469744" cy="259045"/>
    <xdr:sp macro="" textlink="">
      <xdr:nvSpPr>
        <xdr:cNvPr id="542" name="テキスト ボックス 541"/>
        <xdr:cNvSpPr txBox="1"/>
      </xdr:nvSpPr>
      <xdr:spPr>
        <a:xfrm>
          <a:off x="15246428" y="51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65088</xdr:rowOff>
    </xdr:from>
    <xdr:to>
      <xdr:col>76</xdr:col>
      <xdr:colOff>165100</xdr:colOff>
      <xdr:row>32</xdr:row>
      <xdr:rowOff>166688</xdr:rowOff>
    </xdr:to>
    <xdr:sp macro="" textlink="">
      <xdr:nvSpPr>
        <xdr:cNvPr id="543" name="楕円 542"/>
        <xdr:cNvSpPr/>
      </xdr:nvSpPr>
      <xdr:spPr>
        <a:xfrm>
          <a:off x="14541500" y="55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11765</xdr:rowOff>
    </xdr:from>
    <xdr:ext cx="469744" cy="259045"/>
    <xdr:sp macro="" textlink="">
      <xdr:nvSpPr>
        <xdr:cNvPr id="544" name="テキスト ボックス 543"/>
        <xdr:cNvSpPr txBox="1"/>
      </xdr:nvSpPr>
      <xdr:spPr>
        <a:xfrm>
          <a:off x="14357428" y="53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70803</xdr:rowOff>
    </xdr:from>
    <xdr:to>
      <xdr:col>72</xdr:col>
      <xdr:colOff>38100</xdr:colOff>
      <xdr:row>37</xdr:row>
      <xdr:rowOff>953</xdr:rowOff>
    </xdr:to>
    <xdr:sp macro="" textlink="">
      <xdr:nvSpPr>
        <xdr:cNvPr id="545" name="楕円 544"/>
        <xdr:cNvSpPr/>
      </xdr:nvSpPr>
      <xdr:spPr>
        <a:xfrm>
          <a:off x="136525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17480</xdr:rowOff>
    </xdr:from>
    <xdr:ext cx="469744" cy="259045"/>
    <xdr:sp macro="" textlink="">
      <xdr:nvSpPr>
        <xdr:cNvPr id="546" name="テキスト ボックス 545"/>
        <xdr:cNvSpPr txBox="1"/>
      </xdr:nvSpPr>
      <xdr:spPr>
        <a:xfrm>
          <a:off x="13468428" y="601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109093</xdr:rowOff>
    </xdr:from>
    <xdr:to>
      <xdr:col>67</xdr:col>
      <xdr:colOff>101600</xdr:colOff>
      <xdr:row>38</xdr:row>
      <xdr:rowOff>39243</xdr:rowOff>
    </xdr:to>
    <xdr:sp macro="" textlink="">
      <xdr:nvSpPr>
        <xdr:cNvPr id="547" name="楕円 546"/>
        <xdr:cNvSpPr/>
      </xdr:nvSpPr>
      <xdr:spPr>
        <a:xfrm>
          <a:off x="12763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55770</xdr:rowOff>
    </xdr:from>
    <xdr:ext cx="469744" cy="259045"/>
    <xdr:sp macro="" textlink="">
      <xdr:nvSpPr>
        <xdr:cNvPr id="548" name="テキスト ボックス 547"/>
        <xdr:cNvSpPr txBox="1"/>
      </xdr:nvSpPr>
      <xdr:spPr>
        <a:xfrm>
          <a:off x="12579428"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20" name="直線コネクタ 619"/>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21"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2" name="直線コネクタ 621"/>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3"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4" name="直線コネクタ 623"/>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160206</xdr:rowOff>
    </xdr:from>
    <xdr:to>
      <xdr:col>85</xdr:col>
      <xdr:colOff>127000</xdr:colOff>
      <xdr:row>76</xdr:row>
      <xdr:rowOff>16965</xdr:rowOff>
    </xdr:to>
    <xdr:cxnSp macro="">
      <xdr:nvCxnSpPr>
        <xdr:cNvPr id="625" name="直線コネクタ 624"/>
        <xdr:cNvCxnSpPr/>
      </xdr:nvCxnSpPr>
      <xdr:spPr>
        <a:xfrm flipV="1">
          <a:off x="15481300" y="13018956"/>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6" name="公債費平均値テキスト"/>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7" name="フローチャート: 判断 626"/>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16965</xdr:rowOff>
    </xdr:from>
    <xdr:to>
      <xdr:col>81</xdr:col>
      <xdr:colOff>50800</xdr:colOff>
      <xdr:row>76</xdr:row>
      <xdr:rowOff>25149</xdr:rowOff>
    </xdr:to>
    <xdr:cxnSp macro="">
      <xdr:nvCxnSpPr>
        <xdr:cNvPr id="628" name="直線コネクタ 627"/>
        <xdr:cNvCxnSpPr/>
      </xdr:nvCxnSpPr>
      <xdr:spPr>
        <a:xfrm flipV="1">
          <a:off x="14592300" y="1304716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9" name="フローチャート: 判断 628"/>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30" name="テキスト ボックス 629"/>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25149</xdr:rowOff>
    </xdr:from>
    <xdr:to>
      <xdr:col>76</xdr:col>
      <xdr:colOff>114300</xdr:colOff>
      <xdr:row>76</xdr:row>
      <xdr:rowOff>25309</xdr:rowOff>
    </xdr:to>
    <xdr:cxnSp macro="">
      <xdr:nvCxnSpPr>
        <xdr:cNvPr id="631" name="直線コネクタ 630"/>
        <xdr:cNvCxnSpPr/>
      </xdr:nvCxnSpPr>
      <xdr:spPr>
        <a:xfrm flipV="1">
          <a:off x="13703300" y="1305534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2" name="フローチャート: 判断 631"/>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3" name="テキスト ボックス 632"/>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154353</xdr:rowOff>
    </xdr:from>
    <xdr:to>
      <xdr:col>71</xdr:col>
      <xdr:colOff>177800</xdr:colOff>
      <xdr:row>76</xdr:row>
      <xdr:rowOff>25309</xdr:rowOff>
    </xdr:to>
    <xdr:cxnSp macro="">
      <xdr:nvCxnSpPr>
        <xdr:cNvPr id="634" name="直線コネクタ 633"/>
        <xdr:cNvCxnSpPr/>
      </xdr:nvCxnSpPr>
      <xdr:spPr>
        <a:xfrm>
          <a:off x="12814300" y="13013103"/>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5" name="フローチャート: 判断 634"/>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6" name="テキスト ボックス 635"/>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7" name="フローチャート: 判断 636"/>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8" name="テキスト ボックス 637"/>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109406</xdr:rowOff>
    </xdr:from>
    <xdr:to>
      <xdr:col>85</xdr:col>
      <xdr:colOff>177800</xdr:colOff>
      <xdr:row>76</xdr:row>
      <xdr:rowOff>39556</xdr:rowOff>
    </xdr:to>
    <xdr:sp macro="" textlink="">
      <xdr:nvSpPr>
        <xdr:cNvPr id="644" name="楕円 643"/>
        <xdr:cNvSpPr/>
      </xdr:nvSpPr>
      <xdr:spPr>
        <a:xfrm>
          <a:off x="162687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132283</xdr:rowOff>
    </xdr:from>
    <xdr:ext cx="534377" cy="259045"/>
    <xdr:sp macro="" textlink="">
      <xdr:nvSpPr>
        <xdr:cNvPr id="645" name="公債費該当値テキスト"/>
        <xdr:cNvSpPr txBox="1"/>
      </xdr:nvSpPr>
      <xdr:spPr>
        <a:xfrm>
          <a:off x="16370300" y="128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137615</xdr:rowOff>
    </xdr:from>
    <xdr:to>
      <xdr:col>81</xdr:col>
      <xdr:colOff>101600</xdr:colOff>
      <xdr:row>76</xdr:row>
      <xdr:rowOff>67765</xdr:rowOff>
    </xdr:to>
    <xdr:sp macro="" textlink="">
      <xdr:nvSpPr>
        <xdr:cNvPr id="646" name="楕円 645"/>
        <xdr:cNvSpPr/>
      </xdr:nvSpPr>
      <xdr:spPr>
        <a:xfrm>
          <a:off x="15430500" y="129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84292</xdr:rowOff>
    </xdr:from>
    <xdr:ext cx="534377" cy="259045"/>
    <xdr:sp macro="" textlink="">
      <xdr:nvSpPr>
        <xdr:cNvPr id="647" name="テキスト ボックス 646"/>
        <xdr:cNvSpPr txBox="1"/>
      </xdr:nvSpPr>
      <xdr:spPr>
        <a:xfrm>
          <a:off x="15214111" y="127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145799</xdr:rowOff>
    </xdr:from>
    <xdr:to>
      <xdr:col>76</xdr:col>
      <xdr:colOff>165100</xdr:colOff>
      <xdr:row>76</xdr:row>
      <xdr:rowOff>75949</xdr:rowOff>
    </xdr:to>
    <xdr:sp macro="" textlink="">
      <xdr:nvSpPr>
        <xdr:cNvPr id="648" name="楕円 647"/>
        <xdr:cNvSpPr/>
      </xdr:nvSpPr>
      <xdr:spPr>
        <a:xfrm>
          <a:off x="14541500" y="130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92476</xdr:rowOff>
    </xdr:from>
    <xdr:ext cx="534377" cy="259045"/>
    <xdr:sp macro="" textlink="">
      <xdr:nvSpPr>
        <xdr:cNvPr id="649" name="テキスト ボックス 648"/>
        <xdr:cNvSpPr txBox="1"/>
      </xdr:nvSpPr>
      <xdr:spPr>
        <a:xfrm>
          <a:off x="14325111" y="127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145959</xdr:rowOff>
    </xdr:from>
    <xdr:to>
      <xdr:col>72</xdr:col>
      <xdr:colOff>38100</xdr:colOff>
      <xdr:row>76</xdr:row>
      <xdr:rowOff>76109</xdr:rowOff>
    </xdr:to>
    <xdr:sp macro="" textlink="">
      <xdr:nvSpPr>
        <xdr:cNvPr id="650" name="楕円 649"/>
        <xdr:cNvSpPr/>
      </xdr:nvSpPr>
      <xdr:spPr>
        <a:xfrm>
          <a:off x="13652500" y="130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92636</xdr:rowOff>
    </xdr:from>
    <xdr:ext cx="534377" cy="259045"/>
    <xdr:sp macro="" textlink="">
      <xdr:nvSpPr>
        <xdr:cNvPr id="651" name="テキスト ボックス 650"/>
        <xdr:cNvSpPr txBox="1"/>
      </xdr:nvSpPr>
      <xdr:spPr>
        <a:xfrm>
          <a:off x="13436111" y="127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103553</xdr:rowOff>
    </xdr:from>
    <xdr:to>
      <xdr:col>67</xdr:col>
      <xdr:colOff>101600</xdr:colOff>
      <xdr:row>76</xdr:row>
      <xdr:rowOff>33703</xdr:rowOff>
    </xdr:to>
    <xdr:sp macro="" textlink="">
      <xdr:nvSpPr>
        <xdr:cNvPr id="652" name="楕円 651"/>
        <xdr:cNvSpPr/>
      </xdr:nvSpPr>
      <xdr:spPr>
        <a:xfrm>
          <a:off x="12763500" y="129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50230</xdr:rowOff>
    </xdr:from>
    <xdr:ext cx="534377" cy="259045"/>
    <xdr:sp macro="" textlink="">
      <xdr:nvSpPr>
        <xdr:cNvPr id="653" name="テキスト ボックス 652"/>
        <xdr:cNvSpPr txBox="1"/>
      </xdr:nvSpPr>
      <xdr:spPr>
        <a:xfrm>
          <a:off x="12547111" y="127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5" name="直線コネクタ 674"/>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6"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7" name="直線コネクタ 676"/>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8"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9" name="直線コネクタ 678"/>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72628</xdr:rowOff>
    </xdr:from>
    <xdr:to>
      <xdr:col>85</xdr:col>
      <xdr:colOff>127000</xdr:colOff>
      <xdr:row>97</xdr:row>
      <xdr:rowOff>6015</xdr:rowOff>
    </xdr:to>
    <xdr:cxnSp macro="">
      <xdr:nvCxnSpPr>
        <xdr:cNvPr id="680" name="直線コネクタ 679"/>
        <xdr:cNvCxnSpPr/>
      </xdr:nvCxnSpPr>
      <xdr:spPr>
        <a:xfrm flipV="1">
          <a:off x="15481300" y="16188928"/>
          <a:ext cx="838200" cy="4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81" name="積立金平均値テキスト"/>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2" name="フローチャート: 判断 681"/>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6015</xdr:rowOff>
    </xdr:from>
    <xdr:to>
      <xdr:col>81</xdr:col>
      <xdr:colOff>50800</xdr:colOff>
      <xdr:row>97</xdr:row>
      <xdr:rowOff>59279</xdr:rowOff>
    </xdr:to>
    <xdr:cxnSp macro="">
      <xdr:nvCxnSpPr>
        <xdr:cNvPr id="683" name="直線コネクタ 682"/>
        <xdr:cNvCxnSpPr/>
      </xdr:nvCxnSpPr>
      <xdr:spPr>
        <a:xfrm flipV="1">
          <a:off x="14592300" y="16636665"/>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4" name="フローチャート: 判断 683"/>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5" name="テキスト ボックス 684"/>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128270</xdr:rowOff>
    </xdr:from>
    <xdr:to>
      <xdr:col>76</xdr:col>
      <xdr:colOff>114300</xdr:colOff>
      <xdr:row>97</xdr:row>
      <xdr:rowOff>59279</xdr:rowOff>
    </xdr:to>
    <xdr:cxnSp macro="">
      <xdr:nvCxnSpPr>
        <xdr:cNvPr id="686" name="直線コネクタ 685"/>
        <xdr:cNvCxnSpPr/>
      </xdr:nvCxnSpPr>
      <xdr:spPr>
        <a:xfrm>
          <a:off x="13703300" y="16587470"/>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7" name="フローチャート: 判断 686"/>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8" name="テキスト ボックス 687"/>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128270</xdr:rowOff>
    </xdr:from>
    <xdr:to>
      <xdr:col>71</xdr:col>
      <xdr:colOff>177800</xdr:colOff>
      <xdr:row>97</xdr:row>
      <xdr:rowOff>140843</xdr:rowOff>
    </xdr:to>
    <xdr:cxnSp macro="">
      <xdr:nvCxnSpPr>
        <xdr:cNvPr id="689" name="直線コネクタ 688"/>
        <xdr:cNvCxnSpPr/>
      </xdr:nvCxnSpPr>
      <xdr:spPr>
        <a:xfrm flipV="1">
          <a:off x="12814300" y="1658747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90" name="フローチャート: 判断 689"/>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10177</xdr:rowOff>
    </xdr:from>
    <xdr:ext cx="469744" cy="259045"/>
    <xdr:sp macro="" textlink="">
      <xdr:nvSpPr>
        <xdr:cNvPr id="691" name="テキスト ボックス 690"/>
        <xdr:cNvSpPr txBox="1"/>
      </xdr:nvSpPr>
      <xdr:spPr>
        <a:xfrm>
          <a:off x="13468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2" name="フローチャート: 判断 691"/>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3" name="テキスト ボックス 692"/>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21828</xdr:rowOff>
    </xdr:from>
    <xdr:to>
      <xdr:col>85</xdr:col>
      <xdr:colOff>177800</xdr:colOff>
      <xdr:row>94</xdr:row>
      <xdr:rowOff>123428</xdr:rowOff>
    </xdr:to>
    <xdr:sp macro="" textlink="">
      <xdr:nvSpPr>
        <xdr:cNvPr id="699" name="楕円 698"/>
        <xdr:cNvSpPr/>
      </xdr:nvSpPr>
      <xdr:spPr>
        <a:xfrm>
          <a:off x="16268700" y="161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44705</xdr:rowOff>
    </xdr:from>
    <xdr:ext cx="534377" cy="259045"/>
    <xdr:sp macro="" textlink="">
      <xdr:nvSpPr>
        <xdr:cNvPr id="700" name="積立金該当値テキスト"/>
        <xdr:cNvSpPr txBox="1"/>
      </xdr:nvSpPr>
      <xdr:spPr>
        <a:xfrm>
          <a:off x="16370300" y="159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126665</xdr:rowOff>
    </xdr:from>
    <xdr:to>
      <xdr:col>81</xdr:col>
      <xdr:colOff>101600</xdr:colOff>
      <xdr:row>97</xdr:row>
      <xdr:rowOff>56815</xdr:rowOff>
    </xdr:to>
    <xdr:sp macro="" textlink="">
      <xdr:nvSpPr>
        <xdr:cNvPr id="701" name="楕円 700"/>
        <xdr:cNvSpPr/>
      </xdr:nvSpPr>
      <xdr:spPr>
        <a:xfrm>
          <a:off x="15430500" y="1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47942</xdr:rowOff>
    </xdr:from>
    <xdr:ext cx="469744" cy="259045"/>
    <xdr:sp macro="" textlink="">
      <xdr:nvSpPr>
        <xdr:cNvPr id="702" name="テキスト ボックス 701"/>
        <xdr:cNvSpPr txBox="1"/>
      </xdr:nvSpPr>
      <xdr:spPr>
        <a:xfrm>
          <a:off x="15246428" y="166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8479</xdr:rowOff>
    </xdr:from>
    <xdr:to>
      <xdr:col>76</xdr:col>
      <xdr:colOff>165100</xdr:colOff>
      <xdr:row>97</xdr:row>
      <xdr:rowOff>110079</xdr:rowOff>
    </xdr:to>
    <xdr:sp macro="" textlink="">
      <xdr:nvSpPr>
        <xdr:cNvPr id="703" name="楕円 702"/>
        <xdr:cNvSpPr/>
      </xdr:nvSpPr>
      <xdr:spPr>
        <a:xfrm>
          <a:off x="14541500" y="166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101206</xdr:rowOff>
    </xdr:from>
    <xdr:ext cx="469744" cy="259045"/>
    <xdr:sp macro="" textlink="">
      <xdr:nvSpPr>
        <xdr:cNvPr id="704" name="テキスト ボックス 703"/>
        <xdr:cNvSpPr txBox="1"/>
      </xdr:nvSpPr>
      <xdr:spPr>
        <a:xfrm>
          <a:off x="14357428" y="1673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77470</xdr:rowOff>
    </xdr:from>
    <xdr:to>
      <xdr:col>72</xdr:col>
      <xdr:colOff>38100</xdr:colOff>
      <xdr:row>97</xdr:row>
      <xdr:rowOff>7620</xdr:rowOff>
    </xdr:to>
    <xdr:sp macro="" textlink="">
      <xdr:nvSpPr>
        <xdr:cNvPr id="705" name="楕円 704"/>
        <xdr:cNvSpPr/>
      </xdr:nvSpPr>
      <xdr:spPr>
        <a:xfrm>
          <a:off x="13652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24147</xdr:rowOff>
    </xdr:from>
    <xdr:ext cx="469744" cy="259045"/>
    <xdr:sp macro="" textlink="">
      <xdr:nvSpPr>
        <xdr:cNvPr id="706" name="テキスト ボックス 705"/>
        <xdr:cNvSpPr txBox="1"/>
      </xdr:nvSpPr>
      <xdr:spPr>
        <a:xfrm>
          <a:off x="13468428" y="163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90043</xdr:rowOff>
    </xdr:from>
    <xdr:to>
      <xdr:col>67</xdr:col>
      <xdr:colOff>101600</xdr:colOff>
      <xdr:row>98</xdr:row>
      <xdr:rowOff>20193</xdr:rowOff>
    </xdr:to>
    <xdr:sp macro="" textlink="">
      <xdr:nvSpPr>
        <xdr:cNvPr id="707" name="楕円 706"/>
        <xdr:cNvSpPr/>
      </xdr:nvSpPr>
      <xdr:spPr>
        <a:xfrm>
          <a:off x="12763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11320</xdr:rowOff>
    </xdr:from>
    <xdr:ext cx="469744" cy="259045"/>
    <xdr:sp macro="" textlink="">
      <xdr:nvSpPr>
        <xdr:cNvPr id="708" name="テキスト ボックス 707"/>
        <xdr:cNvSpPr txBox="1"/>
      </xdr:nvSpPr>
      <xdr:spPr>
        <a:xfrm>
          <a:off x="12579428" y="1681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4" name="直線コネクタ 733"/>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7" name="投資及び出資金最大値テキスト"/>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8" name="直線コネクタ 737"/>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97899</xdr:rowOff>
    </xdr:to>
    <xdr:cxnSp macro="">
      <xdr:nvCxnSpPr>
        <xdr:cNvPr id="739" name="直線コネクタ 738"/>
        <xdr:cNvCxnSpPr/>
      </xdr:nvCxnSpPr>
      <xdr:spPr>
        <a:xfrm>
          <a:off x="21323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40" name="投資及び出資金平均値テキスト"/>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41" name="フローチャート: 判断 740"/>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97899</xdr:rowOff>
    </xdr:to>
    <xdr:cxnSp macro="">
      <xdr:nvCxnSpPr>
        <xdr:cNvPr id="742" name="直線コネクタ 741"/>
        <xdr:cNvCxnSpPr/>
      </xdr:nvCxnSpPr>
      <xdr:spPr>
        <a:xfrm>
          <a:off x="20434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3" name="フローチャート: 判断 742"/>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4" name="テキスト ボックス 743"/>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97899</xdr:rowOff>
    </xdr:from>
    <xdr:to>
      <xdr:col>107</xdr:col>
      <xdr:colOff>50800</xdr:colOff>
      <xdr:row>39</xdr:row>
      <xdr:rowOff>98226</xdr:rowOff>
    </xdr:to>
    <xdr:cxnSp macro="">
      <xdr:nvCxnSpPr>
        <xdr:cNvPr id="745" name="直線コネクタ 744"/>
        <xdr:cNvCxnSpPr/>
      </xdr:nvCxnSpPr>
      <xdr:spPr>
        <a:xfrm flipV="1">
          <a:off x="19545300" y="678444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6" name="フローチャート: 判断 745"/>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7" name="テキスト ボックス 746"/>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98226</xdr:rowOff>
    </xdr:from>
    <xdr:to>
      <xdr:col>102</xdr:col>
      <xdr:colOff>114300</xdr:colOff>
      <xdr:row>39</xdr:row>
      <xdr:rowOff>98226</xdr:rowOff>
    </xdr:to>
    <xdr:cxnSp macro="">
      <xdr:nvCxnSpPr>
        <xdr:cNvPr id="748" name="直線コネクタ 747"/>
        <xdr:cNvCxnSpPr/>
      </xdr:nvCxnSpPr>
      <xdr:spPr>
        <a:xfrm>
          <a:off x="18656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9" name="フローチャート: 判断 748"/>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50" name="テキスト ボックス 749"/>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51" name="フローチャート: 判断 750"/>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2" name="テキスト ボックス 751"/>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8" name="楕円 757"/>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249299" cy="259045"/>
    <xdr:sp macro="" textlink="">
      <xdr:nvSpPr>
        <xdr:cNvPr id="759" name="投資及び出資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60" name="楕円 759"/>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61" name="テキスト ボックス 760"/>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47099</xdr:rowOff>
    </xdr:from>
    <xdr:to>
      <xdr:col>107</xdr:col>
      <xdr:colOff>101600</xdr:colOff>
      <xdr:row>39</xdr:row>
      <xdr:rowOff>148699</xdr:rowOff>
    </xdr:to>
    <xdr:sp macro="" textlink="">
      <xdr:nvSpPr>
        <xdr:cNvPr id="762" name="楕円 761"/>
        <xdr:cNvSpPr/>
      </xdr:nvSpPr>
      <xdr:spPr>
        <a:xfrm>
          <a:off x="20383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139826</xdr:rowOff>
    </xdr:from>
    <xdr:ext cx="249299" cy="259045"/>
    <xdr:sp macro="" textlink="">
      <xdr:nvSpPr>
        <xdr:cNvPr id="763" name="テキスト ボックス 762"/>
        <xdr:cNvSpPr txBox="1"/>
      </xdr:nvSpPr>
      <xdr:spPr>
        <a:xfrm>
          <a:off x="20309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47426</xdr:rowOff>
    </xdr:from>
    <xdr:to>
      <xdr:col>102</xdr:col>
      <xdr:colOff>165100</xdr:colOff>
      <xdr:row>39</xdr:row>
      <xdr:rowOff>149026</xdr:rowOff>
    </xdr:to>
    <xdr:sp macro="" textlink="">
      <xdr:nvSpPr>
        <xdr:cNvPr id="764" name="楕円 763"/>
        <xdr:cNvSpPr/>
      </xdr:nvSpPr>
      <xdr:spPr>
        <a:xfrm>
          <a:off x="19494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140153</xdr:rowOff>
    </xdr:from>
    <xdr:ext cx="249299" cy="259045"/>
    <xdr:sp macro="" textlink="">
      <xdr:nvSpPr>
        <xdr:cNvPr id="765" name="テキスト ボックス 764"/>
        <xdr:cNvSpPr txBox="1"/>
      </xdr:nvSpPr>
      <xdr:spPr>
        <a:xfrm>
          <a:off x="19420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47426</xdr:rowOff>
    </xdr:from>
    <xdr:to>
      <xdr:col>98</xdr:col>
      <xdr:colOff>38100</xdr:colOff>
      <xdr:row>39</xdr:row>
      <xdr:rowOff>149026</xdr:rowOff>
    </xdr:to>
    <xdr:sp macro="" textlink="">
      <xdr:nvSpPr>
        <xdr:cNvPr id="766" name="楕円 765"/>
        <xdr:cNvSpPr/>
      </xdr:nvSpPr>
      <xdr:spPr>
        <a:xfrm>
          <a:off x="18605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140153</xdr:rowOff>
    </xdr:from>
    <xdr:ext cx="249299" cy="259045"/>
    <xdr:sp macro="" textlink="">
      <xdr:nvSpPr>
        <xdr:cNvPr id="767" name="テキスト ボックス 766"/>
        <xdr:cNvSpPr txBox="1"/>
      </xdr:nvSpPr>
      <xdr:spPr>
        <a:xfrm>
          <a:off x="18531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7" name="直線コネクタ 786"/>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90" name="貸付金最大値テキスト"/>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91" name="直線コネクタ 790"/>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127870</xdr:rowOff>
    </xdr:from>
    <xdr:to>
      <xdr:col>116</xdr:col>
      <xdr:colOff>63500</xdr:colOff>
      <xdr:row>56</xdr:row>
      <xdr:rowOff>130899</xdr:rowOff>
    </xdr:to>
    <xdr:cxnSp macro="">
      <xdr:nvCxnSpPr>
        <xdr:cNvPr id="792" name="直線コネクタ 791"/>
        <xdr:cNvCxnSpPr/>
      </xdr:nvCxnSpPr>
      <xdr:spPr>
        <a:xfrm>
          <a:off x="21323300" y="9729070"/>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3" name="貸付金平均値テキスト"/>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4" name="フローチャート: 判断 793"/>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127412</xdr:rowOff>
    </xdr:from>
    <xdr:to>
      <xdr:col>111</xdr:col>
      <xdr:colOff>177800</xdr:colOff>
      <xdr:row>56</xdr:row>
      <xdr:rowOff>127870</xdr:rowOff>
    </xdr:to>
    <xdr:cxnSp macro="">
      <xdr:nvCxnSpPr>
        <xdr:cNvPr id="795" name="直線コネクタ 794"/>
        <xdr:cNvCxnSpPr/>
      </xdr:nvCxnSpPr>
      <xdr:spPr>
        <a:xfrm>
          <a:off x="20434300" y="972861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6" name="フローチャート: 判断 795"/>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7" name="テキスト ボックス 796"/>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127412</xdr:rowOff>
    </xdr:from>
    <xdr:to>
      <xdr:col>107</xdr:col>
      <xdr:colOff>50800</xdr:colOff>
      <xdr:row>56</xdr:row>
      <xdr:rowOff>130328</xdr:rowOff>
    </xdr:to>
    <xdr:cxnSp macro="">
      <xdr:nvCxnSpPr>
        <xdr:cNvPr id="798" name="直線コネクタ 797"/>
        <xdr:cNvCxnSpPr/>
      </xdr:nvCxnSpPr>
      <xdr:spPr>
        <a:xfrm flipV="1">
          <a:off x="19545300" y="9728612"/>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9" name="フローチャート: 判断 798"/>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800" name="テキスト ボックス 799"/>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130328</xdr:rowOff>
    </xdr:from>
    <xdr:to>
      <xdr:col>102</xdr:col>
      <xdr:colOff>114300</xdr:colOff>
      <xdr:row>56</xdr:row>
      <xdr:rowOff>131185</xdr:rowOff>
    </xdr:to>
    <xdr:cxnSp macro="">
      <xdr:nvCxnSpPr>
        <xdr:cNvPr id="801" name="直線コネクタ 800"/>
        <xdr:cNvCxnSpPr/>
      </xdr:nvCxnSpPr>
      <xdr:spPr>
        <a:xfrm flipV="1">
          <a:off x="18656300" y="9731528"/>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2" name="フローチャート: 判断 801"/>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3" name="テキスト ボックス 802"/>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4" name="フローチャート: 判断 803"/>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5" name="テキスト ボックス 804"/>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80099</xdr:rowOff>
    </xdr:from>
    <xdr:to>
      <xdr:col>116</xdr:col>
      <xdr:colOff>114300</xdr:colOff>
      <xdr:row>57</xdr:row>
      <xdr:rowOff>10249</xdr:rowOff>
    </xdr:to>
    <xdr:sp macro="" textlink="">
      <xdr:nvSpPr>
        <xdr:cNvPr id="811" name="楕円 810"/>
        <xdr:cNvSpPr/>
      </xdr:nvSpPr>
      <xdr:spPr>
        <a:xfrm>
          <a:off x="22110700" y="96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58526</xdr:rowOff>
    </xdr:from>
    <xdr:ext cx="469744" cy="259045"/>
    <xdr:sp macro="" textlink="">
      <xdr:nvSpPr>
        <xdr:cNvPr id="812" name="貸付金該当値テキスト"/>
        <xdr:cNvSpPr txBox="1"/>
      </xdr:nvSpPr>
      <xdr:spPr>
        <a:xfrm>
          <a:off x="22212300" y="965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77070</xdr:rowOff>
    </xdr:from>
    <xdr:to>
      <xdr:col>112</xdr:col>
      <xdr:colOff>38100</xdr:colOff>
      <xdr:row>57</xdr:row>
      <xdr:rowOff>7220</xdr:rowOff>
    </xdr:to>
    <xdr:sp macro="" textlink="">
      <xdr:nvSpPr>
        <xdr:cNvPr id="813" name="楕円 812"/>
        <xdr:cNvSpPr/>
      </xdr:nvSpPr>
      <xdr:spPr>
        <a:xfrm>
          <a:off x="21272500" y="96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169797</xdr:rowOff>
    </xdr:from>
    <xdr:ext cx="469744" cy="259045"/>
    <xdr:sp macro="" textlink="">
      <xdr:nvSpPr>
        <xdr:cNvPr id="814" name="テキスト ボックス 813"/>
        <xdr:cNvSpPr txBox="1"/>
      </xdr:nvSpPr>
      <xdr:spPr>
        <a:xfrm>
          <a:off x="21088428" y="97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76612</xdr:rowOff>
    </xdr:from>
    <xdr:to>
      <xdr:col>107</xdr:col>
      <xdr:colOff>101600</xdr:colOff>
      <xdr:row>57</xdr:row>
      <xdr:rowOff>6762</xdr:rowOff>
    </xdr:to>
    <xdr:sp macro="" textlink="">
      <xdr:nvSpPr>
        <xdr:cNvPr id="815" name="楕円 814"/>
        <xdr:cNvSpPr/>
      </xdr:nvSpPr>
      <xdr:spPr>
        <a:xfrm>
          <a:off x="20383500" y="96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169339</xdr:rowOff>
    </xdr:from>
    <xdr:ext cx="469744" cy="259045"/>
    <xdr:sp macro="" textlink="">
      <xdr:nvSpPr>
        <xdr:cNvPr id="816" name="テキスト ボックス 815"/>
        <xdr:cNvSpPr txBox="1"/>
      </xdr:nvSpPr>
      <xdr:spPr>
        <a:xfrm>
          <a:off x="20199428" y="977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79528</xdr:rowOff>
    </xdr:from>
    <xdr:to>
      <xdr:col>102</xdr:col>
      <xdr:colOff>165100</xdr:colOff>
      <xdr:row>57</xdr:row>
      <xdr:rowOff>9678</xdr:rowOff>
    </xdr:to>
    <xdr:sp macro="" textlink="">
      <xdr:nvSpPr>
        <xdr:cNvPr id="817" name="楕円 816"/>
        <xdr:cNvSpPr/>
      </xdr:nvSpPr>
      <xdr:spPr>
        <a:xfrm>
          <a:off x="19494500" y="96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805</xdr:rowOff>
    </xdr:from>
    <xdr:ext cx="469744" cy="259045"/>
    <xdr:sp macro="" textlink="">
      <xdr:nvSpPr>
        <xdr:cNvPr id="818" name="テキスト ボックス 817"/>
        <xdr:cNvSpPr txBox="1"/>
      </xdr:nvSpPr>
      <xdr:spPr>
        <a:xfrm>
          <a:off x="19310428" y="97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80385</xdr:rowOff>
    </xdr:from>
    <xdr:to>
      <xdr:col>98</xdr:col>
      <xdr:colOff>38100</xdr:colOff>
      <xdr:row>57</xdr:row>
      <xdr:rowOff>10535</xdr:rowOff>
    </xdr:to>
    <xdr:sp macro="" textlink="">
      <xdr:nvSpPr>
        <xdr:cNvPr id="819" name="楕円 818"/>
        <xdr:cNvSpPr/>
      </xdr:nvSpPr>
      <xdr:spPr>
        <a:xfrm>
          <a:off x="18605500" y="9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1662</xdr:rowOff>
    </xdr:from>
    <xdr:ext cx="469744" cy="259045"/>
    <xdr:sp macro="" textlink="">
      <xdr:nvSpPr>
        <xdr:cNvPr id="820" name="テキスト ボックス 819"/>
        <xdr:cNvSpPr txBox="1"/>
      </xdr:nvSpPr>
      <xdr:spPr>
        <a:xfrm>
          <a:off x="18421428" y="97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3" name="直線コネクタ 842"/>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4" name="繰出金最小値テキスト"/>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5" name="直線コネクタ 844"/>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6" name="繰出金最大値テキスト"/>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7" name="直線コネクタ 846"/>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44694</xdr:rowOff>
    </xdr:from>
    <xdr:to>
      <xdr:col>116</xdr:col>
      <xdr:colOff>63500</xdr:colOff>
      <xdr:row>71</xdr:row>
      <xdr:rowOff>83785</xdr:rowOff>
    </xdr:to>
    <xdr:cxnSp macro="">
      <xdr:nvCxnSpPr>
        <xdr:cNvPr id="848" name="直線コネクタ 847"/>
        <xdr:cNvCxnSpPr/>
      </xdr:nvCxnSpPr>
      <xdr:spPr>
        <a:xfrm>
          <a:off x="21323300" y="12217644"/>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9" name="繰出金平均値テキスト"/>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50" name="フローチャート: 判断 849"/>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44694</xdr:rowOff>
    </xdr:from>
    <xdr:to>
      <xdr:col>111</xdr:col>
      <xdr:colOff>177800</xdr:colOff>
      <xdr:row>71</xdr:row>
      <xdr:rowOff>73726</xdr:rowOff>
    </xdr:to>
    <xdr:cxnSp macro="">
      <xdr:nvCxnSpPr>
        <xdr:cNvPr id="851" name="直線コネクタ 850"/>
        <xdr:cNvCxnSpPr/>
      </xdr:nvCxnSpPr>
      <xdr:spPr>
        <a:xfrm flipV="1">
          <a:off x="20434300" y="1221764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2" name="フローチャート: 判断 851"/>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53" name="テキスト ボックス 852"/>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47711</xdr:rowOff>
    </xdr:from>
    <xdr:to>
      <xdr:col>107</xdr:col>
      <xdr:colOff>50800</xdr:colOff>
      <xdr:row>71</xdr:row>
      <xdr:rowOff>73726</xdr:rowOff>
    </xdr:to>
    <xdr:cxnSp macro="">
      <xdr:nvCxnSpPr>
        <xdr:cNvPr id="854" name="直線コネクタ 853"/>
        <xdr:cNvCxnSpPr/>
      </xdr:nvCxnSpPr>
      <xdr:spPr>
        <a:xfrm>
          <a:off x="19545300" y="1222066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5" name="フローチャート: 判断 854"/>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6" name="テキスト ボックス 855"/>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47711</xdr:rowOff>
    </xdr:from>
    <xdr:to>
      <xdr:col>102</xdr:col>
      <xdr:colOff>114300</xdr:colOff>
      <xdr:row>71</xdr:row>
      <xdr:rowOff>78527</xdr:rowOff>
    </xdr:to>
    <xdr:cxnSp macro="">
      <xdr:nvCxnSpPr>
        <xdr:cNvPr id="857" name="直線コネクタ 856"/>
        <xdr:cNvCxnSpPr/>
      </xdr:nvCxnSpPr>
      <xdr:spPr>
        <a:xfrm flipV="1">
          <a:off x="18656300" y="12220661"/>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8" name="フローチャート: 判断 857"/>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59" name="テキスト ボックス 858"/>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60" name="フローチャート: 判断 859"/>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61" name="テキスト ボックス 860"/>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32985</xdr:rowOff>
    </xdr:from>
    <xdr:to>
      <xdr:col>116</xdr:col>
      <xdr:colOff>114300</xdr:colOff>
      <xdr:row>71</xdr:row>
      <xdr:rowOff>134585</xdr:rowOff>
    </xdr:to>
    <xdr:sp macro="" textlink="">
      <xdr:nvSpPr>
        <xdr:cNvPr id="867" name="楕円 866"/>
        <xdr:cNvSpPr/>
      </xdr:nvSpPr>
      <xdr:spPr>
        <a:xfrm>
          <a:off x="22110700" y="122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55862</xdr:rowOff>
    </xdr:from>
    <xdr:ext cx="534377" cy="259045"/>
    <xdr:sp macro="" textlink="">
      <xdr:nvSpPr>
        <xdr:cNvPr id="868" name="繰出金該当値テキスト"/>
        <xdr:cNvSpPr txBox="1"/>
      </xdr:nvSpPr>
      <xdr:spPr>
        <a:xfrm>
          <a:off x="22212300" y="120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165344</xdr:rowOff>
    </xdr:from>
    <xdr:to>
      <xdr:col>112</xdr:col>
      <xdr:colOff>38100</xdr:colOff>
      <xdr:row>71</xdr:row>
      <xdr:rowOff>95494</xdr:rowOff>
    </xdr:to>
    <xdr:sp macro="" textlink="">
      <xdr:nvSpPr>
        <xdr:cNvPr id="869" name="楕円 868"/>
        <xdr:cNvSpPr/>
      </xdr:nvSpPr>
      <xdr:spPr>
        <a:xfrm>
          <a:off x="21272500" y="1216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112021</xdr:rowOff>
    </xdr:from>
    <xdr:ext cx="534377" cy="259045"/>
    <xdr:sp macro="" textlink="">
      <xdr:nvSpPr>
        <xdr:cNvPr id="870" name="テキスト ボックス 869"/>
        <xdr:cNvSpPr txBox="1"/>
      </xdr:nvSpPr>
      <xdr:spPr>
        <a:xfrm>
          <a:off x="21056111" y="119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22926</xdr:rowOff>
    </xdr:from>
    <xdr:to>
      <xdr:col>107</xdr:col>
      <xdr:colOff>101600</xdr:colOff>
      <xdr:row>71</xdr:row>
      <xdr:rowOff>124526</xdr:rowOff>
    </xdr:to>
    <xdr:sp macro="" textlink="">
      <xdr:nvSpPr>
        <xdr:cNvPr id="871" name="楕円 870"/>
        <xdr:cNvSpPr/>
      </xdr:nvSpPr>
      <xdr:spPr>
        <a:xfrm>
          <a:off x="20383500" y="121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141053</xdr:rowOff>
    </xdr:from>
    <xdr:ext cx="534377" cy="259045"/>
    <xdr:sp macro="" textlink="">
      <xdr:nvSpPr>
        <xdr:cNvPr id="872" name="テキスト ボックス 871"/>
        <xdr:cNvSpPr txBox="1"/>
      </xdr:nvSpPr>
      <xdr:spPr>
        <a:xfrm>
          <a:off x="20167111" y="119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168361</xdr:rowOff>
    </xdr:from>
    <xdr:to>
      <xdr:col>102</xdr:col>
      <xdr:colOff>165100</xdr:colOff>
      <xdr:row>71</xdr:row>
      <xdr:rowOff>98511</xdr:rowOff>
    </xdr:to>
    <xdr:sp macro="" textlink="">
      <xdr:nvSpPr>
        <xdr:cNvPr id="873" name="楕円 872"/>
        <xdr:cNvSpPr/>
      </xdr:nvSpPr>
      <xdr:spPr>
        <a:xfrm>
          <a:off x="19494500" y="121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115038</xdr:rowOff>
    </xdr:from>
    <xdr:ext cx="534377" cy="259045"/>
    <xdr:sp macro="" textlink="">
      <xdr:nvSpPr>
        <xdr:cNvPr id="874" name="テキスト ボックス 873"/>
        <xdr:cNvSpPr txBox="1"/>
      </xdr:nvSpPr>
      <xdr:spPr>
        <a:xfrm>
          <a:off x="19278111" y="119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27727</xdr:rowOff>
    </xdr:from>
    <xdr:to>
      <xdr:col>98</xdr:col>
      <xdr:colOff>38100</xdr:colOff>
      <xdr:row>71</xdr:row>
      <xdr:rowOff>129327</xdr:rowOff>
    </xdr:to>
    <xdr:sp macro="" textlink="">
      <xdr:nvSpPr>
        <xdr:cNvPr id="875" name="楕円 874"/>
        <xdr:cNvSpPr/>
      </xdr:nvSpPr>
      <xdr:spPr>
        <a:xfrm>
          <a:off x="18605500" y="122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145854</xdr:rowOff>
    </xdr:from>
    <xdr:ext cx="534377" cy="259045"/>
    <xdr:sp macro="" textlink="">
      <xdr:nvSpPr>
        <xdr:cNvPr id="876" name="テキスト ボックス 875"/>
        <xdr:cNvSpPr txBox="1"/>
      </xdr:nvSpPr>
      <xdr:spPr>
        <a:xfrm>
          <a:off x="18389111" y="119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扶助費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154,324</a:t>
          </a:r>
          <a:r>
            <a:rPr kumimoji="1" lang="ja-JP" altLang="en-US" sz="1200">
              <a:latin typeface="ＭＳ Ｐゴシック" panose="020B0600070205080204" pitchFamily="50" charset="-128"/>
              <a:ea typeface="ＭＳ Ｐゴシック" panose="020B0600070205080204" pitchFamily="50" charset="-128"/>
            </a:rPr>
            <a:t>円となっており、</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年度から大きく増加している。これは年々増加している障害児通所支援や介護給付費・訓練等給付費の影響などによるものに加え、</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年度は住民税非課税世帯や低所得の子育て世帯に対する給付金支給を行ったためである。類似団体平均を上回っているため、資格審査の適正化などを図り、適正な給付に努めていく。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補助費等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49,924</a:t>
          </a:r>
          <a:r>
            <a:rPr kumimoji="1" lang="ja-JP" altLang="en-US" sz="1200">
              <a:latin typeface="ＭＳ Ｐゴシック" panose="020B0600070205080204" pitchFamily="50" charset="-128"/>
              <a:ea typeface="ＭＳ Ｐゴシック" panose="020B0600070205080204" pitchFamily="50" charset="-128"/>
            </a:rPr>
            <a:t>円となっており、前年度に実施された特別定額給付金事業が終了したことで大きく減少している。消防事務等の行政サービスを一部事務組合で運営していることから、依然として類似団体平均よりも高い水準で推移している。今後も引き続き、事業内容の精査や見直しを行い、適正な交付に努めていく。</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普通建設事業（うち更新整備）</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32,640</a:t>
          </a:r>
          <a:r>
            <a:rPr kumimoji="1" lang="ja-JP" altLang="en-US" sz="1200">
              <a:latin typeface="ＭＳ Ｐゴシック" panose="020B0600070205080204" pitchFamily="50" charset="-128"/>
              <a:ea typeface="ＭＳ Ｐゴシック" panose="020B0600070205080204" pitchFamily="50" charset="-128"/>
            </a:rPr>
            <a:t>円となっており、</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から減少しているものの、佐賀駅周辺整備や支所庁舎整備などの増により、類似団体平均よりも高い水準にある。今後も、公共施設等総合管理計画に基づき、老朽化した施設の集約化・複合化等を行い、適正な管理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災害復旧事業費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5,182</a:t>
          </a:r>
          <a:r>
            <a:rPr kumimoji="1" lang="ja-JP" altLang="en-US" sz="1200">
              <a:latin typeface="ＭＳ Ｐゴシック" panose="020B0600070205080204" pitchFamily="50" charset="-128"/>
              <a:ea typeface="ＭＳ Ｐゴシック" panose="020B0600070205080204" pitchFamily="50" charset="-128"/>
            </a:rPr>
            <a:t>円となっており、前年度より減少したものの類似団体平均を大きく上回っている。これは、平成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月豪雨災害、令和元年</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月豪雨災害による農地・農業用施設、公共土木施設の災害復旧によるものである。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230,316
228,644
431.82
118,726,278
114,767,392
3,139,960
56,299,975
94,302,663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123984</xdr:rowOff>
    </xdr:from>
    <xdr:to>
      <xdr:col>24</xdr:col>
      <xdr:colOff>62865</xdr:colOff>
      <xdr:row>39</xdr:row>
      <xdr:rowOff>28257</xdr:rowOff>
    </xdr:to>
    <xdr:cxnSp macro="">
      <xdr:nvCxnSpPr>
        <xdr:cNvPr id="60" name="直線コネクタ 59"/>
        <xdr:cNvCxnSpPr/>
      </xdr:nvCxnSpPr>
      <xdr:spPr>
        <a:xfrm flipV="1">
          <a:off x="4633595" y="5438934"/>
          <a:ext cx="1270" cy="12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32084</xdr:rowOff>
    </xdr:from>
    <xdr:ext cx="469744" cy="259045"/>
    <xdr:sp macro="" textlink="">
      <xdr:nvSpPr>
        <xdr:cNvPr id="61" name="議会費最小値テキスト"/>
        <xdr:cNvSpPr txBox="1"/>
      </xdr:nvSpPr>
      <xdr:spPr>
        <a:xfrm>
          <a:off x="4686300" y="671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28257</xdr:rowOff>
    </xdr:from>
    <xdr:to>
      <xdr:col>24</xdr:col>
      <xdr:colOff>152400</xdr:colOff>
      <xdr:row>39</xdr:row>
      <xdr:rowOff>28257</xdr:rowOff>
    </xdr:to>
    <xdr:cxnSp macro="">
      <xdr:nvCxnSpPr>
        <xdr:cNvPr id="62" name="直線コネクタ 61"/>
        <xdr:cNvCxnSpPr/>
      </xdr:nvCxnSpPr>
      <xdr:spPr>
        <a:xfrm>
          <a:off x="4546600" y="671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70661</xdr:rowOff>
    </xdr:from>
    <xdr:ext cx="469744" cy="259045"/>
    <xdr:sp macro="" textlink="">
      <xdr:nvSpPr>
        <xdr:cNvPr id="63" name="議会費最大値テキスト"/>
        <xdr:cNvSpPr txBox="1"/>
      </xdr:nvSpPr>
      <xdr:spPr>
        <a:xfrm>
          <a:off x="4686300" y="521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123984</xdr:rowOff>
    </xdr:from>
    <xdr:to>
      <xdr:col>24</xdr:col>
      <xdr:colOff>152400</xdr:colOff>
      <xdr:row>31</xdr:row>
      <xdr:rowOff>123984</xdr:rowOff>
    </xdr:to>
    <xdr:cxnSp macro="">
      <xdr:nvCxnSpPr>
        <xdr:cNvPr id="64" name="直線コネクタ 63"/>
        <xdr:cNvCxnSpPr/>
      </xdr:nvCxnSpPr>
      <xdr:spPr>
        <a:xfrm>
          <a:off x="4546600" y="543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108267</xdr:rowOff>
    </xdr:from>
    <xdr:to>
      <xdr:col>24</xdr:col>
      <xdr:colOff>63500</xdr:colOff>
      <xdr:row>31</xdr:row>
      <xdr:rowOff>123984</xdr:rowOff>
    </xdr:to>
    <xdr:cxnSp macro="">
      <xdr:nvCxnSpPr>
        <xdr:cNvPr id="65" name="直線コネクタ 64"/>
        <xdr:cNvCxnSpPr/>
      </xdr:nvCxnSpPr>
      <xdr:spPr>
        <a:xfrm>
          <a:off x="3797300" y="5423217"/>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6"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7" name="フローチャート: 判断 66"/>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49689</xdr:rowOff>
    </xdr:from>
    <xdr:to>
      <xdr:col>19</xdr:col>
      <xdr:colOff>177800</xdr:colOff>
      <xdr:row>31</xdr:row>
      <xdr:rowOff>108267</xdr:rowOff>
    </xdr:to>
    <xdr:cxnSp macro="">
      <xdr:nvCxnSpPr>
        <xdr:cNvPr id="68" name="直線コネクタ 67"/>
        <xdr:cNvCxnSpPr/>
      </xdr:nvCxnSpPr>
      <xdr:spPr>
        <a:xfrm>
          <a:off x="2908300" y="5364639"/>
          <a:ext cx="889000" cy="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161766</xdr:rowOff>
    </xdr:from>
    <xdr:to>
      <xdr:col>20</xdr:col>
      <xdr:colOff>38100</xdr:colOff>
      <xdr:row>36</xdr:row>
      <xdr:rowOff>91916</xdr:rowOff>
    </xdr:to>
    <xdr:sp macro="" textlink="">
      <xdr:nvSpPr>
        <xdr:cNvPr id="69" name="フローチャート: 判断 68"/>
        <xdr:cNvSpPr/>
      </xdr:nvSpPr>
      <xdr:spPr>
        <a:xfrm>
          <a:off x="3746500" y="61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83043</xdr:rowOff>
    </xdr:from>
    <xdr:ext cx="469744" cy="259045"/>
    <xdr:sp macro="" textlink="">
      <xdr:nvSpPr>
        <xdr:cNvPr id="70" name="テキスト ボックス 69"/>
        <xdr:cNvSpPr txBox="1"/>
      </xdr:nvSpPr>
      <xdr:spPr>
        <a:xfrm>
          <a:off x="3562428" y="625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152559</xdr:rowOff>
    </xdr:from>
    <xdr:to>
      <xdr:col>15</xdr:col>
      <xdr:colOff>50800</xdr:colOff>
      <xdr:row>31</xdr:row>
      <xdr:rowOff>49689</xdr:rowOff>
    </xdr:to>
    <xdr:cxnSp macro="">
      <xdr:nvCxnSpPr>
        <xdr:cNvPr id="71" name="直線コネクタ 70"/>
        <xdr:cNvCxnSpPr/>
      </xdr:nvCxnSpPr>
      <xdr:spPr>
        <a:xfrm>
          <a:off x="2019300" y="529605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96044</xdr:rowOff>
    </xdr:from>
    <xdr:to>
      <xdr:col>15</xdr:col>
      <xdr:colOff>101600</xdr:colOff>
      <xdr:row>36</xdr:row>
      <xdr:rowOff>26194</xdr:rowOff>
    </xdr:to>
    <xdr:sp macro="" textlink="">
      <xdr:nvSpPr>
        <xdr:cNvPr id="72" name="フローチャート: 判断 71"/>
        <xdr:cNvSpPr/>
      </xdr:nvSpPr>
      <xdr:spPr>
        <a:xfrm>
          <a:off x="2857500" y="609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17321</xdr:rowOff>
    </xdr:from>
    <xdr:ext cx="469744" cy="259045"/>
    <xdr:sp macro="" textlink="">
      <xdr:nvSpPr>
        <xdr:cNvPr id="73" name="テキスト ボックス 72"/>
        <xdr:cNvSpPr txBox="1"/>
      </xdr:nvSpPr>
      <xdr:spPr>
        <a:xfrm>
          <a:off x="2673428" y="618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152559</xdr:rowOff>
    </xdr:from>
    <xdr:to>
      <xdr:col>10</xdr:col>
      <xdr:colOff>114300</xdr:colOff>
      <xdr:row>31</xdr:row>
      <xdr:rowOff>58261</xdr:rowOff>
    </xdr:to>
    <xdr:cxnSp macro="">
      <xdr:nvCxnSpPr>
        <xdr:cNvPr id="74" name="直線コネクタ 73"/>
        <xdr:cNvCxnSpPr/>
      </xdr:nvCxnSpPr>
      <xdr:spPr>
        <a:xfrm flipV="1">
          <a:off x="1130300" y="5296059"/>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146050</xdr:rowOff>
    </xdr:from>
    <xdr:to>
      <xdr:col>10</xdr:col>
      <xdr:colOff>165100</xdr:colOff>
      <xdr:row>35</xdr:row>
      <xdr:rowOff>76200</xdr:rowOff>
    </xdr:to>
    <xdr:sp macro="" textlink="">
      <xdr:nvSpPr>
        <xdr:cNvPr id="75" name="フローチャート: 判断 74"/>
        <xdr:cNvSpPr/>
      </xdr:nvSpPr>
      <xdr:spPr>
        <a:xfrm>
          <a:off x="196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67327</xdr:rowOff>
    </xdr:from>
    <xdr:ext cx="469744" cy="259045"/>
    <xdr:sp macro="" textlink="">
      <xdr:nvSpPr>
        <xdr:cNvPr id="76" name="テキスト ボックス 75"/>
        <xdr:cNvSpPr txBox="1"/>
      </xdr:nvSpPr>
      <xdr:spPr>
        <a:xfrm>
          <a:off x="1784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144621</xdr:rowOff>
    </xdr:from>
    <xdr:to>
      <xdr:col>6</xdr:col>
      <xdr:colOff>38100</xdr:colOff>
      <xdr:row>35</xdr:row>
      <xdr:rowOff>74771</xdr:rowOff>
    </xdr:to>
    <xdr:sp macro="" textlink="">
      <xdr:nvSpPr>
        <xdr:cNvPr id="77" name="フローチャート: 判断 76"/>
        <xdr:cNvSpPr/>
      </xdr:nvSpPr>
      <xdr:spPr>
        <a:xfrm>
          <a:off x="1079500" y="597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65898</xdr:rowOff>
    </xdr:from>
    <xdr:ext cx="469744" cy="259045"/>
    <xdr:sp macro="" textlink="">
      <xdr:nvSpPr>
        <xdr:cNvPr id="78" name="テキスト ボックス 77"/>
        <xdr:cNvSpPr txBox="1"/>
      </xdr:nvSpPr>
      <xdr:spPr>
        <a:xfrm>
          <a:off x="895428" y="60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73184</xdr:rowOff>
    </xdr:from>
    <xdr:to>
      <xdr:col>24</xdr:col>
      <xdr:colOff>114300</xdr:colOff>
      <xdr:row>32</xdr:row>
      <xdr:rowOff>3334</xdr:rowOff>
    </xdr:to>
    <xdr:sp macro="" textlink="">
      <xdr:nvSpPr>
        <xdr:cNvPr id="84" name="楕円 83"/>
        <xdr:cNvSpPr/>
      </xdr:nvSpPr>
      <xdr:spPr>
        <a:xfrm>
          <a:off x="4584700" y="53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26211</xdr:rowOff>
    </xdr:from>
    <xdr:ext cx="469744" cy="259045"/>
    <xdr:sp macro="" textlink="">
      <xdr:nvSpPr>
        <xdr:cNvPr id="85" name="議会費該当値テキスト"/>
        <xdr:cNvSpPr txBox="1"/>
      </xdr:nvSpPr>
      <xdr:spPr>
        <a:xfrm>
          <a:off x="4686300" y="534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57467</xdr:rowOff>
    </xdr:from>
    <xdr:to>
      <xdr:col>20</xdr:col>
      <xdr:colOff>38100</xdr:colOff>
      <xdr:row>31</xdr:row>
      <xdr:rowOff>159067</xdr:rowOff>
    </xdr:to>
    <xdr:sp macro="" textlink="">
      <xdr:nvSpPr>
        <xdr:cNvPr id="86" name="楕円 85"/>
        <xdr:cNvSpPr/>
      </xdr:nvSpPr>
      <xdr:spPr>
        <a:xfrm>
          <a:off x="3746500" y="53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4144</xdr:rowOff>
    </xdr:from>
    <xdr:ext cx="469744" cy="259045"/>
    <xdr:sp macro="" textlink="">
      <xdr:nvSpPr>
        <xdr:cNvPr id="87" name="テキスト ボックス 86"/>
        <xdr:cNvSpPr txBox="1"/>
      </xdr:nvSpPr>
      <xdr:spPr>
        <a:xfrm>
          <a:off x="3562428" y="514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170339</xdr:rowOff>
    </xdr:from>
    <xdr:to>
      <xdr:col>15</xdr:col>
      <xdr:colOff>101600</xdr:colOff>
      <xdr:row>31</xdr:row>
      <xdr:rowOff>100489</xdr:rowOff>
    </xdr:to>
    <xdr:sp macro="" textlink="">
      <xdr:nvSpPr>
        <xdr:cNvPr id="88" name="楕円 87"/>
        <xdr:cNvSpPr/>
      </xdr:nvSpPr>
      <xdr:spPr>
        <a:xfrm>
          <a:off x="2857500" y="53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117016</xdr:rowOff>
    </xdr:from>
    <xdr:ext cx="469744" cy="259045"/>
    <xdr:sp macro="" textlink="">
      <xdr:nvSpPr>
        <xdr:cNvPr id="89" name="テキスト ボックス 88"/>
        <xdr:cNvSpPr txBox="1"/>
      </xdr:nvSpPr>
      <xdr:spPr>
        <a:xfrm>
          <a:off x="2673428" y="50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101759</xdr:rowOff>
    </xdr:from>
    <xdr:to>
      <xdr:col>10</xdr:col>
      <xdr:colOff>165100</xdr:colOff>
      <xdr:row>31</xdr:row>
      <xdr:rowOff>31909</xdr:rowOff>
    </xdr:to>
    <xdr:sp macro="" textlink="">
      <xdr:nvSpPr>
        <xdr:cNvPr id="90" name="楕円 89"/>
        <xdr:cNvSpPr/>
      </xdr:nvSpPr>
      <xdr:spPr>
        <a:xfrm>
          <a:off x="1968500" y="52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48436</xdr:rowOff>
    </xdr:from>
    <xdr:ext cx="469744" cy="259045"/>
    <xdr:sp macro="" textlink="">
      <xdr:nvSpPr>
        <xdr:cNvPr id="91" name="テキスト ボックス 90"/>
        <xdr:cNvSpPr txBox="1"/>
      </xdr:nvSpPr>
      <xdr:spPr>
        <a:xfrm>
          <a:off x="1784428" y="502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7461</xdr:rowOff>
    </xdr:from>
    <xdr:to>
      <xdr:col>6</xdr:col>
      <xdr:colOff>38100</xdr:colOff>
      <xdr:row>31</xdr:row>
      <xdr:rowOff>109061</xdr:rowOff>
    </xdr:to>
    <xdr:sp macro="" textlink="">
      <xdr:nvSpPr>
        <xdr:cNvPr id="92" name="楕円 91"/>
        <xdr:cNvSpPr/>
      </xdr:nvSpPr>
      <xdr:spPr>
        <a:xfrm>
          <a:off x="1079500" y="53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125588</xdr:rowOff>
    </xdr:from>
    <xdr:ext cx="469744" cy="259045"/>
    <xdr:sp macro="" textlink="">
      <xdr:nvSpPr>
        <xdr:cNvPr id="93" name="テキスト ボックス 92"/>
        <xdr:cNvSpPr txBox="1"/>
      </xdr:nvSpPr>
      <xdr:spPr>
        <a:xfrm>
          <a:off x="895428" y="509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8" name="直線コネクタ 117"/>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9"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20" name="直線コネクタ 119"/>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21"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2" name="直線コネクタ 121"/>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77432</xdr:rowOff>
    </xdr:from>
    <xdr:to>
      <xdr:col>24</xdr:col>
      <xdr:colOff>63500</xdr:colOff>
      <xdr:row>56</xdr:row>
      <xdr:rowOff>134226</xdr:rowOff>
    </xdr:to>
    <xdr:cxnSp macro="">
      <xdr:nvCxnSpPr>
        <xdr:cNvPr id="123" name="直線コネクタ 122"/>
        <xdr:cNvCxnSpPr/>
      </xdr:nvCxnSpPr>
      <xdr:spPr>
        <a:xfrm>
          <a:off x="3797300" y="8649932"/>
          <a:ext cx="838200" cy="108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132872</xdr:rowOff>
    </xdr:from>
    <xdr:ext cx="534377" cy="259045"/>
    <xdr:sp macro="" textlink="">
      <xdr:nvSpPr>
        <xdr:cNvPr id="124" name="総務費平均値テキスト"/>
        <xdr:cNvSpPr txBox="1"/>
      </xdr:nvSpPr>
      <xdr:spPr>
        <a:xfrm>
          <a:off x="4686300" y="990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5" name="フローチャート: 判断 124"/>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77432</xdr:rowOff>
    </xdr:from>
    <xdr:to>
      <xdr:col>19</xdr:col>
      <xdr:colOff>177800</xdr:colOff>
      <xdr:row>58</xdr:row>
      <xdr:rowOff>36817</xdr:rowOff>
    </xdr:to>
    <xdr:cxnSp macro="">
      <xdr:nvCxnSpPr>
        <xdr:cNvPr id="126" name="直線コネクタ 125"/>
        <xdr:cNvCxnSpPr/>
      </xdr:nvCxnSpPr>
      <xdr:spPr>
        <a:xfrm flipV="1">
          <a:off x="2908300" y="8649932"/>
          <a:ext cx="889000" cy="13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7" name="フローチャート: 判断 126"/>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71340</xdr:rowOff>
    </xdr:from>
    <xdr:ext cx="599010" cy="259045"/>
    <xdr:sp macro="" textlink="">
      <xdr:nvSpPr>
        <xdr:cNvPr id="128" name="テキスト ボックス 127"/>
        <xdr:cNvSpPr txBox="1"/>
      </xdr:nvSpPr>
      <xdr:spPr>
        <a:xfrm>
          <a:off x="3497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36817</xdr:rowOff>
    </xdr:from>
    <xdr:to>
      <xdr:col>15</xdr:col>
      <xdr:colOff>50800</xdr:colOff>
      <xdr:row>58</xdr:row>
      <xdr:rowOff>71907</xdr:rowOff>
    </xdr:to>
    <xdr:cxnSp macro="">
      <xdr:nvCxnSpPr>
        <xdr:cNvPr id="129" name="直線コネクタ 128"/>
        <xdr:cNvCxnSpPr/>
      </xdr:nvCxnSpPr>
      <xdr:spPr>
        <a:xfrm flipV="1">
          <a:off x="2019300" y="9980917"/>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30" name="フローチャート: 判断 129"/>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31" name="テキスト ボックス 130"/>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58331</xdr:rowOff>
    </xdr:from>
    <xdr:to>
      <xdr:col>10</xdr:col>
      <xdr:colOff>114300</xdr:colOff>
      <xdr:row>58</xdr:row>
      <xdr:rowOff>71907</xdr:rowOff>
    </xdr:to>
    <xdr:cxnSp macro="">
      <xdr:nvCxnSpPr>
        <xdr:cNvPr id="132" name="直線コネクタ 131"/>
        <xdr:cNvCxnSpPr/>
      </xdr:nvCxnSpPr>
      <xdr:spPr>
        <a:xfrm>
          <a:off x="1130300" y="10002431"/>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3" name="フローチャート: 判断 132"/>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149077</xdr:rowOff>
    </xdr:from>
    <xdr:ext cx="534377" cy="259045"/>
    <xdr:sp macro="" textlink="">
      <xdr:nvSpPr>
        <xdr:cNvPr id="134" name="テキスト ボックス 133"/>
        <xdr:cNvSpPr txBox="1"/>
      </xdr:nvSpPr>
      <xdr:spPr>
        <a:xfrm>
          <a:off x="1752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5" name="フローチャート: 判断 134"/>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6990</xdr:rowOff>
    </xdr:from>
    <xdr:ext cx="534377" cy="259045"/>
    <xdr:sp macro="" textlink="">
      <xdr:nvSpPr>
        <xdr:cNvPr id="136" name="テキスト ボックス 135"/>
        <xdr:cNvSpPr txBox="1"/>
      </xdr:nvSpPr>
      <xdr:spPr>
        <a:xfrm>
          <a:off x="863111" y="101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83426</xdr:rowOff>
    </xdr:from>
    <xdr:to>
      <xdr:col>24</xdr:col>
      <xdr:colOff>114300</xdr:colOff>
      <xdr:row>57</xdr:row>
      <xdr:rowOff>13576</xdr:rowOff>
    </xdr:to>
    <xdr:sp macro="" textlink="">
      <xdr:nvSpPr>
        <xdr:cNvPr id="142" name="楕円 141"/>
        <xdr:cNvSpPr/>
      </xdr:nvSpPr>
      <xdr:spPr>
        <a:xfrm>
          <a:off x="4584700" y="96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36453</xdr:rowOff>
    </xdr:from>
    <xdr:ext cx="534377" cy="259045"/>
    <xdr:sp macro="" textlink="">
      <xdr:nvSpPr>
        <xdr:cNvPr id="143" name="総務費該当値テキスト"/>
        <xdr:cNvSpPr txBox="1"/>
      </xdr:nvSpPr>
      <xdr:spPr>
        <a:xfrm>
          <a:off x="4686300" y="96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26632</xdr:rowOff>
    </xdr:from>
    <xdr:to>
      <xdr:col>20</xdr:col>
      <xdr:colOff>38100</xdr:colOff>
      <xdr:row>50</xdr:row>
      <xdr:rowOff>128232</xdr:rowOff>
    </xdr:to>
    <xdr:sp macro="" textlink="">
      <xdr:nvSpPr>
        <xdr:cNvPr id="144" name="楕円 143"/>
        <xdr:cNvSpPr/>
      </xdr:nvSpPr>
      <xdr:spPr>
        <a:xfrm>
          <a:off x="3746500" y="85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144759</xdr:rowOff>
    </xdr:from>
    <xdr:ext cx="599010" cy="259045"/>
    <xdr:sp macro="" textlink="">
      <xdr:nvSpPr>
        <xdr:cNvPr id="145" name="テキスト ボックス 144"/>
        <xdr:cNvSpPr txBox="1"/>
      </xdr:nvSpPr>
      <xdr:spPr>
        <a:xfrm>
          <a:off x="3497795" y="83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157467</xdr:rowOff>
    </xdr:from>
    <xdr:to>
      <xdr:col>15</xdr:col>
      <xdr:colOff>101600</xdr:colOff>
      <xdr:row>58</xdr:row>
      <xdr:rowOff>87617</xdr:rowOff>
    </xdr:to>
    <xdr:sp macro="" textlink="">
      <xdr:nvSpPr>
        <xdr:cNvPr id="146" name="楕円 145"/>
        <xdr:cNvSpPr/>
      </xdr:nvSpPr>
      <xdr:spPr>
        <a:xfrm>
          <a:off x="2857500" y="99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104144</xdr:rowOff>
    </xdr:from>
    <xdr:ext cx="534377" cy="259045"/>
    <xdr:sp macro="" textlink="">
      <xdr:nvSpPr>
        <xdr:cNvPr id="147" name="テキスト ボックス 146"/>
        <xdr:cNvSpPr txBox="1"/>
      </xdr:nvSpPr>
      <xdr:spPr>
        <a:xfrm>
          <a:off x="2641111" y="97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21107</xdr:rowOff>
    </xdr:from>
    <xdr:to>
      <xdr:col>10</xdr:col>
      <xdr:colOff>165100</xdr:colOff>
      <xdr:row>58</xdr:row>
      <xdr:rowOff>122707</xdr:rowOff>
    </xdr:to>
    <xdr:sp macro="" textlink="">
      <xdr:nvSpPr>
        <xdr:cNvPr id="148" name="楕円 147"/>
        <xdr:cNvSpPr/>
      </xdr:nvSpPr>
      <xdr:spPr>
        <a:xfrm>
          <a:off x="1968500" y="99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139234</xdr:rowOff>
    </xdr:from>
    <xdr:ext cx="534377" cy="259045"/>
    <xdr:sp macro="" textlink="">
      <xdr:nvSpPr>
        <xdr:cNvPr id="149" name="テキスト ボックス 148"/>
        <xdr:cNvSpPr txBox="1"/>
      </xdr:nvSpPr>
      <xdr:spPr>
        <a:xfrm>
          <a:off x="1752111" y="97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7531</xdr:rowOff>
    </xdr:from>
    <xdr:to>
      <xdr:col>6</xdr:col>
      <xdr:colOff>38100</xdr:colOff>
      <xdr:row>58</xdr:row>
      <xdr:rowOff>109131</xdr:rowOff>
    </xdr:to>
    <xdr:sp macro="" textlink="">
      <xdr:nvSpPr>
        <xdr:cNvPr id="150" name="楕円 149"/>
        <xdr:cNvSpPr/>
      </xdr:nvSpPr>
      <xdr:spPr>
        <a:xfrm>
          <a:off x="1079500" y="99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125658</xdr:rowOff>
    </xdr:from>
    <xdr:ext cx="534377" cy="259045"/>
    <xdr:sp macro="" textlink="">
      <xdr:nvSpPr>
        <xdr:cNvPr id="151" name="テキスト ボックス 150"/>
        <xdr:cNvSpPr txBox="1"/>
      </xdr:nvSpPr>
      <xdr:spPr>
        <a:xfrm>
          <a:off x="863111" y="97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8" name="直線コネクタ 177"/>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9" name="民生費最小値テキスト"/>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80" name="直線コネクタ 179"/>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81" name="民生費最大値テキスト"/>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2" name="直線コネクタ 181"/>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111762</xdr:rowOff>
    </xdr:from>
    <xdr:to>
      <xdr:col>24</xdr:col>
      <xdr:colOff>63500</xdr:colOff>
      <xdr:row>76</xdr:row>
      <xdr:rowOff>27360</xdr:rowOff>
    </xdr:to>
    <xdr:cxnSp macro="">
      <xdr:nvCxnSpPr>
        <xdr:cNvPr id="183" name="直線コネクタ 182"/>
        <xdr:cNvCxnSpPr/>
      </xdr:nvCxnSpPr>
      <xdr:spPr>
        <a:xfrm flipV="1">
          <a:off x="3797300" y="12627612"/>
          <a:ext cx="838200" cy="42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4" name="民生費平均値テキスト"/>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5" name="フローチャート: 判断 184"/>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27360</xdr:rowOff>
    </xdr:from>
    <xdr:to>
      <xdr:col>19</xdr:col>
      <xdr:colOff>177800</xdr:colOff>
      <xdr:row>76</xdr:row>
      <xdr:rowOff>164209</xdr:rowOff>
    </xdr:to>
    <xdr:cxnSp macro="">
      <xdr:nvCxnSpPr>
        <xdr:cNvPr id="186" name="直線コネクタ 185"/>
        <xdr:cNvCxnSpPr/>
      </xdr:nvCxnSpPr>
      <xdr:spPr>
        <a:xfrm flipV="1">
          <a:off x="2908300" y="13057560"/>
          <a:ext cx="889000" cy="1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7" name="フローチャート: 判断 186"/>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8" name="テキスト ボックス 187"/>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164209</xdr:rowOff>
    </xdr:from>
    <xdr:to>
      <xdr:col>15</xdr:col>
      <xdr:colOff>50800</xdr:colOff>
      <xdr:row>77</xdr:row>
      <xdr:rowOff>94340</xdr:rowOff>
    </xdr:to>
    <xdr:cxnSp macro="">
      <xdr:nvCxnSpPr>
        <xdr:cNvPr id="189" name="直線コネクタ 188"/>
        <xdr:cNvCxnSpPr/>
      </xdr:nvCxnSpPr>
      <xdr:spPr>
        <a:xfrm flipV="1">
          <a:off x="2019300" y="13194409"/>
          <a:ext cx="889000" cy="10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90" name="フローチャート: 判断 189"/>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91" name="テキスト ボックス 190"/>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94340</xdr:rowOff>
    </xdr:from>
    <xdr:to>
      <xdr:col>10</xdr:col>
      <xdr:colOff>114300</xdr:colOff>
      <xdr:row>77</xdr:row>
      <xdr:rowOff>113052</xdr:rowOff>
    </xdr:to>
    <xdr:cxnSp macro="">
      <xdr:nvCxnSpPr>
        <xdr:cNvPr id="192" name="直線コネクタ 191"/>
        <xdr:cNvCxnSpPr/>
      </xdr:nvCxnSpPr>
      <xdr:spPr>
        <a:xfrm flipV="1">
          <a:off x="1130300" y="13295990"/>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3" name="フローチャート: 判断 192"/>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108148</xdr:rowOff>
    </xdr:from>
    <xdr:ext cx="599010" cy="259045"/>
    <xdr:sp macro="" textlink="">
      <xdr:nvSpPr>
        <xdr:cNvPr id="194" name="テキスト ボックス 193"/>
        <xdr:cNvSpPr txBox="1"/>
      </xdr:nvSpPr>
      <xdr:spPr>
        <a:xfrm>
          <a:off x="1719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5" name="フローチャート: 判断 194"/>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36613</xdr:rowOff>
    </xdr:from>
    <xdr:ext cx="599010" cy="259045"/>
    <xdr:sp macro="" textlink="">
      <xdr:nvSpPr>
        <xdr:cNvPr id="196" name="テキスト ボックス 195"/>
        <xdr:cNvSpPr txBox="1"/>
      </xdr:nvSpPr>
      <xdr:spPr>
        <a:xfrm>
          <a:off x="830795" y="1358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60962</xdr:rowOff>
    </xdr:from>
    <xdr:to>
      <xdr:col>24</xdr:col>
      <xdr:colOff>114300</xdr:colOff>
      <xdr:row>73</xdr:row>
      <xdr:rowOff>162562</xdr:rowOff>
    </xdr:to>
    <xdr:sp macro="" textlink="">
      <xdr:nvSpPr>
        <xdr:cNvPr id="202" name="楕円 201"/>
        <xdr:cNvSpPr/>
      </xdr:nvSpPr>
      <xdr:spPr>
        <a:xfrm>
          <a:off x="4584700" y="1257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83839</xdr:rowOff>
    </xdr:from>
    <xdr:ext cx="599010" cy="259045"/>
    <xdr:sp macro="" textlink="">
      <xdr:nvSpPr>
        <xdr:cNvPr id="203" name="民生費該当値テキスト"/>
        <xdr:cNvSpPr txBox="1"/>
      </xdr:nvSpPr>
      <xdr:spPr>
        <a:xfrm>
          <a:off x="4686300" y="124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148010</xdr:rowOff>
    </xdr:from>
    <xdr:to>
      <xdr:col>20</xdr:col>
      <xdr:colOff>38100</xdr:colOff>
      <xdr:row>76</xdr:row>
      <xdr:rowOff>78160</xdr:rowOff>
    </xdr:to>
    <xdr:sp macro="" textlink="">
      <xdr:nvSpPr>
        <xdr:cNvPr id="204" name="楕円 203"/>
        <xdr:cNvSpPr/>
      </xdr:nvSpPr>
      <xdr:spPr>
        <a:xfrm>
          <a:off x="3746500" y="130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94687</xdr:rowOff>
    </xdr:from>
    <xdr:ext cx="599010" cy="259045"/>
    <xdr:sp macro="" textlink="">
      <xdr:nvSpPr>
        <xdr:cNvPr id="205" name="テキスト ボックス 204"/>
        <xdr:cNvSpPr txBox="1"/>
      </xdr:nvSpPr>
      <xdr:spPr>
        <a:xfrm>
          <a:off x="3497795" y="1278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113409</xdr:rowOff>
    </xdr:from>
    <xdr:to>
      <xdr:col>15</xdr:col>
      <xdr:colOff>101600</xdr:colOff>
      <xdr:row>77</xdr:row>
      <xdr:rowOff>43559</xdr:rowOff>
    </xdr:to>
    <xdr:sp macro="" textlink="">
      <xdr:nvSpPr>
        <xdr:cNvPr id="206" name="楕円 205"/>
        <xdr:cNvSpPr/>
      </xdr:nvSpPr>
      <xdr:spPr>
        <a:xfrm>
          <a:off x="2857500" y="131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60086</xdr:rowOff>
    </xdr:from>
    <xdr:ext cx="599010" cy="259045"/>
    <xdr:sp macro="" textlink="">
      <xdr:nvSpPr>
        <xdr:cNvPr id="207" name="テキスト ボックス 206"/>
        <xdr:cNvSpPr txBox="1"/>
      </xdr:nvSpPr>
      <xdr:spPr>
        <a:xfrm>
          <a:off x="2608795" y="1291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43540</xdr:rowOff>
    </xdr:from>
    <xdr:to>
      <xdr:col>10</xdr:col>
      <xdr:colOff>165100</xdr:colOff>
      <xdr:row>77</xdr:row>
      <xdr:rowOff>145140</xdr:rowOff>
    </xdr:to>
    <xdr:sp macro="" textlink="">
      <xdr:nvSpPr>
        <xdr:cNvPr id="208" name="楕円 207"/>
        <xdr:cNvSpPr/>
      </xdr:nvSpPr>
      <xdr:spPr>
        <a:xfrm>
          <a:off x="1968500" y="132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161667</xdr:rowOff>
    </xdr:from>
    <xdr:ext cx="599010" cy="259045"/>
    <xdr:sp macro="" textlink="">
      <xdr:nvSpPr>
        <xdr:cNvPr id="209" name="テキスト ボックス 208"/>
        <xdr:cNvSpPr txBox="1"/>
      </xdr:nvSpPr>
      <xdr:spPr>
        <a:xfrm>
          <a:off x="1719795" y="1302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62252</xdr:rowOff>
    </xdr:from>
    <xdr:to>
      <xdr:col>6</xdr:col>
      <xdr:colOff>38100</xdr:colOff>
      <xdr:row>77</xdr:row>
      <xdr:rowOff>163852</xdr:rowOff>
    </xdr:to>
    <xdr:sp macro="" textlink="">
      <xdr:nvSpPr>
        <xdr:cNvPr id="210" name="楕円 209"/>
        <xdr:cNvSpPr/>
      </xdr:nvSpPr>
      <xdr:spPr>
        <a:xfrm>
          <a:off x="1079500" y="132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8929</xdr:rowOff>
    </xdr:from>
    <xdr:ext cx="599010" cy="259045"/>
    <xdr:sp macro="" textlink="">
      <xdr:nvSpPr>
        <xdr:cNvPr id="211" name="テキスト ボックス 210"/>
        <xdr:cNvSpPr txBox="1"/>
      </xdr:nvSpPr>
      <xdr:spPr>
        <a:xfrm>
          <a:off x="830795" y="130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4" name="直線コネクタ 233"/>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5" name="衛生費最小値テキスト"/>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6" name="直線コネクタ 235"/>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7" name="衛生費最大値テキスト"/>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8" name="直線コネクタ 237"/>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136134</xdr:rowOff>
    </xdr:from>
    <xdr:to>
      <xdr:col>24</xdr:col>
      <xdr:colOff>63500</xdr:colOff>
      <xdr:row>98</xdr:row>
      <xdr:rowOff>30840</xdr:rowOff>
    </xdr:to>
    <xdr:cxnSp macro="">
      <xdr:nvCxnSpPr>
        <xdr:cNvPr id="239" name="直線コネクタ 238"/>
        <xdr:cNvCxnSpPr/>
      </xdr:nvCxnSpPr>
      <xdr:spPr>
        <a:xfrm flipV="1">
          <a:off x="3797300" y="16595334"/>
          <a:ext cx="838200" cy="2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105331</xdr:rowOff>
    </xdr:from>
    <xdr:ext cx="534377" cy="259045"/>
    <xdr:sp macro="" textlink="">
      <xdr:nvSpPr>
        <xdr:cNvPr id="240" name="衛生費平均値テキスト"/>
        <xdr:cNvSpPr txBox="1"/>
      </xdr:nvSpPr>
      <xdr:spPr>
        <a:xfrm>
          <a:off x="4686300" y="1622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41" name="フローチャート: 判断 240"/>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104953</xdr:rowOff>
    </xdr:from>
    <xdr:to>
      <xdr:col>19</xdr:col>
      <xdr:colOff>177800</xdr:colOff>
      <xdr:row>98</xdr:row>
      <xdr:rowOff>30840</xdr:rowOff>
    </xdr:to>
    <xdr:cxnSp macro="">
      <xdr:nvCxnSpPr>
        <xdr:cNvPr id="242" name="直線コネクタ 241"/>
        <xdr:cNvCxnSpPr/>
      </xdr:nvCxnSpPr>
      <xdr:spPr>
        <a:xfrm>
          <a:off x="2908300" y="16735603"/>
          <a:ext cx="889000" cy="9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3" name="フローチャート: 判断 242"/>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9974</xdr:rowOff>
    </xdr:from>
    <xdr:ext cx="534377" cy="259045"/>
    <xdr:sp macro="" textlink="">
      <xdr:nvSpPr>
        <xdr:cNvPr id="244" name="テキスト ボックス 243"/>
        <xdr:cNvSpPr txBox="1"/>
      </xdr:nvSpPr>
      <xdr:spPr>
        <a:xfrm>
          <a:off x="3530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104953</xdr:rowOff>
    </xdr:from>
    <xdr:to>
      <xdr:col>15</xdr:col>
      <xdr:colOff>50800</xdr:colOff>
      <xdr:row>98</xdr:row>
      <xdr:rowOff>70571</xdr:rowOff>
    </xdr:to>
    <xdr:cxnSp macro="">
      <xdr:nvCxnSpPr>
        <xdr:cNvPr id="245" name="直線コネクタ 244"/>
        <xdr:cNvCxnSpPr/>
      </xdr:nvCxnSpPr>
      <xdr:spPr>
        <a:xfrm flipV="1">
          <a:off x="2019300" y="16735603"/>
          <a:ext cx="889000" cy="1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6" name="フローチャート: 判断 245"/>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116867</xdr:rowOff>
    </xdr:from>
    <xdr:ext cx="534377" cy="259045"/>
    <xdr:sp macro="" textlink="">
      <xdr:nvSpPr>
        <xdr:cNvPr id="247" name="テキスト ボックス 246"/>
        <xdr:cNvSpPr txBox="1"/>
      </xdr:nvSpPr>
      <xdr:spPr>
        <a:xfrm>
          <a:off x="2641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117846</xdr:rowOff>
    </xdr:from>
    <xdr:to>
      <xdr:col>10</xdr:col>
      <xdr:colOff>114300</xdr:colOff>
      <xdr:row>98</xdr:row>
      <xdr:rowOff>70571</xdr:rowOff>
    </xdr:to>
    <xdr:cxnSp macro="">
      <xdr:nvCxnSpPr>
        <xdr:cNvPr id="248" name="直線コネクタ 247"/>
        <xdr:cNvCxnSpPr/>
      </xdr:nvCxnSpPr>
      <xdr:spPr>
        <a:xfrm>
          <a:off x="1130300" y="16748496"/>
          <a:ext cx="889000" cy="1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9" name="フローチャート: 判断 248"/>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99494</xdr:rowOff>
    </xdr:from>
    <xdr:ext cx="534377" cy="259045"/>
    <xdr:sp macro="" textlink="">
      <xdr:nvSpPr>
        <xdr:cNvPr id="250" name="テキスト ボックス 249"/>
        <xdr:cNvSpPr txBox="1"/>
      </xdr:nvSpPr>
      <xdr:spPr>
        <a:xfrm>
          <a:off x="1752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51" name="フローチャート: 判断 250"/>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106737</xdr:rowOff>
    </xdr:from>
    <xdr:ext cx="534377" cy="259045"/>
    <xdr:sp macro="" textlink="">
      <xdr:nvSpPr>
        <xdr:cNvPr id="252" name="テキスト ボックス 251"/>
        <xdr:cNvSpPr txBox="1"/>
      </xdr:nvSpPr>
      <xdr:spPr>
        <a:xfrm>
          <a:off x="863111" y="169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85334</xdr:rowOff>
    </xdr:from>
    <xdr:to>
      <xdr:col>24</xdr:col>
      <xdr:colOff>114300</xdr:colOff>
      <xdr:row>97</xdr:row>
      <xdr:rowOff>15484</xdr:rowOff>
    </xdr:to>
    <xdr:sp macro="" textlink="">
      <xdr:nvSpPr>
        <xdr:cNvPr id="258" name="楕円 257"/>
        <xdr:cNvSpPr/>
      </xdr:nvSpPr>
      <xdr:spPr>
        <a:xfrm>
          <a:off x="4584700" y="165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63761</xdr:rowOff>
    </xdr:from>
    <xdr:ext cx="534377" cy="259045"/>
    <xdr:sp macro="" textlink="">
      <xdr:nvSpPr>
        <xdr:cNvPr id="259" name="衛生費該当値テキスト"/>
        <xdr:cNvSpPr txBox="1"/>
      </xdr:nvSpPr>
      <xdr:spPr>
        <a:xfrm>
          <a:off x="4686300" y="1652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151490</xdr:rowOff>
    </xdr:from>
    <xdr:to>
      <xdr:col>20</xdr:col>
      <xdr:colOff>38100</xdr:colOff>
      <xdr:row>98</xdr:row>
      <xdr:rowOff>81640</xdr:rowOff>
    </xdr:to>
    <xdr:sp macro="" textlink="">
      <xdr:nvSpPr>
        <xdr:cNvPr id="260" name="楕円 259"/>
        <xdr:cNvSpPr/>
      </xdr:nvSpPr>
      <xdr:spPr>
        <a:xfrm>
          <a:off x="3746500" y="167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72767</xdr:rowOff>
    </xdr:from>
    <xdr:ext cx="534377" cy="259045"/>
    <xdr:sp macro="" textlink="">
      <xdr:nvSpPr>
        <xdr:cNvPr id="261" name="テキスト ボックス 260"/>
        <xdr:cNvSpPr txBox="1"/>
      </xdr:nvSpPr>
      <xdr:spPr>
        <a:xfrm>
          <a:off x="3530111" y="16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54153</xdr:rowOff>
    </xdr:from>
    <xdr:to>
      <xdr:col>15</xdr:col>
      <xdr:colOff>101600</xdr:colOff>
      <xdr:row>97</xdr:row>
      <xdr:rowOff>155753</xdr:rowOff>
    </xdr:to>
    <xdr:sp macro="" textlink="">
      <xdr:nvSpPr>
        <xdr:cNvPr id="262" name="楕円 261"/>
        <xdr:cNvSpPr/>
      </xdr:nvSpPr>
      <xdr:spPr>
        <a:xfrm>
          <a:off x="2857500" y="166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146880</xdr:rowOff>
    </xdr:from>
    <xdr:ext cx="534377" cy="259045"/>
    <xdr:sp macro="" textlink="">
      <xdr:nvSpPr>
        <xdr:cNvPr id="263" name="テキスト ボックス 262"/>
        <xdr:cNvSpPr txBox="1"/>
      </xdr:nvSpPr>
      <xdr:spPr>
        <a:xfrm>
          <a:off x="2641111"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19771</xdr:rowOff>
    </xdr:from>
    <xdr:to>
      <xdr:col>10</xdr:col>
      <xdr:colOff>165100</xdr:colOff>
      <xdr:row>98</xdr:row>
      <xdr:rowOff>121371</xdr:rowOff>
    </xdr:to>
    <xdr:sp macro="" textlink="">
      <xdr:nvSpPr>
        <xdr:cNvPr id="264" name="楕円 263"/>
        <xdr:cNvSpPr/>
      </xdr:nvSpPr>
      <xdr:spPr>
        <a:xfrm>
          <a:off x="1968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112498</xdr:rowOff>
    </xdr:from>
    <xdr:ext cx="534377" cy="259045"/>
    <xdr:sp macro="" textlink="">
      <xdr:nvSpPr>
        <xdr:cNvPr id="265" name="テキスト ボックス 264"/>
        <xdr:cNvSpPr txBox="1"/>
      </xdr:nvSpPr>
      <xdr:spPr>
        <a:xfrm>
          <a:off x="1752111" y="169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67046</xdr:rowOff>
    </xdr:from>
    <xdr:to>
      <xdr:col>6</xdr:col>
      <xdr:colOff>38100</xdr:colOff>
      <xdr:row>97</xdr:row>
      <xdr:rowOff>168646</xdr:rowOff>
    </xdr:to>
    <xdr:sp macro="" textlink="">
      <xdr:nvSpPr>
        <xdr:cNvPr id="266" name="楕円 265"/>
        <xdr:cNvSpPr/>
      </xdr:nvSpPr>
      <xdr:spPr>
        <a:xfrm>
          <a:off x="1079500" y="166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13723</xdr:rowOff>
    </xdr:from>
    <xdr:ext cx="534377" cy="259045"/>
    <xdr:sp macro="" textlink="">
      <xdr:nvSpPr>
        <xdr:cNvPr id="267" name="テキスト ボックス 266"/>
        <xdr:cNvSpPr txBox="1"/>
      </xdr:nvSpPr>
      <xdr:spPr>
        <a:xfrm>
          <a:off x="863111" y="164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11031</xdr:rowOff>
    </xdr:from>
    <xdr:to>
      <xdr:col>55</xdr:col>
      <xdr:colOff>0</xdr:colOff>
      <xdr:row>39</xdr:row>
      <xdr:rowOff>11684</xdr:rowOff>
    </xdr:to>
    <xdr:cxnSp macro="">
      <xdr:nvCxnSpPr>
        <xdr:cNvPr id="298" name="直線コネクタ 297"/>
        <xdr:cNvCxnSpPr/>
      </xdr:nvCxnSpPr>
      <xdr:spPr>
        <a:xfrm>
          <a:off x="9639300" y="669758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9" name="労働費平均値テキスト"/>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11031</xdr:rowOff>
    </xdr:from>
    <xdr:to>
      <xdr:col>50</xdr:col>
      <xdr:colOff>114300</xdr:colOff>
      <xdr:row>39</xdr:row>
      <xdr:rowOff>14623</xdr:rowOff>
    </xdr:to>
    <xdr:cxnSp macro="">
      <xdr:nvCxnSpPr>
        <xdr:cNvPr id="301" name="直線コネクタ 300"/>
        <xdr:cNvCxnSpPr/>
      </xdr:nvCxnSpPr>
      <xdr:spPr>
        <a:xfrm flipV="1">
          <a:off x="8750300" y="66975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3" name="テキスト ボックス 302"/>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14623</xdr:rowOff>
    </xdr:from>
    <xdr:to>
      <xdr:col>45</xdr:col>
      <xdr:colOff>177800</xdr:colOff>
      <xdr:row>39</xdr:row>
      <xdr:rowOff>14623</xdr:rowOff>
    </xdr:to>
    <xdr:cxnSp macro="">
      <xdr:nvCxnSpPr>
        <xdr:cNvPr id="304" name="直線コネクタ 303"/>
        <xdr:cNvCxnSpPr/>
      </xdr:nvCxnSpPr>
      <xdr:spPr>
        <a:xfrm>
          <a:off x="7861300" y="6701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6" name="テキスト ボックス 305"/>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14623</xdr:rowOff>
    </xdr:to>
    <xdr:cxnSp macro="">
      <xdr:nvCxnSpPr>
        <xdr:cNvPr id="307" name="直線コネクタ 306"/>
        <xdr:cNvCxnSpPr/>
      </xdr:nvCxnSpPr>
      <xdr:spPr>
        <a:xfrm>
          <a:off x="6972300" y="67005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9" name="テキスト ボックス 308"/>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1" name="テキスト ボックス 310"/>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132334</xdr:rowOff>
    </xdr:from>
    <xdr:to>
      <xdr:col>55</xdr:col>
      <xdr:colOff>50800</xdr:colOff>
      <xdr:row>39</xdr:row>
      <xdr:rowOff>62484</xdr:rowOff>
    </xdr:to>
    <xdr:sp macro="" textlink="">
      <xdr:nvSpPr>
        <xdr:cNvPr id="317" name="楕円 316"/>
        <xdr:cNvSpPr/>
      </xdr:nvSpPr>
      <xdr:spPr>
        <a:xfrm>
          <a:off x="104267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47261</xdr:rowOff>
    </xdr:from>
    <xdr:ext cx="378565" cy="259045"/>
    <xdr:sp macro="" textlink="">
      <xdr:nvSpPr>
        <xdr:cNvPr id="318" name="労働費該当値テキスト"/>
        <xdr:cNvSpPr txBox="1"/>
      </xdr:nvSpPr>
      <xdr:spPr>
        <a:xfrm>
          <a:off x="10528300" y="656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131681</xdr:rowOff>
    </xdr:from>
    <xdr:to>
      <xdr:col>50</xdr:col>
      <xdr:colOff>165100</xdr:colOff>
      <xdr:row>39</xdr:row>
      <xdr:rowOff>61831</xdr:rowOff>
    </xdr:to>
    <xdr:sp macro="" textlink="">
      <xdr:nvSpPr>
        <xdr:cNvPr id="319" name="楕円 318"/>
        <xdr:cNvSpPr/>
      </xdr:nvSpPr>
      <xdr:spPr>
        <a:xfrm>
          <a:off x="9588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52958</xdr:rowOff>
    </xdr:from>
    <xdr:ext cx="378565" cy="259045"/>
    <xdr:sp macro="" textlink="">
      <xdr:nvSpPr>
        <xdr:cNvPr id="320" name="テキスト ボックス 319"/>
        <xdr:cNvSpPr txBox="1"/>
      </xdr:nvSpPr>
      <xdr:spPr>
        <a:xfrm>
          <a:off x="9450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135273</xdr:rowOff>
    </xdr:from>
    <xdr:to>
      <xdr:col>46</xdr:col>
      <xdr:colOff>38100</xdr:colOff>
      <xdr:row>39</xdr:row>
      <xdr:rowOff>65423</xdr:rowOff>
    </xdr:to>
    <xdr:sp macro="" textlink="">
      <xdr:nvSpPr>
        <xdr:cNvPr id="321" name="楕円 320"/>
        <xdr:cNvSpPr/>
      </xdr:nvSpPr>
      <xdr:spPr>
        <a:xfrm>
          <a:off x="8699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56550</xdr:rowOff>
    </xdr:from>
    <xdr:ext cx="378565" cy="259045"/>
    <xdr:sp macro="" textlink="">
      <xdr:nvSpPr>
        <xdr:cNvPr id="322" name="テキスト ボックス 321"/>
        <xdr:cNvSpPr txBox="1"/>
      </xdr:nvSpPr>
      <xdr:spPr>
        <a:xfrm>
          <a:off x="8561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135273</xdr:rowOff>
    </xdr:from>
    <xdr:to>
      <xdr:col>41</xdr:col>
      <xdr:colOff>101600</xdr:colOff>
      <xdr:row>39</xdr:row>
      <xdr:rowOff>65423</xdr:rowOff>
    </xdr:to>
    <xdr:sp macro="" textlink="">
      <xdr:nvSpPr>
        <xdr:cNvPr id="323" name="楕円 322"/>
        <xdr:cNvSpPr/>
      </xdr:nvSpPr>
      <xdr:spPr>
        <a:xfrm>
          <a:off x="7810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56550</xdr:rowOff>
    </xdr:from>
    <xdr:ext cx="378565" cy="259045"/>
    <xdr:sp macro="" textlink="">
      <xdr:nvSpPr>
        <xdr:cNvPr id="324" name="テキスト ボックス 323"/>
        <xdr:cNvSpPr txBox="1"/>
      </xdr:nvSpPr>
      <xdr:spPr>
        <a:xfrm>
          <a:off x="7672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134620</xdr:rowOff>
    </xdr:from>
    <xdr:to>
      <xdr:col>36</xdr:col>
      <xdr:colOff>165100</xdr:colOff>
      <xdr:row>39</xdr:row>
      <xdr:rowOff>64770</xdr:rowOff>
    </xdr:to>
    <xdr:sp macro="" textlink="">
      <xdr:nvSpPr>
        <xdr:cNvPr id="325" name="楕円 324"/>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55897</xdr:rowOff>
    </xdr:from>
    <xdr:ext cx="378565" cy="259045"/>
    <xdr:sp macro="" textlink="">
      <xdr:nvSpPr>
        <xdr:cNvPr id="326" name="テキスト ボックス 325"/>
        <xdr:cNvSpPr txBox="1"/>
      </xdr:nvSpPr>
      <xdr:spPr>
        <a:xfrm>
          <a:off x="6783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6106</xdr:rowOff>
    </xdr:from>
    <xdr:to>
      <xdr:col>55</xdr:col>
      <xdr:colOff>0</xdr:colOff>
      <xdr:row>53</xdr:row>
      <xdr:rowOff>75052</xdr:rowOff>
    </xdr:to>
    <xdr:cxnSp macro="">
      <xdr:nvCxnSpPr>
        <xdr:cNvPr id="353" name="直線コネクタ 352"/>
        <xdr:cNvCxnSpPr/>
      </xdr:nvCxnSpPr>
      <xdr:spPr>
        <a:xfrm>
          <a:off x="9639300" y="9092956"/>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4" name="農林水産業費平均値テキスト"/>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6106</xdr:rowOff>
    </xdr:from>
    <xdr:to>
      <xdr:col>50</xdr:col>
      <xdr:colOff>114300</xdr:colOff>
      <xdr:row>53</xdr:row>
      <xdr:rowOff>89911</xdr:rowOff>
    </xdr:to>
    <xdr:cxnSp macro="">
      <xdr:nvCxnSpPr>
        <xdr:cNvPr id="356" name="直線コネクタ 355"/>
        <xdr:cNvCxnSpPr/>
      </xdr:nvCxnSpPr>
      <xdr:spPr>
        <a:xfrm flipV="1">
          <a:off x="8750300" y="9092956"/>
          <a:ext cx="8890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121825</xdr:rowOff>
    </xdr:from>
    <xdr:ext cx="469744" cy="259045"/>
    <xdr:sp macro="" textlink="">
      <xdr:nvSpPr>
        <xdr:cNvPr id="358" name="テキスト ボックス 357"/>
        <xdr:cNvSpPr txBox="1"/>
      </xdr:nvSpPr>
      <xdr:spPr>
        <a:xfrm>
          <a:off x="9404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89911</xdr:rowOff>
    </xdr:from>
    <xdr:to>
      <xdr:col>45</xdr:col>
      <xdr:colOff>177800</xdr:colOff>
      <xdr:row>54</xdr:row>
      <xdr:rowOff>10678</xdr:rowOff>
    </xdr:to>
    <xdr:cxnSp macro="">
      <xdr:nvCxnSpPr>
        <xdr:cNvPr id="359" name="直線コネクタ 358"/>
        <xdr:cNvCxnSpPr/>
      </xdr:nvCxnSpPr>
      <xdr:spPr>
        <a:xfrm flipV="1">
          <a:off x="7861300" y="9176761"/>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125163</xdr:rowOff>
    </xdr:from>
    <xdr:ext cx="469744" cy="259045"/>
    <xdr:sp macro="" textlink="">
      <xdr:nvSpPr>
        <xdr:cNvPr id="361" name="テキスト ボックス 360"/>
        <xdr:cNvSpPr txBox="1"/>
      </xdr:nvSpPr>
      <xdr:spPr>
        <a:xfrm>
          <a:off x="8515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10678</xdr:rowOff>
    </xdr:from>
    <xdr:to>
      <xdr:col>41</xdr:col>
      <xdr:colOff>50800</xdr:colOff>
      <xdr:row>54</xdr:row>
      <xdr:rowOff>94391</xdr:rowOff>
    </xdr:to>
    <xdr:cxnSp macro="">
      <xdr:nvCxnSpPr>
        <xdr:cNvPr id="362" name="直線コネクタ 361"/>
        <xdr:cNvCxnSpPr/>
      </xdr:nvCxnSpPr>
      <xdr:spPr>
        <a:xfrm flipV="1">
          <a:off x="6972300" y="9268978"/>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116202</xdr:rowOff>
    </xdr:from>
    <xdr:ext cx="469744" cy="259045"/>
    <xdr:sp macro="" textlink="">
      <xdr:nvSpPr>
        <xdr:cNvPr id="364" name="テキスト ボックス 363"/>
        <xdr:cNvSpPr txBox="1"/>
      </xdr:nvSpPr>
      <xdr:spPr>
        <a:xfrm>
          <a:off x="7626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6" name="テキスト ボックス 365"/>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24252</xdr:rowOff>
    </xdr:from>
    <xdr:to>
      <xdr:col>55</xdr:col>
      <xdr:colOff>50800</xdr:colOff>
      <xdr:row>53</xdr:row>
      <xdr:rowOff>125852</xdr:rowOff>
    </xdr:to>
    <xdr:sp macro="" textlink="">
      <xdr:nvSpPr>
        <xdr:cNvPr id="372" name="楕円 371"/>
        <xdr:cNvSpPr/>
      </xdr:nvSpPr>
      <xdr:spPr>
        <a:xfrm>
          <a:off x="10426700" y="91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47129</xdr:rowOff>
    </xdr:from>
    <xdr:ext cx="534377" cy="259045"/>
    <xdr:sp macro="" textlink="">
      <xdr:nvSpPr>
        <xdr:cNvPr id="373" name="農林水産業費該当値テキスト"/>
        <xdr:cNvSpPr txBox="1"/>
      </xdr:nvSpPr>
      <xdr:spPr>
        <a:xfrm>
          <a:off x="10528300" y="8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126756</xdr:rowOff>
    </xdr:from>
    <xdr:to>
      <xdr:col>50</xdr:col>
      <xdr:colOff>165100</xdr:colOff>
      <xdr:row>53</xdr:row>
      <xdr:rowOff>56906</xdr:rowOff>
    </xdr:to>
    <xdr:sp macro="" textlink="">
      <xdr:nvSpPr>
        <xdr:cNvPr id="374" name="楕円 373"/>
        <xdr:cNvSpPr/>
      </xdr:nvSpPr>
      <xdr:spPr>
        <a:xfrm>
          <a:off x="9588500" y="90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73433</xdr:rowOff>
    </xdr:from>
    <xdr:ext cx="534377" cy="259045"/>
    <xdr:sp macro="" textlink="">
      <xdr:nvSpPr>
        <xdr:cNvPr id="375" name="テキスト ボックス 374"/>
        <xdr:cNvSpPr txBox="1"/>
      </xdr:nvSpPr>
      <xdr:spPr>
        <a:xfrm>
          <a:off x="9372111" y="88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39111</xdr:rowOff>
    </xdr:from>
    <xdr:to>
      <xdr:col>46</xdr:col>
      <xdr:colOff>38100</xdr:colOff>
      <xdr:row>53</xdr:row>
      <xdr:rowOff>140711</xdr:rowOff>
    </xdr:to>
    <xdr:sp macro="" textlink="">
      <xdr:nvSpPr>
        <xdr:cNvPr id="376" name="楕円 375"/>
        <xdr:cNvSpPr/>
      </xdr:nvSpPr>
      <xdr:spPr>
        <a:xfrm>
          <a:off x="8699500" y="91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157238</xdr:rowOff>
    </xdr:from>
    <xdr:ext cx="534377" cy="259045"/>
    <xdr:sp macro="" textlink="">
      <xdr:nvSpPr>
        <xdr:cNvPr id="377" name="テキスト ボックス 376"/>
        <xdr:cNvSpPr txBox="1"/>
      </xdr:nvSpPr>
      <xdr:spPr>
        <a:xfrm>
          <a:off x="8483111" y="89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131328</xdr:rowOff>
    </xdr:from>
    <xdr:to>
      <xdr:col>41</xdr:col>
      <xdr:colOff>101600</xdr:colOff>
      <xdr:row>54</xdr:row>
      <xdr:rowOff>61478</xdr:rowOff>
    </xdr:to>
    <xdr:sp macro="" textlink="">
      <xdr:nvSpPr>
        <xdr:cNvPr id="378" name="楕円 377"/>
        <xdr:cNvSpPr/>
      </xdr:nvSpPr>
      <xdr:spPr>
        <a:xfrm>
          <a:off x="7810500" y="92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78005</xdr:rowOff>
    </xdr:from>
    <xdr:ext cx="534377" cy="259045"/>
    <xdr:sp macro="" textlink="">
      <xdr:nvSpPr>
        <xdr:cNvPr id="379" name="テキスト ボックス 378"/>
        <xdr:cNvSpPr txBox="1"/>
      </xdr:nvSpPr>
      <xdr:spPr>
        <a:xfrm>
          <a:off x="7594111" y="89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43591</xdr:rowOff>
    </xdr:from>
    <xdr:to>
      <xdr:col>36</xdr:col>
      <xdr:colOff>165100</xdr:colOff>
      <xdr:row>54</xdr:row>
      <xdr:rowOff>145191</xdr:rowOff>
    </xdr:to>
    <xdr:sp macro="" textlink="">
      <xdr:nvSpPr>
        <xdr:cNvPr id="380" name="楕円 379"/>
        <xdr:cNvSpPr/>
      </xdr:nvSpPr>
      <xdr:spPr>
        <a:xfrm>
          <a:off x="6921500" y="93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161718</xdr:rowOff>
    </xdr:from>
    <xdr:ext cx="534377" cy="259045"/>
    <xdr:sp macro="" textlink="">
      <xdr:nvSpPr>
        <xdr:cNvPr id="381" name="テキスト ボックス 380"/>
        <xdr:cNvSpPr txBox="1"/>
      </xdr:nvSpPr>
      <xdr:spPr>
        <a:xfrm>
          <a:off x="6705111" y="9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55042</xdr:rowOff>
    </xdr:from>
    <xdr:to>
      <xdr:col>55</xdr:col>
      <xdr:colOff>0</xdr:colOff>
      <xdr:row>75</xdr:row>
      <xdr:rowOff>161455</xdr:rowOff>
    </xdr:to>
    <xdr:cxnSp macro="">
      <xdr:nvCxnSpPr>
        <xdr:cNvPr id="410" name="直線コネクタ 409"/>
        <xdr:cNvCxnSpPr/>
      </xdr:nvCxnSpPr>
      <xdr:spPr>
        <a:xfrm>
          <a:off x="9639300" y="12913792"/>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1" name="商工費平均値テキスト"/>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55042</xdr:rowOff>
    </xdr:from>
    <xdr:to>
      <xdr:col>50</xdr:col>
      <xdr:colOff>114300</xdr:colOff>
      <xdr:row>76</xdr:row>
      <xdr:rowOff>145644</xdr:rowOff>
    </xdr:to>
    <xdr:cxnSp macro="">
      <xdr:nvCxnSpPr>
        <xdr:cNvPr id="413" name="直線コネクタ 412"/>
        <xdr:cNvCxnSpPr/>
      </xdr:nvCxnSpPr>
      <xdr:spPr>
        <a:xfrm flipV="1">
          <a:off x="8750300" y="12913792"/>
          <a:ext cx="889000" cy="2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5" name="テキスト ボックス 414"/>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138137</xdr:rowOff>
    </xdr:from>
    <xdr:to>
      <xdr:col>45</xdr:col>
      <xdr:colOff>177800</xdr:colOff>
      <xdr:row>76</xdr:row>
      <xdr:rowOff>145644</xdr:rowOff>
    </xdr:to>
    <xdr:cxnSp macro="">
      <xdr:nvCxnSpPr>
        <xdr:cNvPr id="416" name="直線コネクタ 415"/>
        <xdr:cNvCxnSpPr/>
      </xdr:nvCxnSpPr>
      <xdr:spPr>
        <a:xfrm>
          <a:off x="7861300" y="13168337"/>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121200</xdr:rowOff>
    </xdr:from>
    <xdr:ext cx="469744" cy="259045"/>
    <xdr:sp macro="" textlink="">
      <xdr:nvSpPr>
        <xdr:cNvPr id="418" name="テキスト ボックス 417"/>
        <xdr:cNvSpPr txBox="1"/>
      </xdr:nvSpPr>
      <xdr:spPr>
        <a:xfrm>
          <a:off x="8515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138137</xdr:rowOff>
    </xdr:from>
    <xdr:to>
      <xdr:col>41</xdr:col>
      <xdr:colOff>50800</xdr:colOff>
      <xdr:row>76</xdr:row>
      <xdr:rowOff>146749</xdr:rowOff>
    </xdr:to>
    <xdr:cxnSp macro="">
      <xdr:nvCxnSpPr>
        <xdr:cNvPr id="419" name="直線コネクタ 418"/>
        <xdr:cNvCxnSpPr/>
      </xdr:nvCxnSpPr>
      <xdr:spPr>
        <a:xfrm flipV="1">
          <a:off x="6972300" y="13168337"/>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140288</xdr:rowOff>
    </xdr:from>
    <xdr:ext cx="469744" cy="259045"/>
    <xdr:sp macro="" textlink="">
      <xdr:nvSpPr>
        <xdr:cNvPr id="421" name="テキスト ボックス 420"/>
        <xdr:cNvSpPr txBox="1"/>
      </xdr:nvSpPr>
      <xdr:spPr>
        <a:xfrm>
          <a:off x="7626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111523</xdr:rowOff>
    </xdr:from>
    <xdr:ext cx="469744" cy="259045"/>
    <xdr:sp macro="" textlink="">
      <xdr:nvSpPr>
        <xdr:cNvPr id="423" name="テキスト ボックス 422"/>
        <xdr:cNvSpPr txBox="1"/>
      </xdr:nvSpPr>
      <xdr:spPr>
        <a:xfrm>
          <a:off x="6737428"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110655</xdr:rowOff>
    </xdr:from>
    <xdr:to>
      <xdr:col>55</xdr:col>
      <xdr:colOff>50800</xdr:colOff>
      <xdr:row>76</xdr:row>
      <xdr:rowOff>40805</xdr:rowOff>
    </xdr:to>
    <xdr:sp macro="" textlink="">
      <xdr:nvSpPr>
        <xdr:cNvPr id="429" name="楕円 428"/>
        <xdr:cNvSpPr/>
      </xdr:nvSpPr>
      <xdr:spPr>
        <a:xfrm>
          <a:off x="10426700" y="129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133532</xdr:rowOff>
    </xdr:from>
    <xdr:ext cx="534377" cy="259045"/>
    <xdr:sp macro="" textlink="">
      <xdr:nvSpPr>
        <xdr:cNvPr id="430" name="商工費該当値テキスト"/>
        <xdr:cNvSpPr txBox="1"/>
      </xdr:nvSpPr>
      <xdr:spPr>
        <a:xfrm>
          <a:off x="10528300" y="128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4242</xdr:rowOff>
    </xdr:from>
    <xdr:to>
      <xdr:col>50</xdr:col>
      <xdr:colOff>165100</xdr:colOff>
      <xdr:row>75</xdr:row>
      <xdr:rowOff>105842</xdr:rowOff>
    </xdr:to>
    <xdr:sp macro="" textlink="">
      <xdr:nvSpPr>
        <xdr:cNvPr id="431" name="楕円 430"/>
        <xdr:cNvSpPr/>
      </xdr:nvSpPr>
      <xdr:spPr>
        <a:xfrm>
          <a:off x="9588500" y="128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122369</xdr:rowOff>
    </xdr:from>
    <xdr:ext cx="534377" cy="259045"/>
    <xdr:sp macro="" textlink="">
      <xdr:nvSpPr>
        <xdr:cNvPr id="432" name="テキスト ボックス 431"/>
        <xdr:cNvSpPr txBox="1"/>
      </xdr:nvSpPr>
      <xdr:spPr>
        <a:xfrm>
          <a:off x="9372111" y="126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94844</xdr:rowOff>
    </xdr:from>
    <xdr:to>
      <xdr:col>46</xdr:col>
      <xdr:colOff>38100</xdr:colOff>
      <xdr:row>77</xdr:row>
      <xdr:rowOff>24994</xdr:rowOff>
    </xdr:to>
    <xdr:sp macro="" textlink="">
      <xdr:nvSpPr>
        <xdr:cNvPr id="433" name="楕円 432"/>
        <xdr:cNvSpPr/>
      </xdr:nvSpPr>
      <xdr:spPr>
        <a:xfrm>
          <a:off x="8699500" y="131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41521</xdr:rowOff>
    </xdr:from>
    <xdr:ext cx="534377" cy="259045"/>
    <xdr:sp macro="" textlink="">
      <xdr:nvSpPr>
        <xdr:cNvPr id="434" name="テキスト ボックス 433"/>
        <xdr:cNvSpPr txBox="1"/>
      </xdr:nvSpPr>
      <xdr:spPr>
        <a:xfrm>
          <a:off x="8483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87337</xdr:rowOff>
    </xdr:from>
    <xdr:to>
      <xdr:col>41</xdr:col>
      <xdr:colOff>101600</xdr:colOff>
      <xdr:row>77</xdr:row>
      <xdr:rowOff>17487</xdr:rowOff>
    </xdr:to>
    <xdr:sp macro="" textlink="">
      <xdr:nvSpPr>
        <xdr:cNvPr id="435" name="楕円 434"/>
        <xdr:cNvSpPr/>
      </xdr:nvSpPr>
      <xdr:spPr>
        <a:xfrm>
          <a:off x="7810500" y="131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34015</xdr:rowOff>
    </xdr:from>
    <xdr:ext cx="534377" cy="259045"/>
    <xdr:sp macro="" textlink="">
      <xdr:nvSpPr>
        <xdr:cNvPr id="436" name="テキスト ボックス 435"/>
        <xdr:cNvSpPr txBox="1"/>
      </xdr:nvSpPr>
      <xdr:spPr>
        <a:xfrm>
          <a:off x="7594111" y="128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95949</xdr:rowOff>
    </xdr:from>
    <xdr:to>
      <xdr:col>36</xdr:col>
      <xdr:colOff>165100</xdr:colOff>
      <xdr:row>77</xdr:row>
      <xdr:rowOff>26099</xdr:rowOff>
    </xdr:to>
    <xdr:sp macro="" textlink="">
      <xdr:nvSpPr>
        <xdr:cNvPr id="437" name="楕円 436"/>
        <xdr:cNvSpPr/>
      </xdr:nvSpPr>
      <xdr:spPr>
        <a:xfrm>
          <a:off x="6921500" y="131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42625</xdr:rowOff>
    </xdr:from>
    <xdr:ext cx="534377" cy="259045"/>
    <xdr:sp macro="" textlink="">
      <xdr:nvSpPr>
        <xdr:cNvPr id="438" name="テキスト ボックス 437"/>
        <xdr:cNvSpPr txBox="1"/>
      </xdr:nvSpPr>
      <xdr:spPr>
        <a:xfrm>
          <a:off x="6705111" y="129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4217</xdr:rowOff>
    </xdr:from>
    <xdr:to>
      <xdr:col>55</xdr:col>
      <xdr:colOff>0</xdr:colOff>
      <xdr:row>97</xdr:row>
      <xdr:rowOff>35134</xdr:rowOff>
    </xdr:to>
    <xdr:cxnSp macro="">
      <xdr:nvCxnSpPr>
        <xdr:cNvPr id="468" name="直線コネクタ 467"/>
        <xdr:cNvCxnSpPr/>
      </xdr:nvCxnSpPr>
      <xdr:spPr>
        <a:xfrm>
          <a:off x="9639300" y="16634867"/>
          <a:ext cx="8382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9" name="土木費平均値テキスト"/>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4217</xdr:rowOff>
    </xdr:from>
    <xdr:to>
      <xdr:col>50</xdr:col>
      <xdr:colOff>114300</xdr:colOff>
      <xdr:row>97</xdr:row>
      <xdr:rowOff>76016</xdr:rowOff>
    </xdr:to>
    <xdr:cxnSp macro="">
      <xdr:nvCxnSpPr>
        <xdr:cNvPr id="471" name="直線コネクタ 470"/>
        <xdr:cNvCxnSpPr/>
      </xdr:nvCxnSpPr>
      <xdr:spPr>
        <a:xfrm flipV="1">
          <a:off x="8750300" y="16634867"/>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3" name="テキスト ボックス 472"/>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56947</xdr:rowOff>
    </xdr:from>
    <xdr:to>
      <xdr:col>45</xdr:col>
      <xdr:colOff>177800</xdr:colOff>
      <xdr:row>97</xdr:row>
      <xdr:rowOff>76016</xdr:rowOff>
    </xdr:to>
    <xdr:cxnSp macro="">
      <xdr:nvCxnSpPr>
        <xdr:cNvPr id="474" name="直線コネクタ 473"/>
        <xdr:cNvCxnSpPr/>
      </xdr:nvCxnSpPr>
      <xdr:spPr>
        <a:xfrm>
          <a:off x="7861300" y="16687597"/>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6" name="テキスト ボックス 475"/>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151397</xdr:rowOff>
    </xdr:from>
    <xdr:to>
      <xdr:col>41</xdr:col>
      <xdr:colOff>50800</xdr:colOff>
      <xdr:row>97</xdr:row>
      <xdr:rowOff>56947</xdr:rowOff>
    </xdr:to>
    <xdr:cxnSp macro="">
      <xdr:nvCxnSpPr>
        <xdr:cNvPr id="477" name="直線コネクタ 476"/>
        <xdr:cNvCxnSpPr/>
      </xdr:nvCxnSpPr>
      <xdr:spPr>
        <a:xfrm>
          <a:off x="6972300" y="16610597"/>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9" name="テキスト ボックス 478"/>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1" name="テキスト ボックス 480"/>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155784</xdr:rowOff>
    </xdr:from>
    <xdr:to>
      <xdr:col>55</xdr:col>
      <xdr:colOff>50800</xdr:colOff>
      <xdr:row>97</xdr:row>
      <xdr:rowOff>85934</xdr:rowOff>
    </xdr:to>
    <xdr:sp macro="" textlink="">
      <xdr:nvSpPr>
        <xdr:cNvPr id="487" name="楕円 486"/>
        <xdr:cNvSpPr/>
      </xdr:nvSpPr>
      <xdr:spPr>
        <a:xfrm>
          <a:off x="10426700" y="166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134211</xdr:rowOff>
    </xdr:from>
    <xdr:ext cx="534377" cy="259045"/>
    <xdr:sp macro="" textlink="">
      <xdr:nvSpPr>
        <xdr:cNvPr id="488" name="土木費該当値テキスト"/>
        <xdr:cNvSpPr txBox="1"/>
      </xdr:nvSpPr>
      <xdr:spPr>
        <a:xfrm>
          <a:off x="10528300" y="1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124867</xdr:rowOff>
    </xdr:from>
    <xdr:to>
      <xdr:col>50</xdr:col>
      <xdr:colOff>165100</xdr:colOff>
      <xdr:row>97</xdr:row>
      <xdr:rowOff>55017</xdr:rowOff>
    </xdr:to>
    <xdr:sp macro="" textlink="">
      <xdr:nvSpPr>
        <xdr:cNvPr id="489" name="楕円 488"/>
        <xdr:cNvSpPr/>
      </xdr:nvSpPr>
      <xdr:spPr>
        <a:xfrm>
          <a:off x="9588500" y="165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46144</xdr:rowOff>
    </xdr:from>
    <xdr:ext cx="534377" cy="259045"/>
    <xdr:sp macro="" textlink="">
      <xdr:nvSpPr>
        <xdr:cNvPr id="490" name="テキスト ボックス 489"/>
        <xdr:cNvSpPr txBox="1"/>
      </xdr:nvSpPr>
      <xdr:spPr>
        <a:xfrm>
          <a:off x="9372111" y="166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25216</xdr:rowOff>
    </xdr:from>
    <xdr:to>
      <xdr:col>46</xdr:col>
      <xdr:colOff>38100</xdr:colOff>
      <xdr:row>97</xdr:row>
      <xdr:rowOff>126816</xdr:rowOff>
    </xdr:to>
    <xdr:sp macro="" textlink="">
      <xdr:nvSpPr>
        <xdr:cNvPr id="491" name="楕円 490"/>
        <xdr:cNvSpPr/>
      </xdr:nvSpPr>
      <xdr:spPr>
        <a:xfrm>
          <a:off x="8699500" y="166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117943</xdr:rowOff>
    </xdr:from>
    <xdr:ext cx="534377" cy="259045"/>
    <xdr:sp macro="" textlink="">
      <xdr:nvSpPr>
        <xdr:cNvPr id="492" name="テキスト ボックス 491"/>
        <xdr:cNvSpPr txBox="1"/>
      </xdr:nvSpPr>
      <xdr:spPr>
        <a:xfrm>
          <a:off x="8483111" y="167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6147</xdr:rowOff>
    </xdr:from>
    <xdr:to>
      <xdr:col>41</xdr:col>
      <xdr:colOff>101600</xdr:colOff>
      <xdr:row>97</xdr:row>
      <xdr:rowOff>107747</xdr:rowOff>
    </xdr:to>
    <xdr:sp macro="" textlink="">
      <xdr:nvSpPr>
        <xdr:cNvPr id="493" name="楕円 492"/>
        <xdr:cNvSpPr/>
      </xdr:nvSpPr>
      <xdr:spPr>
        <a:xfrm>
          <a:off x="78105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98874</xdr:rowOff>
    </xdr:from>
    <xdr:ext cx="534377" cy="259045"/>
    <xdr:sp macro="" textlink="">
      <xdr:nvSpPr>
        <xdr:cNvPr id="494" name="テキスト ボックス 493"/>
        <xdr:cNvSpPr txBox="1"/>
      </xdr:nvSpPr>
      <xdr:spPr>
        <a:xfrm>
          <a:off x="7594111" y="167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100597</xdr:rowOff>
    </xdr:from>
    <xdr:to>
      <xdr:col>36</xdr:col>
      <xdr:colOff>165100</xdr:colOff>
      <xdr:row>97</xdr:row>
      <xdr:rowOff>30747</xdr:rowOff>
    </xdr:to>
    <xdr:sp macro="" textlink="">
      <xdr:nvSpPr>
        <xdr:cNvPr id="495" name="楕円 494"/>
        <xdr:cNvSpPr/>
      </xdr:nvSpPr>
      <xdr:spPr>
        <a:xfrm>
          <a:off x="6921500" y="165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21874</xdr:rowOff>
    </xdr:from>
    <xdr:ext cx="534377" cy="259045"/>
    <xdr:sp macro="" textlink="">
      <xdr:nvSpPr>
        <xdr:cNvPr id="496" name="テキスト ボックス 495"/>
        <xdr:cNvSpPr txBox="1"/>
      </xdr:nvSpPr>
      <xdr:spPr>
        <a:xfrm>
          <a:off x="6705111" y="166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51308</xdr:rowOff>
    </xdr:from>
    <xdr:to>
      <xdr:col>85</xdr:col>
      <xdr:colOff>127000</xdr:colOff>
      <xdr:row>32</xdr:row>
      <xdr:rowOff>82677</xdr:rowOff>
    </xdr:to>
    <xdr:cxnSp macro="">
      <xdr:nvCxnSpPr>
        <xdr:cNvPr id="526" name="直線コネクタ 525"/>
        <xdr:cNvCxnSpPr/>
      </xdr:nvCxnSpPr>
      <xdr:spPr>
        <a:xfrm flipV="1">
          <a:off x="15481300" y="553770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7" name="消防費平均値テキスト"/>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82677</xdr:rowOff>
    </xdr:from>
    <xdr:to>
      <xdr:col>81</xdr:col>
      <xdr:colOff>50800</xdr:colOff>
      <xdr:row>33</xdr:row>
      <xdr:rowOff>62738</xdr:rowOff>
    </xdr:to>
    <xdr:cxnSp macro="">
      <xdr:nvCxnSpPr>
        <xdr:cNvPr id="529" name="直線コネクタ 528"/>
        <xdr:cNvCxnSpPr/>
      </xdr:nvCxnSpPr>
      <xdr:spPr>
        <a:xfrm flipV="1">
          <a:off x="14592300" y="5569077"/>
          <a:ext cx="889000" cy="1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1" name="テキスト ボックス 530"/>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62738</xdr:rowOff>
    </xdr:from>
    <xdr:to>
      <xdr:col>76</xdr:col>
      <xdr:colOff>114300</xdr:colOff>
      <xdr:row>33</xdr:row>
      <xdr:rowOff>160655</xdr:rowOff>
    </xdr:to>
    <xdr:cxnSp macro="">
      <xdr:nvCxnSpPr>
        <xdr:cNvPr id="532" name="直線コネクタ 531"/>
        <xdr:cNvCxnSpPr/>
      </xdr:nvCxnSpPr>
      <xdr:spPr>
        <a:xfrm flipV="1">
          <a:off x="13703300" y="5720588"/>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9034</xdr:rowOff>
    </xdr:from>
    <xdr:ext cx="534377" cy="259045"/>
    <xdr:sp macro="" textlink="">
      <xdr:nvSpPr>
        <xdr:cNvPr id="534" name="テキスト ボックス 533"/>
        <xdr:cNvSpPr txBox="1"/>
      </xdr:nvSpPr>
      <xdr:spPr>
        <a:xfrm>
          <a:off x="14325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160655</xdr:rowOff>
    </xdr:from>
    <xdr:to>
      <xdr:col>71</xdr:col>
      <xdr:colOff>177800</xdr:colOff>
      <xdr:row>34</xdr:row>
      <xdr:rowOff>85725</xdr:rowOff>
    </xdr:to>
    <xdr:cxnSp macro="">
      <xdr:nvCxnSpPr>
        <xdr:cNvPr id="535" name="直線コネクタ 534"/>
        <xdr:cNvCxnSpPr/>
      </xdr:nvCxnSpPr>
      <xdr:spPr>
        <a:xfrm flipV="1">
          <a:off x="12814300" y="58185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7" name="テキスト ボックス 536"/>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39" name="テキスト ボックス 538"/>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508</xdr:rowOff>
    </xdr:from>
    <xdr:to>
      <xdr:col>85</xdr:col>
      <xdr:colOff>177800</xdr:colOff>
      <xdr:row>32</xdr:row>
      <xdr:rowOff>102108</xdr:rowOff>
    </xdr:to>
    <xdr:sp macro="" textlink="">
      <xdr:nvSpPr>
        <xdr:cNvPr id="545" name="楕円 544"/>
        <xdr:cNvSpPr/>
      </xdr:nvSpPr>
      <xdr:spPr>
        <a:xfrm>
          <a:off x="16268700" y="5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23385</xdr:rowOff>
    </xdr:from>
    <xdr:ext cx="534377" cy="259045"/>
    <xdr:sp macro="" textlink="">
      <xdr:nvSpPr>
        <xdr:cNvPr id="546" name="消防費該当値テキスト"/>
        <xdr:cNvSpPr txBox="1"/>
      </xdr:nvSpPr>
      <xdr:spPr>
        <a:xfrm>
          <a:off x="16370300" y="533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31877</xdr:rowOff>
    </xdr:from>
    <xdr:to>
      <xdr:col>81</xdr:col>
      <xdr:colOff>101600</xdr:colOff>
      <xdr:row>32</xdr:row>
      <xdr:rowOff>133477</xdr:rowOff>
    </xdr:to>
    <xdr:sp macro="" textlink="">
      <xdr:nvSpPr>
        <xdr:cNvPr id="547" name="楕円 546"/>
        <xdr:cNvSpPr/>
      </xdr:nvSpPr>
      <xdr:spPr>
        <a:xfrm>
          <a:off x="15430500" y="55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150004</xdr:rowOff>
    </xdr:from>
    <xdr:ext cx="534377" cy="259045"/>
    <xdr:sp macro="" textlink="">
      <xdr:nvSpPr>
        <xdr:cNvPr id="548" name="テキスト ボックス 547"/>
        <xdr:cNvSpPr txBox="1"/>
      </xdr:nvSpPr>
      <xdr:spPr>
        <a:xfrm>
          <a:off x="15214111" y="52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11938</xdr:rowOff>
    </xdr:from>
    <xdr:to>
      <xdr:col>76</xdr:col>
      <xdr:colOff>165100</xdr:colOff>
      <xdr:row>33</xdr:row>
      <xdr:rowOff>113538</xdr:rowOff>
    </xdr:to>
    <xdr:sp macro="" textlink="">
      <xdr:nvSpPr>
        <xdr:cNvPr id="549" name="楕円 548"/>
        <xdr:cNvSpPr/>
      </xdr:nvSpPr>
      <xdr:spPr>
        <a:xfrm>
          <a:off x="14541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130065</xdr:rowOff>
    </xdr:from>
    <xdr:ext cx="534377" cy="259045"/>
    <xdr:sp macro="" textlink="">
      <xdr:nvSpPr>
        <xdr:cNvPr id="550" name="テキスト ボックス 549"/>
        <xdr:cNvSpPr txBox="1"/>
      </xdr:nvSpPr>
      <xdr:spPr>
        <a:xfrm>
          <a:off x="14325111" y="54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109855</xdr:rowOff>
    </xdr:from>
    <xdr:to>
      <xdr:col>72</xdr:col>
      <xdr:colOff>38100</xdr:colOff>
      <xdr:row>34</xdr:row>
      <xdr:rowOff>40005</xdr:rowOff>
    </xdr:to>
    <xdr:sp macro="" textlink="">
      <xdr:nvSpPr>
        <xdr:cNvPr id="551" name="楕円 550"/>
        <xdr:cNvSpPr/>
      </xdr:nvSpPr>
      <xdr:spPr>
        <a:xfrm>
          <a:off x="136525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56532</xdr:rowOff>
    </xdr:from>
    <xdr:ext cx="534377" cy="259045"/>
    <xdr:sp macro="" textlink="">
      <xdr:nvSpPr>
        <xdr:cNvPr id="552" name="テキスト ボックス 551"/>
        <xdr:cNvSpPr txBox="1"/>
      </xdr:nvSpPr>
      <xdr:spPr>
        <a:xfrm>
          <a:off x="13436111" y="55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34925</xdr:rowOff>
    </xdr:from>
    <xdr:to>
      <xdr:col>67</xdr:col>
      <xdr:colOff>101600</xdr:colOff>
      <xdr:row>34</xdr:row>
      <xdr:rowOff>136525</xdr:rowOff>
    </xdr:to>
    <xdr:sp macro="" textlink="">
      <xdr:nvSpPr>
        <xdr:cNvPr id="553" name="楕円 552"/>
        <xdr:cNvSpPr/>
      </xdr:nvSpPr>
      <xdr:spPr>
        <a:xfrm>
          <a:off x="12763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153052</xdr:rowOff>
    </xdr:from>
    <xdr:ext cx="534377" cy="259045"/>
    <xdr:sp macro="" textlink="">
      <xdr:nvSpPr>
        <xdr:cNvPr id="554" name="テキスト ボックス 553"/>
        <xdr:cNvSpPr txBox="1"/>
      </xdr:nvSpPr>
      <xdr:spPr>
        <a:xfrm>
          <a:off x="12547111" y="56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165715</xdr:rowOff>
    </xdr:from>
    <xdr:to>
      <xdr:col>85</xdr:col>
      <xdr:colOff>127000</xdr:colOff>
      <xdr:row>52</xdr:row>
      <xdr:rowOff>125709</xdr:rowOff>
    </xdr:to>
    <xdr:cxnSp macro="">
      <xdr:nvCxnSpPr>
        <xdr:cNvPr id="582" name="直線コネクタ 581"/>
        <xdr:cNvCxnSpPr/>
      </xdr:nvCxnSpPr>
      <xdr:spPr>
        <a:xfrm>
          <a:off x="15481300" y="8738215"/>
          <a:ext cx="8382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103263</xdr:rowOff>
    </xdr:from>
    <xdr:ext cx="534377" cy="259045"/>
    <xdr:sp macro="" textlink="">
      <xdr:nvSpPr>
        <xdr:cNvPr id="583" name="教育費平均値テキスト"/>
        <xdr:cNvSpPr txBox="1"/>
      </xdr:nvSpPr>
      <xdr:spPr>
        <a:xfrm>
          <a:off x="16370300" y="936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165715</xdr:rowOff>
    </xdr:from>
    <xdr:to>
      <xdr:col>81</xdr:col>
      <xdr:colOff>50800</xdr:colOff>
      <xdr:row>54</xdr:row>
      <xdr:rowOff>132065</xdr:rowOff>
    </xdr:to>
    <xdr:cxnSp macro="">
      <xdr:nvCxnSpPr>
        <xdr:cNvPr id="585" name="直線コネクタ 584"/>
        <xdr:cNvCxnSpPr/>
      </xdr:nvCxnSpPr>
      <xdr:spPr>
        <a:xfrm flipV="1">
          <a:off x="14592300" y="8738215"/>
          <a:ext cx="889000" cy="65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148069</xdr:rowOff>
    </xdr:from>
    <xdr:ext cx="534377" cy="259045"/>
    <xdr:sp macro="" textlink="">
      <xdr:nvSpPr>
        <xdr:cNvPr id="587" name="テキスト ボックス 586"/>
        <xdr:cNvSpPr txBox="1"/>
      </xdr:nvSpPr>
      <xdr:spPr>
        <a:xfrm>
          <a:off x="15214111" y="94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95123</xdr:rowOff>
    </xdr:from>
    <xdr:to>
      <xdr:col>76</xdr:col>
      <xdr:colOff>114300</xdr:colOff>
      <xdr:row>54</xdr:row>
      <xdr:rowOff>132065</xdr:rowOff>
    </xdr:to>
    <xdr:cxnSp macro="">
      <xdr:nvCxnSpPr>
        <xdr:cNvPr id="588" name="直線コネクタ 587"/>
        <xdr:cNvCxnSpPr/>
      </xdr:nvCxnSpPr>
      <xdr:spPr>
        <a:xfrm>
          <a:off x="13703300" y="8839073"/>
          <a:ext cx="889000" cy="55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104498</xdr:rowOff>
    </xdr:from>
    <xdr:ext cx="534377" cy="259045"/>
    <xdr:sp macro="" textlink="">
      <xdr:nvSpPr>
        <xdr:cNvPr id="590" name="テキスト ボックス 589"/>
        <xdr:cNvSpPr txBox="1"/>
      </xdr:nvSpPr>
      <xdr:spPr>
        <a:xfrm>
          <a:off x="14325111" y="95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95123</xdr:rowOff>
    </xdr:from>
    <xdr:to>
      <xdr:col>71</xdr:col>
      <xdr:colOff>177800</xdr:colOff>
      <xdr:row>51</xdr:row>
      <xdr:rowOff>152090</xdr:rowOff>
    </xdr:to>
    <xdr:cxnSp macro="">
      <xdr:nvCxnSpPr>
        <xdr:cNvPr id="591" name="直線コネクタ 590"/>
        <xdr:cNvCxnSpPr/>
      </xdr:nvCxnSpPr>
      <xdr:spPr>
        <a:xfrm flipV="1">
          <a:off x="12814300" y="8839073"/>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49496</xdr:rowOff>
    </xdr:from>
    <xdr:ext cx="534377" cy="259045"/>
    <xdr:sp macro="" textlink="">
      <xdr:nvSpPr>
        <xdr:cNvPr id="593" name="テキスト ボックス 592"/>
        <xdr:cNvSpPr txBox="1"/>
      </xdr:nvSpPr>
      <xdr:spPr>
        <a:xfrm>
          <a:off x="13436111" y="9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45610</xdr:rowOff>
    </xdr:from>
    <xdr:ext cx="534377" cy="259045"/>
    <xdr:sp macro="" textlink="">
      <xdr:nvSpPr>
        <xdr:cNvPr id="595" name="テキスト ボックス 594"/>
        <xdr:cNvSpPr txBox="1"/>
      </xdr:nvSpPr>
      <xdr:spPr>
        <a:xfrm>
          <a:off x="12547111" y="96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74909</xdr:rowOff>
    </xdr:from>
    <xdr:to>
      <xdr:col>85</xdr:col>
      <xdr:colOff>177800</xdr:colOff>
      <xdr:row>53</xdr:row>
      <xdr:rowOff>5059</xdr:rowOff>
    </xdr:to>
    <xdr:sp macro="" textlink="">
      <xdr:nvSpPr>
        <xdr:cNvPr id="601" name="楕円 600"/>
        <xdr:cNvSpPr/>
      </xdr:nvSpPr>
      <xdr:spPr>
        <a:xfrm>
          <a:off x="16268700" y="89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97786</xdr:rowOff>
    </xdr:from>
    <xdr:ext cx="534377" cy="259045"/>
    <xdr:sp macro="" textlink="">
      <xdr:nvSpPr>
        <xdr:cNvPr id="602" name="教育費該当値テキスト"/>
        <xdr:cNvSpPr txBox="1"/>
      </xdr:nvSpPr>
      <xdr:spPr>
        <a:xfrm>
          <a:off x="16370300" y="88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114915</xdr:rowOff>
    </xdr:from>
    <xdr:to>
      <xdr:col>81</xdr:col>
      <xdr:colOff>101600</xdr:colOff>
      <xdr:row>51</xdr:row>
      <xdr:rowOff>45065</xdr:rowOff>
    </xdr:to>
    <xdr:sp macro="" textlink="">
      <xdr:nvSpPr>
        <xdr:cNvPr id="603" name="楕円 602"/>
        <xdr:cNvSpPr/>
      </xdr:nvSpPr>
      <xdr:spPr>
        <a:xfrm>
          <a:off x="15430500" y="86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61592</xdr:rowOff>
    </xdr:from>
    <xdr:ext cx="534377" cy="259045"/>
    <xdr:sp macro="" textlink="">
      <xdr:nvSpPr>
        <xdr:cNvPr id="604" name="テキスト ボックス 603"/>
        <xdr:cNvSpPr txBox="1"/>
      </xdr:nvSpPr>
      <xdr:spPr>
        <a:xfrm>
          <a:off x="15214111" y="84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81265</xdr:rowOff>
    </xdr:from>
    <xdr:to>
      <xdr:col>76</xdr:col>
      <xdr:colOff>165100</xdr:colOff>
      <xdr:row>55</xdr:row>
      <xdr:rowOff>11415</xdr:rowOff>
    </xdr:to>
    <xdr:sp macro="" textlink="">
      <xdr:nvSpPr>
        <xdr:cNvPr id="605" name="楕円 604"/>
        <xdr:cNvSpPr/>
      </xdr:nvSpPr>
      <xdr:spPr>
        <a:xfrm>
          <a:off x="14541500" y="93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27942</xdr:rowOff>
    </xdr:from>
    <xdr:ext cx="534377" cy="259045"/>
    <xdr:sp macro="" textlink="">
      <xdr:nvSpPr>
        <xdr:cNvPr id="606" name="テキスト ボックス 605"/>
        <xdr:cNvSpPr txBox="1"/>
      </xdr:nvSpPr>
      <xdr:spPr>
        <a:xfrm>
          <a:off x="14325111" y="91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44323</xdr:rowOff>
    </xdr:from>
    <xdr:to>
      <xdr:col>72</xdr:col>
      <xdr:colOff>38100</xdr:colOff>
      <xdr:row>51</xdr:row>
      <xdr:rowOff>145923</xdr:rowOff>
    </xdr:to>
    <xdr:sp macro="" textlink="">
      <xdr:nvSpPr>
        <xdr:cNvPr id="607" name="楕円 606"/>
        <xdr:cNvSpPr/>
      </xdr:nvSpPr>
      <xdr:spPr>
        <a:xfrm>
          <a:off x="13652500" y="87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162450</xdr:rowOff>
    </xdr:from>
    <xdr:ext cx="534377" cy="259045"/>
    <xdr:sp macro="" textlink="">
      <xdr:nvSpPr>
        <xdr:cNvPr id="608" name="テキスト ボックス 607"/>
        <xdr:cNvSpPr txBox="1"/>
      </xdr:nvSpPr>
      <xdr:spPr>
        <a:xfrm>
          <a:off x="13436111" y="85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101290</xdr:rowOff>
    </xdr:from>
    <xdr:to>
      <xdr:col>67</xdr:col>
      <xdr:colOff>101600</xdr:colOff>
      <xdr:row>52</xdr:row>
      <xdr:rowOff>31440</xdr:rowOff>
    </xdr:to>
    <xdr:sp macro="" textlink="">
      <xdr:nvSpPr>
        <xdr:cNvPr id="609" name="楕円 608"/>
        <xdr:cNvSpPr/>
      </xdr:nvSpPr>
      <xdr:spPr>
        <a:xfrm>
          <a:off x="12763500" y="88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47967</xdr:rowOff>
    </xdr:from>
    <xdr:ext cx="534377" cy="259045"/>
    <xdr:sp macro="" textlink="">
      <xdr:nvSpPr>
        <xdr:cNvPr id="610" name="テキスト ボックス 609"/>
        <xdr:cNvSpPr txBox="1"/>
      </xdr:nvSpPr>
      <xdr:spPr>
        <a:xfrm>
          <a:off x="12547111" y="86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85979</xdr:rowOff>
    </xdr:from>
    <xdr:to>
      <xdr:col>85</xdr:col>
      <xdr:colOff>126364</xdr:colOff>
      <xdr:row>79</xdr:row>
      <xdr:rowOff>44450</xdr:rowOff>
    </xdr:to>
    <xdr:cxnSp macro="">
      <xdr:nvCxnSpPr>
        <xdr:cNvPr id="634" name="直線コネクタ 633"/>
        <xdr:cNvCxnSpPr/>
      </xdr:nvCxnSpPr>
      <xdr:spPr>
        <a:xfrm flipV="1">
          <a:off x="16317595" y="12601829"/>
          <a:ext cx="1269" cy="98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32656</xdr:rowOff>
    </xdr:from>
    <xdr:ext cx="469744" cy="259045"/>
    <xdr:sp macro="" textlink="">
      <xdr:nvSpPr>
        <xdr:cNvPr id="637" name="災害復旧費最大値テキスト"/>
        <xdr:cNvSpPr txBox="1"/>
      </xdr:nvSpPr>
      <xdr:spPr>
        <a:xfrm>
          <a:off x="16370300" y="1237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85979</xdr:rowOff>
    </xdr:from>
    <xdr:to>
      <xdr:col>86</xdr:col>
      <xdr:colOff>25400</xdr:colOff>
      <xdr:row>73</xdr:row>
      <xdr:rowOff>85979</xdr:rowOff>
    </xdr:to>
    <xdr:cxnSp macro="">
      <xdr:nvCxnSpPr>
        <xdr:cNvPr id="638" name="直線コネクタ 637"/>
        <xdr:cNvCxnSpPr/>
      </xdr:nvCxnSpPr>
      <xdr:spPr>
        <a:xfrm>
          <a:off x="16230600" y="1260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132652</xdr:rowOff>
    </xdr:from>
    <xdr:to>
      <xdr:col>85</xdr:col>
      <xdr:colOff>127000</xdr:colOff>
      <xdr:row>73</xdr:row>
      <xdr:rowOff>85979</xdr:rowOff>
    </xdr:to>
    <xdr:cxnSp macro="">
      <xdr:nvCxnSpPr>
        <xdr:cNvPr id="639" name="直線コネクタ 638"/>
        <xdr:cNvCxnSpPr/>
      </xdr:nvCxnSpPr>
      <xdr:spPr>
        <a:xfrm>
          <a:off x="15481300" y="12305602"/>
          <a:ext cx="838200" cy="2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68279</xdr:rowOff>
    </xdr:from>
    <xdr:ext cx="378565" cy="259045"/>
    <xdr:sp macro="" textlink="">
      <xdr:nvSpPr>
        <xdr:cNvPr id="640" name="災害復旧費平均値テキスト"/>
        <xdr:cNvSpPr txBox="1"/>
      </xdr:nvSpPr>
      <xdr:spPr>
        <a:xfrm>
          <a:off x="16370300" y="134413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89852</xdr:rowOff>
    </xdr:from>
    <xdr:to>
      <xdr:col>85</xdr:col>
      <xdr:colOff>177800</xdr:colOff>
      <xdr:row>79</xdr:row>
      <xdr:rowOff>20002</xdr:rowOff>
    </xdr:to>
    <xdr:sp macro="" textlink="">
      <xdr:nvSpPr>
        <xdr:cNvPr id="641" name="フローチャート: 判断 640"/>
        <xdr:cNvSpPr/>
      </xdr:nvSpPr>
      <xdr:spPr>
        <a:xfrm>
          <a:off x="16268700" y="1346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132652</xdr:rowOff>
    </xdr:from>
    <xdr:to>
      <xdr:col>81</xdr:col>
      <xdr:colOff>50800</xdr:colOff>
      <xdr:row>72</xdr:row>
      <xdr:rowOff>115888</xdr:rowOff>
    </xdr:to>
    <xdr:cxnSp macro="">
      <xdr:nvCxnSpPr>
        <xdr:cNvPr id="642" name="直線コネクタ 641"/>
        <xdr:cNvCxnSpPr/>
      </xdr:nvCxnSpPr>
      <xdr:spPr>
        <a:xfrm flipV="1">
          <a:off x="14592300" y="12305602"/>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35370</xdr:rowOff>
    </xdr:from>
    <xdr:to>
      <xdr:col>81</xdr:col>
      <xdr:colOff>101600</xdr:colOff>
      <xdr:row>78</xdr:row>
      <xdr:rowOff>136970</xdr:rowOff>
    </xdr:to>
    <xdr:sp macro="" textlink="">
      <xdr:nvSpPr>
        <xdr:cNvPr id="643" name="フローチャート: 判断 642"/>
        <xdr:cNvSpPr/>
      </xdr:nvSpPr>
      <xdr:spPr>
        <a:xfrm>
          <a:off x="154305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128097</xdr:rowOff>
    </xdr:from>
    <xdr:ext cx="378565" cy="259045"/>
    <xdr:sp macro="" textlink="">
      <xdr:nvSpPr>
        <xdr:cNvPr id="644" name="テキスト ボックス 643"/>
        <xdr:cNvSpPr txBox="1"/>
      </xdr:nvSpPr>
      <xdr:spPr>
        <a:xfrm>
          <a:off x="15292017" y="135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115888</xdr:rowOff>
    </xdr:from>
    <xdr:to>
      <xdr:col>76</xdr:col>
      <xdr:colOff>114300</xdr:colOff>
      <xdr:row>76</xdr:row>
      <xdr:rowOff>121602</xdr:rowOff>
    </xdr:to>
    <xdr:cxnSp macro="">
      <xdr:nvCxnSpPr>
        <xdr:cNvPr id="645" name="直線コネクタ 644"/>
        <xdr:cNvCxnSpPr/>
      </xdr:nvCxnSpPr>
      <xdr:spPr>
        <a:xfrm flipV="1">
          <a:off x="13703300" y="12460288"/>
          <a:ext cx="889000" cy="6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42799</xdr:rowOff>
    </xdr:from>
    <xdr:to>
      <xdr:col>76</xdr:col>
      <xdr:colOff>165100</xdr:colOff>
      <xdr:row>78</xdr:row>
      <xdr:rowOff>144399</xdr:rowOff>
    </xdr:to>
    <xdr:sp macro="" textlink="">
      <xdr:nvSpPr>
        <xdr:cNvPr id="646" name="フローチャート: 判断 645"/>
        <xdr:cNvSpPr/>
      </xdr:nvSpPr>
      <xdr:spPr>
        <a:xfrm>
          <a:off x="14541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135526</xdr:rowOff>
    </xdr:from>
    <xdr:ext cx="378565" cy="259045"/>
    <xdr:sp macro="" textlink="">
      <xdr:nvSpPr>
        <xdr:cNvPr id="647" name="テキスト ボックス 646"/>
        <xdr:cNvSpPr txBox="1"/>
      </xdr:nvSpPr>
      <xdr:spPr>
        <a:xfrm>
          <a:off x="14403017" y="1350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121602</xdr:rowOff>
    </xdr:from>
    <xdr:to>
      <xdr:col>71</xdr:col>
      <xdr:colOff>177800</xdr:colOff>
      <xdr:row>77</xdr:row>
      <xdr:rowOff>159893</xdr:rowOff>
    </xdr:to>
    <xdr:cxnSp macro="">
      <xdr:nvCxnSpPr>
        <xdr:cNvPr id="648" name="直線コネクタ 647"/>
        <xdr:cNvCxnSpPr/>
      </xdr:nvCxnSpPr>
      <xdr:spPr>
        <a:xfrm flipV="1">
          <a:off x="12814300" y="13151802"/>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32322</xdr:rowOff>
    </xdr:from>
    <xdr:to>
      <xdr:col>72</xdr:col>
      <xdr:colOff>38100</xdr:colOff>
      <xdr:row>78</xdr:row>
      <xdr:rowOff>133922</xdr:rowOff>
    </xdr:to>
    <xdr:sp macro="" textlink="">
      <xdr:nvSpPr>
        <xdr:cNvPr id="649" name="フローチャート: 判断 648"/>
        <xdr:cNvSpPr/>
      </xdr:nvSpPr>
      <xdr:spPr>
        <a:xfrm>
          <a:off x="13652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125049</xdr:rowOff>
    </xdr:from>
    <xdr:ext cx="378565" cy="259045"/>
    <xdr:sp macro="" textlink="">
      <xdr:nvSpPr>
        <xdr:cNvPr id="650" name="テキスト ボックス 649"/>
        <xdr:cNvSpPr txBox="1"/>
      </xdr:nvSpPr>
      <xdr:spPr>
        <a:xfrm>
          <a:off x="13514017" y="1349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114808</xdr:rowOff>
    </xdr:from>
    <xdr:to>
      <xdr:col>67</xdr:col>
      <xdr:colOff>101600</xdr:colOff>
      <xdr:row>79</xdr:row>
      <xdr:rowOff>44958</xdr:rowOff>
    </xdr:to>
    <xdr:sp macro="" textlink="">
      <xdr:nvSpPr>
        <xdr:cNvPr id="651" name="フローチャート: 判断 650"/>
        <xdr:cNvSpPr/>
      </xdr:nvSpPr>
      <xdr:spPr>
        <a:xfrm>
          <a:off x="12763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36085</xdr:rowOff>
    </xdr:from>
    <xdr:ext cx="378565" cy="259045"/>
    <xdr:sp macro="" textlink="">
      <xdr:nvSpPr>
        <xdr:cNvPr id="652" name="テキスト ボックス 651"/>
        <xdr:cNvSpPr txBox="1"/>
      </xdr:nvSpPr>
      <xdr:spPr>
        <a:xfrm>
          <a:off x="12625017" y="13580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35179</xdr:rowOff>
    </xdr:from>
    <xdr:to>
      <xdr:col>85</xdr:col>
      <xdr:colOff>177800</xdr:colOff>
      <xdr:row>73</xdr:row>
      <xdr:rowOff>136779</xdr:rowOff>
    </xdr:to>
    <xdr:sp macro="" textlink="">
      <xdr:nvSpPr>
        <xdr:cNvPr id="658" name="楕円 657"/>
        <xdr:cNvSpPr/>
      </xdr:nvSpPr>
      <xdr:spPr>
        <a:xfrm>
          <a:off x="16268700" y="125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159656</xdr:rowOff>
    </xdr:from>
    <xdr:ext cx="469744" cy="259045"/>
    <xdr:sp macro="" textlink="">
      <xdr:nvSpPr>
        <xdr:cNvPr id="659" name="災害復旧費該当値テキスト"/>
        <xdr:cNvSpPr txBox="1"/>
      </xdr:nvSpPr>
      <xdr:spPr>
        <a:xfrm>
          <a:off x="16370300" y="1250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81852</xdr:rowOff>
    </xdr:from>
    <xdr:to>
      <xdr:col>81</xdr:col>
      <xdr:colOff>101600</xdr:colOff>
      <xdr:row>72</xdr:row>
      <xdr:rowOff>12002</xdr:rowOff>
    </xdr:to>
    <xdr:sp macro="" textlink="">
      <xdr:nvSpPr>
        <xdr:cNvPr id="660" name="楕円 659"/>
        <xdr:cNvSpPr/>
      </xdr:nvSpPr>
      <xdr:spPr>
        <a:xfrm>
          <a:off x="15430500" y="122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28529</xdr:rowOff>
    </xdr:from>
    <xdr:ext cx="469744" cy="259045"/>
    <xdr:sp macro="" textlink="">
      <xdr:nvSpPr>
        <xdr:cNvPr id="661" name="テキスト ボックス 660"/>
        <xdr:cNvSpPr txBox="1"/>
      </xdr:nvSpPr>
      <xdr:spPr>
        <a:xfrm>
          <a:off x="15246428" y="1203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65088</xdr:rowOff>
    </xdr:from>
    <xdr:to>
      <xdr:col>76</xdr:col>
      <xdr:colOff>165100</xdr:colOff>
      <xdr:row>72</xdr:row>
      <xdr:rowOff>166688</xdr:rowOff>
    </xdr:to>
    <xdr:sp macro="" textlink="">
      <xdr:nvSpPr>
        <xdr:cNvPr id="662" name="楕円 661"/>
        <xdr:cNvSpPr/>
      </xdr:nvSpPr>
      <xdr:spPr>
        <a:xfrm>
          <a:off x="14541500" y="124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11765</xdr:rowOff>
    </xdr:from>
    <xdr:ext cx="469744" cy="259045"/>
    <xdr:sp macro="" textlink="">
      <xdr:nvSpPr>
        <xdr:cNvPr id="663" name="テキスト ボックス 662"/>
        <xdr:cNvSpPr txBox="1"/>
      </xdr:nvSpPr>
      <xdr:spPr>
        <a:xfrm>
          <a:off x="14357428" y="1218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70802</xdr:rowOff>
    </xdr:from>
    <xdr:to>
      <xdr:col>72</xdr:col>
      <xdr:colOff>38100</xdr:colOff>
      <xdr:row>77</xdr:row>
      <xdr:rowOff>952</xdr:rowOff>
    </xdr:to>
    <xdr:sp macro="" textlink="">
      <xdr:nvSpPr>
        <xdr:cNvPr id="664" name="楕円 663"/>
        <xdr:cNvSpPr/>
      </xdr:nvSpPr>
      <xdr:spPr>
        <a:xfrm>
          <a:off x="13652500" y="131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17480</xdr:rowOff>
    </xdr:from>
    <xdr:ext cx="469744" cy="259045"/>
    <xdr:sp macro="" textlink="">
      <xdr:nvSpPr>
        <xdr:cNvPr id="665" name="テキスト ボックス 664"/>
        <xdr:cNvSpPr txBox="1"/>
      </xdr:nvSpPr>
      <xdr:spPr>
        <a:xfrm>
          <a:off x="13468428" y="1287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109093</xdr:rowOff>
    </xdr:from>
    <xdr:to>
      <xdr:col>67</xdr:col>
      <xdr:colOff>101600</xdr:colOff>
      <xdr:row>78</xdr:row>
      <xdr:rowOff>39243</xdr:rowOff>
    </xdr:to>
    <xdr:sp macro="" textlink="">
      <xdr:nvSpPr>
        <xdr:cNvPr id="666" name="楕円 665"/>
        <xdr:cNvSpPr/>
      </xdr:nvSpPr>
      <xdr:spPr>
        <a:xfrm>
          <a:off x="127635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55770</xdr:rowOff>
    </xdr:from>
    <xdr:ext cx="469744" cy="259045"/>
    <xdr:sp macro="" textlink="">
      <xdr:nvSpPr>
        <xdr:cNvPr id="667" name="テキスト ボックス 666"/>
        <xdr:cNvSpPr txBox="1"/>
      </xdr:nvSpPr>
      <xdr:spPr>
        <a:xfrm>
          <a:off x="12579428" y="1308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90" name="直線コネクタ 689"/>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91"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2" name="直線コネクタ 691"/>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3"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4" name="直線コネクタ 693"/>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160206</xdr:rowOff>
    </xdr:from>
    <xdr:to>
      <xdr:col>85</xdr:col>
      <xdr:colOff>127000</xdr:colOff>
      <xdr:row>96</xdr:row>
      <xdr:rowOff>16965</xdr:rowOff>
    </xdr:to>
    <xdr:cxnSp macro="">
      <xdr:nvCxnSpPr>
        <xdr:cNvPr id="695" name="直線コネクタ 694"/>
        <xdr:cNvCxnSpPr/>
      </xdr:nvCxnSpPr>
      <xdr:spPr>
        <a:xfrm flipV="1">
          <a:off x="15481300" y="16447956"/>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6" name="公債費平均値テキスト"/>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7" name="フローチャート: 判断 696"/>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16965</xdr:rowOff>
    </xdr:from>
    <xdr:to>
      <xdr:col>81</xdr:col>
      <xdr:colOff>50800</xdr:colOff>
      <xdr:row>96</xdr:row>
      <xdr:rowOff>25149</xdr:rowOff>
    </xdr:to>
    <xdr:cxnSp macro="">
      <xdr:nvCxnSpPr>
        <xdr:cNvPr id="698" name="直線コネクタ 697"/>
        <xdr:cNvCxnSpPr/>
      </xdr:nvCxnSpPr>
      <xdr:spPr>
        <a:xfrm flipV="1">
          <a:off x="14592300" y="1647616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9" name="フローチャート: 判断 698"/>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700" name="テキスト ボックス 699"/>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25149</xdr:rowOff>
    </xdr:from>
    <xdr:to>
      <xdr:col>76</xdr:col>
      <xdr:colOff>114300</xdr:colOff>
      <xdr:row>96</xdr:row>
      <xdr:rowOff>25309</xdr:rowOff>
    </xdr:to>
    <xdr:cxnSp macro="">
      <xdr:nvCxnSpPr>
        <xdr:cNvPr id="701" name="直線コネクタ 700"/>
        <xdr:cNvCxnSpPr/>
      </xdr:nvCxnSpPr>
      <xdr:spPr>
        <a:xfrm flipV="1">
          <a:off x="13703300" y="1648434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2" name="フローチャート: 判断 701"/>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3" name="テキスト ボックス 702"/>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154353</xdr:rowOff>
    </xdr:from>
    <xdr:to>
      <xdr:col>71</xdr:col>
      <xdr:colOff>177800</xdr:colOff>
      <xdr:row>96</xdr:row>
      <xdr:rowOff>25309</xdr:rowOff>
    </xdr:to>
    <xdr:cxnSp macro="">
      <xdr:nvCxnSpPr>
        <xdr:cNvPr id="704" name="直線コネクタ 703"/>
        <xdr:cNvCxnSpPr/>
      </xdr:nvCxnSpPr>
      <xdr:spPr>
        <a:xfrm>
          <a:off x="12814300" y="16442103"/>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5" name="フローチャート: 判断 704"/>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6" name="テキスト ボックス 705"/>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7" name="フローチャート: 判断 706"/>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8" name="テキスト ボックス 707"/>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109406</xdr:rowOff>
    </xdr:from>
    <xdr:to>
      <xdr:col>85</xdr:col>
      <xdr:colOff>177800</xdr:colOff>
      <xdr:row>96</xdr:row>
      <xdr:rowOff>39556</xdr:rowOff>
    </xdr:to>
    <xdr:sp macro="" textlink="">
      <xdr:nvSpPr>
        <xdr:cNvPr id="714" name="楕円 713"/>
        <xdr:cNvSpPr/>
      </xdr:nvSpPr>
      <xdr:spPr>
        <a:xfrm>
          <a:off x="16268700" y="16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132283</xdr:rowOff>
    </xdr:from>
    <xdr:ext cx="534377" cy="259045"/>
    <xdr:sp macro="" textlink="">
      <xdr:nvSpPr>
        <xdr:cNvPr id="715" name="公債費該当値テキスト"/>
        <xdr:cNvSpPr txBox="1"/>
      </xdr:nvSpPr>
      <xdr:spPr>
        <a:xfrm>
          <a:off x="16370300" y="1624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137615</xdr:rowOff>
    </xdr:from>
    <xdr:to>
      <xdr:col>81</xdr:col>
      <xdr:colOff>101600</xdr:colOff>
      <xdr:row>96</xdr:row>
      <xdr:rowOff>67765</xdr:rowOff>
    </xdr:to>
    <xdr:sp macro="" textlink="">
      <xdr:nvSpPr>
        <xdr:cNvPr id="716" name="楕円 715"/>
        <xdr:cNvSpPr/>
      </xdr:nvSpPr>
      <xdr:spPr>
        <a:xfrm>
          <a:off x="15430500" y="164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84292</xdr:rowOff>
    </xdr:from>
    <xdr:ext cx="534377" cy="259045"/>
    <xdr:sp macro="" textlink="">
      <xdr:nvSpPr>
        <xdr:cNvPr id="717" name="テキスト ボックス 716"/>
        <xdr:cNvSpPr txBox="1"/>
      </xdr:nvSpPr>
      <xdr:spPr>
        <a:xfrm>
          <a:off x="15214111" y="162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145799</xdr:rowOff>
    </xdr:from>
    <xdr:to>
      <xdr:col>76</xdr:col>
      <xdr:colOff>165100</xdr:colOff>
      <xdr:row>96</xdr:row>
      <xdr:rowOff>75949</xdr:rowOff>
    </xdr:to>
    <xdr:sp macro="" textlink="">
      <xdr:nvSpPr>
        <xdr:cNvPr id="718" name="楕円 717"/>
        <xdr:cNvSpPr/>
      </xdr:nvSpPr>
      <xdr:spPr>
        <a:xfrm>
          <a:off x="14541500" y="16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92476</xdr:rowOff>
    </xdr:from>
    <xdr:ext cx="534377" cy="259045"/>
    <xdr:sp macro="" textlink="">
      <xdr:nvSpPr>
        <xdr:cNvPr id="719" name="テキスト ボックス 718"/>
        <xdr:cNvSpPr txBox="1"/>
      </xdr:nvSpPr>
      <xdr:spPr>
        <a:xfrm>
          <a:off x="14325111" y="1620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145959</xdr:rowOff>
    </xdr:from>
    <xdr:to>
      <xdr:col>72</xdr:col>
      <xdr:colOff>38100</xdr:colOff>
      <xdr:row>96</xdr:row>
      <xdr:rowOff>76109</xdr:rowOff>
    </xdr:to>
    <xdr:sp macro="" textlink="">
      <xdr:nvSpPr>
        <xdr:cNvPr id="720" name="楕円 719"/>
        <xdr:cNvSpPr/>
      </xdr:nvSpPr>
      <xdr:spPr>
        <a:xfrm>
          <a:off x="13652500" y="164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92636</xdr:rowOff>
    </xdr:from>
    <xdr:ext cx="534377" cy="259045"/>
    <xdr:sp macro="" textlink="">
      <xdr:nvSpPr>
        <xdr:cNvPr id="721" name="テキスト ボックス 720"/>
        <xdr:cNvSpPr txBox="1"/>
      </xdr:nvSpPr>
      <xdr:spPr>
        <a:xfrm>
          <a:off x="13436111" y="162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103553</xdr:rowOff>
    </xdr:from>
    <xdr:to>
      <xdr:col>67</xdr:col>
      <xdr:colOff>101600</xdr:colOff>
      <xdr:row>96</xdr:row>
      <xdr:rowOff>33703</xdr:rowOff>
    </xdr:to>
    <xdr:sp macro="" textlink="">
      <xdr:nvSpPr>
        <xdr:cNvPr id="722" name="楕円 721"/>
        <xdr:cNvSpPr/>
      </xdr:nvSpPr>
      <xdr:spPr>
        <a:xfrm>
          <a:off x="12763500" y="163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50230</xdr:rowOff>
    </xdr:from>
    <xdr:ext cx="534377" cy="259045"/>
    <xdr:sp macro="" textlink="">
      <xdr:nvSpPr>
        <xdr:cNvPr id="723" name="テキスト ボックス 722"/>
        <xdr:cNvSpPr txBox="1"/>
      </xdr:nvSpPr>
      <xdr:spPr>
        <a:xfrm>
          <a:off x="12547111" y="1616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363</xdr:rowOff>
    </xdr:from>
    <xdr:to>
      <xdr:col>116</xdr:col>
      <xdr:colOff>62864</xdr:colOff>
      <xdr:row>39</xdr:row>
      <xdr:rowOff>98878</xdr:rowOff>
    </xdr:to>
    <xdr:cxnSp macro="">
      <xdr:nvCxnSpPr>
        <xdr:cNvPr id="749" name="直線コネクタ 748"/>
        <xdr:cNvCxnSpPr/>
      </xdr:nvCxnSpPr>
      <xdr:spPr>
        <a:xfrm flipV="1">
          <a:off x="22159595" y="5829663"/>
          <a:ext cx="1269" cy="95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118490</xdr:rowOff>
    </xdr:from>
    <xdr:ext cx="378565" cy="259045"/>
    <xdr:sp macro="" textlink="">
      <xdr:nvSpPr>
        <xdr:cNvPr id="752" name="諸支出金最大値テキスト"/>
        <xdr:cNvSpPr txBox="1"/>
      </xdr:nvSpPr>
      <xdr:spPr>
        <a:xfrm>
          <a:off x="22212300" y="560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363</xdr:rowOff>
    </xdr:from>
    <xdr:to>
      <xdr:col>116</xdr:col>
      <xdr:colOff>152400</xdr:colOff>
      <xdr:row>34</xdr:row>
      <xdr:rowOff>363</xdr:rowOff>
    </xdr:to>
    <xdr:cxnSp macro="">
      <xdr:nvCxnSpPr>
        <xdr:cNvPr id="753" name="直線コネクタ 752"/>
        <xdr:cNvCxnSpPr/>
      </xdr:nvCxnSpPr>
      <xdr:spPr>
        <a:xfrm>
          <a:off x="22072600" y="582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62956</xdr:rowOff>
    </xdr:from>
    <xdr:to>
      <xdr:col>116</xdr:col>
      <xdr:colOff>63500</xdr:colOff>
      <xdr:row>34</xdr:row>
      <xdr:rowOff>363</xdr:rowOff>
    </xdr:to>
    <xdr:cxnSp macro="">
      <xdr:nvCxnSpPr>
        <xdr:cNvPr id="754" name="直線コネクタ 753"/>
        <xdr:cNvCxnSpPr/>
      </xdr:nvCxnSpPr>
      <xdr:spPr>
        <a:xfrm>
          <a:off x="21323300" y="5377906"/>
          <a:ext cx="838200" cy="45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127199</xdr:rowOff>
    </xdr:from>
    <xdr:ext cx="313932" cy="259045"/>
    <xdr:sp macro="" textlink="">
      <xdr:nvSpPr>
        <xdr:cNvPr id="755" name="諸支出金平均値テキスト"/>
        <xdr:cNvSpPr txBox="1"/>
      </xdr:nvSpPr>
      <xdr:spPr>
        <a:xfrm>
          <a:off x="22212300" y="66422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148772</xdr:rowOff>
    </xdr:from>
    <xdr:to>
      <xdr:col>116</xdr:col>
      <xdr:colOff>114300</xdr:colOff>
      <xdr:row>39</xdr:row>
      <xdr:rowOff>78922</xdr:rowOff>
    </xdr:to>
    <xdr:sp macro="" textlink="">
      <xdr:nvSpPr>
        <xdr:cNvPr id="756" name="フローチャート: 判断 755"/>
        <xdr:cNvSpPr/>
      </xdr:nvSpPr>
      <xdr:spPr>
        <a:xfrm>
          <a:off x="22110700" y="666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62956</xdr:rowOff>
    </xdr:from>
    <xdr:to>
      <xdr:col>111</xdr:col>
      <xdr:colOff>177800</xdr:colOff>
      <xdr:row>34</xdr:row>
      <xdr:rowOff>72208</xdr:rowOff>
    </xdr:to>
    <xdr:cxnSp macro="">
      <xdr:nvCxnSpPr>
        <xdr:cNvPr id="757" name="直線コネクタ 756"/>
        <xdr:cNvCxnSpPr/>
      </xdr:nvCxnSpPr>
      <xdr:spPr>
        <a:xfrm flipV="1">
          <a:off x="20434300" y="5377906"/>
          <a:ext cx="889000" cy="5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135709</xdr:rowOff>
    </xdr:from>
    <xdr:to>
      <xdr:col>112</xdr:col>
      <xdr:colOff>38100</xdr:colOff>
      <xdr:row>39</xdr:row>
      <xdr:rowOff>65859</xdr:rowOff>
    </xdr:to>
    <xdr:sp macro="" textlink="">
      <xdr:nvSpPr>
        <xdr:cNvPr id="758" name="フローチャート: 判断 757"/>
        <xdr:cNvSpPr/>
      </xdr:nvSpPr>
      <xdr:spPr>
        <a:xfrm>
          <a:off x="212725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56986</xdr:rowOff>
    </xdr:from>
    <xdr:ext cx="313932" cy="259045"/>
    <xdr:sp macro="" textlink="">
      <xdr:nvSpPr>
        <xdr:cNvPr id="759" name="テキスト ボックス 758"/>
        <xdr:cNvSpPr txBox="1"/>
      </xdr:nvSpPr>
      <xdr:spPr>
        <a:xfrm>
          <a:off x="21166333" y="6743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53703</xdr:rowOff>
    </xdr:from>
    <xdr:to>
      <xdr:col>107</xdr:col>
      <xdr:colOff>50800</xdr:colOff>
      <xdr:row>34</xdr:row>
      <xdr:rowOff>72208</xdr:rowOff>
    </xdr:to>
    <xdr:cxnSp macro="">
      <xdr:nvCxnSpPr>
        <xdr:cNvPr id="760" name="直線コネクタ 759"/>
        <xdr:cNvCxnSpPr/>
      </xdr:nvCxnSpPr>
      <xdr:spPr>
        <a:xfrm>
          <a:off x="19545300" y="588300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164012</xdr:rowOff>
    </xdr:from>
    <xdr:to>
      <xdr:col>107</xdr:col>
      <xdr:colOff>101600</xdr:colOff>
      <xdr:row>39</xdr:row>
      <xdr:rowOff>94162</xdr:rowOff>
    </xdr:to>
    <xdr:sp macro="" textlink="">
      <xdr:nvSpPr>
        <xdr:cNvPr id="761" name="フローチャート: 判断 760"/>
        <xdr:cNvSpPr/>
      </xdr:nvSpPr>
      <xdr:spPr>
        <a:xfrm>
          <a:off x="20383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85289</xdr:rowOff>
    </xdr:from>
    <xdr:ext cx="313932" cy="259045"/>
    <xdr:sp macro="" textlink="">
      <xdr:nvSpPr>
        <xdr:cNvPr id="762" name="テキスト ボックス 761"/>
        <xdr:cNvSpPr txBox="1"/>
      </xdr:nvSpPr>
      <xdr:spPr>
        <a:xfrm>
          <a:off x="20277333" y="6771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18869</xdr:rowOff>
    </xdr:from>
    <xdr:to>
      <xdr:col>102</xdr:col>
      <xdr:colOff>114300</xdr:colOff>
      <xdr:row>34</xdr:row>
      <xdr:rowOff>53703</xdr:rowOff>
    </xdr:to>
    <xdr:cxnSp macro="">
      <xdr:nvCxnSpPr>
        <xdr:cNvPr id="763" name="直線コネクタ 762"/>
        <xdr:cNvCxnSpPr/>
      </xdr:nvCxnSpPr>
      <xdr:spPr>
        <a:xfrm>
          <a:off x="18656300" y="5848169"/>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158569</xdr:rowOff>
    </xdr:from>
    <xdr:to>
      <xdr:col>102</xdr:col>
      <xdr:colOff>165100</xdr:colOff>
      <xdr:row>39</xdr:row>
      <xdr:rowOff>88719</xdr:rowOff>
    </xdr:to>
    <xdr:sp macro="" textlink="">
      <xdr:nvSpPr>
        <xdr:cNvPr id="764" name="フローチャート: 判断 763"/>
        <xdr:cNvSpPr/>
      </xdr:nvSpPr>
      <xdr:spPr>
        <a:xfrm>
          <a:off x="19494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79846</xdr:rowOff>
    </xdr:from>
    <xdr:ext cx="313932" cy="259045"/>
    <xdr:sp macro="" textlink="">
      <xdr:nvSpPr>
        <xdr:cNvPr id="765" name="テキスト ボックス 764"/>
        <xdr:cNvSpPr txBox="1"/>
      </xdr:nvSpPr>
      <xdr:spPr>
        <a:xfrm>
          <a:off x="19388333" y="6766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66" name="フローチャート: 判断 765"/>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36303</xdr:rowOff>
    </xdr:from>
    <xdr:ext cx="313932" cy="259045"/>
    <xdr:sp macro="" textlink="">
      <xdr:nvSpPr>
        <xdr:cNvPr id="767" name="テキスト ボックス 766"/>
        <xdr:cNvSpPr txBox="1"/>
      </xdr:nvSpPr>
      <xdr:spPr>
        <a:xfrm>
          <a:off x="18499333" y="672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121013</xdr:rowOff>
    </xdr:from>
    <xdr:to>
      <xdr:col>116</xdr:col>
      <xdr:colOff>114300</xdr:colOff>
      <xdr:row>34</xdr:row>
      <xdr:rowOff>51163</xdr:rowOff>
    </xdr:to>
    <xdr:sp macro="" textlink="">
      <xdr:nvSpPr>
        <xdr:cNvPr id="773" name="楕円 772"/>
        <xdr:cNvSpPr/>
      </xdr:nvSpPr>
      <xdr:spPr>
        <a:xfrm>
          <a:off x="22110700" y="57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74040</xdr:rowOff>
    </xdr:from>
    <xdr:ext cx="378565" cy="259045"/>
    <xdr:sp macro="" textlink="">
      <xdr:nvSpPr>
        <xdr:cNvPr id="774" name="諸支出金該当値テキスト"/>
        <xdr:cNvSpPr txBox="1"/>
      </xdr:nvSpPr>
      <xdr:spPr>
        <a:xfrm>
          <a:off x="22212300" y="5731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12156</xdr:rowOff>
    </xdr:from>
    <xdr:to>
      <xdr:col>112</xdr:col>
      <xdr:colOff>38100</xdr:colOff>
      <xdr:row>31</xdr:row>
      <xdr:rowOff>113756</xdr:rowOff>
    </xdr:to>
    <xdr:sp macro="" textlink="">
      <xdr:nvSpPr>
        <xdr:cNvPr id="775" name="楕円 774"/>
        <xdr:cNvSpPr/>
      </xdr:nvSpPr>
      <xdr:spPr>
        <a:xfrm>
          <a:off x="21272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130283</xdr:rowOff>
    </xdr:from>
    <xdr:ext cx="469744" cy="259045"/>
    <xdr:sp macro="" textlink="">
      <xdr:nvSpPr>
        <xdr:cNvPr id="776" name="テキスト ボックス 775"/>
        <xdr:cNvSpPr txBox="1"/>
      </xdr:nvSpPr>
      <xdr:spPr>
        <a:xfrm>
          <a:off x="21088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21408</xdr:rowOff>
    </xdr:from>
    <xdr:to>
      <xdr:col>107</xdr:col>
      <xdr:colOff>101600</xdr:colOff>
      <xdr:row>34</xdr:row>
      <xdr:rowOff>123008</xdr:rowOff>
    </xdr:to>
    <xdr:sp macro="" textlink="">
      <xdr:nvSpPr>
        <xdr:cNvPr id="777" name="楕円 776"/>
        <xdr:cNvSpPr/>
      </xdr:nvSpPr>
      <xdr:spPr>
        <a:xfrm>
          <a:off x="20383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139535</xdr:rowOff>
    </xdr:from>
    <xdr:ext cx="378565" cy="259045"/>
    <xdr:sp macro="" textlink="">
      <xdr:nvSpPr>
        <xdr:cNvPr id="778" name="テキスト ボックス 777"/>
        <xdr:cNvSpPr txBox="1"/>
      </xdr:nvSpPr>
      <xdr:spPr>
        <a:xfrm>
          <a:off x="20245017" y="562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2903</xdr:rowOff>
    </xdr:from>
    <xdr:to>
      <xdr:col>102</xdr:col>
      <xdr:colOff>165100</xdr:colOff>
      <xdr:row>34</xdr:row>
      <xdr:rowOff>104503</xdr:rowOff>
    </xdr:to>
    <xdr:sp macro="" textlink="">
      <xdr:nvSpPr>
        <xdr:cNvPr id="779" name="楕円 778"/>
        <xdr:cNvSpPr/>
      </xdr:nvSpPr>
      <xdr:spPr>
        <a:xfrm>
          <a:off x="19494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121030</xdr:rowOff>
    </xdr:from>
    <xdr:ext cx="378565" cy="259045"/>
    <xdr:sp macro="" textlink="">
      <xdr:nvSpPr>
        <xdr:cNvPr id="780" name="テキスト ボックス 779"/>
        <xdr:cNvSpPr txBox="1"/>
      </xdr:nvSpPr>
      <xdr:spPr>
        <a:xfrm>
          <a:off x="19356017" y="560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139519</xdr:rowOff>
    </xdr:from>
    <xdr:to>
      <xdr:col>98</xdr:col>
      <xdr:colOff>38100</xdr:colOff>
      <xdr:row>34</xdr:row>
      <xdr:rowOff>69669</xdr:rowOff>
    </xdr:to>
    <xdr:sp macro="" textlink="">
      <xdr:nvSpPr>
        <xdr:cNvPr id="781" name="楕円 780"/>
        <xdr:cNvSpPr/>
      </xdr:nvSpPr>
      <xdr:spPr>
        <a:xfrm>
          <a:off x="18605500" y="57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86196</xdr:rowOff>
    </xdr:from>
    <xdr:ext cx="378565" cy="259045"/>
    <xdr:sp macro="" textlink="">
      <xdr:nvSpPr>
        <xdr:cNvPr id="782" name="テキスト ボックス 781"/>
        <xdr:cNvSpPr txBox="1"/>
      </xdr:nvSpPr>
      <xdr:spPr>
        <a:xfrm>
          <a:off x="18467017" y="5572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63,431</a:t>
          </a:r>
          <a:r>
            <a:rPr kumimoji="1" lang="ja-JP" altLang="en-US" sz="1300">
              <a:latin typeface="ＭＳ Ｐゴシック" panose="020B0600070205080204" pitchFamily="50" charset="-128"/>
              <a:ea typeface="ＭＳ Ｐゴシック" panose="020B0600070205080204" pitchFamily="50" charset="-128"/>
            </a:rPr>
            <a:t>円となっており、前年度に実施された特別定額給付金事業が終了したことで大きく減少している。しかし、佐賀駅周辺整備や支所庁舎整備などの増により、高い水準となっている。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202,211</a:t>
          </a:r>
          <a:r>
            <a:rPr kumimoji="1" lang="ja-JP" altLang="en-US" sz="1300">
              <a:latin typeface="ＭＳ Ｐゴシック" panose="020B0600070205080204" pitchFamily="50" charset="-128"/>
              <a:ea typeface="ＭＳ Ｐゴシック" panose="020B0600070205080204" pitchFamily="50" charset="-128"/>
            </a:rPr>
            <a:t>円となっており、前年度から大きく増加している。これは年々増加している障害児通所支援や介護給付費・訓練等給付費の影響などによるものに加え、</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年度は住民税非課税世帯や低所得の子育て世帯に対する給付金支給を行ったためである。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18,396</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円となっており、類似団体平均よりも高い水準で推移しており、増加傾向にある。これは、佐賀広域消防局・佐賀消防署の建設による負担金の増加などによるものである。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52,806</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円となっており、前年度から減少している。これは、小中学校等の施設改修の減などによるものである。今後は、令和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年度に開催予定の</a:t>
          </a:r>
          <a:r>
            <a:rPr kumimoji="1" lang="en-US" altLang="ja-JP" sz="1300">
              <a:latin typeface="ＭＳ Ｐゴシック" panose="020B0600070205080204" pitchFamily="50" charset="-128"/>
              <a:ea typeface="ＭＳ Ｐゴシック" panose="020B0600070205080204" pitchFamily="50" charset="-128"/>
            </a:rPr>
            <a:t>SAGA2024</a:t>
          </a:r>
          <a:r>
            <a:rPr kumimoji="1" lang="ja-JP" altLang="en-US" sz="1300">
              <a:latin typeface="ＭＳ Ｐゴシック" panose="020B0600070205080204" pitchFamily="50" charset="-128"/>
              <a:ea typeface="ＭＳ Ｐゴシック" panose="020B0600070205080204" pitchFamily="50" charset="-128"/>
            </a:rPr>
            <a:t>国スポ・全障スポの大会開催の対応により、一時的な増加が予想される。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実質収支額は、新型コロナウイルス感染症の影響による執行残や、市税が見込より堅調に推移したこと、普通交付税の再算定による追加交付があったことなどにより、約</a:t>
          </a:r>
          <a:r>
            <a:rPr kumimoji="1" lang="en-US" altLang="ja-JP" sz="1300">
              <a:latin typeface="ＭＳ ゴシック" pitchFamily="49" charset="-128"/>
              <a:ea typeface="ＭＳ ゴシック" pitchFamily="49" charset="-128"/>
            </a:rPr>
            <a:t>16.0</a:t>
          </a:r>
          <a:r>
            <a:rPr kumimoji="1" lang="ja-JP" altLang="en-US" sz="1300">
              <a:latin typeface="ＭＳ ゴシック" pitchFamily="49" charset="-128"/>
              <a:ea typeface="ＭＳ ゴシック" pitchFamily="49" charset="-128"/>
            </a:rPr>
            <a:t>億円増加した。さらに実質単年度収支も約</a:t>
          </a:r>
          <a:r>
            <a:rPr kumimoji="1" lang="en-US" altLang="ja-JP" sz="1300">
              <a:latin typeface="ＭＳ ゴシック" pitchFamily="49" charset="-128"/>
              <a:ea typeface="ＭＳ ゴシック" pitchFamily="49" charset="-128"/>
            </a:rPr>
            <a:t>33.7</a:t>
          </a:r>
          <a:r>
            <a:rPr kumimoji="1" lang="ja-JP" altLang="en-US" sz="1300">
              <a:latin typeface="ＭＳ ゴシック" pitchFamily="49" charset="-128"/>
              <a:ea typeface="ＭＳ ゴシック" pitchFamily="49" charset="-128"/>
            </a:rPr>
            <a:t>億円増加したため、黒字へと転じている。</a:t>
          </a:r>
        </a:p>
        <a:p>
          <a:r>
            <a:rPr kumimoji="1" lang="ja-JP" altLang="en-US" sz="1300">
              <a:latin typeface="ＭＳ ゴシック" pitchFamily="49" charset="-128"/>
              <a:ea typeface="ＭＳ ゴシック" pitchFamily="49" charset="-128"/>
            </a:rPr>
            <a:t>　また、財政調整基金残高については、基金からの繰入を行わず、前年度決算剰余金等の積立を行ったことから、約</a:t>
          </a:r>
          <a:r>
            <a:rPr kumimoji="1" lang="en-US" altLang="ja-JP" sz="1300">
              <a:latin typeface="ＭＳ ゴシック" pitchFamily="49" charset="-128"/>
              <a:ea typeface="ＭＳ ゴシック" pitchFamily="49" charset="-128"/>
            </a:rPr>
            <a:t>16.1</a:t>
          </a:r>
          <a:r>
            <a:rPr kumimoji="1" lang="ja-JP" altLang="en-US" sz="1300">
              <a:latin typeface="ＭＳ ゴシック" pitchFamily="49" charset="-128"/>
              <a:ea typeface="ＭＳ ゴシック" pitchFamily="49" charset="-128"/>
            </a:rPr>
            <a:t>億円増加した。</a:t>
          </a:r>
        </a:p>
        <a:p>
          <a:r>
            <a:rPr kumimoji="1" lang="ja-JP" altLang="en-US" sz="1300">
              <a:latin typeface="ＭＳ ゴシック" pitchFamily="49" charset="-128"/>
              <a:ea typeface="ＭＳ ゴシック" pitchFamily="49" charset="-128"/>
            </a:rPr>
            <a:t>　今後も、一般行政経費の削減等、健全な財政運営に努めていく。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新型コロナウイルス感染症の影響による執行残や、市税が見込より堅調に推移したこと、普通交付税の再算定による追加交付があったことなどによる実質収支額の増加の影響により、標準財政規模比が</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富士大和温泉病院事業会計においては、新型コロナウイルス感染症患者の入院受入の増加による一人一日当たりの入院単価の増加などの影響で、標準財政規模比が</a:t>
          </a:r>
          <a:r>
            <a:rPr kumimoji="1" lang="en-US" altLang="ja-JP" sz="1400">
              <a:latin typeface="ＭＳ ゴシック" pitchFamily="49" charset="-128"/>
              <a:ea typeface="ＭＳ ゴシック" pitchFamily="49" charset="-128"/>
            </a:rPr>
            <a:t>0.31</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年度の国保広域化に向けての繰入金及び県の貸付金により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年度に累積赤字を解消し、</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年度以降は黒字に転じている。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118726278</v>
      </c>
      <c r="BO4" s="375"/>
      <c r="BP4" s="375"/>
      <c r="BQ4" s="375"/>
      <c r="BR4" s="375"/>
      <c r="BS4" s="375"/>
      <c r="BT4" s="375"/>
      <c r="BU4" s="376"/>
      <c r="BV4" s="374">
        <v>133968400</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5.6</v>
      </c>
      <c r="CU4" s="381"/>
      <c r="CV4" s="381"/>
      <c r="CW4" s="381"/>
      <c r="CX4" s="381"/>
      <c r="CY4" s="381"/>
      <c r="CZ4" s="381"/>
      <c r="DA4" s="382"/>
      <c r="DB4" s="380">
        <v>2.9</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114767392</v>
      </c>
      <c r="BO5" s="412"/>
      <c r="BP5" s="412"/>
      <c r="BQ5" s="412"/>
      <c r="BR5" s="412"/>
      <c r="BS5" s="412"/>
      <c r="BT5" s="412"/>
      <c r="BU5" s="413"/>
      <c r="BV5" s="411">
        <v>130950436</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89.2</v>
      </c>
      <c r="CU5" s="409"/>
      <c r="CV5" s="409"/>
      <c r="CW5" s="409"/>
      <c r="CX5" s="409"/>
      <c r="CY5" s="409"/>
      <c r="CZ5" s="409"/>
      <c r="DA5" s="410"/>
      <c r="DB5" s="408">
        <v>94.1</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3958886</v>
      </c>
      <c r="BO6" s="412"/>
      <c r="BP6" s="412"/>
      <c r="BQ6" s="412"/>
      <c r="BR6" s="412"/>
      <c r="BS6" s="412"/>
      <c r="BT6" s="412"/>
      <c r="BU6" s="413"/>
      <c r="BV6" s="411">
        <v>3017964</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94.1</v>
      </c>
      <c r="CU6" s="449"/>
      <c r="CV6" s="449"/>
      <c r="CW6" s="449"/>
      <c r="CX6" s="449"/>
      <c r="CY6" s="449"/>
      <c r="CZ6" s="449"/>
      <c r="DA6" s="450"/>
      <c r="DB6" s="448">
        <v>99.1</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818926</v>
      </c>
      <c r="BO7" s="412"/>
      <c r="BP7" s="412"/>
      <c r="BQ7" s="412"/>
      <c r="BR7" s="412"/>
      <c r="BS7" s="412"/>
      <c r="BT7" s="412"/>
      <c r="BU7" s="413"/>
      <c r="BV7" s="411">
        <v>1473846</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56299975</v>
      </c>
      <c r="CU7" s="412"/>
      <c r="CV7" s="412"/>
      <c r="CW7" s="412"/>
      <c r="CX7" s="412"/>
      <c r="CY7" s="412"/>
      <c r="CZ7" s="412"/>
      <c r="DA7" s="413"/>
      <c r="DB7" s="411">
        <v>54041763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94</v>
      </c>
      <c r="AV8" s="444"/>
      <c r="AW8" s="444"/>
      <c r="AX8" s="444"/>
      <c r="AY8" s="445" t="s">
        <v>109</v>
      </c>
      <c r="AZ8" s="446"/>
      <c r="BA8" s="446"/>
      <c r="BB8" s="446"/>
      <c r="BC8" s="446"/>
      <c r="BD8" s="446"/>
      <c r="BE8" s="446"/>
      <c r="BF8" s="446"/>
      <c r="BG8" s="446"/>
      <c r="BH8" s="446"/>
      <c r="BI8" s="446"/>
      <c r="BJ8" s="446"/>
      <c r="BK8" s="446"/>
      <c r="BL8" s="446"/>
      <c r="BM8" s="447"/>
      <c r="BN8" s="411">
        <v>3139960</v>
      </c>
      <c r="BO8" s="412"/>
      <c r="BP8" s="412"/>
      <c r="BQ8" s="412"/>
      <c r="BR8" s="412"/>
      <c r="BS8" s="412"/>
      <c r="BT8" s="412"/>
      <c r="BU8" s="413"/>
      <c r="BV8" s="411">
        <v>1544118</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0.64</v>
      </c>
      <c r="CU8" s="452"/>
      <c r="CV8" s="452"/>
      <c r="CW8" s="452"/>
      <c r="CX8" s="452"/>
      <c r="CY8" s="452"/>
      <c r="CZ8" s="452"/>
      <c r="DA8" s="453"/>
      <c r="DB8" s="451">
        <v>0.65</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233301</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102</v>
      </c>
      <c r="AV9" s="444"/>
      <c r="AW9" s="444"/>
      <c r="AX9" s="444"/>
      <c r="AY9" s="445" t="s">
        <v>115</v>
      </c>
      <c r="AZ9" s="446"/>
      <c r="BA9" s="446"/>
      <c r="BB9" s="446"/>
      <c r="BC9" s="446"/>
      <c r="BD9" s="446"/>
      <c r="BE9" s="446"/>
      <c r="BF9" s="446"/>
      <c r="BG9" s="446"/>
      <c r="BH9" s="446"/>
      <c r="BI9" s="446"/>
      <c r="BJ9" s="446"/>
      <c r="BK9" s="446"/>
      <c r="BL9" s="446"/>
      <c r="BM9" s="447"/>
      <c r="BN9" s="411">
        <v>1595842</v>
      </c>
      <c r="BO9" s="412"/>
      <c r="BP9" s="412"/>
      <c r="BQ9" s="412"/>
      <c r="BR9" s="412"/>
      <c r="BS9" s="412"/>
      <c r="BT9" s="412"/>
      <c r="BU9" s="413"/>
      <c r="BV9" s="411">
        <v>271897</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14</v>
      </c>
      <c r="CU9" s="409"/>
      <c r="CV9" s="409"/>
      <c r="CW9" s="409"/>
      <c r="CX9" s="409"/>
      <c r="CY9" s="409"/>
      <c r="CZ9" s="409"/>
      <c r="DA9" s="410"/>
      <c r="DB9" s="408">
        <v>13.9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236372</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1612215</v>
      </c>
      <c r="BO10" s="412"/>
      <c r="BP10" s="412"/>
      <c r="BQ10" s="412"/>
      <c r="BR10" s="412"/>
      <c r="BS10" s="412"/>
      <c r="BT10" s="412"/>
      <c r="BU10" s="413"/>
      <c r="BV10" s="411">
        <v>657107</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230316</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119</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1089297</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129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228644</v>
      </c>
      <c r="S13" s="496"/>
      <c r="T13" s="496"/>
      <c r="U13" s="496"/>
      <c r="V13" s="497"/>
      <c r="W13" s="427" t="s">
        <v>138</v>
      </c>
      <c r="X13" s="428"/>
      <c r="Y13" s="428"/>
      <c r="Z13" s="428"/>
      <c r="AA13" s="428"/>
      <c r="AB13" s="418"/>
      <c r="AC13" s="462">
        <v>5901</v>
      </c>
      <c r="AD13" s="463"/>
      <c r="AE13" s="463"/>
      <c r="AF13" s="463"/>
      <c r="AG13" s="505"/>
      <c r="AH13" s="462">
        <v>6668</v>
      </c>
      <c r="AI13" s="463"/>
      <c r="AJ13" s="463"/>
      <c r="AK13" s="463"/>
      <c r="AL13" s="464"/>
      <c r="AM13" s="440" t="s">
        <v>139</v>
      </c>
      <c r="AN13" s="441"/>
      <c r="AO13" s="441"/>
      <c r="AP13" s="441"/>
      <c r="AQ13" s="441"/>
      <c r="AR13" s="441"/>
      <c r="AS13" s="441"/>
      <c r="AT13" s="442"/>
      <c r="AU13" s="443" t="s">
        <v>125</v>
      </c>
      <c r="AV13" s="444"/>
      <c r="AW13" s="444"/>
      <c r="AX13" s="444"/>
      <c r="AY13" s="445" t="s">
        <v>140</v>
      </c>
      <c r="AZ13" s="446"/>
      <c r="BA13" s="446"/>
      <c r="BB13" s="446"/>
      <c r="BC13" s="446"/>
      <c r="BD13" s="446"/>
      <c r="BE13" s="446"/>
      <c r="BF13" s="446"/>
      <c r="BG13" s="446"/>
      <c r="BH13" s="446"/>
      <c r="BI13" s="446"/>
      <c r="BJ13" s="446"/>
      <c r="BK13" s="446"/>
      <c r="BL13" s="446"/>
      <c r="BM13" s="447"/>
      <c r="BN13" s="411">
        <v>3208057</v>
      </c>
      <c r="BO13" s="412"/>
      <c r="BP13" s="412"/>
      <c r="BQ13" s="412"/>
      <c r="BR13" s="412"/>
      <c r="BS13" s="412"/>
      <c r="BT13" s="412"/>
      <c r="BU13" s="413"/>
      <c r="BV13" s="411">
        <v>-160293</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1.7</v>
      </c>
      <c r="CU13" s="409"/>
      <c r="CV13" s="409"/>
      <c r="CW13" s="409"/>
      <c r="CX13" s="409"/>
      <c r="CY13" s="409"/>
      <c r="CZ13" s="409"/>
      <c r="DA13" s="410"/>
      <c r="DB13" s="408">
        <v>1.7</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142</v>
      </c>
      <c r="M14" s="493"/>
      <c r="N14" s="493"/>
      <c r="O14" s="493"/>
      <c r="P14" s="493"/>
      <c r="Q14" s="494"/>
      <c r="R14" s="495">
        <v>231648</v>
      </c>
      <c r="S14" s="496"/>
      <c r="T14" s="496"/>
      <c r="U14" s="496"/>
      <c r="V14" s="497"/>
      <c r="W14" s="401"/>
      <c r="X14" s="402"/>
      <c r="Y14" s="402"/>
      <c r="Z14" s="402"/>
      <c r="AA14" s="402"/>
      <c r="AB14" s="391"/>
      <c r="AC14" s="498">
        <v>5.4</v>
      </c>
      <c r="AD14" s="499"/>
      <c r="AE14" s="499"/>
      <c r="AF14" s="499"/>
      <c r="AG14" s="500"/>
      <c r="AH14" s="498">
        <v>6.1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t="s">
        <v>128</v>
      </c>
      <c r="CU14" s="510"/>
      <c r="CV14" s="510"/>
      <c r="CW14" s="510"/>
      <c r="CX14" s="510"/>
      <c r="CY14" s="510"/>
      <c r="CZ14" s="510"/>
      <c r="DA14" s="511"/>
      <c r="DB14" s="509" t="s">
        <v>129</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137</v>
      </c>
      <c r="N15" s="503"/>
      <c r="O15" s="503"/>
      <c r="P15" s="503"/>
      <c r="Q15" s="504"/>
      <c r="R15" s="495">
        <v>229859</v>
      </c>
      <c r="S15" s="496"/>
      <c r="T15" s="496"/>
      <c r="U15" s="496"/>
      <c r="V15" s="497"/>
      <c r="W15" s="427" t="s">
        <v>144</v>
      </c>
      <c r="X15" s="428"/>
      <c r="Y15" s="428"/>
      <c r="Z15" s="428"/>
      <c r="AA15" s="428"/>
      <c r="AB15" s="418"/>
      <c r="AC15" s="462">
        <v>20742</v>
      </c>
      <c r="AD15" s="463"/>
      <c r="AE15" s="463"/>
      <c r="AF15" s="463"/>
      <c r="AG15" s="505"/>
      <c r="AH15" s="462">
        <v>21156</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27359451</v>
      </c>
      <c r="BO15" s="375"/>
      <c r="BP15" s="375"/>
      <c r="BQ15" s="375"/>
      <c r="BR15" s="375"/>
      <c r="BS15" s="375"/>
      <c r="BT15" s="375"/>
      <c r="BU15" s="376"/>
      <c r="BV15" s="374">
        <v>28303483</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18.8</v>
      </c>
      <c r="AD16" s="499"/>
      <c r="AE16" s="499"/>
      <c r="AF16" s="499"/>
      <c r="AG16" s="500"/>
      <c r="AH16" s="498">
        <v>19.3</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44730060</v>
      </c>
      <c r="BO16" s="412"/>
      <c r="BP16" s="412"/>
      <c r="BQ16" s="412"/>
      <c r="BR16" s="412"/>
      <c r="BS16" s="412"/>
      <c r="BT16" s="412"/>
      <c r="BU16" s="413"/>
      <c r="BV16" s="411">
        <v>43128310</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150</v>
      </c>
      <c r="N17" s="523"/>
      <c r="O17" s="523"/>
      <c r="P17" s="523"/>
      <c r="Q17" s="524"/>
      <c r="R17" s="517" t="s">
        <v>151</v>
      </c>
      <c r="S17" s="518"/>
      <c r="T17" s="518"/>
      <c r="U17" s="518"/>
      <c r="V17" s="519"/>
      <c r="W17" s="427" t="s">
        <v>152</v>
      </c>
      <c r="X17" s="428"/>
      <c r="Y17" s="428"/>
      <c r="Z17" s="428"/>
      <c r="AA17" s="428"/>
      <c r="AB17" s="418"/>
      <c r="AC17" s="462">
        <v>83465</v>
      </c>
      <c r="AD17" s="463"/>
      <c r="AE17" s="463"/>
      <c r="AF17" s="463"/>
      <c r="AG17" s="505"/>
      <c r="AH17" s="462">
        <v>81520</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34721771</v>
      </c>
      <c r="BO17" s="412"/>
      <c r="BP17" s="412"/>
      <c r="BQ17" s="412"/>
      <c r="BR17" s="412"/>
      <c r="BS17" s="412"/>
      <c r="BT17" s="412"/>
      <c r="BU17" s="413"/>
      <c r="BV17" s="411">
        <v>35892073</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154</v>
      </c>
      <c r="C18" s="454"/>
      <c r="D18" s="454"/>
      <c r="E18" s="534"/>
      <c r="F18" s="534"/>
      <c r="G18" s="534"/>
      <c r="H18" s="534"/>
      <c r="I18" s="534"/>
      <c r="J18" s="534"/>
      <c r="K18" s="534"/>
      <c r="L18" s="535">
        <v>431.82</v>
      </c>
      <c r="M18" s="535"/>
      <c r="N18" s="535"/>
      <c r="O18" s="535"/>
      <c r="P18" s="535"/>
      <c r="Q18" s="535"/>
      <c r="R18" s="536"/>
      <c r="S18" s="536"/>
      <c r="T18" s="536"/>
      <c r="U18" s="536"/>
      <c r="V18" s="537"/>
      <c r="W18" s="429"/>
      <c r="X18" s="430"/>
      <c r="Y18" s="430"/>
      <c r="Z18" s="430"/>
      <c r="AA18" s="430"/>
      <c r="AB18" s="421"/>
      <c r="AC18" s="538">
        <v>75.8</v>
      </c>
      <c r="AD18" s="539"/>
      <c r="AE18" s="539"/>
      <c r="AF18" s="539"/>
      <c r="AG18" s="540"/>
      <c r="AH18" s="538">
        <v>74.599999999999994</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52154624</v>
      </c>
      <c r="BO18" s="412"/>
      <c r="BP18" s="412"/>
      <c r="BQ18" s="412"/>
      <c r="BR18" s="412"/>
      <c r="BS18" s="412"/>
      <c r="BT18" s="412"/>
      <c r="BU18" s="413"/>
      <c r="BV18" s="411">
        <v>51615786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156</v>
      </c>
      <c r="C19" s="454"/>
      <c r="D19" s="454"/>
      <c r="E19" s="534"/>
      <c r="F19" s="534"/>
      <c r="G19" s="534"/>
      <c r="H19" s="534"/>
      <c r="I19" s="534"/>
      <c r="J19" s="534"/>
      <c r="K19" s="534"/>
      <c r="L19" s="542">
        <v>540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66358708</v>
      </c>
      <c r="BO19" s="412"/>
      <c r="BP19" s="412"/>
      <c r="BQ19" s="412"/>
      <c r="BR19" s="412"/>
      <c r="BS19" s="412"/>
      <c r="BT19" s="412"/>
      <c r="BU19" s="413"/>
      <c r="BV19" s="411">
        <v>65248214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158</v>
      </c>
      <c r="C20" s="454"/>
      <c r="D20" s="454"/>
      <c r="E20" s="534"/>
      <c r="F20" s="534"/>
      <c r="G20" s="534"/>
      <c r="H20" s="534"/>
      <c r="I20" s="534"/>
      <c r="J20" s="534"/>
      <c r="K20" s="534"/>
      <c r="L20" s="542">
        <v>96874</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94302663</v>
      </c>
      <c r="BO22" s="375"/>
      <c r="BP22" s="375"/>
      <c r="BQ22" s="375"/>
      <c r="BR22" s="375"/>
      <c r="BS22" s="375"/>
      <c r="BT22" s="375"/>
      <c r="BU22" s="376"/>
      <c r="BV22" s="374">
        <v>94920788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68899435</v>
      </c>
      <c r="BO23" s="412"/>
      <c r="BP23" s="412"/>
      <c r="BQ23" s="412"/>
      <c r="BR23" s="412"/>
      <c r="BS23" s="412"/>
      <c r="BT23" s="412"/>
      <c r="BU23" s="413"/>
      <c r="BV23" s="411">
        <v>69292946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168</v>
      </c>
      <c r="F24" s="441"/>
      <c r="G24" s="441"/>
      <c r="H24" s="441"/>
      <c r="I24" s="441"/>
      <c r="J24" s="441"/>
      <c r="K24" s="442"/>
      <c r="L24" s="462">
        <v>1</v>
      </c>
      <c r="M24" s="463"/>
      <c r="N24" s="463"/>
      <c r="O24" s="463"/>
      <c r="P24" s="505"/>
      <c r="Q24" s="462">
        <v>9351</v>
      </c>
      <c r="R24" s="463"/>
      <c r="S24" s="463"/>
      <c r="T24" s="463"/>
      <c r="U24" s="463"/>
      <c r="V24" s="505"/>
      <c r="W24" s="557"/>
      <c r="X24" s="558"/>
      <c r="Y24" s="559"/>
      <c r="Z24" s="461" t="s">
        <v>169</v>
      </c>
      <c r="AA24" s="441"/>
      <c r="AB24" s="441"/>
      <c r="AC24" s="441"/>
      <c r="AD24" s="441"/>
      <c r="AE24" s="441"/>
      <c r="AF24" s="441"/>
      <c r="AG24" s="442"/>
      <c r="AH24" s="462">
        <v>1428</v>
      </c>
      <c r="AI24" s="463"/>
      <c r="AJ24" s="463"/>
      <c r="AK24" s="463"/>
      <c r="AL24" s="505"/>
      <c r="AM24" s="462">
        <v>4692408</v>
      </c>
      <c r="AN24" s="463"/>
      <c r="AO24" s="463"/>
      <c r="AP24" s="463"/>
      <c r="AQ24" s="463"/>
      <c r="AR24" s="505"/>
      <c r="AS24" s="462">
        <v>3286</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54990318</v>
      </c>
      <c r="BO24" s="412"/>
      <c r="BP24" s="412"/>
      <c r="BQ24" s="412"/>
      <c r="BR24" s="412"/>
      <c r="BS24" s="412"/>
      <c r="BT24" s="412"/>
      <c r="BU24" s="413"/>
      <c r="BV24" s="411">
        <v>55016538</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171</v>
      </c>
      <c r="F25" s="441"/>
      <c r="G25" s="441"/>
      <c r="H25" s="441"/>
      <c r="I25" s="441"/>
      <c r="J25" s="441"/>
      <c r="K25" s="442"/>
      <c r="L25" s="462">
        <v>2</v>
      </c>
      <c r="M25" s="463"/>
      <c r="N25" s="463"/>
      <c r="O25" s="463"/>
      <c r="P25" s="505"/>
      <c r="Q25" s="462">
        <v>7380</v>
      </c>
      <c r="R25" s="463"/>
      <c r="S25" s="463"/>
      <c r="T25" s="463"/>
      <c r="U25" s="463"/>
      <c r="V25" s="505"/>
      <c r="W25" s="557"/>
      <c r="X25" s="558"/>
      <c r="Y25" s="559"/>
      <c r="Z25" s="461" t="s">
        <v>172</v>
      </c>
      <c r="AA25" s="441"/>
      <c r="AB25" s="441"/>
      <c r="AC25" s="441"/>
      <c r="AD25" s="441"/>
      <c r="AE25" s="441"/>
      <c r="AF25" s="441"/>
      <c r="AG25" s="442"/>
      <c r="AH25" s="462" t="s">
        <v>173</v>
      </c>
      <c r="AI25" s="463"/>
      <c r="AJ25" s="463"/>
      <c r="AK25" s="463"/>
      <c r="AL25" s="505"/>
      <c r="AM25" s="462" t="s">
        <v>173</v>
      </c>
      <c r="AN25" s="463"/>
      <c r="AO25" s="463"/>
      <c r="AP25" s="463"/>
      <c r="AQ25" s="463"/>
      <c r="AR25" s="505"/>
      <c r="AS25" s="462" t="s">
        <v>129</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12897019</v>
      </c>
      <c r="BO25" s="375"/>
      <c r="BP25" s="375"/>
      <c r="BQ25" s="375"/>
      <c r="BR25" s="375"/>
      <c r="BS25" s="375"/>
      <c r="BT25" s="375"/>
      <c r="BU25" s="376"/>
      <c r="BV25" s="374">
        <v>15597917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6111</v>
      </c>
      <c r="R26" s="463"/>
      <c r="S26" s="463"/>
      <c r="T26" s="463"/>
      <c r="U26" s="463"/>
      <c r="V26" s="505"/>
      <c r="W26" s="557"/>
      <c r="X26" s="558"/>
      <c r="Y26" s="559"/>
      <c r="Z26" s="461" t="s">
        <v>176</v>
      </c>
      <c r="AA26" s="563"/>
      <c r="AB26" s="563"/>
      <c r="AC26" s="563"/>
      <c r="AD26" s="563"/>
      <c r="AE26" s="563"/>
      <c r="AF26" s="563"/>
      <c r="AG26" s="564"/>
      <c r="AH26" s="462">
        <v>124</v>
      </c>
      <c r="AI26" s="463"/>
      <c r="AJ26" s="463"/>
      <c r="AK26" s="463"/>
      <c r="AL26" s="505"/>
      <c r="AM26" s="462">
        <v>443796</v>
      </c>
      <c r="AN26" s="463"/>
      <c r="AO26" s="463"/>
      <c r="AP26" s="463"/>
      <c r="AQ26" s="463"/>
      <c r="AR26" s="505"/>
      <c r="AS26" s="462">
        <v>3579</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129</v>
      </c>
      <c r="BO26" s="412"/>
      <c r="BP26" s="412"/>
      <c r="BQ26" s="412"/>
      <c r="BR26" s="412"/>
      <c r="BS26" s="412"/>
      <c r="BT26" s="412"/>
      <c r="BU26" s="413"/>
      <c r="BV26" s="411" t="s">
        <v>173</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6920</v>
      </c>
      <c r="R27" s="463"/>
      <c r="S27" s="463"/>
      <c r="T27" s="463"/>
      <c r="U27" s="463"/>
      <c r="V27" s="505"/>
      <c r="W27" s="557"/>
      <c r="X27" s="558"/>
      <c r="Y27" s="559"/>
      <c r="Z27" s="461" t="s">
        <v>179</v>
      </c>
      <c r="AA27" s="441"/>
      <c r="AB27" s="441"/>
      <c r="AC27" s="441"/>
      <c r="AD27" s="441"/>
      <c r="AE27" s="441"/>
      <c r="AF27" s="441"/>
      <c r="AG27" s="442"/>
      <c r="AH27" s="462">
        <v>16</v>
      </c>
      <c r="AI27" s="463"/>
      <c r="AJ27" s="463"/>
      <c r="AK27" s="463"/>
      <c r="AL27" s="505"/>
      <c r="AM27" s="462">
        <v>55563</v>
      </c>
      <c r="AN27" s="463"/>
      <c r="AO27" s="463"/>
      <c r="AP27" s="463"/>
      <c r="AQ27" s="463"/>
      <c r="AR27" s="505"/>
      <c r="AS27" s="462">
        <v>3473</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v>3097437</v>
      </c>
      <c r="BO27" s="531"/>
      <c r="BP27" s="531"/>
      <c r="BQ27" s="531"/>
      <c r="BR27" s="531"/>
      <c r="BS27" s="531"/>
      <c r="BT27" s="531"/>
      <c r="BU27" s="532"/>
      <c r="BV27" s="530">
        <v>3095728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6070</v>
      </c>
      <c r="R28" s="463"/>
      <c r="S28" s="463"/>
      <c r="T28" s="463"/>
      <c r="U28" s="463"/>
      <c r="V28" s="505"/>
      <c r="W28" s="557"/>
      <c r="X28" s="558"/>
      <c r="Y28" s="559"/>
      <c r="Z28" s="461" t="s">
        <v>182</v>
      </c>
      <c r="AA28" s="441"/>
      <c r="AB28" s="441"/>
      <c r="AC28" s="441"/>
      <c r="AD28" s="441"/>
      <c r="AE28" s="441"/>
      <c r="AF28" s="441"/>
      <c r="AG28" s="442"/>
      <c r="AH28" s="462" t="s">
        <v>129</v>
      </c>
      <c r="AI28" s="463"/>
      <c r="AJ28" s="463"/>
      <c r="AK28" s="463"/>
      <c r="AL28" s="505"/>
      <c r="AM28" s="462" t="s">
        <v>129</v>
      </c>
      <c r="AN28" s="463"/>
      <c r="AO28" s="463"/>
      <c r="AP28" s="463"/>
      <c r="AQ28" s="463"/>
      <c r="AR28" s="505"/>
      <c r="AS28" s="462" t="s">
        <v>129</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7991990</v>
      </c>
      <c r="BO28" s="375"/>
      <c r="BP28" s="375"/>
      <c r="BQ28" s="375"/>
      <c r="BR28" s="375"/>
      <c r="BS28" s="375"/>
      <c r="BT28" s="375"/>
      <c r="BU28" s="376"/>
      <c r="BV28" s="374">
        <v>6379775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34</v>
      </c>
      <c r="M29" s="463"/>
      <c r="N29" s="463"/>
      <c r="O29" s="463"/>
      <c r="P29" s="505"/>
      <c r="Q29" s="462">
        <v>5530</v>
      </c>
      <c r="R29" s="463"/>
      <c r="S29" s="463"/>
      <c r="T29" s="463"/>
      <c r="U29" s="463"/>
      <c r="V29" s="505"/>
      <c r="W29" s="560"/>
      <c r="X29" s="561"/>
      <c r="Y29" s="562"/>
      <c r="Z29" s="461" t="s">
        <v>185</v>
      </c>
      <c r="AA29" s="441"/>
      <c r="AB29" s="441"/>
      <c r="AC29" s="441"/>
      <c r="AD29" s="441"/>
      <c r="AE29" s="441"/>
      <c r="AF29" s="441"/>
      <c r="AG29" s="442"/>
      <c r="AH29" s="462">
        <v>1444</v>
      </c>
      <c r="AI29" s="463"/>
      <c r="AJ29" s="463"/>
      <c r="AK29" s="463"/>
      <c r="AL29" s="505"/>
      <c r="AM29" s="462">
        <v>4747971</v>
      </c>
      <c r="AN29" s="463"/>
      <c r="AO29" s="463"/>
      <c r="AP29" s="463"/>
      <c r="AQ29" s="463"/>
      <c r="AR29" s="505"/>
      <c r="AS29" s="462">
        <v>3288</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6046748</v>
      </c>
      <c r="BO29" s="412"/>
      <c r="BP29" s="412"/>
      <c r="BQ29" s="412"/>
      <c r="BR29" s="412"/>
      <c r="BS29" s="412"/>
      <c r="BT29" s="412"/>
      <c r="BU29" s="413"/>
      <c r="BV29" s="411">
        <v>6022686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98.9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8935720</v>
      </c>
      <c r="BO30" s="531"/>
      <c r="BP30" s="531"/>
      <c r="BQ30" s="531"/>
      <c r="BR30" s="531"/>
      <c r="BS30" s="531"/>
      <c r="BT30" s="531"/>
      <c r="BU30" s="532"/>
      <c r="BV30" s="530">
        <v>8366479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196</v>
      </c>
      <c r="V33" s="435"/>
      <c r="W33" s="400" t="s">
        <v>195</v>
      </c>
      <c r="X33" s="400"/>
      <c r="Y33" s="400"/>
      <c r="Z33" s="400"/>
      <c r="AA33" s="400"/>
      <c r="AB33" s="400"/>
      <c r="AC33" s="400"/>
      <c r="AD33" s="400"/>
      <c r="AE33" s="400"/>
      <c r="AF33" s="400"/>
      <c r="AG33" s="400"/>
      <c r="AH33" s="400"/>
      <c r="AI33" s="400"/>
      <c r="AJ33" s="400"/>
      <c r="AK33" s="400"/>
      <c r="AL33" s="203"/>
      <c r="AM33" s="435" t="s">
        <v>196</v>
      </c>
      <c r="AN33" s="435"/>
      <c r="AO33" s="400" t="s">
        <v>197</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201</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自動車運送事業会計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佐賀東部水道企業団（用水供給事業）</v>
      </c>
      <c r="BZ34" s="602"/>
      <c r="CA34" s="602"/>
      <c r="CB34" s="602"/>
      <c r="CC34" s="602"/>
      <c r="CD34" s="602"/>
      <c r="CE34" s="602"/>
      <c r="CF34" s="602"/>
      <c r="CG34" s="602"/>
      <c r="CH34" s="602"/>
      <c r="CI34" s="602"/>
      <c r="CJ34" s="602"/>
      <c r="CK34" s="602"/>
      <c r="CL34" s="602"/>
      <c r="CM34" s="602"/>
      <c r="CN34" s="178"/>
      <c r="CO34" s="601">
        <f>IF(CQ34="","",MAX(C34:D43,U34:V43,AM34:AN43,BE34:BF43,BW34:BX43)+1)</f>
        <v>20</v>
      </c>
      <c r="CP34" s="601"/>
      <c r="CQ34" s="602" t="str">
        <f>IF('各会計、関係団体の財政状況及び健全化判断比率'!BS7="","",'各会計、関係団体の財政状況及び健全化判断比率'!BS7)</f>
        <v>佐賀市文化振興財団</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〇</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国民健康保険診療所特別会計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佐賀東部水道企業団（末端給水事業）</v>
      </c>
      <c r="BZ35" s="602"/>
      <c r="CA35" s="602"/>
      <c r="CB35" s="602"/>
      <c r="CC35" s="602"/>
      <c r="CD35" s="602"/>
      <c r="CE35" s="602"/>
      <c r="CF35" s="602"/>
      <c r="CG35" s="602"/>
      <c r="CH35" s="602"/>
      <c r="CI35" s="602"/>
      <c r="CJ35" s="602"/>
      <c r="CK35" s="602"/>
      <c r="CL35" s="602"/>
      <c r="CM35" s="602"/>
      <c r="CN35" s="178"/>
      <c r="CO35" s="601">
        <f t="shared" ref="CO35:CO43" si="3">IF(CQ35="","",CO34+1)</f>
        <v>21</v>
      </c>
      <c r="CP35" s="601"/>
      <c r="CQ35" s="602" t="str">
        <f>IF('各会計、関係団体の財政状況及び健全化判断比率'!BS8="","",'各会計、関係団体の財政状況及び健全化判断比率'!BS8)</f>
        <v>佐賀資源化センター</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〇</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7</v>
      </c>
      <c r="AN36" s="601"/>
      <c r="AO36" s="602" t="str">
        <f>IF('各会計、関係団体の財政状況及び健全化判断比率'!B33="","",'各会計、関係団体の財政状況及び健全化判断比率'!B33)</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佐賀西部広域水道企業団（用水供給事業）</v>
      </c>
      <c r="BZ36" s="602"/>
      <c r="CA36" s="602"/>
      <c r="CB36" s="602"/>
      <c r="CC36" s="602"/>
      <c r="CD36" s="602"/>
      <c r="CE36" s="602"/>
      <c r="CF36" s="602"/>
      <c r="CG36" s="602"/>
      <c r="CH36" s="602"/>
      <c r="CI36" s="602"/>
      <c r="CJ36" s="602"/>
      <c r="CK36" s="602"/>
      <c r="CL36" s="602"/>
      <c r="CM36" s="602"/>
      <c r="CN36" s="178"/>
      <c r="CO36" s="601">
        <f t="shared" si="3"/>
        <v>22</v>
      </c>
      <c r="CP36" s="601"/>
      <c r="CQ36" s="602" t="str">
        <f>IF('各会計、関係団体の財政状況及び健全化判断比率'!BS9="","",'各会計、関係団体の財政状況及び健全化判断比率'!BS9)</f>
        <v>熊の川温泉ちどりの湯</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〇</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f t="shared" si="0"/>
        <v>8</v>
      </c>
      <c r="AN37" s="601"/>
      <c r="AO37" s="602" t="str">
        <f>IF('各会計、関係団体の財政状況及び健全化判断比率'!B34="","",'各会計、関係団体の財政状況及び健全化判断比率'!B34)</f>
        <v>工業用水道事業会計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佐賀中部広域連合（消防特別会計）</v>
      </c>
      <c r="BZ37" s="602"/>
      <c r="CA37" s="602"/>
      <c r="CB37" s="602"/>
      <c r="CC37" s="602"/>
      <c r="CD37" s="602"/>
      <c r="CE37" s="602"/>
      <c r="CF37" s="602"/>
      <c r="CG37" s="602"/>
      <c r="CH37" s="602"/>
      <c r="CI37" s="602"/>
      <c r="CJ37" s="602"/>
      <c r="CK37" s="602"/>
      <c r="CL37" s="602"/>
      <c r="CM37" s="602"/>
      <c r="CN37" s="178"/>
      <c r="CO37" s="601">
        <f t="shared" si="3"/>
        <v>23</v>
      </c>
      <c r="CP37" s="601"/>
      <c r="CQ37" s="602" t="str">
        <f>IF('各会計、関係団体の財政状況及び健全化判断比率'!BS10="","",'各会計、関係団体の財政状況及び健全化判断比率'!BS10)</f>
        <v>佐賀市体育協会</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〇</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f t="shared" si="0"/>
        <v>9</v>
      </c>
      <c r="AN38" s="601"/>
      <c r="AO38" s="602" t="str">
        <f>IF('各会計、関係団体の財政状況及び健全化判断比率'!B35="","",'各会計、関係団体の財政状況及び健全化判断比率'!B35)</f>
        <v>富士大和温泉病院事業会計</v>
      </c>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14</v>
      </c>
      <c r="BX38" s="601"/>
      <c r="BY38" s="602" t="str">
        <f>IF('各会計、関係団体の財政状況及び健全化判断比率'!B72="","",'各会計、関係団体の財政状況及び健全化判断比率'!B72)</f>
        <v>佐賀中部広域連合（介護保険特別会計）</v>
      </c>
      <c r="BZ38" s="602"/>
      <c r="CA38" s="602"/>
      <c r="CB38" s="602"/>
      <c r="CC38" s="602"/>
      <c r="CD38" s="602"/>
      <c r="CE38" s="602"/>
      <c r="CF38" s="602"/>
      <c r="CG38" s="602"/>
      <c r="CH38" s="602"/>
      <c r="CI38" s="602"/>
      <c r="CJ38" s="602"/>
      <c r="CK38" s="602"/>
      <c r="CL38" s="602"/>
      <c r="CM38" s="602"/>
      <c r="CN38" s="178"/>
      <c r="CO38" s="601">
        <f t="shared" si="3"/>
        <v>24</v>
      </c>
      <c r="CP38" s="601"/>
      <c r="CQ38" s="602" t="str">
        <f>IF('各会計、関係団体の財政状況及び健全化判断比率'!BS11="","",'各会計、関係団体の財政状況及び健全化判断比率'!BS11)</f>
        <v>佐賀市土地開発公社</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〇</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15</v>
      </c>
      <c r="BX39" s="601"/>
      <c r="BY39" s="602" t="str">
        <f>IF('各会計、関係団体の財政状況及び健全化判断比率'!B73="","",'各会計、関係団体の財政状況及び健全化判断比率'!B73)</f>
        <v>天山地区共同衛生処理場組合</v>
      </c>
      <c r="BZ39" s="602"/>
      <c r="CA39" s="602"/>
      <c r="CB39" s="602"/>
      <c r="CC39" s="602"/>
      <c r="CD39" s="602"/>
      <c r="CE39" s="602"/>
      <c r="CF39" s="602"/>
      <c r="CG39" s="602"/>
      <c r="CH39" s="602"/>
      <c r="CI39" s="602"/>
      <c r="CJ39" s="602"/>
      <c r="CK39" s="602"/>
      <c r="CL39" s="602"/>
      <c r="CM39" s="602"/>
      <c r="CN39" s="178"/>
      <c r="CO39" s="601">
        <f t="shared" si="3"/>
        <v>25</v>
      </c>
      <c r="CP39" s="601"/>
      <c r="CQ39" s="602" t="str">
        <f>IF('各会計、関係団体の財政状況及び健全化判断比率'!BS12="","",'各会計、関係団体の財政状況及び健全化判断比率'!BS12)</f>
        <v>嘉瀬川水辺環境整備センター</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〇</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16</v>
      </c>
      <c r="BX40" s="601"/>
      <c r="BY40" s="602" t="str">
        <f>IF('各会計、関係団体の財政状況及び健全化判断比率'!B74="","",'各会計、関係団体の財政状況及び健全化判断比率'!B74)</f>
        <v>天山地区共同斎場組合</v>
      </c>
      <c r="BZ40" s="602"/>
      <c r="CA40" s="602"/>
      <c r="CB40" s="602"/>
      <c r="CC40" s="602"/>
      <c r="CD40" s="602"/>
      <c r="CE40" s="602"/>
      <c r="CF40" s="602"/>
      <c r="CG40" s="602"/>
      <c r="CH40" s="602"/>
      <c r="CI40" s="602"/>
      <c r="CJ40" s="602"/>
      <c r="CK40" s="602"/>
      <c r="CL40" s="602"/>
      <c r="CM40" s="602"/>
      <c r="CN40" s="178"/>
      <c r="CO40" s="601">
        <f t="shared" si="3"/>
        <v>26</v>
      </c>
      <c r="CP40" s="601"/>
      <c r="CQ40" s="602" t="str">
        <f>IF('各会計、関係団体の財政状況及び健全化判断比率'!BS13="","",'各会計、関係団体の財政状況及び健全化判断比率'!BS13)</f>
        <v>スマイルアース</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〇</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17</v>
      </c>
      <c r="BX41" s="601"/>
      <c r="BY41" s="602" t="str">
        <f>IF('各会計、関係団体の財政状況及び健全化判断比率'!B75="","",'各会計、関係団体の財政状況及び健全化判断比率'!B75)</f>
        <v>脊振共同塵芥処理組合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18</v>
      </c>
      <c r="BX42" s="601"/>
      <c r="BY42" s="602" t="str">
        <f>IF('各会計、関係団体の財政状況及び健全化判断比率'!B76="","",'各会計、関係団体の財政状況及び健全化判断比率'!B76)</f>
        <v>三神地区環境事務組合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19</v>
      </c>
      <c r="BX43" s="601"/>
      <c r="BY43" s="602" t="str">
        <f>IF('各会計、関係団体の財政状況及び健全化判断比率'!B77="","",'各会計、関係団体の財政状況及び健全化判断比率'!B77)</f>
        <v>佐賀県市町総合事務組合（一般会計）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0" t="s">
        <v>562</v>
      </c>
      <c r="D34" s="1180"/>
      <c r="E34" s="1181"/>
      <c r="F34" s="32">
        <v>10.66</v>
      </c>
      <c r="G34" s="33">
        <v>10.36</v>
      </c>
      <c r="H34" s="33">
        <v>10.37</v>
      </c>
      <c r="I34" s="33">
        <v>10.33</v>
      </c>
      <c r="J34" s="34">
        <v>10.23</v>
      </c>
      <c r="K34" s="22"/>
      <c r="L34" s="22"/>
      <c r="M34" s="22"/>
      <c r="N34" s="22"/>
      <c r="O34" s="22"/>
      <c r="P34" s="22"/>
    </row>
    <row r="35" spans="1:16" ht="39" customHeight="1" x14ac:dyDescent="0.15">
      <c r="A35" s="22"/>
      <c r="B35" s="35"/>
      <c r="C35" s="1174" t="s">
        <v>563</v>
      </c>
      <c r="D35" s="1175"/>
      <c r="E35" s="1176"/>
      <c r="F35" s="36">
        <v>3.84</v>
      </c>
      <c r="G35" s="37">
        <v>2.2200000000000002</v>
      </c>
      <c r="H35" s="37">
        <v>2.4300000000000002</v>
      </c>
      <c r="I35" s="37">
        <v>2.85</v>
      </c>
      <c r="J35" s="38">
        <v>5.57</v>
      </c>
      <c r="K35" s="22"/>
      <c r="L35" s="22"/>
      <c r="M35" s="22"/>
      <c r="N35" s="22"/>
      <c r="O35" s="22"/>
      <c r="P35" s="22"/>
    </row>
    <row r="36" spans="1:16" ht="39" customHeight="1" x14ac:dyDescent="0.15">
      <c r="A36" s="22"/>
      <c r="B36" s="35"/>
      <c r="C36" s="1174" t="s">
        <v>564</v>
      </c>
      <c r="D36" s="1175"/>
      <c r="E36" s="1176"/>
      <c r="F36" s="36">
        <v>2.06</v>
      </c>
      <c r="G36" s="37">
        <v>2.4900000000000002</v>
      </c>
      <c r="H36" s="37">
        <v>2.95</v>
      </c>
      <c r="I36" s="37">
        <v>3.19</v>
      </c>
      <c r="J36" s="38">
        <v>3.16</v>
      </c>
      <c r="K36" s="22"/>
      <c r="L36" s="22"/>
      <c r="M36" s="22"/>
      <c r="N36" s="22"/>
      <c r="O36" s="22"/>
      <c r="P36" s="22"/>
    </row>
    <row r="37" spans="1:16" ht="39" customHeight="1" x14ac:dyDescent="0.15">
      <c r="A37" s="22"/>
      <c r="B37" s="35"/>
      <c r="C37" s="1174" t="s">
        <v>565</v>
      </c>
      <c r="D37" s="1175"/>
      <c r="E37" s="1176"/>
      <c r="F37" s="36">
        <v>2.09</v>
      </c>
      <c r="G37" s="37">
        <v>2.08</v>
      </c>
      <c r="H37" s="37">
        <v>2.14</v>
      </c>
      <c r="I37" s="37">
        <v>2.2400000000000002</v>
      </c>
      <c r="J37" s="38">
        <v>2.5499999999999998</v>
      </c>
      <c r="K37" s="22"/>
      <c r="L37" s="22"/>
      <c r="M37" s="22"/>
      <c r="N37" s="22"/>
      <c r="O37" s="22"/>
      <c r="P37" s="22"/>
    </row>
    <row r="38" spans="1:16" ht="39" customHeight="1" x14ac:dyDescent="0.15">
      <c r="A38" s="22"/>
      <c r="B38" s="35"/>
      <c r="C38" s="1174" t="s">
        <v>566</v>
      </c>
      <c r="D38" s="1175"/>
      <c r="E38" s="1176"/>
      <c r="F38" s="36">
        <v>0.56999999999999995</v>
      </c>
      <c r="G38" s="37">
        <v>0.71</v>
      </c>
      <c r="H38" s="37">
        <v>0.77</v>
      </c>
      <c r="I38" s="37">
        <v>0.93</v>
      </c>
      <c r="J38" s="38">
        <v>0.85</v>
      </c>
      <c r="K38" s="22"/>
      <c r="L38" s="22"/>
      <c r="M38" s="22"/>
      <c r="N38" s="22"/>
      <c r="O38" s="22"/>
      <c r="P38" s="22"/>
    </row>
    <row r="39" spans="1:16" ht="39" customHeight="1" x14ac:dyDescent="0.15">
      <c r="A39" s="22"/>
      <c r="B39" s="35"/>
      <c r="C39" s="1174" t="s">
        <v>567</v>
      </c>
      <c r="D39" s="1175"/>
      <c r="E39" s="1176"/>
      <c r="F39" s="36">
        <v>0</v>
      </c>
      <c r="G39" s="37">
        <v>0.41</v>
      </c>
      <c r="H39" s="37">
        <v>0.32</v>
      </c>
      <c r="I39" s="37">
        <v>0.53</v>
      </c>
      <c r="J39" s="38">
        <v>0.55000000000000004</v>
      </c>
      <c r="K39" s="22"/>
      <c r="L39" s="22"/>
      <c r="M39" s="22"/>
      <c r="N39" s="22"/>
      <c r="O39" s="22"/>
      <c r="P39" s="22"/>
    </row>
    <row r="40" spans="1:16" ht="39" customHeight="1" x14ac:dyDescent="0.15">
      <c r="A40" s="22"/>
      <c r="B40" s="35"/>
      <c r="C40" s="1174" t="s">
        <v>568</v>
      </c>
      <c r="D40" s="1175"/>
      <c r="E40" s="1176"/>
      <c r="F40" s="36">
        <v>0.13</v>
      </c>
      <c r="G40" s="37">
        <v>0.15</v>
      </c>
      <c r="H40" s="37">
        <v>0.14000000000000001</v>
      </c>
      <c r="I40" s="37">
        <v>0.14000000000000001</v>
      </c>
      <c r="J40" s="38">
        <v>0.14000000000000001</v>
      </c>
      <c r="K40" s="22"/>
      <c r="L40" s="22"/>
      <c r="M40" s="22"/>
      <c r="N40" s="22"/>
      <c r="O40" s="22"/>
      <c r="P40" s="22"/>
    </row>
    <row r="41" spans="1:16" ht="39" customHeight="1" x14ac:dyDescent="0.15">
      <c r="A41" s="22"/>
      <c r="B41" s="35"/>
      <c r="C41" s="1174" t="s">
        <v>569</v>
      </c>
      <c r="D41" s="1175"/>
      <c r="E41" s="1176"/>
      <c r="F41" s="36">
        <v>0.09</v>
      </c>
      <c r="G41" s="37">
        <v>0.05</v>
      </c>
      <c r="H41" s="37">
        <v>0.06</v>
      </c>
      <c r="I41" s="37">
        <v>0.06</v>
      </c>
      <c r="J41" s="38">
        <v>0.06</v>
      </c>
      <c r="K41" s="22"/>
      <c r="L41" s="22"/>
      <c r="M41" s="22"/>
      <c r="N41" s="22"/>
      <c r="O41" s="22"/>
      <c r="P41" s="22"/>
    </row>
    <row r="42" spans="1:16" ht="39" customHeight="1" x14ac:dyDescent="0.15">
      <c r="A42" s="22"/>
      <c r="B42" s="39"/>
      <c r="C42" s="1174" t="s">
        <v>570</v>
      </c>
      <c r="D42" s="1175"/>
      <c r="E42" s="1176"/>
      <c r="F42" s="36" t="s">
        <v>512</v>
      </c>
      <c r="G42" s="37" t="s">
        <v>512</v>
      </c>
      <c r="H42" s="37" t="s">
        <v>512</v>
      </c>
      <c r="I42" s="37" t="s">
        <v>512</v>
      </c>
      <c r="J42" s="38" t="s">
        <v>512</v>
      </c>
      <c r="K42" s="22"/>
      <c r="L42" s="22"/>
      <c r="M42" s="22"/>
      <c r="N42" s="22"/>
      <c r="O42" s="22"/>
      <c r="P42" s="22"/>
    </row>
    <row r="43" spans="1:16" ht="39" customHeight="1" thickBot="1" x14ac:dyDescent="0.2">
      <c r="A43" s="22"/>
      <c r="B43" s="40"/>
      <c r="C43" s="1177" t="s">
        <v>571</v>
      </c>
      <c r="D43" s="1178"/>
      <c r="E43" s="117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Xt4fHGRGJA/HifRBD9qhgxlEFBwKFzipiunk1BHJS4+e61A0stYmdUBiYWBtX7vivRxS4jngTWAKTcbX2Xgrg==" saltValue="pY973tVaNm801NcZQXFp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9799</v>
      </c>
      <c r="L45" s="60">
        <v>9334</v>
      </c>
      <c r="M45" s="60">
        <v>9301</v>
      </c>
      <c r="N45" s="60">
        <v>9349</v>
      </c>
      <c r="O45" s="61">
        <v>9582</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84"/>
      <c r="C48" s="1185"/>
      <c r="D48" s="62"/>
      <c r="E48" s="1190" t="s">
        <v>15</v>
      </c>
      <c r="F48" s="1190"/>
      <c r="G48" s="1190"/>
      <c r="H48" s="1190"/>
      <c r="I48" s="1190"/>
      <c r="J48" s="1191"/>
      <c r="K48" s="63">
        <v>1334</v>
      </c>
      <c r="L48" s="64">
        <v>1334</v>
      </c>
      <c r="M48" s="64">
        <v>1216</v>
      </c>
      <c r="N48" s="64">
        <v>1132</v>
      </c>
      <c r="O48" s="65">
        <v>1075</v>
      </c>
      <c r="P48" s="48"/>
      <c r="Q48" s="48"/>
      <c r="R48" s="48"/>
      <c r="S48" s="48"/>
      <c r="T48" s="48"/>
      <c r="U48" s="48"/>
    </row>
    <row r="49" spans="1:21" ht="30.75" customHeight="1" x14ac:dyDescent="0.15">
      <c r="A49" s="48"/>
      <c r="B49" s="1184"/>
      <c r="C49" s="1185"/>
      <c r="D49" s="62"/>
      <c r="E49" s="1190" t="s">
        <v>16</v>
      </c>
      <c r="F49" s="1190"/>
      <c r="G49" s="1190"/>
      <c r="H49" s="1190"/>
      <c r="I49" s="1190"/>
      <c r="J49" s="1191"/>
      <c r="K49" s="63">
        <v>307</v>
      </c>
      <c r="L49" s="64">
        <v>320</v>
      </c>
      <c r="M49" s="64">
        <v>343</v>
      </c>
      <c r="N49" s="64">
        <v>369</v>
      </c>
      <c r="O49" s="65">
        <v>456</v>
      </c>
      <c r="P49" s="48"/>
      <c r="Q49" s="48"/>
      <c r="R49" s="48"/>
      <c r="S49" s="48"/>
      <c r="T49" s="48"/>
      <c r="U49" s="48"/>
    </row>
    <row r="50" spans="1:21" ht="30.75" customHeight="1" x14ac:dyDescent="0.15">
      <c r="A50" s="48"/>
      <c r="B50" s="1184"/>
      <c r="C50" s="1185"/>
      <c r="D50" s="62"/>
      <c r="E50" s="1190" t="s">
        <v>17</v>
      </c>
      <c r="F50" s="1190"/>
      <c r="G50" s="1190"/>
      <c r="H50" s="1190"/>
      <c r="I50" s="1190"/>
      <c r="J50" s="1191"/>
      <c r="K50" s="63">
        <v>76</v>
      </c>
      <c r="L50" s="64">
        <v>67</v>
      </c>
      <c r="M50" s="64">
        <v>63</v>
      </c>
      <c r="N50" s="64">
        <v>51</v>
      </c>
      <c r="O50" s="65">
        <v>36</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10078</v>
      </c>
      <c r="L52" s="64">
        <v>10166</v>
      </c>
      <c r="M52" s="64">
        <v>10171</v>
      </c>
      <c r="N52" s="64">
        <v>10187</v>
      </c>
      <c r="O52" s="65">
        <v>10249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1438</v>
      </c>
      <c r="L53" s="69">
        <v>889</v>
      </c>
      <c r="M53" s="69">
        <v>752</v>
      </c>
      <c r="N53" s="69">
        <v>714</v>
      </c>
      <c r="O53" s="70">
        <v>900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3kzvMUocUbj5fJD2DxWI9G2q9UPL7T3qfXy4sSjffaIwn6p2BdD18kGIJ7HsgGfAML4aivWMJXWwzHAPWbMVg==" saltValue="fpZwlsoh/eyMTFmrZHBB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08" t="s">
        <v>30</v>
      </c>
      <c r="C41" s="1209"/>
      <c r="D41" s="102"/>
      <c r="E41" s="1214" t="s">
        <v>31</v>
      </c>
      <c r="F41" s="1214"/>
      <c r="G41" s="1214"/>
      <c r="H41" s="1215"/>
      <c r="I41" s="351">
        <v>94598</v>
      </c>
      <c r="J41" s="352">
        <v>95554</v>
      </c>
      <c r="K41" s="352">
        <v>93790</v>
      </c>
      <c r="L41" s="352">
        <v>94921</v>
      </c>
      <c r="M41" s="353">
        <v>94303</v>
      </c>
    </row>
    <row r="42" spans="2:13" ht="27.75" customHeight="1" x14ac:dyDescent="0.15">
      <c r="B42" s="1210"/>
      <c r="C42" s="1211"/>
      <c r="D42" s="103"/>
      <c r="E42" s="1216" t="s">
        <v>32</v>
      </c>
      <c r="F42" s="1216"/>
      <c r="G42" s="1216"/>
      <c r="H42" s="1217"/>
      <c r="I42" s="354">
        <v>656</v>
      </c>
      <c r="J42" s="355">
        <v>599</v>
      </c>
      <c r="K42" s="355">
        <v>547</v>
      </c>
      <c r="L42" s="355">
        <v>507</v>
      </c>
      <c r="M42" s="356">
        <v>481</v>
      </c>
    </row>
    <row r="43" spans="2:13" ht="27.75" customHeight="1" x14ac:dyDescent="0.15">
      <c r="B43" s="1210"/>
      <c r="C43" s="1211"/>
      <c r="D43" s="103"/>
      <c r="E43" s="1216" t="s">
        <v>33</v>
      </c>
      <c r="F43" s="1216"/>
      <c r="G43" s="1216"/>
      <c r="H43" s="1217"/>
      <c r="I43" s="354">
        <v>18635</v>
      </c>
      <c r="J43" s="355">
        <v>17650</v>
      </c>
      <c r="K43" s="355">
        <v>16102</v>
      </c>
      <c r="L43" s="355">
        <v>14775</v>
      </c>
      <c r="M43" s="356">
        <v>13269</v>
      </c>
    </row>
    <row r="44" spans="2:13" ht="27.75" customHeight="1" x14ac:dyDescent="0.15">
      <c r="B44" s="1210"/>
      <c r="C44" s="1211"/>
      <c r="D44" s="103"/>
      <c r="E44" s="1216" t="s">
        <v>34</v>
      </c>
      <c r="F44" s="1216"/>
      <c r="G44" s="1216"/>
      <c r="H44" s="1217"/>
      <c r="I44" s="354">
        <v>1547</v>
      </c>
      <c r="J44" s="355">
        <v>1408</v>
      </c>
      <c r="K44" s="355">
        <v>2152</v>
      </c>
      <c r="L44" s="355">
        <v>3559</v>
      </c>
      <c r="M44" s="356">
        <v>3341</v>
      </c>
    </row>
    <row r="45" spans="2:13" ht="27.75" customHeight="1" x14ac:dyDescent="0.15">
      <c r="B45" s="1210"/>
      <c r="C45" s="1211"/>
      <c r="D45" s="103"/>
      <c r="E45" s="1216" t="s">
        <v>35</v>
      </c>
      <c r="F45" s="1216"/>
      <c r="G45" s="1216"/>
      <c r="H45" s="1217"/>
      <c r="I45" s="354">
        <v>13124</v>
      </c>
      <c r="J45" s="355">
        <v>13226</v>
      </c>
      <c r="K45" s="355">
        <v>12783</v>
      </c>
      <c r="L45" s="355">
        <v>12806</v>
      </c>
      <c r="M45" s="356">
        <v>12658</v>
      </c>
    </row>
    <row r="46" spans="2:13" ht="27.75" customHeight="1" x14ac:dyDescent="0.15">
      <c r="B46" s="1210"/>
      <c r="C46" s="1211"/>
      <c r="D46" s="104"/>
      <c r="E46" s="1216" t="s">
        <v>36</v>
      </c>
      <c r="F46" s="1216"/>
      <c r="G46" s="1216"/>
      <c r="H46" s="1217"/>
      <c r="I46" s="354">
        <v>1</v>
      </c>
      <c r="J46" s="355">
        <v>1</v>
      </c>
      <c r="K46" s="355">
        <v>1</v>
      </c>
      <c r="L46" s="355">
        <v>0</v>
      </c>
      <c r="M46" s="356" t="s">
        <v>512</v>
      </c>
    </row>
    <row r="47" spans="2:13" ht="27.75" customHeight="1" x14ac:dyDescent="0.15">
      <c r="B47" s="1210"/>
      <c r="C47" s="1211"/>
      <c r="D47" s="105"/>
      <c r="E47" s="1218" t="s">
        <v>37</v>
      </c>
      <c r="F47" s="1219"/>
      <c r="G47" s="1219"/>
      <c r="H47" s="1220"/>
      <c r="I47" s="354" t="s">
        <v>512</v>
      </c>
      <c r="J47" s="355" t="s">
        <v>512</v>
      </c>
      <c r="K47" s="355" t="s">
        <v>512</v>
      </c>
      <c r="L47" s="355" t="s">
        <v>512</v>
      </c>
      <c r="M47" s="356" t="s">
        <v>512</v>
      </c>
    </row>
    <row r="48" spans="2:13" ht="27.75" customHeight="1" x14ac:dyDescent="0.15">
      <c r="B48" s="1210"/>
      <c r="C48" s="1211"/>
      <c r="D48" s="103"/>
      <c r="E48" s="1216" t="s">
        <v>38</v>
      </c>
      <c r="F48" s="1216"/>
      <c r="G48" s="1216"/>
      <c r="H48" s="1217"/>
      <c r="I48" s="354" t="s">
        <v>512</v>
      </c>
      <c r="J48" s="355" t="s">
        <v>512</v>
      </c>
      <c r="K48" s="355" t="s">
        <v>512</v>
      </c>
      <c r="L48" s="355" t="s">
        <v>512</v>
      </c>
      <c r="M48" s="356" t="s">
        <v>512</v>
      </c>
    </row>
    <row r="49" spans="2:13" ht="27.75" customHeight="1" x14ac:dyDescent="0.15">
      <c r="B49" s="1212"/>
      <c r="C49" s="1213"/>
      <c r="D49" s="103"/>
      <c r="E49" s="1216" t="s">
        <v>39</v>
      </c>
      <c r="F49" s="1216"/>
      <c r="G49" s="1216"/>
      <c r="H49" s="1217"/>
      <c r="I49" s="354" t="s">
        <v>512</v>
      </c>
      <c r="J49" s="355" t="s">
        <v>512</v>
      </c>
      <c r="K49" s="355" t="s">
        <v>512</v>
      </c>
      <c r="L49" s="355" t="s">
        <v>512</v>
      </c>
      <c r="M49" s="356" t="s">
        <v>512</v>
      </c>
    </row>
    <row r="50" spans="2:13" ht="27.75" customHeight="1" x14ac:dyDescent="0.15">
      <c r="B50" s="1221" t="s">
        <v>40</v>
      </c>
      <c r="C50" s="1222"/>
      <c r="D50" s="106"/>
      <c r="E50" s="1216" t="s">
        <v>41</v>
      </c>
      <c r="F50" s="1216"/>
      <c r="G50" s="1216"/>
      <c r="H50" s="1217"/>
      <c r="I50" s="354">
        <v>25361</v>
      </c>
      <c r="J50" s="355">
        <v>24190</v>
      </c>
      <c r="K50" s="355">
        <v>20714</v>
      </c>
      <c r="L50" s="355">
        <v>17355</v>
      </c>
      <c r="M50" s="356">
        <v>22968</v>
      </c>
    </row>
    <row r="51" spans="2:13" ht="27.75" customHeight="1" x14ac:dyDescent="0.15">
      <c r="B51" s="1210"/>
      <c r="C51" s="1211"/>
      <c r="D51" s="103"/>
      <c r="E51" s="1216" t="s">
        <v>42</v>
      </c>
      <c r="F51" s="1216"/>
      <c r="G51" s="1216"/>
      <c r="H51" s="1217"/>
      <c r="I51" s="354">
        <v>9930</v>
      </c>
      <c r="J51" s="355">
        <v>9334</v>
      </c>
      <c r="K51" s="355">
        <v>9055</v>
      </c>
      <c r="L51" s="355">
        <v>9021</v>
      </c>
      <c r="M51" s="356">
        <v>8813</v>
      </c>
    </row>
    <row r="52" spans="2:13" ht="27.75" customHeight="1" x14ac:dyDescent="0.15">
      <c r="B52" s="1212"/>
      <c r="C52" s="1213"/>
      <c r="D52" s="103"/>
      <c r="E52" s="1216" t="s">
        <v>43</v>
      </c>
      <c r="F52" s="1216"/>
      <c r="G52" s="1216"/>
      <c r="H52" s="1217"/>
      <c r="I52" s="354">
        <v>108492</v>
      </c>
      <c r="J52" s="355">
        <v>107863</v>
      </c>
      <c r="K52" s="355">
        <v>106139</v>
      </c>
      <c r="L52" s="355">
        <v>105680</v>
      </c>
      <c r="M52" s="356">
        <v>104919</v>
      </c>
    </row>
    <row r="53" spans="2:13" ht="27.75" customHeight="1" thickBot="1" x14ac:dyDescent="0.2">
      <c r="B53" s="1223" t="s">
        <v>44</v>
      </c>
      <c r="C53" s="1224"/>
      <c r="D53" s="107"/>
      <c r="E53" s="1225" t="s">
        <v>45</v>
      </c>
      <c r="F53" s="1225"/>
      <c r="G53" s="1225"/>
      <c r="H53" s="1226"/>
      <c r="I53" s="357">
        <v>-15222</v>
      </c>
      <c r="J53" s="358">
        <v>-12949</v>
      </c>
      <c r="K53" s="358">
        <v>-10534</v>
      </c>
      <c r="L53" s="358">
        <v>-5489</v>
      </c>
      <c r="M53" s="359">
        <v>-12648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ZOzVxgR9EX5Jh+Zj9XSUHVS96XsqP1bLEbEgDNeyqinb9ejEUVz6UcnXKgNzhREdEfTWF8CQh5uhDDk9jmGWw==" saltValue="uTaD/3/z+Htd2f4TZFjo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5" t="s">
        <v>48</v>
      </c>
      <c r="D55" s="1235"/>
      <c r="E55" s="1236"/>
      <c r="F55" s="119">
        <v>6812</v>
      </c>
      <c r="G55" s="119">
        <v>6380</v>
      </c>
      <c r="H55" s="120">
        <v>7992</v>
      </c>
    </row>
    <row r="56" spans="2:8" ht="52.5" customHeight="1" x14ac:dyDescent="0.15">
      <c r="B56" s="121"/>
      <c r="C56" s="1237" t="s">
        <v>49</v>
      </c>
      <c r="D56" s="1237"/>
      <c r="E56" s="1238"/>
      <c r="F56" s="122">
        <v>6540</v>
      </c>
      <c r="G56" s="122">
        <v>6023</v>
      </c>
      <c r="H56" s="123">
        <v>6047</v>
      </c>
    </row>
    <row r="57" spans="2:8" ht="53.25" customHeight="1" x14ac:dyDescent="0.15">
      <c r="B57" s="121"/>
      <c r="C57" s="1239" t="s">
        <v>50</v>
      </c>
      <c r="D57" s="1239"/>
      <c r="E57" s="1240"/>
      <c r="F57" s="124">
        <v>9235</v>
      </c>
      <c r="G57" s="124">
        <v>8366</v>
      </c>
      <c r="H57" s="125">
        <v>8936</v>
      </c>
    </row>
    <row r="58" spans="2:8" ht="45.75" customHeight="1" x14ac:dyDescent="0.15">
      <c r="B58" s="126"/>
      <c r="C58" s="1227" t="s">
        <v>598</v>
      </c>
      <c r="D58" s="1228"/>
      <c r="E58" s="1229"/>
      <c r="F58" s="127">
        <v>1209</v>
      </c>
      <c r="G58" s="127">
        <v>1210</v>
      </c>
      <c r="H58" s="128">
        <v>2470</v>
      </c>
    </row>
    <row r="59" spans="2:8" ht="45.75" customHeight="1" x14ac:dyDescent="0.15">
      <c r="B59" s="126"/>
      <c r="C59" s="1227" t="s">
        <v>600</v>
      </c>
      <c r="D59" s="1228"/>
      <c r="E59" s="1229"/>
      <c r="F59" s="127">
        <v>4000</v>
      </c>
      <c r="G59" s="127">
        <v>2896</v>
      </c>
      <c r="H59" s="128">
        <v>2224</v>
      </c>
    </row>
    <row r="60" spans="2:8" ht="45.75" customHeight="1" x14ac:dyDescent="0.15">
      <c r="B60" s="126"/>
      <c r="C60" s="1227" t="s">
        <v>599</v>
      </c>
      <c r="D60" s="1228"/>
      <c r="E60" s="1229"/>
      <c r="F60" s="127">
        <v>1868</v>
      </c>
      <c r="G60" s="127">
        <v>1868</v>
      </c>
      <c r="H60" s="128">
        <v>1868</v>
      </c>
    </row>
    <row r="61" spans="2:8" ht="45.75" customHeight="1" x14ac:dyDescent="0.15">
      <c r="B61" s="126"/>
      <c r="C61" s="1227" t="s">
        <v>601</v>
      </c>
      <c r="D61" s="1228"/>
      <c r="E61" s="1229"/>
      <c r="F61" s="127">
        <v>614</v>
      </c>
      <c r="G61" s="127">
        <v>834</v>
      </c>
      <c r="H61" s="128">
        <v>824</v>
      </c>
    </row>
    <row r="62" spans="2:8" ht="45.75" customHeight="1" thickBot="1" x14ac:dyDescent="0.2">
      <c r="B62" s="129"/>
      <c r="C62" s="1230" t="s">
        <v>602</v>
      </c>
      <c r="D62" s="1231"/>
      <c r="E62" s="1232"/>
      <c r="F62" s="130">
        <v>531</v>
      </c>
      <c r="G62" s="130">
        <v>532</v>
      </c>
      <c r="H62" s="131">
        <v>532</v>
      </c>
    </row>
    <row r="63" spans="2:8" ht="52.5" customHeight="1" thickBot="1" x14ac:dyDescent="0.2">
      <c r="B63" s="132"/>
      <c r="C63" s="1233" t="s">
        <v>51</v>
      </c>
      <c r="D63" s="1233"/>
      <c r="E63" s="1234"/>
      <c r="F63" s="133">
        <v>22587</v>
      </c>
      <c r="G63" s="133">
        <v>20769</v>
      </c>
      <c r="H63" s="134">
        <v>22974</v>
      </c>
    </row>
    <row r="64" spans="2:8" x14ac:dyDescent="0.15"/>
  </sheetData>
  <sheetProtection algorithmName="SHA-512" hashValue="xU71DKQdBcYyf2Lxwxdm8MwE7z1lFE4fns9DLuMfMZib5Gthb7+2Z3TCo4NXe98nfMKujSWR4aXQbRrOIVwmLA==" saltValue="ABYoqvIDkVhSu6Ij7Iuj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C1" sqref="BC1"/>
    </sheetView>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616</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612</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615</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610</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553</v>
      </c>
      <c r="BQ50" s="1250"/>
      <c r="BR50" s="1250"/>
      <c r="BS50" s="1250"/>
      <c r="BT50" s="1250"/>
      <c r="BU50" s="1250"/>
      <c r="BV50" s="1250"/>
      <c r="BW50" s="1250"/>
      <c r="BX50" s="1250" t="s">
        <v>554</v>
      </c>
      <c r="BY50" s="1250"/>
      <c r="BZ50" s="1250"/>
      <c r="CA50" s="1250"/>
      <c r="CB50" s="1250"/>
      <c r="CC50" s="1250"/>
      <c r="CD50" s="1250"/>
      <c r="CE50" s="1250"/>
      <c r="CF50" s="1250" t="s">
        <v>555</v>
      </c>
      <c r="CG50" s="1250"/>
      <c r="CH50" s="1250"/>
      <c r="CI50" s="1250"/>
      <c r="CJ50" s="1250"/>
      <c r="CK50" s="1250"/>
      <c r="CL50" s="1250"/>
      <c r="CM50" s="1250"/>
      <c r="CN50" s="1250" t="s">
        <v>556</v>
      </c>
      <c r="CO50" s="1250"/>
      <c r="CP50" s="1250"/>
      <c r="CQ50" s="1250"/>
      <c r="CR50" s="1250"/>
      <c r="CS50" s="1250"/>
      <c r="CT50" s="1250"/>
      <c r="CU50" s="1250"/>
      <c r="CV50" s="1250" t="s">
        <v>557</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609</v>
      </c>
      <c r="AO51" s="1249"/>
      <c r="AP51" s="1249"/>
      <c r="AQ51" s="1249"/>
      <c r="AR51" s="1249"/>
      <c r="AS51" s="1249"/>
      <c r="AT51" s="1249"/>
      <c r="AU51" s="1249"/>
      <c r="AV51" s="1249"/>
      <c r="AW51" s="1249"/>
      <c r="AX51" s="1249"/>
      <c r="AY51" s="1249"/>
      <c r="AZ51" s="1249"/>
      <c r="BA51" s="1249"/>
      <c r="BB51" s="1249" t="s">
        <v>607</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614</v>
      </c>
      <c r="BC53" s="1249"/>
      <c r="BD53" s="1249"/>
      <c r="BE53" s="1249"/>
      <c r="BF53" s="1249"/>
      <c r="BG53" s="1249"/>
      <c r="BH53" s="1249"/>
      <c r="BI53" s="1249"/>
      <c r="BJ53" s="1249"/>
      <c r="BK53" s="1249"/>
      <c r="BL53" s="1249"/>
      <c r="BM53" s="1249"/>
      <c r="BN53" s="1249"/>
      <c r="BO53" s="1249"/>
      <c r="BP53" s="1248">
        <v>59.6</v>
      </c>
      <c r="BQ53" s="1248"/>
      <c r="BR53" s="1248"/>
      <c r="BS53" s="1248"/>
      <c r="BT53" s="1248"/>
      <c r="BU53" s="1248"/>
      <c r="BV53" s="1248"/>
      <c r="BW53" s="1248"/>
      <c r="BX53" s="1248">
        <v>60.7</v>
      </c>
      <c r="BY53" s="1248"/>
      <c r="BZ53" s="1248"/>
      <c r="CA53" s="1248"/>
      <c r="CB53" s="1248"/>
      <c r="CC53" s="1248"/>
      <c r="CD53" s="1248"/>
      <c r="CE53" s="1248"/>
      <c r="CF53" s="1248">
        <v>62</v>
      </c>
      <c r="CG53" s="1248"/>
      <c r="CH53" s="1248"/>
      <c r="CI53" s="1248"/>
      <c r="CJ53" s="1248"/>
      <c r="CK53" s="1248"/>
      <c r="CL53" s="1248"/>
      <c r="CM53" s="1248"/>
      <c r="CN53" s="1248">
        <v>63.4</v>
      </c>
      <c r="CO53" s="1248"/>
      <c r="CP53" s="1248"/>
      <c r="CQ53" s="1248"/>
      <c r="CR53" s="1248"/>
      <c r="CS53" s="1248"/>
      <c r="CT53" s="1248"/>
      <c r="CU53" s="1248"/>
      <c r="CV53" s="1248">
        <v>64.599999999999994</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608</v>
      </c>
      <c r="AO55" s="1250"/>
      <c r="AP55" s="1250"/>
      <c r="AQ55" s="1250"/>
      <c r="AR55" s="1250"/>
      <c r="AS55" s="1250"/>
      <c r="AT55" s="1250"/>
      <c r="AU55" s="1250"/>
      <c r="AV55" s="1250"/>
      <c r="AW55" s="1250"/>
      <c r="AX55" s="1250"/>
      <c r="AY55" s="1250"/>
      <c r="AZ55" s="1250"/>
      <c r="BA55" s="1250"/>
      <c r="BB55" s="1249" t="s">
        <v>607</v>
      </c>
      <c r="BC55" s="1249"/>
      <c r="BD55" s="1249"/>
      <c r="BE55" s="1249"/>
      <c r="BF55" s="1249"/>
      <c r="BG55" s="1249"/>
      <c r="BH55" s="1249"/>
      <c r="BI55" s="1249"/>
      <c r="BJ55" s="1249"/>
      <c r="BK55" s="1249"/>
      <c r="BL55" s="1249"/>
      <c r="BM55" s="1249"/>
      <c r="BN55" s="1249"/>
      <c r="BO55" s="1249"/>
      <c r="BP55" s="1248">
        <v>30</v>
      </c>
      <c r="BQ55" s="1248"/>
      <c r="BR55" s="1248"/>
      <c r="BS55" s="1248"/>
      <c r="BT55" s="1248"/>
      <c r="BU55" s="1248"/>
      <c r="BV55" s="1248"/>
      <c r="BW55" s="1248"/>
      <c r="BX55" s="1248">
        <v>23.1</v>
      </c>
      <c r="BY55" s="1248"/>
      <c r="BZ55" s="1248"/>
      <c r="CA55" s="1248"/>
      <c r="CB55" s="1248"/>
      <c r="CC55" s="1248"/>
      <c r="CD55" s="1248"/>
      <c r="CE55" s="1248"/>
      <c r="CF55" s="1248">
        <v>19</v>
      </c>
      <c r="CG55" s="1248"/>
      <c r="CH55" s="1248"/>
      <c r="CI55" s="1248"/>
      <c r="CJ55" s="1248"/>
      <c r="CK55" s="1248"/>
      <c r="CL55" s="1248"/>
      <c r="CM55" s="1248"/>
      <c r="CN55" s="1248">
        <v>18</v>
      </c>
      <c r="CO55" s="1248"/>
      <c r="CP55" s="1248"/>
      <c r="CQ55" s="1248"/>
      <c r="CR55" s="1248"/>
      <c r="CS55" s="1248"/>
      <c r="CT55" s="1248"/>
      <c r="CU55" s="1248"/>
      <c r="CV55" s="1248">
        <v>13.1</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614</v>
      </c>
      <c r="BC57" s="1249"/>
      <c r="BD57" s="1249"/>
      <c r="BE57" s="1249"/>
      <c r="BF57" s="1249"/>
      <c r="BG57" s="1249"/>
      <c r="BH57" s="1249"/>
      <c r="BI57" s="1249"/>
      <c r="BJ57" s="1249"/>
      <c r="BK57" s="1249"/>
      <c r="BL57" s="1249"/>
      <c r="BM57" s="1249"/>
      <c r="BN57" s="1249"/>
      <c r="BO57" s="1249"/>
      <c r="BP57" s="1248">
        <v>58.3</v>
      </c>
      <c r="BQ57" s="1248"/>
      <c r="BR57" s="1248"/>
      <c r="BS57" s="1248"/>
      <c r="BT57" s="1248"/>
      <c r="BU57" s="1248"/>
      <c r="BV57" s="1248"/>
      <c r="BW57" s="1248"/>
      <c r="BX57" s="1248">
        <v>60.4</v>
      </c>
      <c r="BY57" s="1248"/>
      <c r="BZ57" s="1248"/>
      <c r="CA57" s="1248"/>
      <c r="CB57" s="1248"/>
      <c r="CC57" s="1248"/>
      <c r="CD57" s="1248"/>
      <c r="CE57" s="1248"/>
      <c r="CF57" s="1248">
        <v>60.9</v>
      </c>
      <c r="CG57" s="1248"/>
      <c r="CH57" s="1248"/>
      <c r="CI57" s="1248"/>
      <c r="CJ57" s="1248"/>
      <c r="CK57" s="1248"/>
      <c r="CL57" s="1248"/>
      <c r="CM57" s="1248"/>
      <c r="CN57" s="1248">
        <v>61.9</v>
      </c>
      <c r="CO57" s="1248"/>
      <c r="CP57" s="1248"/>
      <c r="CQ57" s="1248"/>
      <c r="CR57" s="1248"/>
      <c r="CS57" s="1248"/>
      <c r="CT57" s="1248"/>
      <c r="CU57" s="1248"/>
      <c r="CV57" s="1248">
        <v>62.5</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613</v>
      </c>
    </row>
    <row r="64" spans="1:109" ht="13.5" x14ac:dyDescent="0.15">
      <c r="B64" s="1242"/>
      <c r="G64" s="1278"/>
      <c r="I64" s="1280"/>
      <c r="J64" s="1280"/>
      <c r="K64" s="1280"/>
      <c r="L64" s="1280"/>
      <c r="M64" s="1280"/>
      <c r="N64" s="1279"/>
      <c r="AM64" s="1278"/>
      <c r="AN64" s="1278" t="s">
        <v>612</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611</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610</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553</v>
      </c>
      <c r="BQ72" s="1250"/>
      <c r="BR72" s="1250"/>
      <c r="BS72" s="1250"/>
      <c r="BT72" s="1250"/>
      <c r="BU72" s="1250"/>
      <c r="BV72" s="1250"/>
      <c r="BW72" s="1250"/>
      <c r="BX72" s="1250" t="s">
        <v>554</v>
      </c>
      <c r="BY72" s="1250"/>
      <c r="BZ72" s="1250"/>
      <c r="CA72" s="1250"/>
      <c r="CB72" s="1250"/>
      <c r="CC72" s="1250"/>
      <c r="CD72" s="1250"/>
      <c r="CE72" s="1250"/>
      <c r="CF72" s="1250" t="s">
        <v>555</v>
      </c>
      <c r="CG72" s="1250"/>
      <c r="CH72" s="1250"/>
      <c r="CI72" s="1250"/>
      <c r="CJ72" s="1250"/>
      <c r="CK72" s="1250"/>
      <c r="CL72" s="1250"/>
      <c r="CM72" s="1250"/>
      <c r="CN72" s="1250" t="s">
        <v>556</v>
      </c>
      <c r="CO72" s="1250"/>
      <c r="CP72" s="1250"/>
      <c r="CQ72" s="1250"/>
      <c r="CR72" s="1250"/>
      <c r="CS72" s="1250"/>
      <c r="CT72" s="1250"/>
      <c r="CU72" s="1250"/>
      <c r="CV72" s="1250" t="s">
        <v>557</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609</v>
      </c>
      <c r="AO73" s="1249"/>
      <c r="AP73" s="1249"/>
      <c r="AQ73" s="1249"/>
      <c r="AR73" s="1249"/>
      <c r="AS73" s="1249"/>
      <c r="AT73" s="1249"/>
      <c r="AU73" s="1249"/>
      <c r="AV73" s="1249"/>
      <c r="AW73" s="1249"/>
      <c r="AX73" s="1249"/>
      <c r="AY73" s="1249"/>
      <c r="AZ73" s="1249"/>
      <c r="BA73" s="1249"/>
      <c r="BB73" s="1249" t="s">
        <v>607</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606</v>
      </c>
      <c r="BC75" s="1249"/>
      <c r="BD75" s="1249"/>
      <c r="BE75" s="1249"/>
      <c r="BF75" s="1249"/>
      <c r="BG75" s="1249"/>
      <c r="BH75" s="1249"/>
      <c r="BI75" s="1249"/>
      <c r="BJ75" s="1249"/>
      <c r="BK75" s="1249"/>
      <c r="BL75" s="1249"/>
      <c r="BM75" s="1249"/>
      <c r="BN75" s="1249"/>
      <c r="BO75" s="1249"/>
      <c r="BP75" s="1248">
        <v>2.9</v>
      </c>
      <c r="BQ75" s="1248"/>
      <c r="BR75" s="1248"/>
      <c r="BS75" s="1248"/>
      <c r="BT75" s="1248"/>
      <c r="BU75" s="1248"/>
      <c r="BV75" s="1248"/>
      <c r="BW75" s="1248"/>
      <c r="BX75" s="1248">
        <v>2.6</v>
      </c>
      <c r="BY75" s="1248"/>
      <c r="BZ75" s="1248"/>
      <c r="CA75" s="1248"/>
      <c r="CB75" s="1248"/>
      <c r="CC75" s="1248"/>
      <c r="CD75" s="1248"/>
      <c r="CE75" s="1248"/>
      <c r="CF75" s="1248">
        <v>2.2999999999999998</v>
      </c>
      <c r="CG75" s="1248"/>
      <c r="CH75" s="1248"/>
      <c r="CI75" s="1248"/>
      <c r="CJ75" s="1248"/>
      <c r="CK75" s="1248"/>
      <c r="CL75" s="1248"/>
      <c r="CM75" s="1248"/>
      <c r="CN75" s="1248">
        <v>1.7</v>
      </c>
      <c r="CO75" s="1248"/>
      <c r="CP75" s="1248"/>
      <c r="CQ75" s="1248"/>
      <c r="CR75" s="1248"/>
      <c r="CS75" s="1248"/>
      <c r="CT75" s="1248"/>
      <c r="CU75" s="1248"/>
      <c r="CV75" s="1248">
        <v>1.7</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608</v>
      </c>
      <c r="AO77" s="1250"/>
      <c r="AP77" s="1250"/>
      <c r="AQ77" s="1250"/>
      <c r="AR77" s="1250"/>
      <c r="AS77" s="1250"/>
      <c r="AT77" s="1250"/>
      <c r="AU77" s="1250"/>
      <c r="AV77" s="1250"/>
      <c r="AW77" s="1250"/>
      <c r="AX77" s="1250"/>
      <c r="AY77" s="1250"/>
      <c r="AZ77" s="1250"/>
      <c r="BA77" s="1250"/>
      <c r="BB77" s="1249" t="s">
        <v>607</v>
      </c>
      <c r="BC77" s="1249"/>
      <c r="BD77" s="1249"/>
      <c r="BE77" s="1249"/>
      <c r="BF77" s="1249"/>
      <c r="BG77" s="1249"/>
      <c r="BH77" s="1249"/>
      <c r="BI77" s="1249"/>
      <c r="BJ77" s="1249"/>
      <c r="BK77" s="1249"/>
      <c r="BL77" s="1249"/>
      <c r="BM77" s="1249"/>
      <c r="BN77" s="1249"/>
      <c r="BO77" s="1249"/>
      <c r="BP77" s="1248">
        <v>30</v>
      </c>
      <c r="BQ77" s="1248"/>
      <c r="BR77" s="1248"/>
      <c r="BS77" s="1248"/>
      <c r="BT77" s="1248"/>
      <c r="BU77" s="1248"/>
      <c r="BV77" s="1248"/>
      <c r="BW77" s="1248"/>
      <c r="BX77" s="1248">
        <v>23.1</v>
      </c>
      <c r="BY77" s="1248"/>
      <c r="BZ77" s="1248"/>
      <c r="CA77" s="1248"/>
      <c r="CB77" s="1248"/>
      <c r="CC77" s="1248"/>
      <c r="CD77" s="1248"/>
      <c r="CE77" s="1248"/>
      <c r="CF77" s="1248">
        <v>19</v>
      </c>
      <c r="CG77" s="1248"/>
      <c r="CH77" s="1248"/>
      <c r="CI77" s="1248"/>
      <c r="CJ77" s="1248"/>
      <c r="CK77" s="1248"/>
      <c r="CL77" s="1248"/>
      <c r="CM77" s="1248"/>
      <c r="CN77" s="1248">
        <v>18</v>
      </c>
      <c r="CO77" s="1248"/>
      <c r="CP77" s="1248"/>
      <c r="CQ77" s="1248"/>
      <c r="CR77" s="1248"/>
      <c r="CS77" s="1248"/>
      <c r="CT77" s="1248"/>
      <c r="CU77" s="1248"/>
      <c r="CV77" s="1248">
        <v>13.1</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606</v>
      </c>
      <c r="BC79" s="1249"/>
      <c r="BD79" s="1249"/>
      <c r="BE79" s="1249"/>
      <c r="BF79" s="1249"/>
      <c r="BG79" s="1249"/>
      <c r="BH79" s="1249"/>
      <c r="BI79" s="1249"/>
      <c r="BJ79" s="1249"/>
      <c r="BK79" s="1249"/>
      <c r="BL79" s="1249"/>
      <c r="BM79" s="1249"/>
      <c r="BN79" s="1249"/>
      <c r="BO79" s="1249"/>
      <c r="BP79" s="1248">
        <v>5</v>
      </c>
      <c r="BQ79" s="1248"/>
      <c r="BR79" s="1248"/>
      <c r="BS79" s="1248"/>
      <c r="BT79" s="1248"/>
      <c r="BU79" s="1248"/>
      <c r="BV79" s="1248"/>
      <c r="BW79" s="1248"/>
      <c r="BX79" s="1248">
        <v>4.2</v>
      </c>
      <c r="BY79" s="1248"/>
      <c r="BZ79" s="1248"/>
      <c r="CA79" s="1248"/>
      <c r="CB79" s="1248"/>
      <c r="CC79" s="1248"/>
      <c r="CD79" s="1248"/>
      <c r="CE79" s="1248"/>
      <c r="CF79" s="1248">
        <v>3.6</v>
      </c>
      <c r="CG79" s="1248"/>
      <c r="CH79" s="1248"/>
      <c r="CI79" s="1248"/>
      <c r="CJ79" s="1248"/>
      <c r="CK79" s="1248"/>
      <c r="CL79" s="1248"/>
      <c r="CM79" s="1248"/>
      <c r="CN79" s="1248">
        <v>3.5</v>
      </c>
      <c r="CO79" s="1248"/>
      <c r="CP79" s="1248"/>
      <c r="CQ79" s="1248"/>
      <c r="CR79" s="1248"/>
      <c r="CS79" s="1248"/>
      <c r="CT79" s="1248"/>
      <c r="CU79" s="1248"/>
      <c r="CV79" s="1248">
        <v>3.6</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MkFch2R+TMOj7E6VrbXNHUEPJ44OxG6fwXcjfzH8994X6Wms3vc6DtZ5RoQH2UllzFub2yxZfq8ktvv1z7Ss+Q==" saltValue="Wd2WQwLyikrMGPRJ/J8Rw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 zoomScale="85" zoomScaleNormal="85" zoomScaleSheetLayoutView="70" workbookViewId="0">
      <selection activeCell="AW2" sqref="AW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RSXvI6aMURmZtthI5HxHveonWY9gNBJBML2EoMfisSBLFe7K9r5hsEw1Cxb7eAttuJUyMbhUUn7yXIcjHtisEw==" saltValue="rG+EiB98lJaHMQEXjcjC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 zoomScale="70" zoomScaleNormal="70" zoomScaleSheetLayoutView="55" workbookViewId="0">
      <selection activeCell="BC3" sqref="BC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gRZLq4f9uj1CA4kAO4m/QCduRfiyV9wKLUOhIXuPO739BMtUUUz6dGw4l1l6jy1SoYLDL5bQcQpsZYh+zSg8fA==" saltValue="cjTejDPnVsT8e0LfK8uk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66911</v>
      </c>
      <c r="E3" s="153"/>
      <c r="F3" s="154">
        <v>45426</v>
      </c>
      <c r="G3" s="155"/>
      <c r="H3" s="156"/>
    </row>
    <row r="4" spans="1:8" x14ac:dyDescent="0.15">
      <c r="A4" s="157"/>
      <c r="B4" s="158"/>
      <c r="C4" s="159"/>
      <c r="D4" s="160">
        <v>37843</v>
      </c>
      <c r="E4" s="161"/>
      <c r="F4" s="162">
        <v>24508</v>
      </c>
      <c r="G4" s="163"/>
      <c r="H4" s="164"/>
    </row>
    <row r="5" spans="1:8" x14ac:dyDescent="0.15">
      <c r="A5" s="145" t="s">
        <v>545</v>
      </c>
      <c r="B5" s="150"/>
      <c r="C5" s="151"/>
      <c r="D5" s="152">
        <v>54879</v>
      </c>
      <c r="E5" s="153"/>
      <c r="F5" s="154">
        <v>45022</v>
      </c>
      <c r="G5" s="155"/>
      <c r="H5" s="156"/>
    </row>
    <row r="6" spans="1:8" x14ac:dyDescent="0.15">
      <c r="A6" s="157"/>
      <c r="B6" s="158"/>
      <c r="C6" s="159"/>
      <c r="D6" s="160">
        <v>30063</v>
      </c>
      <c r="E6" s="161"/>
      <c r="F6" s="162">
        <v>25247</v>
      </c>
      <c r="G6" s="163"/>
      <c r="H6" s="164"/>
    </row>
    <row r="7" spans="1:8" x14ac:dyDescent="0.15">
      <c r="A7" s="145" t="s">
        <v>546</v>
      </c>
      <c r="B7" s="150"/>
      <c r="C7" s="151"/>
      <c r="D7" s="152">
        <v>42741</v>
      </c>
      <c r="E7" s="153"/>
      <c r="F7" s="154">
        <v>46035</v>
      </c>
      <c r="G7" s="155"/>
      <c r="H7" s="156"/>
    </row>
    <row r="8" spans="1:8" x14ac:dyDescent="0.15">
      <c r="A8" s="157"/>
      <c r="B8" s="158"/>
      <c r="C8" s="159"/>
      <c r="D8" s="160">
        <v>21818</v>
      </c>
      <c r="E8" s="161"/>
      <c r="F8" s="162">
        <v>25158</v>
      </c>
      <c r="G8" s="163"/>
      <c r="H8" s="164"/>
    </row>
    <row r="9" spans="1:8" x14ac:dyDescent="0.15">
      <c r="A9" s="145" t="s">
        <v>547</v>
      </c>
      <c r="B9" s="150"/>
      <c r="C9" s="151"/>
      <c r="D9" s="152">
        <v>59428</v>
      </c>
      <c r="E9" s="153"/>
      <c r="F9" s="154">
        <v>43261</v>
      </c>
      <c r="G9" s="155"/>
      <c r="H9" s="156"/>
    </row>
    <row r="10" spans="1:8" x14ac:dyDescent="0.15">
      <c r="A10" s="157"/>
      <c r="B10" s="158"/>
      <c r="C10" s="159"/>
      <c r="D10" s="160">
        <v>33420</v>
      </c>
      <c r="E10" s="161"/>
      <c r="F10" s="162">
        <v>24721</v>
      </c>
      <c r="G10" s="163"/>
      <c r="H10" s="164"/>
    </row>
    <row r="11" spans="1:8" x14ac:dyDescent="0.15">
      <c r="A11" s="145" t="s">
        <v>548</v>
      </c>
      <c r="B11" s="150"/>
      <c r="C11" s="151"/>
      <c r="D11" s="152">
        <v>53769</v>
      </c>
      <c r="E11" s="153"/>
      <c r="F11" s="154">
        <v>40626</v>
      </c>
      <c r="G11" s="155"/>
      <c r="H11" s="156"/>
    </row>
    <row r="12" spans="1:8" x14ac:dyDescent="0.15">
      <c r="A12" s="157"/>
      <c r="B12" s="158"/>
      <c r="C12" s="165"/>
      <c r="D12" s="160">
        <v>28508</v>
      </c>
      <c r="E12" s="161"/>
      <c r="F12" s="162">
        <v>24279</v>
      </c>
      <c r="G12" s="163"/>
      <c r="H12" s="164"/>
    </row>
    <row r="13" spans="1:8" x14ac:dyDescent="0.15">
      <c r="A13" s="145"/>
      <c r="B13" s="150"/>
      <c r="C13" s="166"/>
      <c r="D13" s="167">
        <v>55546</v>
      </c>
      <c r="E13" s="168"/>
      <c r="F13" s="169">
        <v>44074</v>
      </c>
      <c r="G13" s="170"/>
      <c r="H13" s="156"/>
    </row>
    <row r="14" spans="1:8" x14ac:dyDescent="0.15">
      <c r="A14" s="157"/>
      <c r="B14" s="158"/>
      <c r="C14" s="159"/>
      <c r="D14" s="160">
        <v>30330</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3.84</v>
      </c>
      <c r="C19" s="171">
        <f>ROUND(VALUE(SUBSTITUTE(実質収支比率等に係る経年分析!G$48,"▲","-")),2)</f>
        <v>2.2200000000000002</v>
      </c>
      <c r="D19" s="171">
        <f>ROUND(VALUE(SUBSTITUTE(実質収支比率等に係る経年分析!H$48,"▲","-")),2)</f>
        <v>2.4300000000000002</v>
      </c>
      <c r="E19" s="171">
        <f>ROUND(VALUE(SUBSTITUTE(実質収支比率等に係る経年分析!I$48,"▲","-")),2)</f>
        <v>2.86</v>
      </c>
      <c r="F19" s="171">
        <f>ROUND(VALUE(SUBSTITUTE(実質収支比率等に係る経年分析!J$48,"▲","-")),2)</f>
        <v>5.58</v>
      </c>
    </row>
    <row r="20" spans="1:11" x14ac:dyDescent="0.15">
      <c r="A20" s="171" t="s">
        <v>55</v>
      </c>
      <c r="B20" s="171">
        <f>ROUND(VALUE(SUBSTITUTE(実質収支比率等に係る経年分析!F$47,"▲","-")),2)</f>
        <v>20.98</v>
      </c>
      <c r="C20" s="171">
        <f>ROUND(VALUE(SUBSTITUTE(実質収支比率等に係る経年分析!G$47,"▲","-")),2)</f>
        <v>19.29</v>
      </c>
      <c r="D20" s="171">
        <f>ROUND(VALUE(SUBSTITUTE(実質収支比率等に係る経年分析!H$47,"▲","-")),2)</f>
        <v>13.04</v>
      </c>
      <c r="E20" s="171">
        <f>ROUND(VALUE(SUBSTITUTE(実質収支比率等に係る経年分析!I$47,"▲","-")),2)</f>
        <v>11.81</v>
      </c>
      <c r="F20" s="171">
        <f>ROUND(VALUE(SUBSTITUTE(実質収支比率等に係る経年分析!J$47,"▲","-")),2)</f>
        <v>14.2</v>
      </c>
    </row>
    <row r="21" spans="1:11" x14ac:dyDescent="0.15">
      <c r="A21" s="171" t="s">
        <v>56</v>
      </c>
      <c r="B21" s="171">
        <f>IF(ISNUMBER(VALUE(SUBSTITUTE(実質収支比率等に係る経年分析!F$49,"▲","-"))),ROUND(VALUE(SUBSTITUTE(実質収支比率等に係る経年分析!F$49,"▲","-")),2),NA())</f>
        <v>-0.13</v>
      </c>
      <c r="C21" s="171">
        <f>IF(ISNUMBER(VALUE(SUBSTITUTE(実質収支比率等に係る経年分析!G$49,"▲","-"))),ROUND(VALUE(SUBSTITUTE(実質収支比率等に係る経年分析!G$49,"▲","-")),2),NA())</f>
        <v>-3.57</v>
      </c>
      <c r="D21" s="171">
        <f>IF(ISNUMBER(VALUE(SUBSTITUTE(実質収支比率等に係る経年分析!H$49,"▲","-"))),ROUND(VALUE(SUBSTITUTE(実質収支比率等に係る経年分析!H$49,"▲","-")),2),NA())</f>
        <v>-6.44</v>
      </c>
      <c r="E21" s="171">
        <f>IF(ISNUMBER(VALUE(SUBSTITUTE(実質収支比率等に係る経年分析!I$49,"▲","-"))),ROUND(VALUE(SUBSTITUTE(実質収支比率等に係る経年分析!I$49,"▲","-")),2),NA())</f>
        <v>-0.3</v>
      </c>
      <c r="F21" s="171">
        <f>IF(ISNUMBER(VALUE(SUBSTITUTE(実質収支比率等に係る経年分析!J$49,"▲","-"))),ROUND(VALUE(SUBSTITUTE(実質収支比率等に係る経年分析!J$49,"▲","-")),2),NA())</f>
        <v>5.7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0.55000000000000004</v>
      </c>
    </row>
    <row r="32" spans="1:11" x14ac:dyDescent="0.15">
      <c r="A32" s="172" t="str">
        <f>IF(連結実質赤字比率に係る赤字・黒字の構成分析!C$38="",NA(),連結実質赤字比率に係る赤字・黒字の構成分析!C$38)</f>
        <v>自動車運送事業会計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0.56999999999999995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0.85</v>
      </c>
    </row>
    <row r="33" spans="1:16" x14ac:dyDescent="0.15">
      <c r="A33" s="172" t="str">
        <f>IF(連結実質赤字比率に係る赤字・黒字の構成分析!C$37="",NA(),連結実質赤字比率に係る赤字・黒字の構成分析!C$37)</f>
        <v>富士大和温泉病院事業会計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2.2400000000000002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2.5499999999999998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2.4900000000000002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2.2200000000000002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2.4300000000000002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10078</v>
      </c>
      <c r="E42" s="173"/>
      <c r="F42" s="173"/>
      <c r="G42" s="173">
        <f>'実質公債費比率（分子）の構造'!L$52</f>
        <v>10166</v>
      </c>
      <c r="H42" s="173"/>
      <c r="I42" s="173"/>
      <c r="J42" s="173">
        <f>'実質公債費比率（分子）の構造'!M$52</f>
        <v>10171</v>
      </c>
      <c r="K42" s="173"/>
      <c r="L42" s="173"/>
      <c r="M42" s="173">
        <f>'実質公債費比率（分子）の構造'!N$52</f>
        <v>10187</v>
      </c>
      <c r="N42" s="173"/>
      <c r="O42" s="173"/>
      <c r="P42" s="173">
        <f>'実質公債費比率（分子）の構造'!O$52</f>
        <v>10249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76</v>
      </c>
      <c r="C44" s="173"/>
      <c r="D44" s="173"/>
      <c r="E44" s="173">
        <f>'実質公債費比率（分子）の構造'!L$50</f>
        <v>67</v>
      </c>
      <c r="F44" s="173"/>
      <c r="G44" s="173"/>
      <c r="H44" s="173">
        <f>'実質公債費比率（分子）の構造'!M$50</f>
        <v>63</v>
      </c>
      <c r="I44" s="173"/>
      <c r="J44" s="173"/>
      <c r="K44" s="173">
        <f>'実質公債費比率（分子）の構造'!N$50</f>
        <v>51</v>
      </c>
      <c r="L44" s="173"/>
      <c r="M44" s="173"/>
      <c r="N44" s="173">
        <f>'実質公債費比率（分子）の構造'!O$50</f>
        <v>36</v>
      </c>
      <c r="O44" s="173"/>
      <c r="P44" s="173"/>
    </row>
    <row r="45" spans="1:16" x14ac:dyDescent="0.15">
      <c r="A45" s="173" t="s">
        <v>66</v>
      </c>
      <c r="B45" s="173">
        <f>'実質公債費比率（分子）の構造'!K$49</f>
        <v>307</v>
      </c>
      <c r="C45" s="173"/>
      <c r="D45" s="173"/>
      <c r="E45" s="173">
        <f>'実質公債費比率（分子）の構造'!L$49</f>
        <v>320</v>
      </c>
      <c r="F45" s="173"/>
      <c r="G45" s="173"/>
      <c r="H45" s="173">
        <f>'実質公債費比率（分子）の構造'!M$49</f>
        <v>343</v>
      </c>
      <c r="I45" s="173"/>
      <c r="J45" s="173"/>
      <c r="K45" s="173">
        <f>'実質公債費比率（分子）の構造'!N$49</f>
        <v>369</v>
      </c>
      <c r="L45" s="173"/>
      <c r="M45" s="173"/>
      <c r="N45" s="173">
        <f>'実質公債費比率（分子）の構造'!O$49</f>
        <v>456</v>
      </c>
      <c r="O45" s="173"/>
      <c r="P45" s="173"/>
    </row>
    <row r="46" spans="1:16" x14ac:dyDescent="0.15">
      <c r="A46" s="173" t="s">
        <v>67</v>
      </c>
      <c r="B46" s="173">
        <f>'実質公債費比率（分子）の構造'!K$48</f>
        <v>1334</v>
      </c>
      <c r="C46" s="173"/>
      <c r="D46" s="173"/>
      <c r="E46" s="173">
        <f>'実質公債費比率（分子）の構造'!L$48</f>
        <v>1334</v>
      </c>
      <c r="F46" s="173"/>
      <c r="G46" s="173"/>
      <c r="H46" s="173">
        <f>'実質公債費比率（分子）の構造'!M$48</f>
        <v>1216</v>
      </c>
      <c r="I46" s="173"/>
      <c r="J46" s="173"/>
      <c r="K46" s="173">
        <f>'実質公債費比率（分子）の構造'!N$48</f>
        <v>1132</v>
      </c>
      <c r="L46" s="173"/>
      <c r="M46" s="173"/>
      <c r="N46" s="173">
        <f>'実質公債費比率（分子）の構造'!O$48</f>
        <v>1075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9799</v>
      </c>
      <c r="C49" s="173"/>
      <c r="D49" s="173"/>
      <c r="E49" s="173">
        <f>'実質公債費比率（分子）の構造'!L$45</f>
        <v>9334</v>
      </c>
      <c r="F49" s="173"/>
      <c r="G49" s="173"/>
      <c r="H49" s="173">
        <f>'実質公債費比率（分子）の構造'!M$45</f>
        <v>9301</v>
      </c>
      <c r="I49" s="173"/>
      <c r="J49" s="173"/>
      <c r="K49" s="173">
        <f>'実質公債費比率（分子）の構造'!N$45</f>
        <v>9349</v>
      </c>
      <c r="L49" s="173"/>
      <c r="M49" s="173"/>
      <c r="N49" s="173">
        <f>'実質公債費比率（分子）の構造'!O$45</f>
        <v>9582</v>
      </c>
      <c r="O49" s="173"/>
      <c r="P49" s="173"/>
    </row>
    <row r="50" spans="1:16" x14ac:dyDescent="0.15">
      <c r="A50" s="173" t="s">
        <v>71</v>
      </c>
      <c r="B50" s="173" t="e">
        <f>NA()</f>
        <v>#N/A</v>
      </c>
      <c r="C50" s="173">
        <f>IF(ISNUMBER('実質公債費比率（分子）の構造'!K$53),'実質公債費比率（分子）の構造'!K$53,NA())</f>
        <v>1438</v>
      </c>
      <c r="D50" s="173" t="e">
        <f>NA()</f>
        <v>#N/A</v>
      </c>
      <c r="E50" s="173" t="e">
        <f>NA()</f>
        <v>#N/A</v>
      </c>
      <c r="F50" s="173">
        <f>IF(ISNUMBER('実質公債費比率（分子）の構造'!L$53),'実質公債費比率（分子）の構造'!L$53,NA())</f>
        <v>889</v>
      </c>
      <c r="G50" s="173" t="e">
        <f>NA()</f>
        <v>#N/A</v>
      </c>
      <c r="H50" s="173" t="e">
        <f>NA()</f>
        <v>#N/A</v>
      </c>
      <c r="I50" s="173">
        <f>IF(ISNUMBER('実質公債費比率（分子）の構造'!M$53),'実質公債費比率（分子）の構造'!M$53,NA())</f>
        <v>752</v>
      </c>
      <c r="J50" s="173" t="e">
        <f>NA()</f>
        <v>#N/A</v>
      </c>
      <c r="K50" s="173" t="e">
        <f>NA()</f>
        <v>#N/A</v>
      </c>
      <c r="L50" s="173">
        <f>IF(ISNUMBER('実質公債費比率（分子）の構造'!N$53),'実質公債費比率（分子）の構造'!N$53,NA())</f>
        <v>714</v>
      </c>
      <c r="M50" s="173" t="e">
        <f>NA()</f>
        <v>#N/A</v>
      </c>
      <c r="N50" s="173" t="e">
        <f>NA()</f>
        <v>#N/A</v>
      </c>
      <c r="O50" s="173">
        <f>IF(ISNUMBER('実質公債費比率（分子）の構造'!O$53),'実質公債費比率（分子）の構造'!O$53,NA())</f>
        <v>900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108492</v>
      </c>
      <c r="E56" s="172"/>
      <c r="F56" s="172"/>
      <c r="G56" s="172">
        <f>'将来負担比率（分子）の構造'!J$52</f>
        <v>107863</v>
      </c>
      <c r="H56" s="172"/>
      <c r="I56" s="172"/>
      <c r="J56" s="172">
        <f>'将来負担比率（分子）の構造'!K$52</f>
        <v>106139</v>
      </c>
      <c r="K56" s="172"/>
      <c r="L56" s="172"/>
      <c r="M56" s="172">
        <f>'将来負担比率（分子）の構造'!L$52</f>
        <v>105680</v>
      </c>
      <c r="N56" s="172"/>
      <c r="O56" s="172"/>
      <c r="P56" s="172">
        <f>'将来負担比率（分子）の構造'!M$52</f>
        <v>104919</v>
      </c>
    </row>
    <row r="57" spans="1:16" x14ac:dyDescent="0.15">
      <c r="A57" s="172" t="s">
        <v>42</v>
      </c>
      <c r="B57" s="172"/>
      <c r="C57" s="172"/>
      <c r="D57" s="172">
        <f>'将来負担比率（分子）の構造'!I$51</f>
        <v>9930</v>
      </c>
      <c r="E57" s="172"/>
      <c r="F57" s="172"/>
      <c r="G57" s="172">
        <f>'将来負担比率（分子）の構造'!J$51</f>
        <v>9334</v>
      </c>
      <c r="H57" s="172"/>
      <c r="I57" s="172"/>
      <c r="J57" s="172">
        <f>'将来負担比率（分子）の構造'!K$51</f>
        <v>9055</v>
      </c>
      <c r="K57" s="172"/>
      <c r="L57" s="172"/>
      <c r="M57" s="172">
        <f>'将来負担比率（分子）の構造'!L$51</f>
        <v>9021</v>
      </c>
      <c r="N57" s="172"/>
      <c r="O57" s="172"/>
      <c r="P57" s="172">
        <f>'将来負担比率（分子）の構造'!M$51</f>
        <v>8813</v>
      </c>
    </row>
    <row r="58" spans="1:16" x14ac:dyDescent="0.15">
      <c r="A58" s="172" t="s">
        <v>41</v>
      </c>
      <c r="B58" s="172"/>
      <c r="C58" s="172"/>
      <c r="D58" s="172">
        <f>'将来負担比率（分子）の構造'!I$50</f>
        <v>25361</v>
      </c>
      <c r="E58" s="172"/>
      <c r="F58" s="172"/>
      <c r="G58" s="172">
        <f>'将来負担比率（分子）の構造'!J$50</f>
        <v>24190</v>
      </c>
      <c r="H58" s="172"/>
      <c r="I58" s="172"/>
      <c r="J58" s="172">
        <f>'将来負担比率（分子）の構造'!K$50</f>
        <v>20714</v>
      </c>
      <c r="K58" s="172"/>
      <c r="L58" s="172"/>
      <c r="M58" s="172">
        <f>'将来負担比率（分子）の構造'!L$50</f>
        <v>17355</v>
      </c>
      <c r="N58" s="172"/>
      <c r="O58" s="172"/>
      <c r="P58" s="172">
        <f>'将来負担比率（分子）の構造'!M$50</f>
        <v>22968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1</v>
      </c>
      <c r="I61" s="172"/>
      <c r="J61" s="172"/>
      <c r="K61" s="172">
        <f>'将来負担比率（分子）の構造'!L$46</f>
        <v>0</v>
      </c>
      <c r="L61" s="172"/>
      <c r="M61" s="172"/>
      <c r="N61" s="172" t="str">
        <f>'将来負担比率（分子）の構造'!M$46</f>
        <v>-</v>
      </c>
      <c r="O61" s="172"/>
      <c r="P61" s="172"/>
    </row>
    <row r="62" spans="1:16" x14ac:dyDescent="0.15">
      <c r="A62" s="172" t="s">
        <v>35</v>
      </c>
      <c r="B62" s="172">
        <f>'将来負担比率（分子）の構造'!I$45</f>
        <v>13124</v>
      </c>
      <c r="C62" s="172"/>
      <c r="D62" s="172"/>
      <c r="E62" s="172">
        <f>'将来負担比率（分子）の構造'!J$45</f>
        <v>13226</v>
      </c>
      <c r="F62" s="172"/>
      <c r="G62" s="172"/>
      <c r="H62" s="172">
        <f>'将来負担比率（分子）の構造'!K$45</f>
        <v>12783</v>
      </c>
      <c r="I62" s="172"/>
      <c r="J62" s="172"/>
      <c r="K62" s="172">
        <f>'将来負担比率（分子）の構造'!L$45</f>
        <v>12806</v>
      </c>
      <c r="L62" s="172"/>
      <c r="M62" s="172"/>
      <c r="N62" s="172">
        <f>'将来負担比率（分子）の構造'!M$45</f>
        <v>12658</v>
      </c>
      <c r="O62" s="172"/>
      <c r="P62" s="172"/>
    </row>
    <row r="63" spans="1:16" x14ac:dyDescent="0.15">
      <c r="A63" s="172" t="s">
        <v>34</v>
      </c>
      <c r="B63" s="172">
        <f>'将来負担比率（分子）の構造'!I$44</f>
        <v>1547</v>
      </c>
      <c r="C63" s="172"/>
      <c r="D63" s="172"/>
      <c r="E63" s="172">
        <f>'将来負担比率（分子）の構造'!J$44</f>
        <v>1408</v>
      </c>
      <c r="F63" s="172"/>
      <c r="G63" s="172"/>
      <c r="H63" s="172">
        <f>'将来負担比率（分子）の構造'!K$44</f>
        <v>2152</v>
      </c>
      <c r="I63" s="172"/>
      <c r="J63" s="172"/>
      <c r="K63" s="172">
        <f>'将来負担比率（分子）の構造'!L$44</f>
        <v>3559</v>
      </c>
      <c r="L63" s="172"/>
      <c r="M63" s="172"/>
      <c r="N63" s="172">
        <f>'将来負担比率（分子）の構造'!M$44</f>
        <v>3341</v>
      </c>
      <c r="O63" s="172"/>
      <c r="P63" s="172"/>
    </row>
    <row r="64" spans="1:16" x14ac:dyDescent="0.15">
      <c r="A64" s="172" t="s">
        <v>33</v>
      </c>
      <c r="B64" s="172">
        <f>'将来負担比率（分子）の構造'!I$43</f>
        <v>18635</v>
      </c>
      <c r="C64" s="172"/>
      <c r="D64" s="172"/>
      <c r="E64" s="172">
        <f>'将来負担比率（分子）の構造'!J$43</f>
        <v>17650</v>
      </c>
      <c r="F64" s="172"/>
      <c r="G64" s="172"/>
      <c r="H64" s="172">
        <f>'将来負担比率（分子）の構造'!K$43</f>
        <v>16102</v>
      </c>
      <c r="I64" s="172"/>
      <c r="J64" s="172"/>
      <c r="K64" s="172">
        <f>'将来負担比率（分子）の構造'!L$43</f>
        <v>14775</v>
      </c>
      <c r="L64" s="172"/>
      <c r="M64" s="172"/>
      <c r="N64" s="172">
        <f>'将来負担比率（分子）の構造'!M$43</f>
        <v>13269</v>
      </c>
      <c r="O64" s="172"/>
      <c r="P64" s="172"/>
    </row>
    <row r="65" spans="1:16" x14ac:dyDescent="0.15">
      <c r="A65" s="172" t="s">
        <v>32</v>
      </c>
      <c r="B65" s="172">
        <f>'将来負担比率（分子）の構造'!I$42</f>
        <v>656</v>
      </c>
      <c r="C65" s="172"/>
      <c r="D65" s="172"/>
      <c r="E65" s="172">
        <f>'将来負担比率（分子）の構造'!J$42</f>
        <v>599</v>
      </c>
      <c r="F65" s="172"/>
      <c r="G65" s="172"/>
      <c r="H65" s="172">
        <f>'将来負担比率（分子）の構造'!K$42</f>
        <v>547</v>
      </c>
      <c r="I65" s="172"/>
      <c r="J65" s="172"/>
      <c r="K65" s="172">
        <f>'将来負担比率（分子）の構造'!L$42</f>
        <v>507</v>
      </c>
      <c r="L65" s="172"/>
      <c r="M65" s="172"/>
      <c r="N65" s="172">
        <f>'将来負担比率（分子）の構造'!M$42</f>
        <v>481</v>
      </c>
      <c r="O65" s="172"/>
      <c r="P65" s="172"/>
    </row>
    <row r="66" spans="1:16" x14ac:dyDescent="0.15">
      <c r="A66" s="172" t="s">
        <v>31</v>
      </c>
      <c r="B66" s="172">
        <f>'将来負担比率（分子）の構造'!I$41</f>
        <v>94598</v>
      </c>
      <c r="C66" s="172"/>
      <c r="D66" s="172"/>
      <c r="E66" s="172">
        <f>'将来負担比率（分子）の構造'!J$41</f>
        <v>95554</v>
      </c>
      <c r="F66" s="172"/>
      <c r="G66" s="172"/>
      <c r="H66" s="172">
        <f>'将来負担比率（分子）の構造'!K$41</f>
        <v>93790</v>
      </c>
      <c r="I66" s="172"/>
      <c r="J66" s="172"/>
      <c r="K66" s="172">
        <f>'将来負担比率（分子）の構造'!L$41</f>
        <v>94921</v>
      </c>
      <c r="L66" s="172"/>
      <c r="M66" s="172"/>
      <c r="N66" s="172">
        <f>'将来負担比率（分子）の構造'!M$41</f>
        <v>94303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6812</v>
      </c>
      <c r="C72" s="176">
        <f>基金残高に係る経年分析!G55</f>
        <v>6380</v>
      </c>
      <c r="D72" s="176">
        <f>基金残高に係る経年分析!H55</f>
        <v>7992</v>
      </c>
    </row>
    <row r="73" spans="1:16" x14ac:dyDescent="0.15">
      <c r="A73" s="175" t="s">
        <v>78</v>
      </c>
      <c r="B73" s="176">
        <f>基金残高に係る経年分析!F56</f>
        <v>6540</v>
      </c>
      <c r="C73" s="176">
        <f>基金残高に係る経年分析!G56</f>
        <v>6023</v>
      </c>
      <c r="D73" s="176">
        <f>基金残高に係る経年分析!H56</f>
        <v>6047</v>
      </c>
    </row>
    <row r="74" spans="1:16" x14ac:dyDescent="0.15">
      <c r="A74" s="175" t="s">
        <v>79</v>
      </c>
      <c r="B74" s="176">
        <f>基金残高に係る経年分析!F57</f>
        <v>9235</v>
      </c>
      <c r="C74" s="176">
        <f>基金残高に係る経年分析!G57</f>
        <v>8366</v>
      </c>
      <c r="D74" s="176">
        <f>基金残高に係る経年分析!H57</f>
        <v>8936</v>
      </c>
    </row>
  </sheetData>
  <sheetProtection algorithmName="SHA-512" hashValue="IfjPsAUNYczSKOpgCkUNLweFnvoz6s7r7pa63lYYUNEocpZXjjy2OlWP0yVV3n/FzoolaNF0DJDr3+Dzc5ObgQ==" saltValue="wg/wsAprn3UkpplUOCFC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225</v>
      </c>
      <c r="C5" s="617"/>
      <c r="D5" s="617"/>
      <c r="E5" s="617"/>
      <c r="F5" s="617"/>
      <c r="G5" s="617"/>
      <c r="H5" s="617"/>
      <c r="I5" s="617"/>
      <c r="J5" s="617"/>
      <c r="K5" s="617"/>
      <c r="L5" s="617"/>
      <c r="M5" s="617"/>
      <c r="N5" s="617"/>
      <c r="O5" s="617"/>
      <c r="P5" s="617"/>
      <c r="Q5" s="618"/>
      <c r="R5" s="619">
        <v>31073231</v>
      </c>
      <c r="S5" s="620"/>
      <c r="T5" s="620"/>
      <c r="U5" s="620"/>
      <c r="V5" s="620"/>
      <c r="W5" s="620"/>
      <c r="X5" s="620"/>
      <c r="Y5" s="621"/>
      <c r="Z5" s="622">
        <v>26.2</v>
      </c>
      <c r="AA5" s="622"/>
      <c r="AB5" s="622"/>
      <c r="AC5" s="622"/>
      <c r="AD5" s="623">
        <v>29730291</v>
      </c>
      <c r="AE5" s="623"/>
      <c r="AF5" s="623"/>
      <c r="AG5" s="623"/>
      <c r="AH5" s="623"/>
      <c r="AI5" s="623"/>
      <c r="AJ5" s="623"/>
      <c r="AK5" s="623"/>
      <c r="AL5" s="624">
        <v>53.7</v>
      </c>
      <c r="AM5" s="625"/>
      <c r="AN5" s="625"/>
      <c r="AO5" s="626"/>
      <c r="AP5" s="616" t="s">
        <v>226</v>
      </c>
      <c r="AQ5" s="617"/>
      <c r="AR5" s="617"/>
      <c r="AS5" s="617"/>
      <c r="AT5" s="617"/>
      <c r="AU5" s="617"/>
      <c r="AV5" s="617"/>
      <c r="AW5" s="617"/>
      <c r="AX5" s="617"/>
      <c r="AY5" s="617"/>
      <c r="AZ5" s="617"/>
      <c r="BA5" s="617"/>
      <c r="BB5" s="617"/>
      <c r="BC5" s="617"/>
      <c r="BD5" s="617"/>
      <c r="BE5" s="617"/>
      <c r="BF5" s="618"/>
      <c r="BG5" s="630">
        <v>29719309</v>
      </c>
      <c r="BH5" s="631"/>
      <c r="BI5" s="631"/>
      <c r="BJ5" s="631"/>
      <c r="BK5" s="631"/>
      <c r="BL5" s="631"/>
      <c r="BM5" s="631"/>
      <c r="BN5" s="632"/>
      <c r="BO5" s="633">
        <v>95.6</v>
      </c>
      <c r="BP5" s="633"/>
      <c r="BQ5" s="633"/>
      <c r="BR5" s="633"/>
      <c r="BS5" s="634">
        <v>735498</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219</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15">
      <c r="B6" s="627" t="s">
        <v>230</v>
      </c>
      <c r="C6" s="628"/>
      <c r="D6" s="628"/>
      <c r="E6" s="628"/>
      <c r="F6" s="628"/>
      <c r="G6" s="628"/>
      <c r="H6" s="628"/>
      <c r="I6" s="628"/>
      <c r="J6" s="628"/>
      <c r="K6" s="628"/>
      <c r="L6" s="628"/>
      <c r="M6" s="628"/>
      <c r="N6" s="628"/>
      <c r="O6" s="628"/>
      <c r="P6" s="628"/>
      <c r="Q6" s="629"/>
      <c r="R6" s="630">
        <v>752588</v>
      </c>
      <c r="S6" s="631"/>
      <c r="T6" s="631"/>
      <c r="U6" s="631"/>
      <c r="V6" s="631"/>
      <c r="W6" s="631"/>
      <c r="X6" s="631"/>
      <c r="Y6" s="632"/>
      <c r="Z6" s="633">
        <v>0.6</v>
      </c>
      <c r="AA6" s="633"/>
      <c r="AB6" s="633"/>
      <c r="AC6" s="633"/>
      <c r="AD6" s="634">
        <v>752588</v>
      </c>
      <c r="AE6" s="634"/>
      <c r="AF6" s="634"/>
      <c r="AG6" s="634"/>
      <c r="AH6" s="634"/>
      <c r="AI6" s="634"/>
      <c r="AJ6" s="634"/>
      <c r="AK6" s="634"/>
      <c r="AL6" s="635">
        <v>1.4</v>
      </c>
      <c r="AM6" s="636"/>
      <c r="AN6" s="636"/>
      <c r="AO6" s="637"/>
      <c r="AP6" s="627" t="s">
        <v>231</v>
      </c>
      <c r="AQ6" s="628"/>
      <c r="AR6" s="628"/>
      <c r="AS6" s="628"/>
      <c r="AT6" s="628"/>
      <c r="AU6" s="628"/>
      <c r="AV6" s="628"/>
      <c r="AW6" s="628"/>
      <c r="AX6" s="628"/>
      <c r="AY6" s="628"/>
      <c r="AZ6" s="628"/>
      <c r="BA6" s="628"/>
      <c r="BB6" s="628"/>
      <c r="BC6" s="628"/>
      <c r="BD6" s="628"/>
      <c r="BE6" s="628"/>
      <c r="BF6" s="629"/>
      <c r="BG6" s="630">
        <v>29719309</v>
      </c>
      <c r="BH6" s="631"/>
      <c r="BI6" s="631"/>
      <c r="BJ6" s="631"/>
      <c r="BK6" s="631"/>
      <c r="BL6" s="631"/>
      <c r="BM6" s="631"/>
      <c r="BN6" s="632"/>
      <c r="BO6" s="633">
        <v>95.6</v>
      </c>
      <c r="BP6" s="633"/>
      <c r="BQ6" s="633"/>
      <c r="BR6" s="633"/>
      <c r="BS6" s="634">
        <v>735498</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546059</v>
      </c>
      <c r="CS6" s="631"/>
      <c r="CT6" s="631"/>
      <c r="CU6" s="631"/>
      <c r="CV6" s="631"/>
      <c r="CW6" s="631"/>
      <c r="CX6" s="631"/>
      <c r="CY6" s="632"/>
      <c r="CZ6" s="624">
        <v>0.5</v>
      </c>
      <c r="DA6" s="625"/>
      <c r="DB6" s="625"/>
      <c r="DC6" s="644"/>
      <c r="DD6" s="639" t="s">
        <v>128</v>
      </c>
      <c r="DE6" s="631"/>
      <c r="DF6" s="631"/>
      <c r="DG6" s="631"/>
      <c r="DH6" s="631"/>
      <c r="DI6" s="631"/>
      <c r="DJ6" s="631"/>
      <c r="DK6" s="631"/>
      <c r="DL6" s="631"/>
      <c r="DM6" s="631"/>
      <c r="DN6" s="631"/>
      <c r="DO6" s="631"/>
      <c r="DP6" s="632"/>
      <c r="DQ6" s="639">
        <v>545375</v>
      </c>
      <c r="DR6" s="631"/>
      <c r="DS6" s="631"/>
      <c r="DT6" s="631"/>
      <c r="DU6" s="631"/>
      <c r="DV6" s="631"/>
      <c r="DW6" s="631"/>
      <c r="DX6" s="631"/>
      <c r="DY6" s="631"/>
      <c r="DZ6" s="631"/>
      <c r="EA6" s="631"/>
      <c r="EB6" s="631"/>
      <c r="EC6" s="640"/>
    </row>
    <row r="7" spans="2:143" ht="11.25" customHeight="1" x14ac:dyDescent="0.15">
      <c r="B7" s="627" t="s">
        <v>233</v>
      </c>
      <c r="C7" s="628"/>
      <c r="D7" s="628"/>
      <c r="E7" s="628"/>
      <c r="F7" s="628"/>
      <c r="G7" s="628"/>
      <c r="H7" s="628"/>
      <c r="I7" s="628"/>
      <c r="J7" s="628"/>
      <c r="K7" s="628"/>
      <c r="L7" s="628"/>
      <c r="M7" s="628"/>
      <c r="N7" s="628"/>
      <c r="O7" s="628"/>
      <c r="P7" s="628"/>
      <c r="Q7" s="629"/>
      <c r="R7" s="630">
        <v>25204</v>
      </c>
      <c r="S7" s="631"/>
      <c r="T7" s="631"/>
      <c r="U7" s="631"/>
      <c r="V7" s="631"/>
      <c r="W7" s="631"/>
      <c r="X7" s="631"/>
      <c r="Y7" s="632"/>
      <c r="Z7" s="633">
        <v>0</v>
      </c>
      <c r="AA7" s="633"/>
      <c r="AB7" s="633"/>
      <c r="AC7" s="633"/>
      <c r="AD7" s="634">
        <v>25204</v>
      </c>
      <c r="AE7" s="634"/>
      <c r="AF7" s="634"/>
      <c r="AG7" s="634"/>
      <c r="AH7" s="634"/>
      <c r="AI7" s="634"/>
      <c r="AJ7" s="634"/>
      <c r="AK7" s="634"/>
      <c r="AL7" s="635">
        <v>0</v>
      </c>
      <c r="AM7" s="636"/>
      <c r="AN7" s="636"/>
      <c r="AO7" s="637"/>
      <c r="AP7" s="627" t="s">
        <v>234</v>
      </c>
      <c r="AQ7" s="628"/>
      <c r="AR7" s="628"/>
      <c r="AS7" s="628"/>
      <c r="AT7" s="628"/>
      <c r="AU7" s="628"/>
      <c r="AV7" s="628"/>
      <c r="AW7" s="628"/>
      <c r="AX7" s="628"/>
      <c r="AY7" s="628"/>
      <c r="AZ7" s="628"/>
      <c r="BA7" s="628"/>
      <c r="BB7" s="628"/>
      <c r="BC7" s="628"/>
      <c r="BD7" s="628"/>
      <c r="BE7" s="628"/>
      <c r="BF7" s="629"/>
      <c r="BG7" s="630">
        <v>14955371</v>
      </c>
      <c r="BH7" s="631"/>
      <c r="BI7" s="631"/>
      <c r="BJ7" s="631"/>
      <c r="BK7" s="631"/>
      <c r="BL7" s="631"/>
      <c r="BM7" s="631"/>
      <c r="BN7" s="632"/>
      <c r="BO7" s="633">
        <v>48.1</v>
      </c>
      <c r="BP7" s="633"/>
      <c r="BQ7" s="633"/>
      <c r="BR7" s="633"/>
      <c r="BS7" s="634">
        <v>735498</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14609077</v>
      </c>
      <c r="CS7" s="631"/>
      <c r="CT7" s="631"/>
      <c r="CU7" s="631"/>
      <c r="CV7" s="631"/>
      <c r="CW7" s="631"/>
      <c r="CX7" s="631"/>
      <c r="CY7" s="632"/>
      <c r="CZ7" s="633">
        <v>12.7</v>
      </c>
      <c r="DA7" s="633"/>
      <c r="DB7" s="633"/>
      <c r="DC7" s="633"/>
      <c r="DD7" s="639">
        <v>2758490</v>
      </c>
      <c r="DE7" s="631"/>
      <c r="DF7" s="631"/>
      <c r="DG7" s="631"/>
      <c r="DH7" s="631"/>
      <c r="DI7" s="631"/>
      <c r="DJ7" s="631"/>
      <c r="DK7" s="631"/>
      <c r="DL7" s="631"/>
      <c r="DM7" s="631"/>
      <c r="DN7" s="631"/>
      <c r="DO7" s="631"/>
      <c r="DP7" s="632"/>
      <c r="DQ7" s="639">
        <v>8322366</v>
      </c>
      <c r="DR7" s="631"/>
      <c r="DS7" s="631"/>
      <c r="DT7" s="631"/>
      <c r="DU7" s="631"/>
      <c r="DV7" s="631"/>
      <c r="DW7" s="631"/>
      <c r="DX7" s="631"/>
      <c r="DY7" s="631"/>
      <c r="DZ7" s="631"/>
      <c r="EA7" s="631"/>
      <c r="EB7" s="631"/>
      <c r="EC7" s="640"/>
    </row>
    <row r="8" spans="2:143" ht="11.25" customHeight="1" x14ac:dyDescent="0.15">
      <c r="B8" s="627" t="s">
        <v>236</v>
      </c>
      <c r="C8" s="628"/>
      <c r="D8" s="628"/>
      <c r="E8" s="628"/>
      <c r="F8" s="628"/>
      <c r="G8" s="628"/>
      <c r="H8" s="628"/>
      <c r="I8" s="628"/>
      <c r="J8" s="628"/>
      <c r="K8" s="628"/>
      <c r="L8" s="628"/>
      <c r="M8" s="628"/>
      <c r="N8" s="628"/>
      <c r="O8" s="628"/>
      <c r="P8" s="628"/>
      <c r="Q8" s="629"/>
      <c r="R8" s="630">
        <v>130422</v>
      </c>
      <c r="S8" s="631"/>
      <c r="T8" s="631"/>
      <c r="U8" s="631"/>
      <c r="V8" s="631"/>
      <c r="W8" s="631"/>
      <c r="X8" s="631"/>
      <c r="Y8" s="632"/>
      <c r="Z8" s="633">
        <v>0.1</v>
      </c>
      <c r="AA8" s="633"/>
      <c r="AB8" s="633"/>
      <c r="AC8" s="633"/>
      <c r="AD8" s="634">
        <v>130422</v>
      </c>
      <c r="AE8" s="634"/>
      <c r="AF8" s="634"/>
      <c r="AG8" s="634"/>
      <c r="AH8" s="634"/>
      <c r="AI8" s="634"/>
      <c r="AJ8" s="634"/>
      <c r="AK8" s="634"/>
      <c r="AL8" s="635">
        <v>0.2</v>
      </c>
      <c r="AM8" s="636"/>
      <c r="AN8" s="636"/>
      <c r="AO8" s="637"/>
      <c r="AP8" s="627" t="s">
        <v>237</v>
      </c>
      <c r="AQ8" s="628"/>
      <c r="AR8" s="628"/>
      <c r="AS8" s="628"/>
      <c r="AT8" s="628"/>
      <c r="AU8" s="628"/>
      <c r="AV8" s="628"/>
      <c r="AW8" s="628"/>
      <c r="AX8" s="628"/>
      <c r="AY8" s="628"/>
      <c r="AZ8" s="628"/>
      <c r="BA8" s="628"/>
      <c r="BB8" s="628"/>
      <c r="BC8" s="628"/>
      <c r="BD8" s="628"/>
      <c r="BE8" s="628"/>
      <c r="BF8" s="629"/>
      <c r="BG8" s="630">
        <v>406063</v>
      </c>
      <c r="BH8" s="631"/>
      <c r="BI8" s="631"/>
      <c r="BJ8" s="631"/>
      <c r="BK8" s="631"/>
      <c r="BL8" s="631"/>
      <c r="BM8" s="631"/>
      <c r="BN8" s="632"/>
      <c r="BO8" s="633">
        <v>1.3</v>
      </c>
      <c r="BP8" s="633"/>
      <c r="BQ8" s="633"/>
      <c r="BR8" s="633"/>
      <c r="BS8" s="634" t="s">
        <v>128</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46572377</v>
      </c>
      <c r="CS8" s="631"/>
      <c r="CT8" s="631"/>
      <c r="CU8" s="631"/>
      <c r="CV8" s="631"/>
      <c r="CW8" s="631"/>
      <c r="CX8" s="631"/>
      <c r="CY8" s="632"/>
      <c r="CZ8" s="633">
        <v>40.6</v>
      </c>
      <c r="DA8" s="633"/>
      <c r="DB8" s="633"/>
      <c r="DC8" s="633"/>
      <c r="DD8" s="639">
        <v>864715</v>
      </c>
      <c r="DE8" s="631"/>
      <c r="DF8" s="631"/>
      <c r="DG8" s="631"/>
      <c r="DH8" s="631"/>
      <c r="DI8" s="631"/>
      <c r="DJ8" s="631"/>
      <c r="DK8" s="631"/>
      <c r="DL8" s="631"/>
      <c r="DM8" s="631"/>
      <c r="DN8" s="631"/>
      <c r="DO8" s="631"/>
      <c r="DP8" s="632"/>
      <c r="DQ8" s="639">
        <v>17174237</v>
      </c>
      <c r="DR8" s="631"/>
      <c r="DS8" s="631"/>
      <c r="DT8" s="631"/>
      <c r="DU8" s="631"/>
      <c r="DV8" s="631"/>
      <c r="DW8" s="631"/>
      <c r="DX8" s="631"/>
      <c r="DY8" s="631"/>
      <c r="DZ8" s="631"/>
      <c r="EA8" s="631"/>
      <c r="EB8" s="631"/>
      <c r="EC8" s="640"/>
    </row>
    <row r="9" spans="2:143" ht="11.25" customHeight="1" x14ac:dyDescent="0.15">
      <c r="B9" s="627" t="s">
        <v>239</v>
      </c>
      <c r="C9" s="628"/>
      <c r="D9" s="628"/>
      <c r="E9" s="628"/>
      <c r="F9" s="628"/>
      <c r="G9" s="628"/>
      <c r="H9" s="628"/>
      <c r="I9" s="628"/>
      <c r="J9" s="628"/>
      <c r="K9" s="628"/>
      <c r="L9" s="628"/>
      <c r="M9" s="628"/>
      <c r="N9" s="628"/>
      <c r="O9" s="628"/>
      <c r="P9" s="628"/>
      <c r="Q9" s="629"/>
      <c r="R9" s="630">
        <v>133199</v>
      </c>
      <c r="S9" s="631"/>
      <c r="T9" s="631"/>
      <c r="U9" s="631"/>
      <c r="V9" s="631"/>
      <c r="W9" s="631"/>
      <c r="X9" s="631"/>
      <c r="Y9" s="632"/>
      <c r="Z9" s="633">
        <v>0.1</v>
      </c>
      <c r="AA9" s="633"/>
      <c r="AB9" s="633"/>
      <c r="AC9" s="633"/>
      <c r="AD9" s="634">
        <v>133199</v>
      </c>
      <c r="AE9" s="634"/>
      <c r="AF9" s="634"/>
      <c r="AG9" s="634"/>
      <c r="AH9" s="634"/>
      <c r="AI9" s="634"/>
      <c r="AJ9" s="634"/>
      <c r="AK9" s="634"/>
      <c r="AL9" s="635">
        <v>0.2</v>
      </c>
      <c r="AM9" s="636"/>
      <c r="AN9" s="636"/>
      <c r="AO9" s="637"/>
      <c r="AP9" s="627" t="s">
        <v>240</v>
      </c>
      <c r="AQ9" s="628"/>
      <c r="AR9" s="628"/>
      <c r="AS9" s="628"/>
      <c r="AT9" s="628"/>
      <c r="AU9" s="628"/>
      <c r="AV9" s="628"/>
      <c r="AW9" s="628"/>
      <c r="AX9" s="628"/>
      <c r="AY9" s="628"/>
      <c r="AZ9" s="628"/>
      <c r="BA9" s="628"/>
      <c r="BB9" s="628"/>
      <c r="BC9" s="628"/>
      <c r="BD9" s="628"/>
      <c r="BE9" s="628"/>
      <c r="BF9" s="629"/>
      <c r="BG9" s="630">
        <v>11592957</v>
      </c>
      <c r="BH9" s="631"/>
      <c r="BI9" s="631"/>
      <c r="BJ9" s="631"/>
      <c r="BK9" s="631"/>
      <c r="BL9" s="631"/>
      <c r="BM9" s="631"/>
      <c r="BN9" s="632"/>
      <c r="BO9" s="633">
        <v>37.299999999999997</v>
      </c>
      <c r="BP9" s="633"/>
      <c r="BQ9" s="633"/>
      <c r="BR9" s="633"/>
      <c r="BS9" s="634" t="s">
        <v>128</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8654911</v>
      </c>
      <c r="CS9" s="631"/>
      <c r="CT9" s="631"/>
      <c r="CU9" s="631"/>
      <c r="CV9" s="631"/>
      <c r="CW9" s="631"/>
      <c r="CX9" s="631"/>
      <c r="CY9" s="632"/>
      <c r="CZ9" s="633">
        <v>7.5</v>
      </c>
      <c r="DA9" s="633"/>
      <c r="DB9" s="633"/>
      <c r="DC9" s="633"/>
      <c r="DD9" s="639">
        <v>88035</v>
      </c>
      <c r="DE9" s="631"/>
      <c r="DF9" s="631"/>
      <c r="DG9" s="631"/>
      <c r="DH9" s="631"/>
      <c r="DI9" s="631"/>
      <c r="DJ9" s="631"/>
      <c r="DK9" s="631"/>
      <c r="DL9" s="631"/>
      <c r="DM9" s="631"/>
      <c r="DN9" s="631"/>
      <c r="DO9" s="631"/>
      <c r="DP9" s="632"/>
      <c r="DQ9" s="639">
        <v>5761638</v>
      </c>
      <c r="DR9" s="631"/>
      <c r="DS9" s="631"/>
      <c r="DT9" s="631"/>
      <c r="DU9" s="631"/>
      <c r="DV9" s="631"/>
      <c r="DW9" s="631"/>
      <c r="DX9" s="631"/>
      <c r="DY9" s="631"/>
      <c r="DZ9" s="631"/>
      <c r="EA9" s="631"/>
      <c r="EB9" s="631"/>
      <c r="EC9" s="640"/>
    </row>
    <row r="10" spans="2:143" ht="11.25" customHeight="1" x14ac:dyDescent="0.15">
      <c r="B10" s="627" t="s">
        <v>242</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862211</v>
      </c>
      <c r="BH10" s="631"/>
      <c r="BI10" s="631"/>
      <c r="BJ10" s="631"/>
      <c r="BK10" s="631"/>
      <c r="BL10" s="631"/>
      <c r="BM10" s="631"/>
      <c r="BN10" s="632"/>
      <c r="BO10" s="633">
        <v>2.8</v>
      </c>
      <c r="BP10" s="633"/>
      <c r="BQ10" s="633"/>
      <c r="BR10" s="633"/>
      <c r="BS10" s="634">
        <v>142591</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v>61463</v>
      </c>
      <c r="CS10" s="631"/>
      <c r="CT10" s="631"/>
      <c r="CU10" s="631"/>
      <c r="CV10" s="631"/>
      <c r="CW10" s="631"/>
      <c r="CX10" s="631"/>
      <c r="CY10" s="632"/>
      <c r="CZ10" s="633">
        <v>0.1</v>
      </c>
      <c r="DA10" s="633"/>
      <c r="DB10" s="633"/>
      <c r="DC10" s="633"/>
      <c r="DD10" s="639" t="s">
        <v>128</v>
      </c>
      <c r="DE10" s="631"/>
      <c r="DF10" s="631"/>
      <c r="DG10" s="631"/>
      <c r="DH10" s="631"/>
      <c r="DI10" s="631"/>
      <c r="DJ10" s="631"/>
      <c r="DK10" s="631"/>
      <c r="DL10" s="631"/>
      <c r="DM10" s="631"/>
      <c r="DN10" s="631"/>
      <c r="DO10" s="631"/>
      <c r="DP10" s="632"/>
      <c r="DQ10" s="639">
        <v>4963</v>
      </c>
      <c r="DR10" s="631"/>
      <c r="DS10" s="631"/>
      <c r="DT10" s="631"/>
      <c r="DU10" s="631"/>
      <c r="DV10" s="631"/>
      <c r="DW10" s="631"/>
      <c r="DX10" s="631"/>
      <c r="DY10" s="631"/>
      <c r="DZ10" s="631"/>
      <c r="EA10" s="631"/>
      <c r="EB10" s="631"/>
      <c r="EC10" s="640"/>
    </row>
    <row r="11" spans="2:143" ht="11.25" customHeight="1" x14ac:dyDescent="0.15">
      <c r="B11" s="627" t="s">
        <v>245</v>
      </c>
      <c r="C11" s="628"/>
      <c r="D11" s="628"/>
      <c r="E11" s="628"/>
      <c r="F11" s="628"/>
      <c r="G11" s="628"/>
      <c r="H11" s="628"/>
      <c r="I11" s="628"/>
      <c r="J11" s="628"/>
      <c r="K11" s="628"/>
      <c r="L11" s="628"/>
      <c r="M11" s="628"/>
      <c r="N11" s="628"/>
      <c r="O11" s="628"/>
      <c r="P11" s="628"/>
      <c r="Q11" s="629"/>
      <c r="R11" s="630">
        <v>5638475</v>
      </c>
      <c r="S11" s="631"/>
      <c r="T11" s="631"/>
      <c r="U11" s="631"/>
      <c r="V11" s="631"/>
      <c r="W11" s="631"/>
      <c r="X11" s="631"/>
      <c r="Y11" s="632"/>
      <c r="Z11" s="635">
        <v>4.7</v>
      </c>
      <c r="AA11" s="636"/>
      <c r="AB11" s="636"/>
      <c r="AC11" s="648"/>
      <c r="AD11" s="639">
        <v>5638475</v>
      </c>
      <c r="AE11" s="631"/>
      <c r="AF11" s="631"/>
      <c r="AG11" s="631"/>
      <c r="AH11" s="631"/>
      <c r="AI11" s="631"/>
      <c r="AJ11" s="631"/>
      <c r="AK11" s="632"/>
      <c r="AL11" s="635">
        <v>10.199999999999999</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2094140</v>
      </c>
      <c r="BH11" s="631"/>
      <c r="BI11" s="631"/>
      <c r="BJ11" s="631"/>
      <c r="BK11" s="631"/>
      <c r="BL11" s="631"/>
      <c r="BM11" s="631"/>
      <c r="BN11" s="632"/>
      <c r="BO11" s="633">
        <v>6.7</v>
      </c>
      <c r="BP11" s="633"/>
      <c r="BQ11" s="633"/>
      <c r="BR11" s="633"/>
      <c r="BS11" s="634">
        <v>592907</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4643989</v>
      </c>
      <c r="CS11" s="631"/>
      <c r="CT11" s="631"/>
      <c r="CU11" s="631"/>
      <c r="CV11" s="631"/>
      <c r="CW11" s="631"/>
      <c r="CX11" s="631"/>
      <c r="CY11" s="632"/>
      <c r="CZ11" s="633">
        <v>4</v>
      </c>
      <c r="DA11" s="633"/>
      <c r="DB11" s="633"/>
      <c r="DC11" s="633"/>
      <c r="DD11" s="639">
        <v>1714758</v>
      </c>
      <c r="DE11" s="631"/>
      <c r="DF11" s="631"/>
      <c r="DG11" s="631"/>
      <c r="DH11" s="631"/>
      <c r="DI11" s="631"/>
      <c r="DJ11" s="631"/>
      <c r="DK11" s="631"/>
      <c r="DL11" s="631"/>
      <c r="DM11" s="631"/>
      <c r="DN11" s="631"/>
      <c r="DO11" s="631"/>
      <c r="DP11" s="632"/>
      <c r="DQ11" s="639">
        <v>2321052</v>
      </c>
      <c r="DR11" s="631"/>
      <c r="DS11" s="631"/>
      <c r="DT11" s="631"/>
      <c r="DU11" s="631"/>
      <c r="DV11" s="631"/>
      <c r="DW11" s="631"/>
      <c r="DX11" s="631"/>
      <c r="DY11" s="631"/>
      <c r="DZ11" s="631"/>
      <c r="EA11" s="631"/>
      <c r="EB11" s="631"/>
      <c r="EC11" s="640"/>
    </row>
    <row r="12" spans="2:143" ht="11.25" customHeight="1" x14ac:dyDescent="0.15">
      <c r="B12" s="627" t="s">
        <v>248</v>
      </c>
      <c r="C12" s="628"/>
      <c r="D12" s="628"/>
      <c r="E12" s="628"/>
      <c r="F12" s="628"/>
      <c r="G12" s="628"/>
      <c r="H12" s="628"/>
      <c r="I12" s="628"/>
      <c r="J12" s="628"/>
      <c r="K12" s="628"/>
      <c r="L12" s="628"/>
      <c r="M12" s="628"/>
      <c r="N12" s="628"/>
      <c r="O12" s="628"/>
      <c r="P12" s="628"/>
      <c r="Q12" s="629"/>
      <c r="R12" s="630">
        <v>36964</v>
      </c>
      <c r="S12" s="631"/>
      <c r="T12" s="631"/>
      <c r="U12" s="631"/>
      <c r="V12" s="631"/>
      <c r="W12" s="631"/>
      <c r="X12" s="631"/>
      <c r="Y12" s="632"/>
      <c r="Z12" s="633">
        <v>0</v>
      </c>
      <c r="AA12" s="633"/>
      <c r="AB12" s="633"/>
      <c r="AC12" s="633"/>
      <c r="AD12" s="634">
        <v>36964</v>
      </c>
      <c r="AE12" s="634"/>
      <c r="AF12" s="634"/>
      <c r="AG12" s="634"/>
      <c r="AH12" s="634"/>
      <c r="AI12" s="634"/>
      <c r="AJ12" s="634"/>
      <c r="AK12" s="634"/>
      <c r="AL12" s="635">
        <v>0.1</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12374458</v>
      </c>
      <c r="BH12" s="631"/>
      <c r="BI12" s="631"/>
      <c r="BJ12" s="631"/>
      <c r="BK12" s="631"/>
      <c r="BL12" s="631"/>
      <c r="BM12" s="631"/>
      <c r="BN12" s="632"/>
      <c r="BO12" s="633">
        <v>39.799999999999997</v>
      </c>
      <c r="BP12" s="633"/>
      <c r="BQ12" s="633"/>
      <c r="BR12" s="633"/>
      <c r="BS12" s="634" t="s">
        <v>128</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3438370</v>
      </c>
      <c r="CS12" s="631"/>
      <c r="CT12" s="631"/>
      <c r="CU12" s="631"/>
      <c r="CV12" s="631"/>
      <c r="CW12" s="631"/>
      <c r="CX12" s="631"/>
      <c r="CY12" s="632"/>
      <c r="CZ12" s="633">
        <v>3</v>
      </c>
      <c r="DA12" s="633"/>
      <c r="DB12" s="633"/>
      <c r="DC12" s="633"/>
      <c r="DD12" s="639">
        <v>76708</v>
      </c>
      <c r="DE12" s="631"/>
      <c r="DF12" s="631"/>
      <c r="DG12" s="631"/>
      <c r="DH12" s="631"/>
      <c r="DI12" s="631"/>
      <c r="DJ12" s="631"/>
      <c r="DK12" s="631"/>
      <c r="DL12" s="631"/>
      <c r="DM12" s="631"/>
      <c r="DN12" s="631"/>
      <c r="DO12" s="631"/>
      <c r="DP12" s="632"/>
      <c r="DQ12" s="639">
        <v>2164211</v>
      </c>
      <c r="DR12" s="631"/>
      <c r="DS12" s="631"/>
      <c r="DT12" s="631"/>
      <c r="DU12" s="631"/>
      <c r="DV12" s="631"/>
      <c r="DW12" s="631"/>
      <c r="DX12" s="631"/>
      <c r="DY12" s="631"/>
      <c r="DZ12" s="631"/>
      <c r="EA12" s="631"/>
      <c r="EB12" s="631"/>
      <c r="EC12" s="640"/>
    </row>
    <row r="13" spans="2:143" ht="11.25" customHeight="1" x14ac:dyDescent="0.15">
      <c r="B13" s="627" t="s">
        <v>251</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12259662</v>
      </c>
      <c r="BH13" s="631"/>
      <c r="BI13" s="631"/>
      <c r="BJ13" s="631"/>
      <c r="BK13" s="631"/>
      <c r="BL13" s="631"/>
      <c r="BM13" s="631"/>
      <c r="BN13" s="632"/>
      <c r="BO13" s="633">
        <v>39.5</v>
      </c>
      <c r="BP13" s="633"/>
      <c r="BQ13" s="633"/>
      <c r="BR13" s="633"/>
      <c r="BS13" s="634" t="s">
        <v>128</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8864622</v>
      </c>
      <c r="CS13" s="631"/>
      <c r="CT13" s="631"/>
      <c r="CU13" s="631"/>
      <c r="CV13" s="631"/>
      <c r="CW13" s="631"/>
      <c r="CX13" s="631"/>
      <c r="CY13" s="632"/>
      <c r="CZ13" s="633">
        <v>7.7</v>
      </c>
      <c r="DA13" s="633"/>
      <c r="DB13" s="633"/>
      <c r="DC13" s="633"/>
      <c r="DD13" s="639">
        <v>3517836</v>
      </c>
      <c r="DE13" s="631"/>
      <c r="DF13" s="631"/>
      <c r="DG13" s="631"/>
      <c r="DH13" s="631"/>
      <c r="DI13" s="631"/>
      <c r="DJ13" s="631"/>
      <c r="DK13" s="631"/>
      <c r="DL13" s="631"/>
      <c r="DM13" s="631"/>
      <c r="DN13" s="631"/>
      <c r="DO13" s="631"/>
      <c r="DP13" s="632"/>
      <c r="DQ13" s="639">
        <v>5492845</v>
      </c>
      <c r="DR13" s="631"/>
      <c r="DS13" s="631"/>
      <c r="DT13" s="631"/>
      <c r="DU13" s="631"/>
      <c r="DV13" s="631"/>
      <c r="DW13" s="631"/>
      <c r="DX13" s="631"/>
      <c r="DY13" s="631"/>
      <c r="DZ13" s="631"/>
      <c r="EA13" s="631"/>
      <c r="EB13" s="631"/>
      <c r="EC13" s="640"/>
    </row>
    <row r="14" spans="2:143" ht="11.25" customHeight="1" x14ac:dyDescent="0.15">
      <c r="B14" s="627" t="s">
        <v>254</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765530</v>
      </c>
      <c r="BH14" s="631"/>
      <c r="BI14" s="631"/>
      <c r="BJ14" s="631"/>
      <c r="BK14" s="631"/>
      <c r="BL14" s="631"/>
      <c r="BM14" s="631"/>
      <c r="BN14" s="632"/>
      <c r="BO14" s="633">
        <v>2.5</v>
      </c>
      <c r="BP14" s="633"/>
      <c r="BQ14" s="633"/>
      <c r="BR14" s="633"/>
      <c r="BS14" s="634" t="s">
        <v>128</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4236991</v>
      </c>
      <c r="CS14" s="631"/>
      <c r="CT14" s="631"/>
      <c r="CU14" s="631"/>
      <c r="CV14" s="631"/>
      <c r="CW14" s="631"/>
      <c r="CX14" s="631"/>
      <c r="CY14" s="632"/>
      <c r="CZ14" s="633">
        <v>3.7</v>
      </c>
      <c r="DA14" s="633"/>
      <c r="DB14" s="633"/>
      <c r="DC14" s="633"/>
      <c r="DD14" s="639">
        <v>464566</v>
      </c>
      <c r="DE14" s="631"/>
      <c r="DF14" s="631"/>
      <c r="DG14" s="631"/>
      <c r="DH14" s="631"/>
      <c r="DI14" s="631"/>
      <c r="DJ14" s="631"/>
      <c r="DK14" s="631"/>
      <c r="DL14" s="631"/>
      <c r="DM14" s="631"/>
      <c r="DN14" s="631"/>
      <c r="DO14" s="631"/>
      <c r="DP14" s="632"/>
      <c r="DQ14" s="639">
        <v>3688838</v>
      </c>
      <c r="DR14" s="631"/>
      <c r="DS14" s="631"/>
      <c r="DT14" s="631"/>
      <c r="DU14" s="631"/>
      <c r="DV14" s="631"/>
      <c r="DW14" s="631"/>
      <c r="DX14" s="631"/>
      <c r="DY14" s="631"/>
      <c r="DZ14" s="631"/>
      <c r="EA14" s="631"/>
      <c r="EB14" s="631"/>
      <c r="EC14" s="640"/>
    </row>
    <row r="15" spans="2:143" ht="11.25" customHeight="1" x14ac:dyDescent="0.15">
      <c r="B15" s="627" t="s">
        <v>257</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1623950</v>
      </c>
      <c r="BH15" s="631"/>
      <c r="BI15" s="631"/>
      <c r="BJ15" s="631"/>
      <c r="BK15" s="631"/>
      <c r="BL15" s="631"/>
      <c r="BM15" s="631"/>
      <c r="BN15" s="632"/>
      <c r="BO15" s="633">
        <v>5.2</v>
      </c>
      <c r="BP15" s="633"/>
      <c r="BQ15" s="633"/>
      <c r="BR15" s="633"/>
      <c r="BS15" s="634" t="s">
        <v>128</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12162004</v>
      </c>
      <c r="CS15" s="631"/>
      <c r="CT15" s="631"/>
      <c r="CU15" s="631"/>
      <c r="CV15" s="631"/>
      <c r="CW15" s="631"/>
      <c r="CX15" s="631"/>
      <c r="CY15" s="632"/>
      <c r="CZ15" s="633">
        <v>10.6</v>
      </c>
      <c r="DA15" s="633"/>
      <c r="DB15" s="633"/>
      <c r="DC15" s="633"/>
      <c r="DD15" s="639">
        <v>2898728</v>
      </c>
      <c r="DE15" s="631"/>
      <c r="DF15" s="631"/>
      <c r="DG15" s="631"/>
      <c r="DH15" s="631"/>
      <c r="DI15" s="631"/>
      <c r="DJ15" s="631"/>
      <c r="DK15" s="631"/>
      <c r="DL15" s="631"/>
      <c r="DM15" s="631"/>
      <c r="DN15" s="631"/>
      <c r="DO15" s="631"/>
      <c r="DP15" s="632"/>
      <c r="DQ15" s="639">
        <v>7246375</v>
      </c>
      <c r="DR15" s="631"/>
      <c r="DS15" s="631"/>
      <c r="DT15" s="631"/>
      <c r="DU15" s="631"/>
      <c r="DV15" s="631"/>
      <c r="DW15" s="631"/>
      <c r="DX15" s="631"/>
      <c r="DY15" s="631"/>
      <c r="DZ15" s="631"/>
      <c r="EA15" s="631"/>
      <c r="EB15" s="631"/>
      <c r="EC15" s="640"/>
    </row>
    <row r="16" spans="2:143" ht="11.25" customHeight="1" x14ac:dyDescent="0.15">
      <c r="B16" s="627" t="s">
        <v>260</v>
      </c>
      <c r="C16" s="628"/>
      <c r="D16" s="628"/>
      <c r="E16" s="628"/>
      <c r="F16" s="628"/>
      <c r="G16" s="628"/>
      <c r="H16" s="628"/>
      <c r="I16" s="628"/>
      <c r="J16" s="628"/>
      <c r="K16" s="628"/>
      <c r="L16" s="628"/>
      <c r="M16" s="628"/>
      <c r="N16" s="628"/>
      <c r="O16" s="628"/>
      <c r="P16" s="628"/>
      <c r="Q16" s="629"/>
      <c r="R16" s="630">
        <v>43927</v>
      </c>
      <c r="S16" s="631"/>
      <c r="T16" s="631"/>
      <c r="U16" s="631"/>
      <c r="V16" s="631"/>
      <c r="W16" s="631"/>
      <c r="X16" s="631"/>
      <c r="Y16" s="632"/>
      <c r="Z16" s="633">
        <v>0</v>
      </c>
      <c r="AA16" s="633"/>
      <c r="AB16" s="633"/>
      <c r="AC16" s="633"/>
      <c r="AD16" s="634">
        <v>43927</v>
      </c>
      <c r="AE16" s="634"/>
      <c r="AF16" s="634"/>
      <c r="AG16" s="634"/>
      <c r="AH16" s="634"/>
      <c r="AI16" s="634"/>
      <c r="AJ16" s="634"/>
      <c r="AK16" s="634"/>
      <c r="AL16" s="635">
        <v>0.1</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1193427</v>
      </c>
      <c r="CS16" s="631"/>
      <c r="CT16" s="631"/>
      <c r="CU16" s="631"/>
      <c r="CV16" s="631"/>
      <c r="CW16" s="631"/>
      <c r="CX16" s="631"/>
      <c r="CY16" s="632"/>
      <c r="CZ16" s="633">
        <v>1</v>
      </c>
      <c r="DA16" s="633"/>
      <c r="DB16" s="633"/>
      <c r="DC16" s="633"/>
      <c r="DD16" s="639" t="s">
        <v>128</v>
      </c>
      <c r="DE16" s="631"/>
      <c r="DF16" s="631"/>
      <c r="DG16" s="631"/>
      <c r="DH16" s="631"/>
      <c r="DI16" s="631"/>
      <c r="DJ16" s="631"/>
      <c r="DK16" s="631"/>
      <c r="DL16" s="631"/>
      <c r="DM16" s="631"/>
      <c r="DN16" s="631"/>
      <c r="DO16" s="631"/>
      <c r="DP16" s="632"/>
      <c r="DQ16" s="639">
        <v>203931</v>
      </c>
      <c r="DR16" s="631"/>
      <c r="DS16" s="631"/>
      <c r="DT16" s="631"/>
      <c r="DU16" s="631"/>
      <c r="DV16" s="631"/>
      <c r="DW16" s="631"/>
      <c r="DX16" s="631"/>
      <c r="DY16" s="631"/>
      <c r="DZ16" s="631"/>
      <c r="EA16" s="631"/>
      <c r="EB16" s="631"/>
      <c r="EC16" s="640"/>
    </row>
    <row r="17" spans="2:133" ht="11.25" customHeight="1" x14ac:dyDescent="0.15">
      <c r="B17" s="627" t="s">
        <v>263</v>
      </c>
      <c r="C17" s="628"/>
      <c r="D17" s="628"/>
      <c r="E17" s="628"/>
      <c r="F17" s="628"/>
      <c r="G17" s="628"/>
      <c r="H17" s="628"/>
      <c r="I17" s="628"/>
      <c r="J17" s="628"/>
      <c r="K17" s="628"/>
      <c r="L17" s="628"/>
      <c r="M17" s="628"/>
      <c r="N17" s="628"/>
      <c r="O17" s="628"/>
      <c r="P17" s="628"/>
      <c r="Q17" s="629"/>
      <c r="R17" s="630">
        <v>528251</v>
      </c>
      <c r="S17" s="631"/>
      <c r="T17" s="631"/>
      <c r="U17" s="631"/>
      <c r="V17" s="631"/>
      <c r="W17" s="631"/>
      <c r="X17" s="631"/>
      <c r="Y17" s="632"/>
      <c r="Z17" s="633">
        <v>0.4</v>
      </c>
      <c r="AA17" s="633"/>
      <c r="AB17" s="633"/>
      <c r="AC17" s="633"/>
      <c r="AD17" s="634">
        <v>528251</v>
      </c>
      <c r="AE17" s="634"/>
      <c r="AF17" s="634"/>
      <c r="AG17" s="634"/>
      <c r="AH17" s="634"/>
      <c r="AI17" s="634"/>
      <c r="AJ17" s="634"/>
      <c r="AK17" s="634"/>
      <c r="AL17" s="635">
        <v>1</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9581788</v>
      </c>
      <c r="CS17" s="631"/>
      <c r="CT17" s="631"/>
      <c r="CU17" s="631"/>
      <c r="CV17" s="631"/>
      <c r="CW17" s="631"/>
      <c r="CX17" s="631"/>
      <c r="CY17" s="632"/>
      <c r="CZ17" s="633">
        <v>8.3000000000000007</v>
      </c>
      <c r="DA17" s="633"/>
      <c r="DB17" s="633"/>
      <c r="DC17" s="633"/>
      <c r="DD17" s="639" t="s">
        <v>128</v>
      </c>
      <c r="DE17" s="631"/>
      <c r="DF17" s="631"/>
      <c r="DG17" s="631"/>
      <c r="DH17" s="631"/>
      <c r="DI17" s="631"/>
      <c r="DJ17" s="631"/>
      <c r="DK17" s="631"/>
      <c r="DL17" s="631"/>
      <c r="DM17" s="631"/>
      <c r="DN17" s="631"/>
      <c r="DO17" s="631"/>
      <c r="DP17" s="632"/>
      <c r="DQ17" s="639">
        <v>9271925</v>
      </c>
      <c r="DR17" s="631"/>
      <c r="DS17" s="631"/>
      <c r="DT17" s="631"/>
      <c r="DU17" s="631"/>
      <c r="DV17" s="631"/>
      <c r="DW17" s="631"/>
      <c r="DX17" s="631"/>
      <c r="DY17" s="631"/>
      <c r="DZ17" s="631"/>
      <c r="EA17" s="631"/>
      <c r="EB17" s="631"/>
      <c r="EC17" s="640"/>
    </row>
    <row r="18" spans="2:133" ht="11.25" customHeight="1" x14ac:dyDescent="0.15">
      <c r="B18" s="627" t="s">
        <v>266</v>
      </c>
      <c r="C18" s="628"/>
      <c r="D18" s="628"/>
      <c r="E18" s="628"/>
      <c r="F18" s="628"/>
      <c r="G18" s="628"/>
      <c r="H18" s="628"/>
      <c r="I18" s="628"/>
      <c r="J18" s="628"/>
      <c r="K18" s="628"/>
      <c r="L18" s="628"/>
      <c r="M18" s="628"/>
      <c r="N18" s="628"/>
      <c r="O18" s="628"/>
      <c r="P18" s="628"/>
      <c r="Q18" s="629"/>
      <c r="R18" s="630">
        <v>576104</v>
      </c>
      <c r="S18" s="631"/>
      <c r="T18" s="631"/>
      <c r="U18" s="631"/>
      <c r="V18" s="631"/>
      <c r="W18" s="631"/>
      <c r="X18" s="631"/>
      <c r="Y18" s="632"/>
      <c r="Z18" s="633">
        <v>0.5</v>
      </c>
      <c r="AA18" s="633"/>
      <c r="AB18" s="633"/>
      <c r="AC18" s="633"/>
      <c r="AD18" s="634">
        <v>548866</v>
      </c>
      <c r="AE18" s="634"/>
      <c r="AF18" s="634"/>
      <c r="AG18" s="634"/>
      <c r="AH18" s="634"/>
      <c r="AI18" s="634"/>
      <c r="AJ18" s="634"/>
      <c r="AK18" s="634"/>
      <c r="AL18" s="635">
        <v>1</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v>202314</v>
      </c>
      <c r="CS18" s="631"/>
      <c r="CT18" s="631"/>
      <c r="CU18" s="631"/>
      <c r="CV18" s="631"/>
      <c r="CW18" s="631"/>
      <c r="CX18" s="631"/>
      <c r="CY18" s="632"/>
      <c r="CZ18" s="633">
        <v>0.2</v>
      </c>
      <c r="DA18" s="633"/>
      <c r="DB18" s="633"/>
      <c r="DC18" s="633"/>
      <c r="DD18" s="639" t="s">
        <v>128</v>
      </c>
      <c r="DE18" s="631"/>
      <c r="DF18" s="631"/>
      <c r="DG18" s="631"/>
      <c r="DH18" s="631"/>
      <c r="DI18" s="631"/>
      <c r="DJ18" s="631"/>
      <c r="DK18" s="631"/>
      <c r="DL18" s="631"/>
      <c r="DM18" s="631"/>
      <c r="DN18" s="631"/>
      <c r="DO18" s="631"/>
      <c r="DP18" s="632"/>
      <c r="DQ18" s="639">
        <v>202066</v>
      </c>
      <c r="DR18" s="631"/>
      <c r="DS18" s="631"/>
      <c r="DT18" s="631"/>
      <c r="DU18" s="631"/>
      <c r="DV18" s="631"/>
      <c r="DW18" s="631"/>
      <c r="DX18" s="631"/>
      <c r="DY18" s="631"/>
      <c r="DZ18" s="631"/>
      <c r="EA18" s="631"/>
      <c r="EB18" s="631"/>
      <c r="EC18" s="640"/>
    </row>
    <row r="19" spans="2:133" ht="11.25" customHeight="1" x14ac:dyDescent="0.15">
      <c r="B19" s="627" t="s">
        <v>269</v>
      </c>
      <c r="C19" s="628"/>
      <c r="D19" s="628"/>
      <c r="E19" s="628"/>
      <c r="F19" s="628"/>
      <c r="G19" s="628"/>
      <c r="H19" s="628"/>
      <c r="I19" s="628"/>
      <c r="J19" s="628"/>
      <c r="K19" s="628"/>
      <c r="L19" s="628"/>
      <c r="M19" s="628"/>
      <c r="N19" s="628"/>
      <c r="O19" s="628"/>
      <c r="P19" s="628"/>
      <c r="Q19" s="629"/>
      <c r="R19" s="630">
        <v>216954</v>
      </c>
      <c r="S19" s="631"/>
      <c r="T19" s="631"/>
      <c r="U19" s="631"/>
      <c r="V19" s="631"/>
      <c r="W19" s="631"/>
      <c r="X19" s="631"/>
      <c r="Y19" s="632"/>
      <c r="Z19" s="633">
        <v>0.2</v>
      </c>
      <c r="AA19" s="633"/>
      <c r="AB19" s="633"/>
      <c r="AC19" s="633"/>
      <c r="AD19" s="634">
        <v>216954</v>
      </c>
      <c r="AE19" s="634"/>
      <c r="AF19" s="634"/>
      <c r="AG19" s="634"/>
      <c r="AH19" s="634"/>
      <c r="AI19" s="634"/>
      <c r="AJ19" s="634"/>
      <c r="AK19" s="634"/>
      <c r="AL19" s="635">
        <v>0.4</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v>1353922</v>
      </c>
      <c r="BH19" s="631"/>
      <c r="BI19" s="631"/>
      <c r="BJ19" s="631"/>
      <c r="BK19" s="631"/>
      <c r="BL19" s="631"/>
      <c r="BM19" s="631"/>
      <c r="BN19" s="632"/>
      <c r="BO19" s="633">
        <v>4.4000000000000004</v>
      </c>
      <c r="BP19" s="633"/>
      <c r="BQ19" s="633"/>
      <c r="BR19" s="633"/>
      <c r="BS19" s="634" t="s">
        <v>128</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272</v>
      </c>
      <c r="C20" s="628"/>
      <c r="D20" s="628"/>
      <c r="E20" s="628"/>
      <c r="F20" s="628"/>
      <c r="G20" s="628"/>
      <c r="H20" s="628"/>
      <c r="I20" s="628"/>
      <c r="J20" s="628"/>
      <c r="K20" s="628"/>
      <c r="L20" s="628"/>
      <c r="M20" s="628"/>
      <c r="N20" s="628"/>
      <c r="O20" s="628"/>
      <c r="P20" s="628"/>
      <c r="Q20" s="629"/>
      <c r="R20" s="630">
        <v>14445</v>
      </c>
      <c r="S20" s="631"/>
      <c r="T20" s="631"/>
      <c r="U20" s="631"/>
      <c r="V20" s="631"/>
      <c r="W20" s="631"/>
      <c r="X20" s="631"/>
      <c r="Y20" s="632"/>
      <c r="Z20" s="633">
        <v>0</v>
      </c>
      <c r="AA20" s="633"/>
      <c r="AB20" s="633"/>
      <c r="AC20" s="633"/>
      <c r="AD20" s="634">
        <v>14445</v>
      </c>
      <c r="AE20" s="634"/>
      <c r="AF20" s="634"/>
      <c r="AG20" s="634"/>
      <c r="AH20" s="634"/>
      <c r="AI20" s="634"/>
      <c r="AJ20" s="634"/>
      <c r="AK20" s="634"/>
      <c r="AL20" s="635">
        <v>0</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v>1353922</v>
      </c>
      <c r="BH20" s="631"/>
      <c r="BI20" s="631"/>
      <c r="BJ20" s="631"/>
      <c r="BK20" s="631"/>
      <c r="BL20" s="631"/>
      <c r="BM20" s="631"/>
      <c r="BN20" s="632"/>
      <c r="BO20" s="633">
        <v>4.4000000000000004</v>
      </c>
      <c r="BP20" s="633"/>
      <c r="BQ20" s="633"/>
      <c r="BR20" s="633"/>
      <c r="BS20" s="634" t="s">
        <v>128</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114767392</v>
      </c>
      <c r="CS20" s="631"/>
      <c r="CT20" s="631"/>
      <c r="CU20" s="631"/>
      <c r="CV20" s="631"/>
      <c r="CW20" s="631"/>
      <c r="CX20" s="631"/>
      <c r="CY20" s="632"/>
      <c r="CZ20" s="633">
        <v>100</v>
      </c>
      <c r="DA20" s="633"/>
      <c r="DB20" s="633"/>
      <c r="DC20" s="633"/>
      <c r="DD20" s="639">
        <v>12383836</v>
      </c>
      <c r="DE20" s="631"/>
      <c r="DF20" s="631"/>
      <c r="DG20" s="631"/>
      <c r="DH20" s="631"/>
      <c r="DI20" s="631"/>
      <c r="DJ20" s="631"/>
      <c r="DK20" s="631"/>
      <c r="DL20" s="631"/>
      <c r="DM20" s="631"/>
      <c r="DN20" s="631"/>
      <c r="DO20" s="631"/>
      <c r="DP20" s="632"/>
      <c r="DQ20" s="639">
        <v>62399822</v>
      </c>
      <c r="DR20" s="631"/>
      <c r="DS20" s="631"/>
      <c r="DT20" s="631"/>
      <c r="DU20" s="631"/>
      <c r="DV20" s="631"/>
      <c r="DW20" s="631"/>
      <c r="DX20" s="631"/>
      <c r="DY20" s="631"/>
      <c r="DZ20" s="631"/>
      <c r="EA20" s="631"/>
      <c r="EB20" s="631"/>
      <c r="EC20" s="640"/>
    </row>
    <row r="21" spans="2:133" ht="11.25" customHeight="1" x14ac:dyDescent="0.15">
      <c r="B21" s="627" t="s">
        <v>275</v>
      </c>
      <c r="C21" s="628"/>
      <c r="D21" s="628"/>
      <c r="E21" s="628"/>
      <c r="F21" s="628"/>
      <c r="G21" s="628"/>
      <c r="H21" s="628"/>
      <c r="I21" s="628"/>
      <c r="J21" s="628"/>
      <c r="K21" s="628"/>
      <c r="L21" s="628"/>
      <c r="M21" s="628"/>
      <c r="N21" s="628"/>
      <c r="O21" s="628"/>
      <c r="P21" s="628"/>
      <c r="Q21" s="629"/>
      <c r="R21" s="630">
        <v>10296</v>
      </c>
      <c r="S21" s="631"/>
      <c r="T21" s="631"/>
      <c r="U21" s="631"/>
      <c r="V21" s="631"/>
      <c r="W21" s="631"/>
      <c r="X21" s="631"/>
      <c r="Y21" s="632"/>
      <c r="Z21" s="633">
        <v>0</v>
      </c>
      <c r="AA21" s="633"/>
      <c r="AB21" s="633"/>
      <c r="AC21" s="633"/>
      <c r="AD21" s="634">
        <v>10296</v>
      </c>
      <c r="AE21" s="634"/>
      <c r="AF21" s="634"/>
      <c r="AG21" s="634"/>
      <c r="AH21" s="634"/>
      <c r="AI21" s="634"/>
      <c r="AJ21" s="634"/>
      <c r="AK21" s="634"/>
      <c r="AL21" s="635">
        <v>0</v>
      </c>
      <c r="AM21" s="636"/>
      <c r="AN21" s="636"/>
      <c r="AO21" s="637"/>
      <c r="AP21" s="649" t="s">
        <v>276</v>
      </c>
      <c r="AQ21" s="650"/>
      <c r="AR21" s="650"/>
      <c r="AS21" s="650"/>
      <c r="AT21" s="650"/>
      <c r="AU21" s="650"/>
      <c r="AV21" s="650"/>
      <c r="AW21" s="650"/>
      <c r="AX21" s="650"/>
      <c r="AY21" s="650"/>
      <c r="AZ21" s="650"/>
      <c r="BA21" s="650"/>
      <c r="BB21" s="650"/>
      <c r="BC21" s="650"/>
      <c r="BD21" s="650"/>
      <c r="BE21" s="650"/>
      <c r="BF21" s="651"/>
      <c r="BG21" s="630">
        <v>10982</v>
      </c>
      <c r="BH21" s="631"/>
      <c r="BI21" s="631"/>
      <c r="BJ21" s="631"/>
      <c r="BK21" s="631"/>
      <c r="BL21" s="631"/>
      <c r="BM21" s="631"/>
      <c r="BN21" s="632"/>
      <c r="BO21" s="633">
        <v>0</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277</v>
      </c>
      <c r="C22" s="669"/>
      <c r="D22" s="669"/>
      <c r="E22" s="669"/>
      <c r="F22" s="669"/>
      <c r="G22" s="669"/>
      <c r="H22" s="669"/>
      <c r="I22" s="669"/>
      <c r="J22" s="669"/>
      <c r="K22" s="669"/>
      <c r="L22" s="669"/>
      <c r="M22" s="669"/>
      <c r="N22" s="669"/>
      <c r="O22" s="669"/>
      <c r="P22" s="669"/>
      <c r="Q22" s="670"/>
      <c r="R22" s="630">
        <v>334409</v>
      </c>
      <c r="S22" s="631"/>
      <c r="T22" s="631"/>
      <c r="U22" s="631"/>
      <c r="V22" s="631"/>
      <c r="W22" s="631"/>
      <c r="X22" s="631"/>
      <c r="Y22" s="632"/>
      <c r="Z22" s="633">
        <v>0.3</v>
      </c>
      <c r="AA22" s="633"/>
      <c r="AB22" s="633"/>
      <c r="AC22" s="633"/>
      <c r="AD22" s="634">
        <v>307171</v>
      </c>
      <c r="AE22" s="634"/>
      <c r="AF22" s="634"/>
      <c r="AG22" s="634"/>
      <c r="AH22" s="634"/>
      <c r="AI22" s="634"/>
      <c r="AJ22" s="634"/>
      <c r="AK22" s="634"/>
      <c r="AL22" s="635">
        <v>0.60000002384185791</v>
      </c>
      <c r="AM22" s="636"/>
      <c r="AN22" s="636"/>
      <c r="AO22" s="637"/>
      <c r="AP22" s="649" t="s">
        <v>278</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280</v>
      </c>
      <c r="C23" s="628"/>
      <c r="D23" s="628"/>
      <c r="E23" s="628"/>
      <c r="F23" s="628"/>
      <c r="G23" s="628"/>
      <c r="H23" s="628"/>
      <c r="I23" s="628"/>
      <c r="J23" s="628"/>
      <c r="K23" s="628"/>
      <c r="L23" s="628"/>
      <c r="M23" s="628"/>
      <c r="N23" s="628"/>
      <c r="O23" s="628"/>
      <c r="P23" s="628"/>
      <c r="Q23" s="629"/>
      <c r="R23" s="630">
        <v>19174719</v>
      </c>
      <c r="S23" s="631"/>
      <c r="T23" s="631"/>
      <c r="U23" s="631"/>
      <c r="V23" s="631"/>
      <c r="W23" s="631"/>
      <c r="X23" s="631"/>
      <c r="Y23" s="632"/>
      <c r="Z23" s="633">
        <v>16.2</v>
      </c>
      <c r="AA23" s="633"/>
      <c r="AB23" s="633"/>
      <c r="AC23" s="633"/>
      <c r="AD23" s="634">
        <v>17323943</v>
      </c>
      <c r="AE23" s="634"/>
      <c r="AF23" s="634"/>
      <c r="AG23" s="634"/>
      <c r="AH23" s="634"/>
      <c r="AI23" s="634"/>
      <c r="AJ23" s="634"/>
      <c r="AK23" s="634"/>
      <c r="AL23" s="635">
        <v>31.3</v>
      </c>
      <c r="AM23" s="636"/>
      <c r="AN23" s="636"/>
      <c r="AO23" s="637"/>
      <c r="AP23" s="649" t="s">
        <v>281</v>
      </c>
      <c r="AQ23" s="650"/>
      <c r="AR23" s="650"/>
      <c r="AS23" s="650"/>
      <c r="AT23" s="650"/>
      <c r="AU23" s="650"/>
      <c r="AV23" s="650"/>
      <c r="AW23" s="650"/>
      <c r="AX23" s="650"/>
      <c r="AY23" s="650"/>
      <c r="AZ23" s="650"/>
      <c r="BA23" s="650"/>
      <c r="BB23" s="650"/>
      <c r="BC23" s="650"/>
      <c r="BD23" s="650"/>
      <c r="BE23" s="650"/>
      <c r="BF23" s="651"/>
      <c r="BG23" s="630">
        <v>1342940</v>
      </c>
      <c r="BH23" s="631"/>
      <c r="BI23" s="631"/>
      <c r="BJ23" s="631"/>
      <c r="BK23" s="631"/>
      <c r="BL23" s="631"/>
      <c r="BM23" s="631"/>
      <c r="BN23" s="632"/>
      <c r="BO23" s="633">
        <v>4.3</v>
      </c>
      <c r="BP23" s="633"/>
      <c r="BQ23" s="633"/>
      <c r="BR23" s="633"/>
      <c r="BS23" s="634" t="s">
        <v>128</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1" t="s">
        <v>285</v>
      </c>
      <c r="DM23" s="662"/>
      <c r="DN23" s="662"/>
      <c r="DO23" s="662"/>
      <c r="DP23" s="662"/>
      <c r="DQ23" s="662"/>
      <c r="DR23" s="662"/>
      <c r="DS23" s="662"/>
      <c r="DT23" s="662"/>
      <c r="DU23" s="662"/>
      <c r="DV23" s="663"/>
      <c r="DW23" s="612" t="s">
        <v>286</v>
      </c>
      <c r="DX23" s="613"/>
      <c r="DY23" s="613"/>
      <c r="DZ23" s="613"/>
      <c r="EA23" s="613"/>
      <c r="EB23" s="613"/>
      <c r="EC23" s="614"/>
    </row>
    <row r="24" spans="2:133" ht="11.25" customHeight="1" x14ac:dyDescent="0.15">
      <c r="B24" s="627" t="s">
        <v>287</v>
      </c>
      <c r="C24" s="628"/>
      <c r="D24" s="628"/>
      <c r="E24" s="628"/>
      <c r="F24" s="628"/>
      <c r="G24" s="628"/>
      <c r="H24" s="628"/>
      <c r="I24" s="628"/>
      <c r="J24" s="628"/>
      <c r="K24" s="628"/>
      <c r="L24" s="628"/>
      <c r="M24" s="628"/>
      <c r="N24" s="628"/>
      <c r="O24" s="628"/>
      <c r="P24" s="628"/>
      <c r="Q24" s="629"/>
      <c r="R24" s="630">
        <v>17323943</v>
      </c>
      <c r="S24" s="631"/>
      <c r="T24" s="631"/>
      <c r="U24" s="631"/>
      <c r="V24" s="631"/>
      <c r="W24" s="631"/>
      <c r="X24" s="631"/>
      <c r="Y24" s="632"/>
      <c r="Z24" s="633">
        <v>14.6</v>
      </c>
      <c r="AA24" s="633"/>
      <c r="AB24" s="633"/>
      <c r="AC24" s="633"/>
      <c r="AD24" s="634">
        <v>17323943</v>
      </c>
      <c r="AE24" s="634"/>
      <c r="AF24" s="634"/>
      <c r="AG24" s="634"/>
      <c r="AH24" s="634"/>
      <c r="AI24" s="634"/>
      <c r="AJ24" s="634"/>
      <c r="AK24" s="634"/>
      <c r="AL24" s="635">
        <v>31.3</v>
      </c>
      <c r="AM24" s="636"/>
      <c r="AN24" s="636"/>
      <c r="AO24" s="637"/>
      <c r="AP24" s="649" t="s">
        <v>288</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60465600</v>
      </c>
      <c r="CS24" s="620"/>
      <c r="CT24" s="620"/>
      <c r="CU24" s="620"/>
      <c r="CV24" s="620"/>
      <c r="CW24" s="620"/>
      <c r="CX24" s="620"/>
      <c r="CY24" s="621"/>
      <c r="CZ24" s="624">
        <v>52.7</v>
      </c>
      <c r="DA24" s="625"/>
      <c r="DB24" s="625"/>
      <c r="DC24" s="644"/>
      <c r="DD24" s="671">
        <v>31302665</v>
      </c>
      <c r="DE24" s="620"/>
      <c r="DF24" s="620"/>
      <c r="DG24" s="620"/>
      <c r="DH24" s="620"/>
      <c r="DI24" s="620"/>
      <c r="DJ24" s="620"/>
      <c r="DK24" s="621"/>
      <c r="DL24" s="671">
        <v>30856430</v>
      </c>
      <c r="DM24" s="620"/>
      <c r="DN24" s="620"/>
      <c r="DO24" s="620"/>
      <c r="DP24" s="620"/>
      <c r="DQ24" s="620"/>
      <c r="DR24" s="620"/>
      <c r="DS24" s="620"/>
      <c r="DT24" s="620"/>
      <c r="DU24" s="620"/>
      <c r="DV24" s="621"/>
      <c r="DW24" s="624">
        <v>52.8</v>
      </c>
      <c r="DX24" s="625"/>
      <c r="DY24" s="625"/>
      <c r="DZ24" s="625"/>
      <c r="EA24" s="625"/>
      <c r="EB24" s="625"/>
      <c r="EC24" s="626"/>
    </row>
    <row r="25" spans="2:133" ht="11.25" customHeight="1" x14ac:dyDescent="0.15">
      <c r="B25" s="627" t="s">
        <v>290</v>
      </c>
      <c r="C25" s="628"/>
      <c r="D25" s="628"/>
      <c r="E25" s="628"/>
      <c r="F25" s="628"/>
      <c r="G25" s="628"/>
      <c r="H25" s="628"/>
      <c r="I25" s="628"/>
      <c r="J25" s="628"/>
      <c r="K25" s="628"/>
      <c r="L25" s="628"/>
      <c r="M25" s="628"/>
      <c r="N25" s="628"/>
      <c r="O25" s="628"/>
      <c r="P25" s="628"/>
      <c r="Q25" s="629"/>
      <c r="R25" s="630">
        <v>1850697</v>
      </c>
      <c r="S25" s="631"/>
      <c r="T25" s="631"/>
      <c r="U25" s="631"/>
      <c r="V25" s="631"/>
      <c r="W25" s="631"/>
      <c r="X25" s="631"/>
      <c r="Y25" s="632"/>
      <c r="Z25" s="633">
        <v>1.6</v>
      </c>
      <c r="AA25" s="633"/>
      <c r="AB25" s="633"/>
      <c r="AC25" s="633"/>
      <c r="AD25" s="634" t="s">
        <v>128</v>
      </c>
      <c r="AE25" s="634"/>
      <c r="AF25" s="634"/>
      <c r="AG25" s="634"/>
      <c r="AH25" s="634"/>
      <c r="AI25" s="634"/>
      <c r="AJ25" s="634"/>
      <c r="AK25" s="634"/>
      <c r="AL25" s="635" t="s">
        <v>128</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15340441</v>
      </c>
      <c r="CS25" s="664"/>
      <c r="CT25" s="664"/>
      <c r="CU25" s="664"/>
      <c r="CV25" s="664"/>
      <c r="CW25" s="664"/>
      <c r="CX25" s="664"/>
      <c r="CY25" s="665"/>
      <c r="CZ25" s="635">
        <v>13.4</v>
      </c>
      <c r="DA25" s="666"/>
      <c r="DB25" s="666"/>
      <c r="DC25" s="672"/>
      <c r="DD25" s="639">
        <v>13683450</v>
      </c>
      <c r="DE25" s="664"/>
      <c r="DF25" s="664"/>
      <c r="DG25" s="664"/>
      <c r="DH25" s="664"/>
      <c r="DI25" s="664"/>
      <c r="DJ25" s="664"/>
      <c r="DK25" s="665"/>
      <c r="DL25" s="639">
        <v>13266393</v>
      </c>
      <c r="DM25" s="664"/>
      <c r="DN25" s="664"/>
      <c r="DO25" s="664"/>
      <c r="DP25" s="664"/>
      <c r="DQ25" s="664"/>
      <c r="DR25" s="664"/>
      <c r="DS25" s="664"/>
      <c r="DT25" s="664"/>
      <c r="DU25" s="664"/>
      <c r="DV25" s="665"/>
      <c r="DW25" s="635">
        <v>22.7</v>
      </c>
      <c r="DX25" s="666"/>
      <c r="DY25" s="666"/>
      <c r="DZ25" s="666"/>
      <c r="EA25" s="666"/>
      <c r="EB25" s="666"/>
      <c r="EC25" s="667"/>
    </row>
    <row r="26" spans="2:133" ht="11.25" customHeight="1" x14ac:dyDescent="0.15">
      <c r="B26" s="627" t="s">
        <v>293</v>
      </c>
      <c r="C26" s="628"/>
      <c r="D26" s="628"/>
      <c r="E26" s="628"/>
      <c r="F26" s="628"/>
      <c r="G26" s="628"/>
      <c r="H26" s="628"/>
      <c r="I26" s="628"/>
      <c r="J26" s="628"/>
      <c r="K26" s="628"/>
      <c r="L26" s="628"/>
      <c r="M26" s="628"/>
      <c r="N26" s="628"/>
      <c r="O26" s="628"/>
      <c r="P26" s="628"/>
      <c r="Q26" s="629"/>
      <c r="R26" s="630">
        <v>79</v>
      </c>
      <c r="S26" s="631"/>
      <c r="T26" s="631"/>
      <c r="U26" s="631"/>
      <c r="V26" s="631"/>
      <c r="W26" s="631"/>
      <c r="X26" s="631"/>
      <c r="Y26" s="632"/>
      <c r="Z26" s="633">
        <v>0</v>
      </c>
      <c r="AA26" s="633"/>
      <c r="AB26" s="633"/>
      <c r="AC26" s="633"/>
      <c r="AD26" s="634" t="s">
        <v>128</v>
      </c>
      <c r="AE26" s="634"/>
      <c r="AF26" s="634"/>
      <c r="AG26" s="634"/>
      <c r="AH26" s="634"/>
      <c r="AI26" s="634"/>
      <c r="AJ26" s="634"/>
      <c r="AK26" s="634"/>
      <c r="AL26" s="635" t="s">
        <v>128</v>
      </c>
      <c r="AM26" s="636"/>
      <c r="AN26" s="636"/>
      <c r="AO26" s="637"/>
      <c r="AP26" s="649" t="s">
        <v>294</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9038025</v>
      </c>
      <c r="CS26" s="631"/>
      <c r="CT26" s="631"/>
      <c r="CU26" s="631"/>
      <c r="CV26" s="631"/>
      <c r="CW26" s="631"/>
      <c r="CX26" s="631"/>
      <c r="CY26" s="632"/>
      <c r="CZ26" s="635">
        <v>7.9</v>
      </c>
      <c r="DA26" s="666"/>
      <c r="DB26" s="666"/>
      <c r="DC26" s="672"/>
      <c r="DD26" s="639">
        <v>8141325</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6"/>
      <c r="DY26" s="666"/>
      <c r="DZ26" s="666"/>
      <c r="EA26" s="666"/>
      <c r="EB26" s="666"/>
      <c r="EC26" s="667"/>
    </row>
    <row r="27" spans="2:133" ht="11.25" customHeight="1" x14ac:dyDescent="0.15">
      <c r="B27" s="627" t="s">
        <v>296</v>
      </c>
      <c r="C27" s="628"/>
      <c r="D27" s="628"/>
      <c r="E27" s="628"/>
      <c r="F27" s="628"/>
      <c r="G27" s="628"/>
      <c r="H27" s="628"/>
      <c r="I27" s="628"/>
      <c r="J27" s="628"/>
      <c r="K27" s="628"/>
      <c r="L27" s="628"/>
      <c r="M27" s="628"/>
      <c r="N27" s="628"/>
      <c r="O27" s="628"/>
      <c r="P27" s="628"/>
      <c r="Q27" s="629"/>
      <c r="R27" s="630">
        <v>58113084</v>
      </c>
      <c r="S27" s="631"/>
      <c r="T27" s="631"/>
      <c r="U27" s="631"/>
      <c r="V27" s="631"/>
      <c r="W27" s="631"/>
      <c r="X27" s="631"/>
      <c r="Y27" s="632"/>
      <c r="Z27" s="633">
        <v>48.9</v>
      </c>
      <c r="AA27" s="633"/>
      <c r="AB27" s="633"/>
      <c r="AC27" s="633"/>
      <c r="AD27" s="634">
        <v>54892130</v>
      </c>
      <c r="AE27" s="634"/>
      <c r="AF27" s="634"/>
      <c r="AG27" s="634"/>
      <c r="AH27" s="634"/>
      <c r="AI27" s="634"/>
      <c r="AJ27" s="634"/>
      <c r="AK27" s="634"/>
      <c r="AL27" s="635">
        <v>99.099998474121094</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31073231</v>
      </c>
      <c r="BH27" s="631"/>
      <c r="BI27" s="631"/>
      <c r="BJ27" s="631"/>
      <c r="BK27" s="631"/>
      <c r="BL27" s="631"/>
      <c r="BM27" s="631"/>
      <c r="BN27" s="632"/>
      <c r="BO27" s="633">
        <v>100</v>
      </c>
      <c r="BP27" s="633"/>
      <c r="BQ27" s="633"/>
      <c r="BR27" s="633"/>
      <c r="BS27" s="634">
        <v>735498</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35543371</v>
      </c>
      <c r="CS27" s="664"/>
      <c r="CT27" s="664"/>
      <c r="CU27" s="664"/>
      <c r="CV27" s="664"/>
      <c r="CW27" s="664"/>
      <c r="CX27" s="664"/>
      <c r="CY27" s="665"/>
      <c r="CZ27" s="635">
        <v>31</v>
      </c>
      <c r="DA27" s="666"/>
      <c r="DB27" s="666"/>
      <c r="DC27" s="672"/>
      <c r="DD27" s="639">
        <v>8347290</v>
      </c>
      <c r="DE27" s="664"/>
      <c r="DF27" s="664"/>
      <c r="DG27" s="664"/>
      <c r="DH27" s="664"/>
      <c r="DI27" s="664"/>
      <c r="DJ27" s="664"/>
      <c r="DK27" s="665"/>
      <c r="DL27" s="639">
        <v>8318112</v>
      </c>
      <c r="DM27" s="664"/>
      <c r="DN27" s="664"/>
      <c r="DO27" s="664"/>
      <c r="DP27" s="664"/>
      <c r="DQ27" s="664"/>
      <c r="DR27" s="664"/>
      <c r="DS27" s="664"/>
      <c r="DT27" s="664"/>
      <c r="DU27" s="664"/>
      <c r="DV27" s="665"/>
      <c r="DW27" s="635">
        <v>14.2</v>
      </c>
      <c r="DX27" s="666"/>
      <c r="DY27" s="666"/>
      <c r="DZ27" s="666"/>
      <c r="EA27" s="666"/>
      <c r="EB27" s="666"/>
      <c r="EC27" s="667"/>
    </row>
    <row r="28" spans="2:133" ht="11.25" customHeight="1" x14ac:dyDescent="0.15">
      <c r="B28" s="627" t="s">
        <v>299</v>
      </c>
      <c r="C28" s="628"/>
      <c r="D28" s="628"/>
      <c r="E28" s="628"/>
      <c r="F28" s="628"/>
      <c r="G28" s="628"/>
      <c r="H28" s="628"/>
      <c r="I28" s="628"/>
      <c r="J28" s="628"/>
      <c r="K28" s="628"/>
      <c r="L28" s="628"/>
      <c r="M28" s="628"/>
      <c r="N28" s="628"/>
      <c r="O28" s="628"/>
      <c r="P28" s="628"/>
      <c r="Q28" s="629"/>
      <c r="R28" s="630">
        <v>58537</v>
      </c>
      <c r="S28" s="631"/>
      <c r="T28" s="631"/>
      <c r="U28" s="631"/>
      <c r="V28" s="631"/>
      <c r="W28" s="631"/>
      <c r="X28" s="631"/>
      <c r="Y28" s="632"/>
      <c r="Z28" s="633">
        <v>0</v>
      </c>
      <c r="AA28" s="633"/>
      <c r="AB28" s="633"/>
      <c r="AC28" s="633"/>
      <c r="AD28" s="634">
        <v>58537</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9581788</v>
      </c>
      <c r="CS28" s="631"/>
      <c r="CT28" s="631"/>
      <c r="CU28" s="631"/>
      <c r="CV28" s="631"/>
      <c r="CW28" s="631"/>
      <c r="CX28" s="631"/>
      <c r="CY28" s="632"/>
      <c r="CZ28" s="635">
        <v>8.3000000000000007</v>
      </c>
      <c r="DA28" s="666"/>
      <c r="DB28" s="666"/>
      <c r="DC28" s="672"/>
      <c r="DD28" s="639">
        <v>9271925</v>
      </c>
      <c r="DE28" s="631"/>
      <c r="DF28" s="631"/>
      <c r="DG28" s="631"/>
      <c r="DH28" s="631"/>
      <c r="DI28" s="631"/>
      <c r="DJ28" s="631"/>
      <c r="DK28" s="632"/>
      <c r="DL28" s="639">
        <v>9271925</v>
      </c>
      <c r="DM28" s="631"/>
      <c r="DN28" s="631"/>
      <c r="DO28" s="631"/>
      <c r="DP28" s="631"/>
      <c r="DQ28" s="631"/>
      <c r="DR28" s="631"/>
      <c r="DS28" s="631"/>
      <c r="DT28" s="631"/>
      <c r="DU28" s="631"/>
      <c r="DV28" s="632"/>
      <c r="DW28" s="635">
        <v>15.9</v>
      </c>
      <c r="DX28" s="666"/>
      <c r="DY28" s="666"/>
      <c r="DZ28" s="666"/>
      <c r="EA28" s="666"/>
      <c r="EB28" s="666"/>
      <c r="EC28" s="667"/>
    </row>
    <row r="29" spans="2:133" ht="11.25" customHeight="1" x14ac:dyDescent="0.15">
      <c r="B29" s="627" t="s">
        <v>301</v>
      </c>
      <c r="C29" s="628"/>
      <c r="D29" s="628"/>
      <c r="E29" s="628"/>
      <c r="F29" s="628"/>
      <c r="G29" s="628"/>
      <c r="H29" s="628"/>
      <c r="I29" s="628"/>
      <c r="J29" s="628"/>
      <c r="K29" s="628"/>
      <c r="L29" s="628"/>
      <c r="M29" s="628"/>
      <c r="N29" s="628"/>
      <c r="O29" s="628"/>
      <c r="P29" s="628"/>
      <c r="Q29" s="629"/>
      <c r="R29" s="630">
        <v>941471</v>
      </c>
      <c r="S29" s="631"/>
      <c r="T29" s="631"/>
      <c r="U29" s="631"/>
      <c r="V29" s="631"/>
      <c r="W29" s="631"/>
      <c r="X29" s="631"/>
      <c r="Y29" s="632"/>
      <c r="Z29" s="633">
        <v>0.8</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302</v>
      </c>
      <c r="CE29" s="680"/>
      <c r="CF29" s="645" t="s">
        <v>70</v>
      </c>
      <c r="CG29" s="646"/>
      <c r="CH29" s="646"/>
      <c r="CI29" s="646"/>
      <c r="CJ29" s="646"/>
      <c r="CK29" s="646"/>
      <c r="CL29" s="646"/>
      <c r="CM29" s="646"/>
      <c r="CN29" s="646"/>
      <c r="CO29" s="646"/>
      <c r="CP29" s="646"/>
      <c r="CQ29" s="647"/>
      <c r="CR29" s="630">
        <v>9581750</v>
      </c>
      <c r="CS29" s="664"/>
      <c r="CT29" s="664"/>
      <c r="CU29" s="664"/>
      <c r="CV29" s="664"/>
      <c r="CW29" s="664"/>
      <c r="CX29" s="664"/>
      <c r="CY29" s="665"/>
      <c r="CZ29" s="635">
        <v>8.3000000000000007</v>
      </c>
      <c r="DA29" s="666"/>
      <c r="DB29" s="666"/>
      <c r="DC29" s="672"/>
      <c r="DD29" s="639">
        <v>9271887</v>
      </c>
      <c r="DE29" s="664"/>
      <c r="DF29" s="664"/>
      <c r="DG29" s="664"/>
      <c r="DH29" s="664"/>
      <c r="DI29" s="664"/>
      <c r="DJ29" s="664"/>
      <c r="DK29" s="665"/>
      <c r="DL29" s="639">
        <v>9271887</v>
      </c>
      <c r="DM29" s="664"/>
      <c r="DN29" s="664"/>
      <c r="DO29" s="664"/>
      <c r="DP29" s="664"/>
      <c r="DQ29" s="664"/>
      <c r="DR29" s="664"/>
      <c r="DS29" s="664"/>
      <c r="DT29" s="664"/>
      <c r="DU29" s="664"/>
      <c r="DV29" s="665"/>
      <c r="DW29" s="635">
        <v>15.9</v>
      </c>
      <c r="DX29" s="666"/>
      <c r="DY29" s="666"/>
      <c r="DZ29" s="666"/>
      <c r="EA29" s="666"/>
      <c r="EB29" s="666"/>
      <c r="EC29" s="667"/>
    </row>
    <row r="30" spans="2:133" ht="11.25" customHeight="1" x14ac:dyDescent="0.15">
      <c r="B30" s="627" t="s">
        <v>303</v>
      </c>
      <c r="C30" s="628"/>
      <c r="D30" s="628"/>
      <c r="E30" s="628"/>
      <c r="F30" s="628"/>
      <c r="G30" s="628"/>
      <c r="H30" s="628"/>
      <c r="I30" s="628"/>
      <c r="J30" s="628"/>
      <c r="K30" s="628"/>
      <c r="L30" s="628"/>
      <c r="M30" s="628"/>
      <c r="N30" s="628"/>
      <c r="O30" s="628"/>
      <c r="P30" s="628"/>
      <c r="Q30" s="629"/>
      <c r="R30" s="630">
        <v>887487</v>
      </c>
      <c r="S30" s="631"/>
      <c r="T30" s="631"/>
      <c r="U30" s="631"/>
      <c r="V30" s="631"/>
      <c r="W30" s="631"/>
      <c r="X30" s="631"/>
      <c r="Y30" s="632"/>
      <c r="Z30" s="633">
        <v>0.7</v>
      </c>
      <c r="AA30" s="633"/>
      <c r="AB30" s="633"/>
      <c r="AC30" s="633"/>
      <c r="AD30" s="634">
        <v>105120</v>
      </c>
      <c r="AE30" s="634"/>
      <c r="AF30" s="634"/>
      <c r="AG30" s="634"/>
      <c r="AH30" s="634"/>
      <c r="AI30" s="634"/>
      <c r="AJ30" s="634"/>
      <c r="AK30" s="634"/>
      <c r="AL30" s="635">
        <v>0.2</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304</v>
      </c>
      <c r="BH30" s="677"/>
      <c r="BI30" s="677"/>
      <c r="BJ30" s="677"/>
      <c r="BK30" s="677"/>
      <c r="BL30" s="677"/>
      <c r="BM30" s="677"/>
      <c r="BN30" s="677"/>
      <c r="BO30" s="677"/>
      <c r="BP30" s="677"/>
      <c r="BQ30" s="678"/>
      <c r="BR30" s="609" t="s">
        <v>305</v>
      </c>
      <c r="BS30" s="677"/>
      <c r="BT30" s="677"/>
      <c r="BU30" s="677"/>
      <c r="BV30" s="677"/>
      <c r="BW30" s="677"/>
      <c r="BX30" s="677"/>
      <c r="BY30" s="677"/>
      <c r="BZ30" s="677"/>
      <c r="CA30" s="677"/>
      <c r="CB30" s="678"/>
      <c r="CD30" s="681"/>
      <c r="CE30" s="682"/>
      <c r="CF30" s="645" t="s">
        <v>306</v>
      </c>
      <c r="CG30" s="646"/>
      <c r="CH30" s="646"/>
      <c r="CI30" s="646"/>
      <c r="CJ30" s="646"/>
      <c r="CK30" s="646"/>
      <c r="CL30" s="646"/>
      <c r="CM30" s="646"/>
      <c r="CN30" s="646"/>
      <c r="CO30" s="646"/>
      <c r="CP30" s="646"/>
      <c r="CQ30" s="647"/>
      <c r="CR30" s="630">
        <v>9187763</v>
      </c>
      <c r="CS30" s="631"/>
      <c r="CT30" s="631"/>
      <c r="CU30" s="631"/>
      <c r="CV30" s="631"/>
      <c r="CW30" s="631"/>
      <c r="CX30" s="631"/>
      <c r="CY30" s="632"/>
      <c r="CZ30" s="635">
        <v>8</v>
      </c>
      <c r="DA30" s="666"/>
      <c r="DB30" s="666"/>
      <c r="DC30" s="672"/>
      <c r="DD30" s="639">
        <v>8890638</v>
      </c>
      <c r="DE30" s="631"/>
      <c r="DF30" s="631"/>
      <c r="DG30" s="631"/>
      <c r="DH30" s="631"/>
      <c r="DI30" s="631"/>
      <c r="DJ30" s="631"/>
      <c r="DK30" s="632"/>
      <c r="DL30" s="639">
        <v>8890638</v>
      </c>
      <c r="DM30" s="631"/>
      <c r="DN30" s="631"/>
      <c r="DO30" s="631"/>
      <c r="DP30" s="631"/>
      <c r="DQ30" s="631"/>
      <c r="DR30" s="631"/>
      <c r="DS30" s="631"/>
      <c r="DT30" s="631"/>
      <c r="DU30" s="631"/>
      <c r="DV30" s="632"/>
      <c r="DW30" s="635">
        <v>15.2</v>
      </c>
      <c r="DX30" s="666"/>
      <c r="DY30" s="666"/>
      <c r="DZ30" s="666"/>
      <c r="EA30" s="666"/>
      <c r="EB30" s="666"/>
      <c r="EC30" s="667"/>
    </row>
    <row r="31" spans="2:133" ht="11.25" customHeight="1" x14ac:dyDescent="0.15">
      <c r="B31" s="627" t="s">
        <v>307</v>
      </c>
      <c r="C31" s="628"/>
      <c r="D31" s="628"/>
      <c r="E31" s="628"/>
      <c r="F31" s="628"/>
      <c r="G31" s="628"/>
      <c r="H31" s="628"/>
      <c r="I31" s="628"/>
      <c r="J31" s="628"/>
      <c r="K31" s="628"/>
      <c r="L31" s="628"/>
      <c r="M31" s="628"/>
      <c r="N31" s="628"/>
      <c r="O31" s="628"/>
      <c r="P31" s="628"/>
      <c r="Q31" s="629"/>
      <c r="R31" s="630">
        <v>947921</v>
      </c>
      <c r="S31" s="631"/>
      <c r="T31" s="631"/>
      <c r="U31" s="631"/>
      <c r="V31" s="631"/>
      <c r="W31" s="631"/>
      <c r="X31" s="631"/>
      <c r="Y31" s="632"/>
      <c r="Z31" s="633">
        <v>0.8</v>
      </c>
      <c r="AA31" s="633"/>
      <c r="AB31" s="633"/>
      <c r="AC31" s="633"/>
      <c r="AD31" s="634" t="s">
        <v>128</v>
      </c>
      <c r="AE31" s="634"/>
      <c r="AF31" s="634"/>
      <c r="AG31" s="634"/>
      <c r="AH31" s="634"/>
      <c r="AI31" s="634"/>
      <c r="AJ31" s="634"/>
      <c r="AK31" s="634"/>
      <c r="AL31" s="635" t="s">
        <v>128</v>
      </c>
      <c r="AM31" s="636"/>
      <c r="AN31" s="636"/>
      <c r="AO31" s="637"/>
      <c r="AP31" s="690" t="s">
        <v>308</v>
      </c>
      <c r="AQ31" s="691"/>
      <c r="AR31" s="691"/>
      <c r="AS31" s="691"/>
      <c r="AT31" s="696" t="s">
        <v>309</v>
      </c>
      <c r="AU31" s="366"/>
      <c r="AV31" s="366"/>
      <c r="AW31" s="366"/>
      <c r="AX31" s="616" t="s">
        <v>185</v>
      </c>
      <c r="AY31" s="617"/>
      <c r="AZ31" s="617"/>
      <c r="BA31" s="617"/>
      <c r="BB31" s="617"/>
      <c r="BC31" s="617"/>
      <c r="BD31" s="617"/>
      <c r="BE31" s="617"/>
      <c r="BF31" s="618"/>
      <c r="BG31" s="689">
        <v>99.6</v>
      </c>
      <c r="BH31" s="685"/>
      <c r="BI31" s="685"/>
      <c r="BJ31" s="685"/>
      <c r="BK31" s="685"/>
      <c r="BL31" s="685"/>
      <c r="BM31" s="625">
        <v>98.9</v>
      </c>
      <c r="BN31" s="685"/>
      <c r="BO31" s="685"/>
      <c r="BP31" s="685"/>
      <c r="BQ31" s="686"/>
      <c r="BR31" s="689">
        <v>98.8</v>
      </c>
      <c r="BS31" s="685"/>
      <c r="BT31" s="685"/>
      <c r="BU31" s="685"/>
      <c r="BV31" s="685"/>
      <c r="BW31" s="685"/>
      <c r="BX31" s="625">
        <v>98.3</v>
      </c>
      <c r="BY31" s="685"/>
      <c r="BZ31" s="685"/>
      <c r="CA31" s="685"/>
      <c r="CB31" s="686"/>
      <c r="CD31" s="681"/>
      <c r="CE31" s="682"/>
      <c r="CF31" s="645" t="s">
        <v>310</v>
      </c>
      <c r="CG31" s="646"/>
      <c r="CH31" s="646"/>
      <c r="CI31" s="646"/>
      <c r="CJ31" s="646"/>
      <c r="CK31" s="646"/>
      <c r="CL31" s="646"/>
      <c r="CM31" s="646"/>
      <c r="CN31" s="646"/>
      <c r="CO31" s="646"/>
      <c r="CP31" s="646"/>
      <c r="CQ31" s="647"/>
      <c r="CR31" s="630">
        <v>393987</v>
      </c>
      <c r="CS31" s="664"/>
      <c r="CT31" s="664"/>
      <c r="CU31" s="664"/>
      <c r="CV31" s="664"/>
      <c r="CW31" s="664"/>
      <c r="CX31" s="664"/>
      <c r="CY31" s="665"/>
      <c r="CZ31" s="635">
        <v>0.3</v>
      </c>
      <c r="DA31" s="666"/>
      <c r="DB31" s="666"/>
      <c r="DC31" s="672"/>
      <c r="DD31" s="639">
        <v>381249</v>
      </c>
      <c r="DE31" s="664"/>
      <c r="DF31" s="664"/>
      <c r="DG31" s="664"/>
      <c r="DH31" s="664"/>
      <c r="DI31" s="664"/>
      <c r="DJ31" s="664"/>
      <c r="DK31" s="665"/>
      <c r="DL31" s="639">
        <v>381249</v>
      </c>
      <c r="DM31" s="664"/>
      <c r="DN31" s="664"/>
      <c r="DO31" s="664"/>
      <c r="DP31" s="664"/>
      <c r="DQ31" s="664"/>
      <c r="DR31" s="664"/>
      <c r="DS31" s="664"/>
      <c r="DT31" s="664"/>
      <c r="DU31" s="664"/>
      <c r="DV31" s="665"/>
      <c r="DW31" s="635">
        <v>0.7</v>
      </c>
      <c r="DX31" s="666"/>
      <c r="DY31" s="666"/>
      <c r="DZ31" s="666"/>
      <c r="EA31" s="666"/>
      <c r="EB31" s="666"/>
      <c r="EC31" s="667"/>
    </row>
    <row r="32" spans="2:133" ht="11.25" customHeight="1" x14ac:dyDescent="0.15">
      <c r="B32" s="627" t="s">
        <v>311</v>
      </c>
      <c r="C32" s="628"/>
      <c r="D32" s="628"/>
      <c r="E32" s="628"/>
      <c r="F32" s="628"/>
      <c r="G32" s="628"/>
      <c r="H32" s="628"/>
      <c r="I32" s="628"/>
      <c r="J32" s="628"/>
      <c r="K32" s="628"/>
      <c r="L32" s="628"/>
      <c r="M32" s="628"/>
      <c r="N32" s="628"/>
      <c r="O32" s="628"/>
      <c r="P32" s="628"/>
      <c r="Q32" s="629"/>
      <c r="R32" s="630">
        <v>28484228</v>
      </c>
      <c r="S32" s="631"/>
      <c r="T32" s="631"/>
      <c r="U32" s="631"/>
      <c r="V32" s="631"/>
      <c r="W32" s="631"/>
      <c r="X32" s="631"/>
      <c r="Y32" s="632"/>
      <c r="Z32" s="633">
        <v>24</v>
      </c>
      <c r="AA32" s="633"/>
      <c r="AB32" s="633"/>
      <c r="AC32" s="633"/>
      <c r="AD32" s="634" t="s">
        <v>128</v>
      </c>
      <c r="AE32" s="634"/>
      <c r="AF32" s="634"/>
      <c r="AG32" s="634"/>
      <c r="AH32" s="634"/>
      <c r="AI32" s="634"/>
      <c r="AJ32" s="634"/>
      <c r="AK32" s="634"/>
      <c r="AL32" s="635" t="s">
        <v>128</v>
      </c>
      <c r="AM32" s="636"/>
      <c r="AN32" s="636"/>
      <c r="AO32" s="637"/>
      <c r="AP32" s="692"/>
      <c r="AQ32" s="693"/>
      <c r="AR32" s="693"/>
      <c r="AS32" s="693"/>
      <c r="AT32" s="697"/>
      <c r="AU32" s="362" t="s">
        <v>312</v>
      </c>
      <c r="AV32" s="362"/>
      <c r="AW32" s="362"/>
      <c r="AX32" s="627" t="s">
        <v>313</v>
      </c>
      <c r="AY32" s="628"/>
      <c r="AZ32" s="628"/>
      <c r="BA32" s="628"/>
      <c r="BB32" s="628"/>
      <c r="BC32" s="628"/>
      <c r="BD32" s="628"/>
      <c r="BE32" s="628"/>
      <c r="BF32" s="629"/>
      <c r="BG32" s="699">
        <v>99.6</v>
      </c>
      <c r="BH32" s="664"/>
      <c r="BI32" s="664"/>
      <c r="BJ32" s="664"/>
      <c r="BK32" s="664"/>
      <c r="BL32" s="664"/>
      <c r="BM32" s="636">
        <v>99.1</v>
      </c>
      <c r="BN32" s="687"/>
      <c r="BO32" s="687"/>
      <c r="BP32" s="687"/>
      <c r="BQ32" s="688"/>
      <c r="BR32" s="699">
        <v>99</v>
      </c>
      <c r="BS32" s="664"/>
      <c r="BT32" s="664"/>
      <c r="BU32" s="664"/>
      <c r="BV32" s="664"/>
      <c r="BW32" s="664"/>
      <c r="BX32" s="636">
        <v>98.6</v>
      </c>
      <c r="BY32" s="687"/>
      <c r="BZ32" s="687"/>
      <c r="CA32" s="687"/>
      <c r="CB32" s="688"/>
      <c r="CD32" s="683"/>
      <c r="CE32" s="684"/>
      <c r="CF32" s="645" t="s">
        <v>314</v>
      </c>
      <c r="CG32" s="646"/>
      <c r="CH32" s="646"/>
      <c r="CI32" s="646"/>
      <c r="CJ32" s="646"/>
      <c r="CK32" s="646"/>
      <c r="CL32" s="646"/>
      <c r="CM32" s="646"/>
      <c r="CN32" s="646"/>
      <c r="CO32" s="646"/>
      <c r="CP32" s="646"/>
      <c r="CQ32" s="647"/>
      <c r="CR32" s="630">
        <v>38</v>
      </c>
      <c r="CS32" s="631"/>
      <c r="CT32" s="631"/>
      <c r="CU32" s="631"/>
      <c r="CV32" s="631"/>
      <c r="CW32" s="631"/>
      <c r="CX32" s="631"/>
      <c r="CY32" s="632"/>
      <c r="CZ32" s="635">
        <v>0</v>
      </c>
      <c r="DA32" s="666"/>
      <c r="DB32" s="666"/>
      <c r="DC32" s="672"/>
      <c r="DD32" s="639">
        <v>38</v>
      </c>
      <c r="DE32" s="631"/>
      <c r="DF32" s="631"/>
      <c r="DG32" s="631"/>
      <c r="DH32" s="631"/>
      <c r="DI32" s="631"/>
      <c r="DJ32" s="631"/>
      <c r="DK32" s="632"/>
      <c r="DL32" s="639">
        <v>38</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315</v>
      </c>
      <c r="C33" s="669"/>
      <c r="D33" s="669"/>
      <c r="E33" s="669"/>
      <c r="F33" s="669"/>
      <c r="G33" s="669"/>
      <c r="H33" s="669"/>
      <c r="I33" s="669"/>
      <c r="J33" s="669"/>
      <c r="K33" s="669"/>
      <c r="L33" s="669"/>
      <c r="M33" s="669"/>
      <c r="N33" s="669"/>
      <c r="O33" s="669"/>
      <c r="P33" s="669"/>
      <c r="Q33" s="670"/>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94"/>
      <c r="AQ33" s="695"/>
      <c r="AR33" s="695"/>
      <c r="AS33" s="695"/>
      <c r="AT33" s="698"/>
      <c r="AU33" s="360"/>
      <c r="AV33" s="360"/>
      <c r="AW33" s="360"/>
      <c r="AX33" s="674" t="s">
        <v>316</v>
      </c>
      <c r="AY33" s="675"/>
      <c r="AZ33" s="675"/>
      <c r="BA33" s="675"/>
      <c r="BB33" s="675"/>
      <c r="BC33" s="675"/>
      <c r="BD33" s="675"/>
      <c r="BE33" s="675"/>
      <c r="BF33" s="676"/>
      <c r="BG33" s="700">
        <v>99.6</v>
      </c>
      <c r="BH33" s="701"/>
      <c r="BI33" s="701"/>
      <c r="BJ33" s="701"/>
      <c r="BK33" s="701"/>
      <c r="BL33" s="701"/>
      <c r="BM33" s="702">
        <v>98.5</v>
      </c>
      <c r="BN33" s="701"/>
      <c r="BO33" s="701"/>
      <c r="BP33" s="701"/>
      <c r="BQ33" s="703"/>
      <c r="BR33" s="700">
        <v>98.4</v>
      </c>
      <c r="BS33" s="701"/>
      <c r="BT33" s="701"/>
      <c r="BU33" s="701"/>
      <c r="BV33" s="701"/>
      <c r="BW33" s="701"/>
      <c r="BX33" s="702">
        <v>97.7</v>
      </c>
      <c r="BY33" s="701"/>
      <c r="BZ33" s="701"/>
      <c r="CA33" s="701"/>
      <c r="CB33" s="703"/>
      <c r="CD33" s="645" t="s">
        <v>317</v>
      </c>
      <c r="CE33" s="646"/>
      <c r="CF33" s="646"/>
      <c r="CG33" s="646"/>
      <c r="CH33" s="646"/>
      <c r="CI33" s="646"/>
      <c r="CJ33" s="646"/>
      <c r="CK33" s="646"/>
      <c r="CL33" s="646"/>
      <c r="CM33" s="646"/>
      <c r="CN33" s="646"/>
      <c r="CO33" s="646"/>
      <c r="CP33" s="646"/>
      <c r="CQ33" s="647"/>
      <c r="CR33" s="630">
        <v>40724529</v>
      </c>
      <c r="CS33" s="664"/>
      <c r="CT33" s="664"/>
      <c r="CU33" s="664"/>
      <c r="CV33" s="664"/>
      <c r="CW33" s="664"/>
      <c r="CX33" s="664"/>
      <c r="CY33" s="665"/>
      <c r="CZ33" s="635">
        <v>35.5</v>
      </c>
      <c r="DA33" s="666"/>
      <c r="DB33" s="666"/>
      <c r="DC33" s="672"/>
      <c r="DD33" s="639">
        <v>28938369</v>
      </c>
      <c r="DE33" s="664"/>
      <c r="DF33" s="664"/>
      <c r="DG33" s="664"/>
      <c r="DH33" s="664"/>
      <c r="DI33" s="664"/>
      <c r="DJ33" s="664"/>
      <c r="DK33" s="665"/>
      <c r="DL33" s="639">
        <v>21298194</v>
      </c>
      <c r="DM33" s="664"/>
      <c r="DN33" s="664"/>
      <c r="DO33" s="664"/>
      <c r="DP33" s="664"/>
      <c r="DQ33" s="664"/>
      <c r="DR33" s="664"/>
      <c r="DS33" s="664"/>
      <c r="DT33" s="664"/>
      <c r="DU33" s="664"/>
      <c r="DV33" s="665"/>
      <c r="DW33" s="635">
        <v>36.4</v>
      </c>
      <c r="DX33" s="666"/>
      <c r="DY33" s="666"/>
      <c r="DZ33" s="666"/>
      <c r="EA33" s="666"/>
      <c r="EB33" s="666"/>
      <c r="EC33" s="667"/>
    </row>
    <row r="34" spans="2:133" ht="11.25" customHeight="1" x14ac:dyDescent="0.15">
      <c r="B34" s="627" t="s">
        <v>318</v>
      </c>
      <c r="C34" s="628"/>
      <c r="D34" s="628"/>
      <c r="E34" s="628"/>
      <c r="F34" s="628"/>
      <c r="G34" s="628"/>
      <c r="H34" s="628"/>
      <c r="I34" s="628"/>
      <c r="J34" s="628"/>
      <c r="K34" s="628"/>
      <c r="L34" s="628"/>
      <c r="M34" s="628"/>
      <c r="N34" s="628"/>
      <c r="O34" s="628"/>
      <c r="P34" s="628"/>
      <c r="Q34" s="629"/>
      <c r="R34" s="630">
        <v>10829604</v>
      </c>
      <c r="S34" s="631"/>
      <c r="T34" s="631"/>
      <c r="U34" s="631"/>
      <c r="V34" s="631"/>
      <c r="W34" s="631"/>
      <c r="X34" s="631"/>
      <c r="Y34" s="632"/>
      <c r="Z34" s="633">
        <v>9.1</v>
      </c>
      <c r="AA34" s="633"/>
      <c r="AB34" s="633"/>
      <c r="AC34" s="633"/>
      <c r="AD34" s="634" t="s">
        <v>128</v>
      </c>
      <c r="AE34" s="634"/>
      <c r="AF34" s="634"/>
      <c r="AG34" s="634"/>
      <c r="AH34" s="634"/>
      <c r="AI34" s="634"/>
      <c r="AJ34" s="634"/>
      <c r="AK34" s="634"/>
      <c r="AL34" s="635" t="s">
        <v>128</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319</v>
      </c>
      <c r="CE34" s="646"/>
      <c r="CF34" s="646"/>
      <c r="CG34" s="646"/>
      <c r="CH34" s="646"/>
      <c r="CI34" s="646"/>
      <c r="CJ34" s="646"/>
      <c r="CK34" s="646"/>
      <c r="CL34" s="646"/>
      <c r="CM34" s="646"/>
      <c r="CN34" s="646"/>
      <c r="CO34" s="646"/>
      <c r="CP34" s="646"/>
      <c r="CQ34" s="647"/>
      <c r="CR34" s="630">
        <v>13991022</v>
      </c>
      <c r="CS34" s="631"/>
      <c r="CT34" s="631"/>
      <c r="CU34" s="631"/>
      <c r="CV34" s="631"/>
      <c r="CW34" s="631"/>
      <c r="CX34" s="631"/>
      <c r="CY34" s="632"/>
      <c r="CZ34" s="635">
        <v>12.2</v>
      </c>
      <c r="DA34" s="666"/>
      <c r="DB34" s="666"/>
      <c r="DC34" s="672"/>
      <c r="DD34" s="639">
        <v>8732385</v>
      </c>
      <c r="DE34" s="631"/>
      <c r="DF34" s="631"/>
      <c r="DG34" s="631"/>
      <c r="DH34" s="631"/>
      <c r="DI34" s="631"/>
      <c r="DJ34" s="631"/>
      <c r="DK34" s="632"/>
      <c r="DL34" s="639">
        <v>7162448</v>
      </c>
      <c r="DM34" s="631"/>
      <c r="DN34" s="631"/>
      <c r="DO34" s="631"/>
      <c r="DP34" s="631"/>
      <c r="DQ34" s="631"/>
      <c r="DR34" s="631"/>
      <c r="DS34" s="631"/>
      <c r="DT34" s="631"/>
      <c r="DU34" s="631"/>
      <c r="DV34" s="632"/>
      <c r="DW34" s="635">
        <v>12.2</v>
      </c>
      <c r="DX34" s="666"/>
      <c r="DY34" s="666"/>
      <c r="DZ34" s="666"/>
      <c r="EA34" s="666"/>
      <c r="EB34" s="666"/>
      <c r="EC34" s="667"/>
    </row>
    <row r="35" spans="2:133" ht="11.25" customHeight="1" x14ac:dyDescent="0.15">
      <c r="B35" s="627" t="s">
        <v>320</v>
      </c>
      <c r="C35" s="628"/>
      <c r="D35" s="628"/>
      <c r="E35" s="628"/>
      <c r="F35" s="628"/>
      <c r="G35" s="628"/>
      <c r="H35" s="628"/>
      <c r="I35" s="628"/>
      <c r="J35" s="628"/>
      <c r="K35" s="628"/>
      <c r="L35" s="628"/>
      <c r="M35" s="628"/>
      <c r="N35" s="628"/>
      <c r="O35" s="628"/>
      <c r="P35" s="628"/>
      <c r="Q35" s="629"/>
      <c r="R35" s="630">
        <v>1588356</v>
      </c>
      <c r="S35" s="631"/>
      <c r="T35" s="631"/>
      <c r="U35" s="631"/>
      <c r="V35" s="631"/>
      <c r="W35" s="631"/>
      <c r="X35" s="631"/>
      <c r="Y35" s="632"/>
      <c r="Z35" s="633">
        <v>1.3</v>
      </c>
      <c r="AA35" s="633"/>
      <c r="AB35" s="633"/>
      <c r="AC35" s="633"/>
      <c r="AD35" s="634">
        <v>105160</v>
      </c>
      <c r="AE35" s="634"/>
      <c r="AF35" s="634"/>
      <c r="AG35" s="634"/>
      <c r="AH35" s="634"/>
      <c r="AI35" s="634"/>
      <c r="AJ35" s="634"/>
      <c r="AK35" s="634"/>
      <c r="AL35" s="635">
        <v>0.2</v>
      </c>
      <c r="AM35" s="636"/>
      <c r="AN35" s="636"/>
      <c r="AO35" s="637"/>
      <c r="AP35" s="218"/>
      <c r="AQ35" s="609" t="s">
        <v>321</v>
      </c>
      <c r="AR35" s="610"/>
      <c r="AS35" s="610"/>
      <c r="AT35" s="610"/>
      <c r="AU35" s="610"/>
      <c r="AV35" s="610"/>
      <c r="AW35" s="610"/>
      <c r="AX35" s="610"/>
      <c r="AY35" s="610"/>
      <c r="AZ35" s="610"/>
      <c r="BA35" s="610"/>
      <c r="BB35" s="610"/>
      <c r="BC35" s="610"/>
      <c r="BD35" s="610"/>
      <c r="BE35" s="610"/>
      <c r="BF35" s="611"/>
      <c r="BG35" s="609" t="s">
        <v>322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323</v>
      </c>
      <c r="CE35" s="646"/>
      <c r="CF35" s="646"/>
      <c r="CG35" s="646"/>
      <c r="CH35" s="646"/>
      <c r="CI35" s="646"/>
      <c r="CJ35" s="646"/>
      <c r="CK35" s="646"/>
      <c r="CL35" s="646"/>
      <c r="CM35" s="646"/>
      <c r="CN35" s="646"/>
      <c r="CO35" s="646"/>
      <c r="CP35" s="646"/>
      <c r="CQ35" s="647"/>
      <c r="CR35" s="630">
        <v>1854647</v>
      </c>
      <c r="CS35" s="664"/>
      <c r="CT35" s="664"/>
      <c r="CU35" s="664"/>
      <c r="CV35" s="664"/>
      <c r="CW35" s="664"/>
      <c r="CX35" s="664"/>
      <c r="CY35" s="665"/>
      <c r="CZ35" s="635">
        <v>1.6</v>
      </c>
      <c r="DA35" s="666"/>
      <c r="DB35" s="666"/>
      <c r="DC35" s="672"/>
      <c r="DD35" s="639">
        <v>1462981</v>
      </c>
      <c r="DE35" s="664"/>
      <c r="DF35" s="664"/>
      <c r="DG35" s="664"/>
      <c r="DH35" s="664"/>
      <c r="DI35" s="664"/>
      <c r="DJ35" s="664"/>
      <c r="DK35" s="665"/>
      <c r="DL35" s="639">
        <v>1462890</v>
      </c>
      <c r="DM35" s="664"/>
      <c r="DN35" s="664"/>
      <c r="DO35" s="664"/>
      <c r="DP35" s="664"/>
      <c r="DQ35" s="664"/>
      <c r="DR35" s="664"/>
      <c r="DS35" s="664"/>
      <c r="DT35" s="664"/>
      <c r="DU35" s="664"/>
      <c r="DV35" s="665"/>
      <c r="DW35" s="635">
        <v>2.5</v>
      </c>
      <c r="DX35" s="666"/>
      <c r="DY35" s="666"/>
      <c r="DZ35" s="666"/>
      <c r="EA35" s="666"/>
      <c r="EB35" s="666"/>
      <c r="EC35" s="667"/>
    </row>
    <row r="36" spans="2:133" ht="11.25" customHeight="1" x14ac:dyDescent="0.15">
      <c r="B36" s="627" t="s">
        <v>324</v>
      </c>
      <c r="C36" s="628"/>
      <c r="D36" s="628"/>
      <c r="E36" s="628"/>
      <c r="F36" s="628"/>
      <c r="G36" s="628"/>
      <c r="H36" s="628"/>
      <c r="I36" s="628"/>
      <c r="J36" s="628"/>
      <c r="K36" s="628"/>
      <c r="L36" s="628"/>
      <c r="M36" s="628"/>
      <c r="N36" s="628"/>
      <c r="O36" s="628"/>
      <c r="P36" s="628"/>
      <c r="Q36" s="629"/>
      <c r="R36" s="630">
        <v>1537276</v>
      </c>
      <c r="S36" s="631"/>
      <c r="T36" s="631"/>
      <c r="U36" s="631"/>
      <c r="V36" s="631"/>
      <c r="W36" s="631"/>
      <c r="X36" s="631"/>
      <c r="Y36" s="632"/>
      <c r="Z36" s="633">
        <v>1.3</v>
      </c>
      <c r="AA36" s="633"/>
      <c r="AB36" s="633"/>
      <c r="AC36" s="633"/>
      <c r="AD36" s="634" t="s">
        <v>128</v>
      </c>
      <c r="AE36" s="634"/>
      <c r="AF36" s="634"/>
      <c r="AG36" s="634"/>
      <c r="AH36" s="634"/>
      <c r="AI36" s="634"/>
      <c r="AJ36" s="634"/>
      <c r="AK36" s="634"/>
      <c r="AL36" s="635" t="s">
        <v>128</v>
      </c>
      <c r="AM36" s="636"/>
      <c r="AN36" s="636"/>
      <c r="AO36" s="637"/>
      <c r="AP36" s="218"/>
      <c r="AQ36" s="704" t="s">
        <v>325</v>
      </c>
      <c r="AR36" s="705"/>
      <c r="AS36" s="705"/>
      <c r="AT36" s="705"/>
      <c r="AU36" s="705"/>
      <c r="AV36" s="705"/>
      <c r="AW36" s="705"/>
      <c r="AX36" s="705"/>
      <c r="AY36" s="706"/>
      <c r="AZ36" s="619">
        <v>12066056</v>
      </c>
      <c r="BA36" s="620"/>
      <c r="BB36" s="620"/>
      <c r="BC36" s="620"/>
      <c r="BD36" s="620"/>
      <c r="BE36" s="620"/>
      <c r="BF36" s="707"/>
      <c r="BG36" s="641" t="s">
        <v>326</v>
      </c>
      <c r="BH36" s="642"/>
      <c r="BI36" s="642"/>
      <c r="BJ36" s="642"/>
      <c r="BK36" s="642"/>
      <c r="BL36" s="642"/>
      <c r="BM36" s="642"/>
      <c r="BN36" s="642"/>
      <c r="BO36" s="642"/>
      <c r="BP36" s="642"/>
      <c r="BQ36" s="642"/>
      <c r="BR36" s="642"/>
      <c r="BS36" s="642"/>
      <c r="BT36" s="642"/>
      <c r="BU36" s="643"/>
      <c r="BV36" s="619">
        <v>311518</v>
      </c>
      <c r="BW36" s="620"/>
      <c r="BX36" s="620"/>
      <c r="BY36" s="620"/>
      <c r="BZ36" s="620"/>
      <c r="CA36" s="620"/>
      <c r="CB36" s="707"/>
      <c r="CD36" s="645" t="s">
        <v>327</v>
      </c>
      <c r="CE36" s="646"/>
      <c r="CF36" s="646"/>
      <c r="CG36" s="646"/>
      <c r="CH36" s="646"/>
      <c r="CI36" s="646"/>
      <c r="CJ36" s="646"/>
      <c r="CK36" s="646"/>
      <c r="CL36" s="646"/>
      <c r="CM36" s="646"/>
      <c r="CN36" s="646"/>
      <c r="CO36" s="646"/>
      <c r="CP36" s="646"/>
      <c r="CQ36" s="647"/>
      <c r="CR36" s="630">
        <v>11498225</v>
      </c>
      <c r="CS36" s="631"/>
      <c r="CT36" s="631"/>
      <c r="CU36" s="631"/>
      <c r="CV36" s="631"/>
      <c r="CW36" s="631"/>
      <c r="CX36" s="631"/>
      <c r="CY36" s="632"/>
      <c r="CZ36" s="635">
        <v>10</v>
      </c>
      <c r="DA36" s="666"/>
      <c r="DB36" s="666"/>
      <c r="DC36" s="672"/>
      <c r="DD36" s="639">
        <v>9970375</v>
      </c>
      <c r="DE36" s="631"/>
      <c r="DF36" s="631"/>
      <c r="DG36" s="631"/>
      <c r="DH36" s="631"/>
      <c r="DI36" s="631"/>
      <c r="DJ36" s="631"/>
      <c r="DK36" s="632"/>
      <c r="DL36" s="639">
        <v>5858422</v>
      </c>
      <c r="DM36" s="631"/>
      <c r="DN36" s="631"/>
      <c r="DO36" s="631"/>
      <c r="DP36" s="631"/>
      <c r="DQ36" s="631"/>
      <c r="DR36" s="631"/>
      <c r="DS36" s="631"/>
      <c r="DT36" s="631"/>
      <c r="DU36" s="631"/>
      <c r="DV36" s="632"/>
      <c r="DW36" s="635">
        <v>10</v>
      </c>
      <c r="DX36" s="666"/>
      <c r="DY36" s="666"/>
      <c r="DZ36" s="666"/>
      <c r="EA36" s="666"/>
      <c r="EB36" s="666"/>
      <c r="EC36" s="667"/>
    </row>
    <row r="37" spans="2:133" ht="11.25" customHeight="1" x14ac:dyDescent="0.15">
      <c r="B37" s="627" t="s">
        <v>328</v>
      </c>
      <c r="C37" s="628"/>
      <c r="D37" s="628"/>
      <c r="E37" s="628"/>
      <c r="F37" s="628"/>
      <c r="G37" s="628"/>
      <c r="H37" s="628"/>
      <c r="I37" s="628"/>
      <c r="J37" s="628"/>
      <c r="K37" s="628"/>
      <c r="L37" s="628"/>
      <c r="M37" s="628"/>
      <c r="N37" s="628"/>
      <c r="O37" s="628"/>
      <c r="P37" s="628"/>
      <c r="Q37" s="629"/>
      <c r="R37" s="630">
        <v>1637279</v>
      </c>
      <c r="S37" s="631"/>
      <c r="T37" s="631"/>
      <c r="U37" s="631"/>
      <c r="V37" s="631"/>
      <c r="W37" s="631"/>
      <c r="X37" s="631"/>
      <c r="Y37" s="632"/>
      <c r="Z37" s="633">
        <v>1.4</v>
      </c>
      <c r="AA37" s="633"/>
      <c r="AB37" s="633"/>
      <c r="AC37" s="633"/>
      <c r="AD37" s="634" t="s">
        <v>128</v>
      </c>
      <c r="AE37" s="634"/>
      <c r="AF37" s="634"/>
      <c r="AG37" s="634"/>
      <c r="AH37" s="634"/>
      <c r="AI37" s="634"/>
      <c r="AJ37" s="634"/>
      <c r="AK37" s="634"/>
      <c r="AL37" s="635" t="s">
        <v>128</v>
      </c>
      <c r="AM37" s="636"/>
      <c r="AN37" s="636"/>
      <c r="AO37" s="637"/>
      <c r="AQ37" s="708" t="s">
        <v>329</v>
      </c>
      <c r="AR37" s="709"/>
      <c r="AS37" s="709"/>
      <c r="AT37" s="709"/>
      <c r="AU37" s="709"/>
      <c r="AV37" s="709"/>
      <c r="AW37" s="709"/>
      <c r="AX37" s="709"/>
      <c r="AY37" s="710"/>
      <c r="AZ37" s="630">
        <v>2830223</v>
      </c>
      <c r="BA37" s="631"/>
      <c r="BB37" s="631"/>
      <c r="BC37" s="631"/>
      <c r="BD37" s="664"/>
      <c r="BE37" s="664"/>
      <c r="BF37" s="688"/>
      <c r="BG37" s="645" t="s">
        <v>330</v>
      </c>
      <c r="BH37" s="646"/>
      <c r="BI37" s="646"/>
      <c r="BJ37" s="646"/>
      <c r="BK37" s="646"/>
      <c r="BL37" s="646"/>
      <c r="BM37" s="646"/>
      <c r="BN37" s="646"/>
      <c r="BO37" s="646"/>
      <c r="BP37" s="646"/>
      <c r="BQ37" s="646"/>
      <c r="BR37" s="646"/>
      <c r="BS37" s="646"/>
      <c r="BT37" s="646"/>
      <c r="BU37" s="647"/>
      <c r="BV37" s="630">
        <v>123676</v>
      </c>
      <c r="BW37" s="631"/>
      <c r="BX37" s="631"/>
      <c r="BY37" s="631"/>
      <c r="BZ37" s="631"/>
      <c r="CA37" s="631"/>
      <c r="CB37" s="640"/>
      <c r="CD37" s="645" t="s">
        <v>331</v>
      </c>
      <c r="CE37" s="646"/>
      <c r="CF37" s="646"/>
      <c r="CG37" s="646"/>
      <c r="CH37" s="646"/>
      <c r="CI37" s="646"/>
      <c r="CJ37" s="646"/>
      <c r="CK37" s="646"/>
      <c r="CL37" s="646"/>
      <c r="CM37" s="646"/>
      <c r="CN37" s="646"/>
      <c r="CO37" s="646"/>
      <c r="CP37" s="646"/>
      <c r="CQ37" s="647"/>
      <c r="CR37" s="630">
        <v>3546238</v>
      </c>
      <c r="CS37" s="664"/>
      <c r="CT37" s="664"/>
      <c r="CU37" s="664"/>
      <c r="CV37" s="664"/>
      <c r="CW37" s="664"/>
      <c r="CX37" s="664"/>
      <c r="CY37" s="665"/>
      <c r="CZ37" s="635">
        <v>3.1</v>
      </c>
      <c r="DA37" s="666"/>
      <c r="DB37" s="666"/>
      <c r="DC37" s="672"/>
      <c r="DD37" s="639">
        <v>3543021</v>
      </c>
      <c r="DE37" s="664"/>
      <c r="DF37" s="664"/>
      <c r="DG37" s="664"/>
      <c r="DH37" s="664"/>
      <c r="DI37" s="664"/>
      <c r="DJ37" s="664"/>
      <c r="DK37" s="665"/>
      <c r="DL37" s="639">
        <v>3463443</v>
      </c>
      <c r="DM37" s="664"/>
      <c r="DN37" s="664"/>
      <c r="DO37" s="664"/>
      <c r="DP37" s="664"/>
      <c r="DQ37" s="664"/>
      <c r="DR37" s="664"/>
      <c r="DS37" s="664"/>
      <c r="DT37" s="664"/>
      <c r="DU37" s="664"/>
      <c r="DV37" s="665"/>
      <c r="DW37" s="635">
        <v>5.9</v>
      </c>
      <c r="DX37" s="666"/>
      <c r="DY37" s="666"/>
      <c r="DZ37" s="666"/>
      <c r="EA37" s="666"/>
      <c r="EB37" s="666"/>
      <c r="EC37" s="667"/>
    </row>
    <row r="38" spans="2:133" ht="11.25" customHeight="1" x14ac:dyDescent="0.15">
      <c r="B38" s="627" t="s">
        <v>332</v>
      </c>
      <c r="C38" s="628"/>
      <c r="D38" s="628"/>
      <c r="E38" s="628"/>
      <c r="F38" s="628"/>
      <c r="G38" s="628"/>
      <c r="H38" s="628"/>
      <c r="I38" s="628"/>
      <c r="J38" s="628"/>
      <c r="K38" s="628"/>
      <c r="L38" s="628"/>
      <c r="M38" s="628"/>
      <c r="N38" s="628"/>
      <c r="O38" s="628"/>
      <c r="P38" s="628"/>
      <c r="Q38" s="629"/>
      <c r="R38" s="630">
        <v>3017964</v>
      </c>
      <c r="S38" s="631"/>
      <c r="T38" s="631"/>
      <c r="U38" s="631"/>
      <c r="V38" s="631"/>
      <c r="W38" s="631"/>
      <c r="X38" s="631"/>
      <c r="Y38" s="632"/>
      <c r="Z38" s="633">
        <v>2.5</v>
      </c>
      <c r="AA38" s="633"/>
      <c r="AB38" s="633"/>
      <c r="AC38" s="633"/>
      <c r="AD38" s="634" t="s">
        <v>128</v>
      </c>
      <c r="AE38" s="634"/>
      <c r="AF38" s="634"/>
      <c r="AG38" s="634"/>
      <c r="AH38" s="634"/>
      <c r="AI38" s="634"/>
      <c r="AJ38" s="634"/>
      <c r="AK38" s="634"/>
      <c r="AL38" s="635" t="s">
        <v>128</v>
      </c>
      <c r="AM38" s="636"/>
      <c r="AN38" s="636"/>
      <c r="AO38" s="637"/>
      <c r="AQ38" s="708" t="s">
        <v>333</v>
      </c>
      <c r="AR38" s="709"/>
      <c r="AS38" s="709"/>
      <c r="AT38" s="709"/>
      <c r="AU38" s="709"/>
      <c r="AV38" s="709"/>
      <c r="AW38" s="709"/>
      <c r="AX38" s="709"/>
      <c r="AY38" s="710"/>
      <c r="AZ38" s="630">
        <v>332013</v>
      </c>
      <c r="BA38" s="631"/>
      <c r="BB38" s="631"/>
      <c r="BC38" s="631"/>
      <c r="BD38" s="664"/>
      <c r="BE38" s="664"/>
      <c r="BF38" s="688"/>
      <c r="BG38" s="645" t="s">
        <v>334</v>
      </c>
      <c r="BH38" s="646"/>
      <c r="BI38" s="646"/>
      <c r="BJ38" s="646"/>
      <c r="BK38" s="646"/>
      <c r="BL38" s="646"/>
      <c r="BM38" s="646"/>
      <c r="BN38" s="646"/>
      <c r="BO38" s="646"/>
      <c r="BP38" s="646"/>
      <c r="BQ38" s="646"/>
      <c r="BR38" s="646"/>
      <c r="BS38" s="646"/>
      <c r="BT38" s="646"/>
      <c r="BU38" s="647"/>
      <c r="BV38" s="630">
        <v>28027</v>
      </c>
      <c r="BW38" s="631"/>
      <c r="BX38" s="631"/>
      <c r="BY38" s="631"/>
      <c r="BZ38" s="631"/>
      <c r="CA38" s="631"/>
      <c r="CB38" s="640"/>
      <c r="CD38" s="645" t="s">
        <v>335</v>
      </c>
      <c r="CE38" s="646"/>
      <c r="CF38" s="646"/>
      <c r="CG38" s="646"/>
      <c r="CH38" s="646"/>
      <c r="CI38" s="646"/>
      <c r="CJ38" s="646"/>
      <c r="CK38" s="646"/>
      <c r="CL38" s="646"/>
      <c r="CM38" s="646"/>
      <c r="CN38" s="646"/>
      <c r="CO38" s="646"/>
      <c r="CP38" s="646"/>
      <c r="CQ38" s="647"/>
      <c r="CR38" s="630">
        <v>8630705</v>
      </c>
      <c r="CS38" s="631"/>
      <c r="CT38" s="631"/>
      <c r="CU38" s="631"/>
      <c r="CV38" s="631"/>
      <c r="CW38" s="631"/>
      <c r="CX38" s="631"/>
      <c r="CY38" s="632"/>
      <c r="CZ38" s="635">
        <v>7.5</v>
      </c>
      <c r="DA38" s="666"/>
      <c r="DB38" s="666"/>
      <c r="DC38" s="672"/>
      <c r="DD38" s="639">
        <v>7045348</v>
      </c>
      <c r="DE38" s="631"/>
      <c r="DF38" s="631"/>
      <c r="DG38" s="631"/>
      <c r="DH38" s="631"/>
      <c r="DI38" s="631"/>
      <c r="DJ38" s="631"/>
      <c r="DK38" s="632"/>
      <c r="DL38" s="639">
        <v>6814434</v>
      </c>
      <c r="DM38" s="631"/>
      <c r="DN38" s="631"/>
      <c r="DO38" s="631"/>
      <c r="DP38" s="631"/>
      <c r="DQ38" s="631"/>
      <c r="DR38" s="631"/>
      <c r="DS38" s="631"/>
      <c r="DT38" s="631"/>
      <c r="DU38" s="631"/>
      <c r="DV38" s="632"/>
      <c r="DW38" s="635">
        <v>11.7</v>
      </c>
      <c r="DX38" s="666"/>
      <c r="DY38" s="666"/>
      <c r="DZ38" s="666"/>
      <c r="EA38" s="666"/>
      <c r="EB38" s="666"/>
      <c r="EC38" s="667"/>
    </row>
    <row r="39" spans="2:133" ht="11.25" customHeight="1" x14ac:dyDescent="0.15">
      <c r="B39" s="627" t="s">
        <v>336</v>
      </c>
      <c r="C39" s="628"/>
      <c r="D39" s="628"/>
      <c r="E39" s="628"/>
      <c r="F39" s="628"/>
      <c r="G39" s="628"/>
      <c r="H39" s="628"/>
      <c r="I39" s="628"/>
      <c r="J39" s="628"/>
      <c r="K39" s="628"/>
      <c r="L39" s="628"/>
      <c r="M39" s="628"/>
      <c r="N39" s="628"/>
      <c r="O39" s="628"/>
      <c r="P39" s="628"/>
      <c r="Q39" s="629"/>
      <c r="R39" s="630">
        <v>2113433</v>
      </c>
      <c r="S39" s="631"/>
      <c r="T39" s="631"/>
      <c r="U39" s="631"/>
      <c r="V39" s="631"/>
      <c r="W39" s="631"/>
      <c r="X39" s="631"/>
      <c r="Y39" s="632"/>
      <c r="Z39" s="633">
        <v>1.8</v>
      </c>
      <c r="AA39" s="633"/>
      <c r="AB39" s="633"/>
      <c r="AC39" s="633"/>
      <c r="AD39" s="634">
        <v>251417</v>
      </c>
      <c r="AE39" s="634"/>
      <c r="AF39" s="634"/>
      <c r="AG39" s="634"/>
      <c r="AH39" s="634"/>
      <c r="AI39" s="634"/>
      <c r="AJ39" s="634"/>
      <c r="AK39" s="634"/>
      <c r="AL39" s="635">
        <v>0.5</v>
      </c>
      <c r="AM39" s="636"/>
      <c r="AN39" s="636"/>
      <c r="AO39" s="637"/>
      <c r="AQ39" s="708" t="s">
        <v>337</v>
      </c>
      <c r="AR39" s="709"/>
      <c r="AS39" s="709"/>
      <c r="AT39" s="709"/>
      <c r="AU39" s="709"/>
      <c r="AV39" s="709"/>
      <c r="AW39" s="709"/>
      <c r="AX39" s="709"/>
      <c r="AY39" s="710"/>
      <c r="AZ39" s="630">
        <v>202314</v>
      </c>
      <c r="BA39" s="631"/>
      <c r="BB39" s="631"/>
      <c r="BC39" s="631"/>
      <c r="BD39" s="664"/>
      <c r="BE39" s="664"/>
      <c r="BF39" s="688"/>
      <c r="BG39" s="645" t="s">
        <v>338</v>
      </c>
      <c r="BH39" s="646"/>
      <c r="BI39" s="646"/>
      <c r="BJ39" s="646"/>
      <c r="BK39" s="646"/>
      <c r="BL39" s="646"/>
      <c r="BM39" s="646"/>
      <c r="BN39" s="646"/>
      <c r="BO39" s="646"/>
      <c r="BP39" s="646"/>
      <c r="BQ39" s="646"/>
      <c r="BR39" s="646"/>
      <c r="BS39" s="646"/>
      <c r="BT39" s="646"/>
      <c r="BU39" s="647"/>
      <c r="BV39" s="630">
        <v>44726</v>
      </c>
      <c r="BW39" s="631"/>
      <c r="BX39" s="631"/>
      <c r="BY39" s="631"/>
      <c r="BZ39" s="631"/>
      <c r="CA39" s="631"/>
      <c r="CB39" s="640"/>
      <c r="CD39" s="645" t="s">
        <v>339</v>
      </c>
      <c r="CE39" s="646"/>
      <c r="CF39" s="646"/>
      <c r="CG39" s="646"/>
      <c r="CH39" s="646"/>
      <c r="CI39" s="646"/>
      <c r="CJ39" s="646"/>
      <c r="CK39" s="646"/>
      <c r="CL39" s="646"/>
      <c r="CM39" s="646"/>
      <c r="CN39" s="646"/>
      <c r="CO39" s="646"/>
      <c r="CP39" s="646"/>
      <c r="CQ39" s="647"/>
      <c r="CR39" s="630">
        <v>3792503</v>
      </c>
      <c r="CS39" s="664"/>
      <c r="CT39" s="664"/>
      <c r="CU39" s="664"/>
      <c r="CV39" s="664"/>
      <c r="CW39" s="664"/>
      <c r="CX39" s="664"/>
      <c r="CY39" s="665"/>
      <c r="CZ39" s="635">
        <v>3.3</v>
      </c>
      <c r="DA39" s="666"/>
      <c r="DB39" s="666"/>
      <c r="DC39" s="672"/>
      <c r="DD39" s="639">
        <v>1698163</v>
      </c>
      <c r="DE39" s="664"/>
      <c r="DF39" s="664"/>
      <c r="DG39" s="664"/>
      <c r="DH39" s="664"/>
      <c r="DI39" s="664"/>
      <c r="DJ39" s="664"/>
      <c r="DK39" s="665"/>
      <c r="DL39" s="639" t="s">
        <v>128</v>
      </c>
      <c r="DM39" s="664"/>
      <c r="DN39" s="664"/>
      <c r="DO39" s="664"/>
      <c r="DP39" s="664"/>
      <c r="DQ39" s="664"/>
      <c r="DR39" s="664"/>
      <c r="DS39" s="664"/>
      <c r="DT39" s="664"/>
      <c r="DU39" s="664"/>
      <c r="DV39" s="665"/>
      <c r="DW39" s="635" t="s">
        <v>128</v>
      </c>
      <c r="DX39" s="666"/>
      <c r="DY39" s="666"/>
      <c r="DZ39" s="666"/>
      <c r="EA39" s="666"/>
      <c r="EB39" s="666"/>
      <c r="EC39" s="667"/>
    </row>
    <row r="40" spans="2:133" ht="11.25" customHeight="1" x14ac:dyDescent="0.15">
      <c r="B40" s="627" t="s">
        <v>340</v>
      </c>
      <c r="C40" s="628"/>
      <c r="D40" s="628"/>
      <c r="E40" s="628"/>
      <c r="F40" s="628"/>
      <c r="G40" s="628"/>
      <c r="H40" s="628"/>
      <c r="I40" s="628"/>
      <c r="J40" s="628"/>
      <c r="K40" s="628"/>
      <c r="L40" s="628"/>
      <c r="M40" s="628"/>
      <c r="N40" s="628"/>
      <c r="O40" s="628"/>
      <c r="P40" s="628"/>
      <c r="Q40" s="629"/>
      <c r="R40" s="630">
        <v>8569638</v>
      </c>
      <c r="S40" s="631"/>
      <c r="T40" s="631"/>
      <c r="U40" s="631"/>
      <c r="V40" s="631"/>
      <c r="W40" s="631"/>
      <c r="X40" s="631"/>
      <c r="Y40" s="632"/>
      <c r="Z40" s="633">
        <v>7.2</v>
      </c>
      <c r="AA40" s="633"/>
      <c r="AB40" s="633"/>
      <c r="AC40" s="633"/>
      <c r="AD40" s="634" t="s">
        <v>128</v>
      </c>
      <c r="AE40" s="634"/>
      <c r="AF40" s="634"/>
      <c r="AG40" s="634"/>
      <c r="AH40" s="634"/>
      <c r="AI40" s="634"/>
      <c r="AJ40" s="634"/>
      <c r="AK40" s="634"/>
      <c r="AL40" s="635" t="s">
        <v>128</v>
      </c>
      <c r="AM40" s="636"/>
      <c r="AN40" s="636"/>
      <c r="AO40" s="637"/>
      <c r="AQ40" s="708" t="s">
        <v>341</v>
      </c>
      <c r="AR40" s="709"/>
      <c r="AS40" s="709"/>
      <c r="AT40" s="709"/>
      <c r="AU40" s="709"/>
      <c r="AV40" s="709"/>
      <c r="AW40" s="709"/>
      <c r="AX40" s="709"/>
      <c r="AY40" s="710"/>
      <c r="AZ40" s="630">
        <v>61790</v>
      </c>
      <c r="BA40" s="631"/>
      <c r="BB40" s="631"/>
      <c r="BC40" s="631"/>
      <c r="BD40" s="664"/>
      <c r="BE40" s="664"/>
      <c r="BF40" s="688"/>
      <c r="BG40" s="711" t="s">
        <v>342</v>
      </c>
      <c r="BH40" s="712"/>
      <c r="BI40" s="712"/>
      <c r="BJ40" s="712"/>
      <c r="BK40" s="712"/>
      <c r="BL40" s="364"/>
      <c r="BM40" s="646" t="s">
        <v>343</v>
      </c>
      <c r="BN40" s="646"/>
      <c r="BO40" s="646"/>
      <c r="BP40" s="646"/>
      <c r="BQ40" s="646"/>
      <c r="BR40" s="646"/>
      <c r="BS40" s="646"/>
      <c r="BT40" s="646"/>
      <c r="BU40" s="647"/>
      <c r="BV40" s="630">
        <v>120</v>
      </c>
      <c r="BW40" s="631"/>
      <c r="BX40" s="631"/>
      <c r="BY40" s="631"/>
      <c r="BZ40" s="631"/>
      <c r="CA40" s="631"/>
      <c r="CB40" s="640"/>
      <c r="CD40" s="645" t="s">
        <v>344</v>
      </c>
      <c r="CE40" s="646"/>
      <c r="CF40" s="646"/>
      <c r="CG40" s="646"/>
      <c r="CH40" s="646"/>
      <c r="CI40" s="646"/>
      <c r="CJ40" s="646"/>
      <c r="CK40" s="646"/>
      <c r="CL40" s="646"/>
      <c r="CM40" s="646"/>
      <c r="CN40" s="646"/>
      <c r="CO40" s="646"/>
      <c r="CP40" s="646"/>
      <c r="CQ40" s="647"/>
      <c r="CR40" s="630">
        <v>957427</v>
      </c>
      <c r="CS40" s="631"/>
      <c r="CT40" s="631"/>
      <c r="CU40" s="631"/>
      <c r="CV40" s="631"/>
      <c r="CW40" s="631"/>
      <c r="CX40" s="631"/>
      <c r="CY40" s="632"/>
      <c r="CZ40" s="635">
        <v>0.8</v>
      </c>
      <c r="DA40" s="666"/>
      <c r="DB40" s="666"/>
      <c r="DC40" s="672"/>
      <c r="DD40" s="639">
        <v>29117</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66"/>
      <c r="DY40" s="666"/>
      <c r="DZ40" s="666"/>
      <c r="EA40" s="666"/>
      <c r="EB40" s="666"/>
      <c r="EC40" s="667"/>
    </row>
    <row r="41" spans="2:133" ht="11.25" customHeight="1" x14ac:dyDescent="0.15">
      <c r="B41" s="627" t="s">
        <v>345</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346</v>
      </c>
      <c r="AR41" s="709"/>
      <c r="AS41" s="709"/>
      <c r="AT41" s="709"/>
      <c r="AU41" s="709"/>
      <c r="AV41" s="709"/>
      <c r="AW41" s="709"/>
      <c r="AX41" s="709"/>
      <c r="AY41" s="710"/>
      <c r="AZ41" s="630">
        <v>2104089</v>
      </c>
      <c r="BA41" s="631"/>
      <c r="BB41" s="631"/>
      <c r="BC41" s="631"/>
      <c r="BD41" s="664"/>
      <c r="BE41" s="664"/>
      <c r="BF41" s="688"/>
      <c r="BG41" s="711"/>
      <c r="BH41" s="712"/>
      <c r="BI41" s="712"/>
      <c r="BJ41" s="712"/>
      <c r="BK41" s="712"/>
      <c r="BL41" s="364"/>
      <c r="BM41" s="646" t="s">
        <v>347</v>
      </c>
      <c r="BN41" s="646"/>
      <c r="BO41" s="646"/>
      <c r="BP41" s="646"/>
      <c r="BQ41" s="646"/>
      <c r="BR41" s="646"/>
      <c r="BS41" s="646"/>
      <c r="BT41" s="646"/>
      <c r="BU41" s="647"/>
      <c r="BV41" s="630" t="s">
        <v>128</v>
      </c>
      <c r="BW41" s="631"/>
      <c r="BX41" s="631"/>
      <c r="BY41" s="631"/>
      <c r="BZ41" s="631"/>
      <c r="CA41" s="631"/>
      <c r="CB41" s="640"/>
      <c r="CD41" s="645" t="s">
        <v>348</v>
      </c>
      <c r="CE41" s="646"/>
      <c r="CF41" s="646"/>
      <c r="CG41" s="646"/>
      <c r="CH41" s="646"/>
      <c r="CI41" s="646"/>
      <c r="CJ41" s="646"/>
      <c r="CK41" s="646"/>
      <c r="CL41" s="646"/>
      <c r="CM41" s="646"/>
      <c r="CN41" s="646"/>
      <c r="CO41" s="646"/>
      <c r="CP41" s="646"/>
      <c r="CQ41" s="647"/>
      <c r="CR41" s="630" t="s">
        <v>128</v>
      </c>
      <c r="CS41" s="664"/>
      <c r="CT41" s="664"/>
      <c r="CU41" s="664"/>
      <c r="CV41" s="664"/>
      <c r="CW41" s="664"/>
      <c r="CX41" s="664"/>
      <c r="CY41" s="665"/>
      <c r="CZ41" s="635" t="s">
        <v>128</v>
      </c>
      <c r="DA41" s="666"/>
      <c r="DB41" s="666"/>
      <c r="DC41" s="672"/>
      <c r="DD41" s="639" t="s">
        <v>128</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349</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350</v>
      </c>
      <c r="AR42" s="719"/>
      <c r="AS42" s="719"/>
      <c r="AT42" s="719"/>
      <c r="AU42" s="719"/>
      <c r="AV42" s="719"/>
      <c r="AW42" s="719"/>
      <c r="AX42" s="719"/>
      <c r="AY42" s="720"/>
      <c r="AZ42" s="724">
        <v>6535627</v>
      </c>
      <c r="BA42" s="725"/>
      <c r="BB42" s="725"/>
      <c r="BC42" s="725"/>
      <c r="BD42" s="701"/>
      <c r="BE42" s="701"/>
      <c r="BF42" s="703"/>
      <c r="BG42" s="713"/>
      <c r="BH42" s="714"/>
      <c r="BI42" s="714"/>
      <c r="BJ42" s="714"/>
      <c r="BK42" s="714"/>
      <c r="BL42" s="365"/>
      <c r="BM42" s="656" t="s">
        <v>351</v>
      </c>
      <c r="BN42" s="656"/>
      <c r="BO42" s="656"/>
      <c r="BP42" s="656"/>
      <c r="BQ42" s="656"/>
      <c r="BR42" s="656"/>
      <c r="BS42" s="656"/>
      <c r="BT42" s="656"/>
      <c r="BU42" s="657"/>
      <c r="BV42" s="724">
        <v>408</v>
      </c>
      <c r="BW42" s="725"/>
      <c r="BX42" s="725"/>
      <c r="BY42" s="725"/>
      <c r="BZ42" s="725"/>
      <c r="CA42" s="725"/>
      <c r="CB42" s="737"/>
      <c r="CD42" s="627" t="s">
        <v>352</v>
      </c>
      <c r="CE42" s="628"/>
      <c r="CF42" s="628"/>
      <c r="CG42" s="628"/>
      <c r="CH42" s="628"/>
      <c r="CI42" s="628"/>
      <c r="CJ42" s="628"/>
      <c r="CK42" s="628"/>
      <c r="CL42" s="628"/>
      <c r="CM42" s="628"/>
      <c r="CN42" s="628"/>
      <c r="CO42" s="628"/>
      <c r="CP42" s="628"/>
      <c r="CQ42" s="629"/>
      <c r="CR42" s="630">
        <v>13577263</v>
      </c>
      <c r="CS42" s="664"/>
      <c r="CT42" s="664"/>
      <c r="CU42" s="664"/>
      <c r="CV42" s="664"/>
      <c r="CW42" s="664"/>
      <c r="CX42" s="664"/>
      <c r="CY42" s="665"/>
      <c r="CZ42" s="635">
        <v>11.8</v>
      </c>
      <c r="DA42" s="666"/>
      <c r="DB42" s="666"/>
      <c r="DC42" s="672"/>
      <c r="DD42" s="639">
        <v>2158788</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353</v>
      </c>
      <c r="C43" s="628"/>
      <c r="D43" s="628"/>
      <c r="E43" s="628"/>
      <c r="F43" s="628"/>
      <c r="G43" s="628"/>
      <c r="H43" s="628"/>
      <c r="I43" s="628"/>
      <c r="J43" s="628"/>
      <c r="K43" s="628"/>
      <c r="L43" s="628"/>
      <c r="M43" s="628"/>
      <c r="N43" s="628"/>
      <c r="O43" s="628"/>
      <c r="P43" s="628"/>
      <c r="Q43" s="629"/>
      <c r="R43" s="630">
        <v>3080000</v>
      </c>
      <c r="S43" s="631"/>
      <c r="T43" s="631"/>
      <c r="U43" s="631"/>
      <c r="V43" s="631"/>
      <c r="W43" s="631"/>
      <c r="X43" s="631"/>
      <c r="Y43" s="632"/>
      <c r="Z43" s="633">
        <v>2.6</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354</v>
      </c>
      <c r="CE43" s="628"/>
      <c r="CF43" s="628"/>
      <c r="CG43" s="628"/>
      <c r="CH43" s="628"/>
      <c r="CI43" s="628"/>
      <c r="CJ43" s="628"/>
      <c r="CK43" s="628"/>
      <c r="CL43" s="628"/>
      <c r="CM43" s="628"/>
      <c r="CN43" s="628"/>
      <c r="CO43" s="628"/>
      <c r="CP43" s="628"/>
      <c r="CQ43" s="629"/>
      <c r="CR43" s="630">
        <v>146520</v>
      </c>
      <c r="CS43" s="664"/>
      <c r="CT43" s="664"/>
      <c r="CU43" s="664"/>
      <c r="CV43" s="664"/>
      <c r="CW43" s="664"/>
      <c r="CX43" s="664"/>
      <c r="CY43" s="665"/>
      <c r="CZ43" s="635">
        <v>0.1</v>
      </c>
      <c r="DA43" s="666"/>
      <c r="DB43" s="666"/>
      <c r="DC43" s="672"/>
      <c r="DD43" s="639">
        <v>146520</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355</v>
      </c>
      <c r="C44" s="675"/>
      <c r="D44" s="675"/>
      <c r="E44" s="675"/>
      <c r="F44" s="675"/>
      <c r="G44" s="675"/>
      <c r="H44" s="675"/>
      <c r="I44" s="675"/>
      <c r="J44" s="675"/>
      <c r="K44" s="675"/>
      <c r="L44" s="675"/>
      <c r="M44" s="675"/>
      <c r="N44" s="675"/>
      <c r="O44" s="675"/>
      <c r="P44" s="675"/>
      <c r="Q44" s="676"/>
      <c r="R44" s="724">
        <v>118726278</v>
      </c>
      <c r="S44" s="725"/>
      <c r="T44" s="725"/>
      <c r="U44" s="725"/>
      <c r="V44" s="725"/>
      <c r="W44" s="725"/>
      <c r="X44" s="725"/>
      <c r="Y44" s="726"/>
      <c r="Z44" s="727">
        <v>100</v>
      </c>
      <c r="AA44" s="727"/>
      <c r="AB44" s="727"/>
      <c r="AC44" s="727"/>
      <c r="AD44" s="728">
        <v>55412364</v>
      </c>
      <c r="AE44" s="728"/>
      <c r="AF44" s="728"/>
      <c r="AG44" s="728"/>
      <c r="AH44" s="728"/>
      <c r="AI44" s="728"/>
      <c r="AJ44" s="728"/>
      <c r="AK44" s="728"/>
      <c r="AL44" s="729">
        <v>100</v>
      </c>
      <c r="AM44" s="702"/>
      <c r="AN44" s="702"/>
      <c r="AO44" s="730"/>
      <c r="CD44" s="731" t="s">
        <v>302</v>
      </c>
      <c r="CE44" s="732"/>
      <c r="CF44" s="627" t="s">
        <v>356</v>
      </c>
      <c r="CG44" s="628"/>
      <c r="CH44" s="628"/>
      <c r="CI44" s="628"/>
      <c r="CJ44" s="628"/>
      <c r="CK44" s="628"/>
      <c r="CL44" s="628"/>
      <c r="CM44" s="628"/>
      <c r="CN44" s="628"/>
      <c r="CO44" s="628"/>
      <c r="CP44" s="628"/>
      <c r="CQ44" s="629"/>
      <c r="CR44" s="630">
        <v>12383836</v>
      </c>
      <c r="CS44" s="631"/>
      <c r="CT44" s="631"/>
      <c r="CU44" s="631"/>
      <c r="CV44" s="631"/>
      <c r="CW44" s="631"/>
      <c r="CX44" s="631"/>
      <c r="CY44" s="632"/>
      <c r="CZ44" s="635">
        <v>10.8</v>
      </c>
      <c r="DA44" s="636"/>
      <c r="DB44" s="636"/>
      <c r="DC44" s="648"/>
      <c r="DD44" s="639">
        <v>1954857</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357</v>
      </c>
      <c r="CG45" s="628"/>
      <c r="CH45" s="628"/>
      <c r="CI45" s="628"/>
      <c r="CJ45" s="628"/>
      <c r="CK45" s="628"/>
      <c r="CL45" s="628"/>
      <c r="CM45" s="628"/>
      <c r="CN45" s="628"/>
      <c r="CO45" s="628"/>
      <c r="CP45" s="628"/>
      <c r="CQ45" s="629"/>
      <c r="CR45" s="630">
        <v>5442419</v>
      </c>
      <c r="CS45" s="664"/>
      <c r="CT45" s="664"/>
      <c r="CU45" s="664"/>
      <c r="CV45" s="664"/>
      <c r="CW45" s="664"/>
      <c r="CX45" s="664"/>
      <c r="CY45" s="665"/>
      <c r="CZ45" s="635">
        <v>4.7</v>
      </c>
      <c r="DA45" s="666"/>
      <c r="DB45" s="666"/>
      <c r="DC45" s="672"/>
      <c r="DD45" s="639">
        <v>249447</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359</v>
      </c>
      <c r="CG46" s="628"/>
      <c r="CH46" s="628"/>
      <c r="CI46" s="628"/>
      <c r="CJ46" s="628"/>
      <c r="CK46" s="628"/>
      <c r="CL46" s="628"/>
      <c r="CM46" s="628"/>
      <c r="CN46" s="628"/>
      <c r="CO46" s="628"/>
      <c r="CP46" s="628"/>
      <c r="CQ46" s="629"/>
      <c r="CR46" s="630">
        <v>6565925</v>
      </c>
      <c r="CS46" s="631"/>
      <c r="CT46" s="631"/>
      <c r="CU46" s="631"/>
      <c r="CV46" s="631"/>
      <c r="CW46" s="631"/>
      <c r="CX46" s="631"/>
      <c r="CY46" s="632"/>
      <c r="CZ46" s="635">
        <v>5.7</v>
      </c>
      <c r="DA46" s="636"/>
      <c r="DB46" s="636"/>
      <c r="DC46" s="648"/>
      <c r="DD46" s="639">
        <v>1601718</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361</v>
      </c>
      <c r="CG47" s="628"/>
      <c r="CH47" s="628"/>
      <c r="CI47" s="628"/>
      <c r="CJ47" s="628"/>
      <c r="CK47" s="628"/>
      <c r="CL47" s="628"/>
      <c r="CM47" s="628"/>
      <c r="CN47" s="628"/>
      <c r="CO47" s="628"/>
      <c r="CP47" s="628"/>
      <c r="CQ47" s="629"/>
      <c r="CR47" s="630">
        <v>1193427</v>
      </c>
      <c r="CS47" s="664"/>
      <c r="CT47" s="664"/>
      <c r="CU47" s="664"/>
      <c r="CV47" s="664"/>
      <c r="CW47" s="664"/>
      <c r="CX47" s="664"/>
      <c r="CY47" s="665"/>
      <c r="CZ47" s="635">
        <v>1</v>
      </c>
      <c r="DA47" s="666"/>
      <c r="DB47" s="666"/>
      <c r="DC47" s="672"/>
      <c r="DD47" s="639">
        <v>203931</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363</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364</v>
      </c>
      <c r="CE49" s="675"/>
      <c r="CF49" s="675"/>
      <c r="CG49" s="675"/>
      <c r="CH49" s="675"/>
      <c r="CI49" s="675"/>
      <c r="CJ49" s="675"/>
      <c r="CK49" s="675"/>
      <c r="CL49" s="675"/>
      <c r="CM49" s="675"/>
      <c r="CN49" s="675"/>
      <c r="CO49" s="675"/>
      <c r="CP49" s="675"/>
      <c r="CQ49" s="676"/>
      <c r="CR49" s="724">
        <v>114767392</v>
      </c>
      <c r="CS49" s="701"/>
      <c r="CT49" s="701"/>
      <c r="CU49" s="701"/>
      <c r="CV49" s="701"/>
      <c r="CW49" s="701"/>
      <c r="CX49" s="701"/>
      <c r="CY49" s="738"/>
      <c r="CZ49" s="729">
        <v>100</v>
      </c>
      <c r="DA49" s="739"/>
      <c r="DB49" s="739"/>
      <c r="DC49" s="740"/>
      <c r="DD49" s="741">
        <v>62399822</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vJh6UgVcl/3c7+KQSsnilHid/Yvvf+nTdmPyxG8agArCob2GFvhb5jfvSwQ6Y352sDmRL67d9Ea9HbafKfbTw==" saltValue="9v6cN5/Fc0J8OvZHCFFZN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366</v>
      </c>
      <c r="DK2" s="752"/>
      <c r="DL2" s="752"/>
      <c r="DM2" s="752"/>
      <c r="DN2" s="752"/>
      <c r="DO2" s="753"/>
      <c r="DP2" s="224"/>
      <c r="DQ2" s="751" t="s">
        <v>367</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370</v>
      </c>
      <c r="B5" s="757"/>
      <c r="C5" s="757"/>
      <c r="D5" s="757"/>
      <c r="E5" s="757"/>
      <c r="F5" s="757"/>
      <c r="G5" s="757"/>
      <c r="H5" s="757"/>
      <c r="I5" s="757"/>
      <c r="J5" s="757"/>
      <c r="K5" s="757"/>
      <c r="L5" s="757"/>
      <c r="M5" s="757"/>
      <c r="N5" s="757"/>
      <c r="O5" s="757"/>
      <c r="P5" s="758"/>
      <c r="Q5" s="762" t="s">
        <v>371</v>
      </c>
      <c r="R5" s="763"/>
      <c r="S5" s="763"/>
      <c r="T5" s="763"/>
      <c r="U5" s="764"/>
      <c r="V5" s="762" t="s">
        <v>372</v>
      </c>
      <c r="W5" s="763"/>
      <c r="X5" s="763"/>
      <c r="Y5" s="763"/>
      <c r="Z5" s="764"/>
      <c r="AA5" s="762" t="s">
        <v>373</v>
      </c>
      <c r="AB5" s="763"/>
      <c r="AC5" s="763"/>
      <c r="AD5" s="763"/>
      <c r="AE5" s="763"/>
      <c r="AF5" s="768" t="s">
        <v>374</v>
      </c>
      <c r="AG5" s="763"/>
      <c r="AH5" s="763"/>
      <c r="AI5" s="763"/>
      <c r="AJ5" s="769"/>
      <c r="AK5" s="763" t="s">
        <v>375</v>
      </c>
      <c r="AL5" s="763"/>
      <c r="AM5" s="763"/>
      <c r="AN5" s="763"/>
      <c r="AO5" s="764"/>
      <c r="AP5" s="762" t="s">
        <v>376</v>
      </c>
      <c r="AQ5" s="763"/>
      <c r="AR5" s="763"/>
      <c r="AS5" s="763"/>
      <c r="AT5" s="764"/>
      <c r="AU5" s="762" t="s">
        <v>377</v>
      </c>
      <c r="AV5" s="763"/>
      <c r="AW5" s="763"/>
      <c r="AX5" s="763"/>
      <c r="AY5" s="769"/>
      <c r="AZ5" s="228"/>
      <c r="BA5" s="228"/>
      <c r="BB5" s="228"/>
      <c r="BC5" s="228"/>
      <c r="BD5" s="228"/>
      <c r="BE5" s="229"/>
      <c r="BF5" s="229"/>
      <c r="BG5" s="229"/>
      <c r="BH5" s="229"/>
      <c r="BI5" s="229"/>
      <c r="BJ5" s="229"/>
      <c r="BK5" s="229"/>
      <c r="BL5" s="229"/>
      <c r="BM5" s="229"/>
      <c r="BN5" s="229"/>
      <c r="BO5" s="229"/>
      <c r="BP5" s="229"/>
      <c r="BQ5" s="756" t="s">
        <v>378</v>
      </c>
      <c r="BR5" s="757"/>
      <c r="BS5" s="757"/>
      <c r="BT5" s="757"/>
      <c r="BU5" s="757"/>
      <c r="BV5" s="757"/>
      <c r="BW5" s="757"/>
      <c r="BX5" s="757"/>
      <c r="BY5" s="757"/>
      <c r="BZ5" s="757"/>
      <c r="CA5" s="757"/>
      <c r="CB5" s="757"/>
      <c r="CC5" s="757"/>
      <c r="CD5" s="757"/>
      <c r="CE5" s="757"/>
      <c r="CF5" s="757"/>
      <c r="CG5" s="758"/>
      <c r="CH5" s="762" t="s">
        <v>379</v>
      </c>
      <c r="CI5" s="763"/>
      <c r="CJ5" s="763"/>
      <c r="CK5" s="763"/>
      <c r="CL5" s="764"/>
      <c r="CM5" s="762" t="s">
        <v>380</v>
      </c>
      <c r="CN5" s="763"/>
      <c r="CO5" s="763"/>
      <c r="CP5" s="763"/>
      <c r="CQ5" s="764"/>
      <c r="CR5" s="762" t="s">
        <v>381</v>
      </c>
      <c r="CS5" s="763"/>
      <c r="CT5" s="763"/>
      <c r="CU5" s="763"/>
      <c r="CV5" s="764"/>
      <c r="CW5" s="762" t="s">
        <v>382</v>
      </c>
      <c r="CX5" s="763"/>
      <c r="CY5" s="763"/>
      <c r="CZ5" s="763"/>
      <c r="DA5" s="764"/>
      <c r="DB5" s="762" t="s">
        <v>383</v>
      </c>
      <c r="DC5" s="763"/>
      <c r="DD5" s="763"/>
      <c r="DE5" s="763"/>
      <c r="DF5" s="764"/>
      <c r="DG5" s="792" t="s">
        <v>384</v>
      </c>
      <c r="DH5" s="793"/>
      <c r="DI5" s="793"/>
      <c r="DJ5" s="793"/>
      <c r="DK5" s="794"/>
      <c r="DL5" s="792" t="s">
        <v>385</v>
      </c>
      <c r="DM5" s="793"/>
      <c r="DN5" s="793"/>
      <c r="DO5" s="793"/>
      <c r="DP5" s="794"/>
      <c r="DQ5" s="762" t="s">
        <v>386</v>
      </c>
      <c r="DR5" s="763"/>
      <c r="DS5" s="763"/>
      <c r="DT5" s="763"/>
      <c r="DU5" s="764"/>
      <c r="DV5" s="762" t="s">
        <v>377</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387</v>
      </c>
      <c r="C7" s="779"/>
      <c r="D7" s="779"/>
      <c r="E7" s="779"/>
      <c r="F7" s="779"/>
      <c r="G7" s="779"/>
      <c r="H7" s="779"/>
      <c r="I7" s="779"/>
      <c r="J7" s="779"/>
      <c r="K7" s="779"/>
      <c r="L7" s="779"/>
      <c r="M7" s="779"/>
      <c r="N7" s="779"/>
      <c r="O7" s="779"/>
      <c r="P7" s="780"/>
      <c r="Q7" s="781">
        <v>118726</v>
      </c>
      <c r="R7" s="782"/>
      <c r="S7" s="782"/>
      <c r="T7" s="782"/>
      <c r="U7" s="782"/>
      <c r="V7" s="782">
        <v>114767</v>
      </c>
      <c r="W7" s="782"/>
      <c r="X7" s="782"/>
      <c r="Y7" s="782"/>
      <c r="Z7" s="782"/>
      <c r="AA7" s="782">
        <v>3959</v>
      </c>
      <c r="AB7" s="782"/>
      <c r="AC7" s="782"/>
      <c r="AD7" s="782"/>
      <c r="AE7" s="783"/>
      <c r="AF7" s="784">
        <v>3140</v>
      </c>
      <c r="AG7" s="785"/>
      <c r="AH7" s="785"/>
      <c r="AI7" s="785"/>
      <c r="AJ7" s="786"/>
      <c r="AK7" s="787">
        <v>1637</v>
      </c>
      <c r="AL7" s="788"/>
      <c r="AM7" s="788"/>
      <c r="AN7" s="788"/>
      <c r="AO7" s="788"/>
      <c r="AP7" s="788">
        <v>94303</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t="s">
        <v>604</v>
      </c>
      <c r="BS7" s="775" t="s">
        <v>591</v>
      </c>
      <c r="BT7" s="776"/>
      <c r="BU7" s="776"/>
      <c r="BV7" s="776"/>
      <c r="BW7" s="776"/>
      <c r="BX7" s="776"/>
      <c r="BY7" s="776"/>
      <c r="BZ7" s="776"/>
      <c r="CA7" s="776"/>
      <c r="CB7" s="776"/>
      <c r="CC7" s="776"/>
      <c r="CD7" s="776"/>
      <c r="CE7" s="776"/>
      <c r="CF7" s="776"/>
      <c r="CG7" s="791"/>
      <c r="CH7" s="772">
        <v>4</v>
      </c>
      <c r="CI7" s="773"/>
      <c r="CJ7" s="773"/>
      <c r="CK7" s="773"/>
      <c r="CL7" s="774"/>
      <c r="CM7" s="772">
        <v>17</v>
      </c>
      <c r="CN7" s="773"/>
      <c r="CO7" s="773"/>
      <c r="CP7" s="773"/>
      <c r="CQ7" s="774"/>
      <c r="CR7" s="772">
        <v>30</v>
      </c>
      <c r="CS7" s="773"/>
      <c r="CT7" s="773"/>
      <c r="CU7" s="773"/>
      <c r="CV7" s="774"/>
      <c r="CW7" s="772">
        <v>10</v>
      </c>
      <c r="CX7" s="773"/>
      <c r="CY7" s="773"/>
      <c r="CZ7" s="773"/>
      <c r="DA7" s="774"/>
      <c r="DB7" s="772" t="s">
        <v>512</v>
      </c>
      <c r="DC7" s="773"/>
      <c r="DD7" s="773"/>
      <c r="DE7" s="773"/>
      <c r="DF7" s="774"/>
      <c r="DG7" s="772" t="s">
        <v>512</v>
      </c>
      <c r="DH7" s="773"/>
      <c r="DI7" s="773"/>
      <c r="DJ7" s="773"/>
      <c r="DK7" s="774"/>
      <c r="DL7" s="772" t="s">
        <v>512</v>
      </c>
      <c r="DM7" s="773"/>
      <c r="DN7" s="773"/>
      <c r="DO7" s="773"/>
      <c r="DP7" s="774"/>
      <c r="DQ7" s="772" t="s">
        <v>512</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t="s">
        <v>604</v>
      </c>
      <c r="BS8" s="802" t="s">
        <v>592</v>
      </c>
      <c r="BT8" s="803"/>
      <c r="BU8" s="803"/>
      <c r="BV8" s="803"/>
      <c r="BW8" s="803"/>
      <c r="BX8" s="803"/>
      <c r="BY8" s="803"/>
      <c r="BZ8" s="803"/>
      <c r="CA8" s="803"/>
      <c r="CB8" s="803"/>
      <c r="CC8" s="803"/>
      <c r="CD8" s="803"/>
      <c r="CE8" s="803"/>
      <c r="CF8" s="803"/>
      <c r="CG8" s="804"/>
      <c r="CH8" s="805">
        <v>42</v>
      </c>
      <c r="CI8" s="806"/>
      <c r="CJ8" s="806"/>
      <c r="CK8" s="806"/>
      <c r="CL8" s="807"/>
      <c r="CM8" s="805">
        <v>223</v>
      </c>
      <c r="CN8" s="806"/>
      <c r="CO8" s="806"/>
      <c r="CP8" s="806"/>
      <c r="CQ8" s="807"/>
      <c r="CR8" s="805">
        <v>34</v>
      </c>
      <c r="CS8" s="806"/>
      <c r="CT8" s="806"/>
      <c r="CU8" s="806"/>
      <c r="CV8" s="807"/>
      <c r="CW8" s="805" t="s">
        <v>512</v>
      </c>
      <c r="CX8" s="806"/>
      <c r="CY8" s="806"/>
      <c r="CZ8" s="806"/>
      <c r="DA8" s="807"/>
      <c r="DB8" s="805" t="s">
        <v>512</v>
      </c>
      <c r="DC8" s="806"/>
      <c r="DD8" s="806"/>
      <c r="DE8" s="806"/>
      <c r="DF8" s="807"/>
      <c r="DG8" s="805" t="s">
        <v>512</v>
      </c>
      <c r="DH8" s="806"/>
      <c r="DI8" s="806"/>
      <c r="DJ8" s="806"/>
      <c r="DK8" s="807"/>
      <c r="DL8" s="805" t="s">
        <v>512</v>
      </c>
      <c r="DM8" s="806"/>
      <c r="DN8" s="806"/>
      <c r="DO8" s="806"/>
      <c r="DP8" s="807"/>
      <c r="DQ8" s="805" t="s">
        <v>512</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t="s">
        <v>604</v>
      </c>
      <c r="BS9" s="802" t="s">
        <v>593</v>
      </c>
      <c r="BT9" s="803"/>
      <c r="BU9" s="803"/>
      <c r="BV9" s="803"/>
      <c r="BW9" s="803"/>
      <c r="BX9" s="803"/>
      <c r="BY9" s="803"/>
      <c r="BZ9" s="803"/>
      <c r="CA9" s="803"/>
      <c r="CB9" s="803"/>
      <c r="CC9" s="803"/>
      <c r="CD9" s="803"/>
      <c r="CE9" s="803"/>
      <c r="CF9" s="803"/>
      <c r="CG9" s="804"/>
      <c r="CH9" s="805">
        <v>0</v>
      </c>
      <c r="CI9" s="806"/>
      <c r="CJ9" s="806"/>
      <c r="CK9" s="806"/>
      <c r="CL9" s="807"/>
      <c r="CM9" s="805">
        <v>1</v>
      </c>
      <c r="CN9" s="806"/>
      <c r="CO9" s="806"/>
      <c r="CP9" s="806"/>
      <c r="CQ9" s="807"/>
      <c r="CR9" s="805">
        <v>2</v>
      </c>
      <c r="CS9" s="806"/>
      <c r="CT9" s="806"/>
      <c r="CU9" s="806"/>
      <c r="CV9" s="807"/>
      <c r="CW9" s="805" t="s">
        <v>512</v>
      </c>
      <c r="CX9" s="806"/>
      <c r="CY9" s="806"/>
      <c r="CZ9" s="806"/>
      <c r="DA9" s="807"/>
      <c r="DB9" s="805" t="s">
        <v>512</v>
      </c>
      <c r="DC9" s="806"/>
      <c r="DD9" s="806"/>
      <c r="DE9" s="806"/>
      <c r="DF9" s="807"/>
      <c r="DG9" s="805" t="s">
        <v>512</v>
      </c>
      <c r="DH9" s="806"/>
      <c r="DI9" s="806"/>
      <c r="DJ9" s="806"/>
      <c r="DK9" s="807"/>
      <c r="DL9" s="805" t="s">
        <v>512</v>
      </c>
      <c r="DM9" s="806"/>
      <c r="DN9" s="806"/>
      <c r="DO9" s="806"/>
      <c r="DP9" s="807"/>
      <c r="DQ9" s="805" t="s">
        <v>512</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t="s">
        <v>604</v>
      </c>
      <c r="BS10" s="802" t="s">
        <v>594</v>
      </c>
      <c r="BT10" s="803"/>
      <c r="BU10" s="803"/>
      <c r="BV10" s="803"/>
      <c r="BW10" s="803"/>
      <c r="BX10" s="803"/>
      <c r="BY10" s="803"/>
      <c r="BZ10" s="803"/>
      <c r="CA10" s="803"/>
      <c r="CB10" s="803"/>
      <c r="CC10" s="803"/>
      <c r="CD10" s="803"/>
      <c r="CE10" s="803"/>
      <c r="CF10" s="803"/>
      <c r="CG10" s="804"/>
      <c r="CH10" s="805">
        <v>-3</v>
      </c>
      <c r="CI10" s="806"/>
      <c r="CJ10" s="806"/>
      <c r="CK10" s="806"/>
      <c r="CL10" s="807"/>
      <c r="CM10" s="805">
        <v>98</v>
      </c>
      <c r="CN10" s="806"/>
      <c r="CO10" s="806"/>
      <c r="CP10" s="806"/>
      <c r="CQ10" s="807"/>
      <c r="CR10" s="805">
        <v>55</v>
      </c>
      <c r="CS10" s="806"/>
      <c r="CT10" s="806"/>
      <c r="CU10" s="806"/>
      <c r="CV10" s="807"/>
      <c r="CW10" s="805">
        <v>30</v>
      </c>
      <c r="CX10" s="806"/>
      <c r="CY10" s="806"/>
      <c r="CZ10" s="806"/>
      <c r="DA10" s="807"/>
      <c r="DB10" s="805" t="s">
        <v>512</v>
      </c>
      <c r="DC10" s="806"/>
      <c r="DD10" s="806"/>
      <c r="DE10" s="806"/>
      <c r="DF10" s="807"/>
      <c r="DG10" s="805" t="s">
        <v>512</v>
      </c>
      <c r="DH10" s="806"/>
      <c r="DI10" s="806"/>
      <c r="DJ10" s="806"/>
      <c r="DK10" s="807"/>
      <c r="DL10" s="805" t="s">
        <v>512</v>
      </c>
      <c r="DM10" s="806"/>
      <c r="DN10" s="806"/>
      <c r="DO10" s="806"/>
      <c r="DP10" s="807"/>
      <c r="DQ10" s="805" t="s">
        <v>512</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t="s">
        <v>604</v>
      </c>
      <c r="BS11" s="802" t="s">
        <v>595</v>
      </c>
      <c r="BT11" s="803"/>
      <c r="BU11" s="803"/>
      <c r="BV11" s="803"/>
      <c r="BW11" s="803"/>
      <c r="BX11" s="803"/>
      <c r="BY11" s="803"/>
      <c r="BZ11" s="803"/>
      <c r="CA11" s="803"/>
      <c r="CB11" s="803"/>
      <c r="CC11" s="803"/>
      <c r="CD11" s="803"/>
      <c r="CE11" s="803"/>
      <c r="CF11" s="803"/>
      <c r="CG11" s="804"/>
      <c r="CH11" s="805">
        <v>2</v>
      </c>
      <c r="CI11" s="806"/>
      <c r="CJ11" s="806"/>
      <c r="CK11" s="806"/>
      <c r="CL11" s="807"/>
      <c r="CM11" s="805">
        <v>616</v>
      </c>
      <c r="CN11" s="806"/>
      <c r="CO11" s="806"/>
      <c r="CP11" s="806"/>
      <c r="CQ11" s="807"/>
      <c r="CR11" s="805">
        <v>5</v>
      </c>
      <c r="CS11" s="806"/>
      <c r="CT11" s="806"/>
      <c r="CU11" s="806"/>
      <c r="CV11" s="807"/>
      <c r="CW11" s="805" t="s">
        <v>512</v>
      </c>
      <c r="CX11" s="806"/>
      <c r="CY11" s="806"/>
      <c r="CZ11" s="806"/>
      <c r="DA11" s="807"/>
      <c r="DB11" s="805">
        <v>398</v>
      </c>
      <c r="DC11" s="806"/>
      <c r="DD11" s="806"/>
      <c r="DE11" s="806"/>
      <c r="DF11" s="807"/>
      <c r="DG11" s="805" t="s">
        <v>512</v>
      </c>
      <c r="DH11" s="806"/>
      <c r="DI11" s="806"/>
      <c r="DJ11" s="806"/>
      <c r="DK11" s="807"/>
      <c r="DL11" s="805" t="s">
        <v>512</v>
      </c>
      <c r="DM11" s="806"/>
      <c r="DN11" s="806"/>
      <c r="DO11" s="806"/>
      <c r="DP11" s="807"/>
      <c r="DQ11" s="805" t="s">
        <v>512</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t="s">
        <v>604</v>
      </c>
      <c r="BS12" s="802" t="s">
        <v>596</v>
      </c>
      <c r="BT12" s="803"/>
      <c r="BU12" s="803"/>
      <c r="BV12" s="803"/>
      <c r="BW12" s="803"/>
      <c r="BX12" s="803"/>
      <c r="BY12" s="803"/>
      <c r="BZ12" s="803"/>
      <c r="CA12" s="803"/>
      <c r="CB12" s="803"/>
      <c r="CC12" s="803"/>
      <c r="CD12" s="803"/>
      <c r="CE12" s="803"/>
      <c r="CF12" s="803"/>
      <c r="CG12" s="804"/>
      <c r="CH12" s="805">
        <v>1</v>
      </c>
      <c r="CI12" s="806"/>
      <c r="CJ12" s="806"/>
      <c r="CK12" s="806"/>
      <c r="CL12" s="807"/>
      <c r="CM12" s="805">
        <v>206</v>
      </c>
      <c r="CN12" s="806"/>
      <c r="CO12" s="806"/>
      <c r="CP12" s="806"/>
      <c r="CQ12" s="807"/>
      <c r="CR12" s="805">
        <v>1</v>
      </c>
      <c r="CS12" s="806"/>
      <c r="CT12" s="806"/>
      <c r="CU12" s="806"/>
      <c r="CV12" s="807"/>
      <c r="CW12" s="805" t="s">
        <v>512</v>
      </c>
      <c r="CX12" s="806"/>
      <c r="CY12" s="806"/>
      <c r="CZ12" s="806"/>
      <c r="DA12" s="807"/>
      <c r="DB12" s="805" t="s">
        <v>512</v>
      </c>
      <c r="DC12" s="806"/>
      <c r="DD12" s="806"/>
      <c r="DE12" s="806"/>
      <c r="DF12" s="807"/>
      <c r="DG12" s="805" t="s">
        <v>512</v>
      </c>
      <c r="DH12" s="806"/>
      <c r="DI12" s="806"/>
      <c r="DJ12" s="806"/>
      <c r="DK12" s="807"/>
      <c r="DL12" s="805" t="s">
        <v>512</v>
      </c>
      <c r="DM12" s="806"/>
      <c r="DN12" s="806"/>
      <c r="DO12" s="806"/>
      <c r="DP12" s="807"/>
      <c r="DQ12" s="805" t="s">
        <v>512</v>
      </c>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t="s">
        <v>604</v>
      </c>
      <c r="BS13" s="802" t="s">
        <v>597</v>
      </c>
      <c r="BT13" s="803"/>
      <c r="BU13" s="803"/>
      <c r="BV13" s="803"/>
      <c r="BW13" s="803"/>
      <c r="BX13" s="803"/>
      <c r="BY13" s="803"/>
      <c r="BZ13" s="803"/>
      <c r="CA13" s="803"/>
      <c r="CB13" s="803"/>
      <c r="CC13" s="803"/>
      <c r="CD13" s="803"/>
      <c r="CE13" s="803"/>
      <c r="CF13" s="803"/>
      <c r="CG13" s="804"/>
      <c r="CH13" s="805">
        <v>-1</v>
      </c>
      <c r="CI13" s="806"/>
      <c r="CJ13" s="806"/>
      <c r="CK13" s="806"/>
      <c r="CL13" s="807"/>
      <c r="CM13" s="805">
        <v>106</v>
      </c>
      <c r="CN13" s="806"/>
      <c r="CO13" s="806"/>
      <c r="CP13" s="806"/>
      <c r="CQ13" s="807"/>
      <c r="CR13" s="805">
        <v>5</v>
      </c>
      <c r="CS13" s="806"/>
      <c r="CT13" s="806"/>
      <c r="CU13" s="806"/>
      <c r="CV13" s="807"/>
      <c r="CW13" s="805">
        <v>11</v>
      </c>
      <c r="CX13" s="806"/>
      <c r="CY13" s="806"/>
      <c r="CZ13" s="806"/>
      <c r="DA13" s="807"/>
      <c r="DB13" s="805" t="s">
        <v>512</v>
      </c>
      <c r="DC13" s="806"/>
      <c r="DD13" s="806"/>
      <c r="DE13" s="806"/>
      <c r="DF13" s="807"/>
      <c r="DG13" s="805" t="s">
        <v>512</v>
      </c>
      <c r="DH13" s="806"/>
      <c r="DI13" s="806"/>
      <c r="DJ13" s="806"/>
      <c r="DK13" s="807"/>
      <c r="DL13" s="805" t="s">
        <v>512</v>
      </c>
      <c r="DM13" s="806"/>
      <c r="DN13" s="806"/>
      <c r="DO13" s="806"/>
      <c r="DP13" s="807"/>
      <c r="DQ13" s="805" t="s">
        <v>512</v>
      </c>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388</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389</v>
      </c>
      <c r="B23" s="818" t="s">
        <v>390</v>
      </c>
      <c r="C23" s="819"/>
      <c r="D23" s="819"/>
      <c r="E23" s="819"/>
      <c r="F23" s="819"/>
      <c r="G23" s="819"/>
      <c r="H23" s="819"/>
      <c r="I23" s="819"/>
      <c r="J23" s="819"/>
      <c r="K23" s="819"/>
      <c r="L23" s="819"/>
      <c r="M23" s="819"/>
      <c r="N23" s="819"/>
      <c r="O23" s="819"/>
      <c r="P23" s="820"/>
      <c r="Q23" s="821">
        <v>118726</v>
      </c>
      <c r="R23" s="822"/>
      <c r="S23" s="822"/>
      <c r="T23" s="822"/>
      <c r="U23" s="822"/>
      <c r="V23" s="822">
        <v>114767</v>
      </c>
      <c r="W23" s="822"/>
      <c r="X23" s="822"/>
      <c r="Y23" s="822"/>
      <c r="Z23" s="822"/>
      <c r="AA23" s="822">
        <v>3959</v>
      </c>
      <c r="AB23" s="822"/>
      <c r="AC23" s="822"/>
      <c r="AD23" s="822"/>
      <c r="AE23" s="823"/>
      <c r="AF23" s="824">
        <v>3140</v>
      </c>
      <c r="AG23" s="822"/>
      <c r="AH23" s="822"/>
      <c r="AI23" s="822"/>
      <c r="AJ23" s="825"/>
      <c r="AK23" s="826"/>
      <c r="AL23" s="827"/>
      <c r="AM23" s="827"/>
      <c r="AN23" s="827"/>
      <c r="AO23" s="827"/>
      <c r="AP23" s="822">
        <v>94303</v>
      </c>
      <c r="AQ23" s="822"/>
      <c r="AR23" s="822"/>
      <c r="AS23" s="822"/>
      <c r="AT23" s="822"/>
      <c r="AU23" s="838"/>
      <c r="AV23" s="838"/>
      <c r="AW23" s="838"/>
      <c r="AX23" s="838"/>
      <c r="AY23" s="839"/>
      <c r="AZ23" s="840" t="s">
        <v>391</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370</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3" t="s">
        <v>397</v>
      </c>
      <c r="AG26" s="844"/>
      <c r="AH26" s="844"/>
      <c r="AI26" s="844"/>
      <c r="AJ26" s="845"/>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377</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402</v>
      </c>
      <c r="C28" s="779"/>
      <c r="D28" s="779"/>
      <c r="E28" s="779"/>
      <c r="F28" s="779"/>
      <c r="G28" s="779"/>
      <c r="H28" s="779"/>
      <c r="I28" s="779"/>
      <c r="J28" s="779"/>
      <c r="K28" s="779"/>
      <c r="L28" s="779"/>
      <c r="M28" s="779"/>
      <c r="N28" s="779"/>
      <c r="O28" s="779"/>
      <c r="P28" s="780"/>
      <c r="Q28" s="851">
        <v>26714</v>
      </c>
      <c r="R28" s="852"/>
      <c r="S28" s="852"/>
      <c r="T28" s="852"/>
      <c r="U28" s="852"/>
      <c r="V28" s="852">
        <v>26402</v>
      </c>
      <c r="W28" s="852"/>
      <c r="X28" s="852"/>
      <c r="Y28" s="852"/>
      <c r="Z28" s="852"/>
      <c r="AA28" s="852">
        <v>312</v>
      </c>
      <c r="AB28" s="852"/>
      <c r="AC28" s="852"/>
      <c r="AD28" s="852"/>
      <c r="AE28" s="853"/>
      <c r="AF28" s="854">
        <v>312</v>
      </c>
      <c r="AG28" s="852"/>
      <c r="AH28" s="852"/>
      <c r="AI28" s="852"/>
      <c r="AJ28" s="855"/>
      <c r="AK28" s="856">
        <v>2198</v>
      </c>
      <c r="AL28" s="857"/>
      <c r="AM28" s="857"/>
      <c r="AN28" s="857"/>
      <c r="AO28" s="857"/>
      <c r="AP28" s="857">
        <v>440</v>
      </c>
      <c r="AQ28" s="857"/>
      <c r="AR28" s="857"/>
      <c r="AS28" s="857"/>
      <c r="AT28" s="857"/>
      <c r="AU28" s="857" t="s">
        <v>512</v>
      </c>
      <c r="AV28" s="857"/>
      <c r="AW28" s="857"/>
      <c r="AX28" s="857"/>
      <c r="AY28" s="857"/>
      <c r="AZ28" s="858" t="s">
        <v>512</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403</v>
      </c>
      <c r="C29" s="810"/>
      <c r="D29" s="810"/>
      <c r="E29" s="810"/>
      <c r="F29" s="810"/>
      <c r="G29" s="810"/>
      <c r="H29" s="810"/>
      <c r="I29" s="810"/>
      <c r="J29" s="810"/>
      <c r="K29" s="810"/>
      <c r="L29" s="810"/>
      <c r="M29" s="810"/>
      <c r="N29" s="810"/>
      <c r="O29" s="810"/>
      <c r="P29" s="811"/>
      <c r="Q29" s="812">
        <v>99</v>
      </c>
      <c r="R29" s="813"/>
      <c r="S29" s="813"/>
      <c r="T29" s="813"/>
      <c r="U29" s="813"/>
      <c r="V29" s="813">
        <v>99</v>
      </c>
      <c r="W29" s="813"/>
      <c r="X29" s="813"/>
      <c r="Y29" s="813"/>
      <c r="Z29" s="813"/>
      <c r="AA29" s="813" t="s">
        <v>512</v>
      </c>
      <c r="AB29" s="813"/>
      <c r="AC29" s="813"/>
      <c r="AD29" s="813"/>
      <c r="AE29" s="814"/>
      <c r="AF29" s="815" t="s">
        <v>391</v>
      </c>
      <c r="AG29" s="816"/>
      <c r="AH29" s="816"/>
      <c r="AI29" s="816"/>
      <c r="AJ29" s="817"/>
      <c r="AK29" s="863">
        <v>19</v>
      </c>
      <c r="AL29" s="859"/>
      <c r="AM29" s="859"/>
      <c r="AN29" s="859"/>
      <c r="AO29" s="859"/>
      <c r="AP29" s="859">
        <v>13</v>
      </c>
      <c r="AQ29" s="859"/>
      <c r="AR29" s="859"/>
      <c r="AS29" s="859"/>
      <c r="AT29" s="859"/>
      <c r="AU29" s="859" t="s">
        <v>512</v>
      </c>
      <c r="AV29" s="859"/>
      <c r="AW29" s="859"/>
      <c r="AX29" s="859"/>
      <c r="AY29" s="859"/>
      <c r="AZ29" s="860" t="s">
        <v>512</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404</v>
      </c>
      <c r="C30" s="810"/>
      <c r="D30" s="810"/>
      <c r="E30" s="810"/>
      <c r="F30" s="810"/>
      <c r="G30" s="810"/>
      <c r="H30" s="810"/>
      <c r="I30" s="810"/>
      <c r="J30" s="810"/>
      <c r="K30" s="810"/>
      <c r="L30" s="810"/>
      <c r="M30" s="810"/>
      <c r="N30" s="810"/>
      <c r="O30" s="810"/>
      <c r="P30" s="811"/>
      <c r="Q30" s="812">
        <v>3514</v>
      </c>
      <c r="R30" s="813"/>
      <c r="S30" s="813"/>
      <c r="T30" s="813"/>
      <c r="U30" s="813"/>
      <c r="V30" s="813">
        <v>3432</v>
      </c>
      <c r="W30" s="813"/>
      <c r="X30" s="813"/>
      <c r="Y30" s="813"/>
      <c r="Z30" s="813"/>
      <c r="AA30" s="813">
        <v>82</v>
      </c>
      <c r="AB30" s="813"/>
      <c r="AC30" s="813"/>
      <c r="AD30" s="813"/>
      <c r="AE30" s="814"/>
      <c r="AF30" s="815">
        <v>82</v>
      </c>
      <c r="AG30" s="816"/>
      <c r="AH30" s="816"/>
      <c r="AI30" s="816"/>
      <c r="AJ30" s="817"/>
      <c r="AK30" s="863">
        <v>774</v>
      </c>
      <c r="AL30" s="859"/>
      <c r="AM30" s="859"/>
      <c r="AN30" s="859"/>
      <c r="AO30" s="859"/>
      <c r="AP30" s="859" t="s">
        <v>512</v>
      </c>
      <c r="AQ30" s="859"/>
      <c r="AR30" s="859"/>
      <c r="AS30" s="859"/>
      <c r="AT30" s="859"/>
      <c r="AU30" s="859" t="s">
        <v>512</v>
      </c>
      <c r="AV30" s="859"/>
      <c r="AW30" s="859"/>
      <c r="AX30" s="859"/>
      <c r="AY30" s="859"/>
      <c r="AZ30" s="860" t="s">
        <v>512</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405</v>
      </c>
      <c r="C31" s="810"/>
      <c r="D31" s="810"/>
      <c r="E31" s="810"/>
      <c r="F31" s="810"/>
      <c r="G31" s="810"/>
      <c r="H31" s="810"/>
      <c r="I31" s="810"/>
      <c r="J31" s="810"/>
      <c r="K31" s="810"/>
      <c r="L31" s="810"/>
      <c r="M31" s="810"/>
      <c r="N31" s="810"/>
      <c r="O31" s="810"/>
      <c r="P31" s="811"/>
      <c r="Q31" s="812">
        <v>1025</v>
      </c>
      <c r="R31" s="813"/>
      <c r="S31" s="813"/>
      <c r="T31" s="813"/>
      <c r="U31" s="813"/>
      <c r="V31" s="813">
        <v>1025</v>
      </c>
      <c r="W31" s="813"/>
      <c r="X31" s="813"/>
      <c r="Y31" s="813"/>
      <c r="Z31" s="813"/>
      <c r="AA31" s="813" t="s">
        <v>512</v>
      </c>
      <c r="AB31" s="813"/>
      <c r="AC31" s="813"/>
      <c r="AD31" s="813"/>
      <c r="AE31" s="814"/>
      <c r="AF31" s="815">
        <v>484</v>
      </c>
      <c r="AG31" s="816"/>
      <c r="AH31" s="816"/>
      <c r="AI31" s="816"/>
      <c r="AJ31" s="817"/>
      <c r="AK31" s="863">
        <v>151</v>
      </c>
      <c r="AL31" s="859"/>
      <c r="AM31" s="859"/>
      <c r="AN31" s="859"/>
      <c r="AO31" s="859"/>
      <c r="AP31" s="859" t="s">
        <v>512</v>
      </c>
      <c r="AQ31" s="859"/>
      <c r="AR31" s="859"/>
      <c r="AS31" s="859"/>
      <c r="AT31" s="859"/>
      <c r="AU31" s="859" t="s">
        <v>512</v>
      </c>
      <c r="AV31" s="859"/>
      <c r="AW31" s="859"/>
      <c r="AX31" s="859"/>
      <c r="AY31" s="859"/>
      <c r="AZ31" s="860" t="s">
        <v>512</v>
      </c>
      <c r="BA31" s="860"/>
      <c r="BB31" s="860"/>
      <c r="BC31" s="860"/>
      <c r="BD31" s="860"/>
      <c r="BE31" s="861" t="s">
        <v>406</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407</v>
      </c>
      <c r="C32" s="810"/>
      <c r="D32" s="810"/>
      <c r="E32" s="810"/>
      <c r="F32" s="810"/>
      <c r="G32" s="810"/>
      <c r="H32" s="810"/>
      <c r="I32" s="810"/>
      <c r="J32" s="810"/>
      <c r="K32" s="810"/>
      <c r="L32" s="810"/>
      <c r="M32" s="810"/>
      <c r="N32" s="810"/>
      <c r="O32" s="810"/>
      <c r="P32" s="811"/>
      <c r="Q32" s="812">
        <v>4232</v>
      </c>
      <c r="R32" s="813"/>
      <c r="S32" s="813"/>
      <c r="T32" s="813"/>
      <c r="U32" s="813"/>
      <c r="V32" s="813">
        <v>3480</v>
      </c>
      <c r="W32" s="813"/>
      <c r="X32" s="813"/>
      <c r="Y32" s="813"/>
      <c r="Z32" s="813"/>
      <c r="AA32" s="813">
        <v>752</v>
      </c>
      <c r="AB32" s="813"/>
      <c r="AC32" s="813"/>
      <c r="AD32" s="813"/>
      <c r="AE32" s="814"/>
      <c r="AF32" s="815">
        <v>5765</v>
      </c>
      <c r="AG32" s="816"/>
      <c r="AH32" s="816"/>
      <c r="AI32" s="816"/>
      <c r="AJ32" s="817"/>
      <c r="AK32" s="863">
        <v>59</v>
      </c>
      <c r="AL32" s="859"/>
      <c r="AM32" s="859"/>
      <c r="AN32" s="859"/>
      <c r="AO32" s="859"/>
      <c r="AP32" s="859">
        <v>4870</v>
      </c>
      <c r="AQ32" s="859"/>
      <c r="AR32" s="859"/>
      <c r="AS32" s="859"/>
      <c r="AT32" s="859"/>
      <c r="AU32" s="859">
        <v>102</v>
      </c>
      <c r="AV32" s="859"/>
      <c r="AW32" s="859"/>
      <c r="AX32" s="859"/>
      <c r="AY32" s="859"/>
      <c r="AZ32" s="860" t="s">
        <v>512</v>
      </c>
      <c r="BA32" s="860"/>
      <c r="BB32" s="860"/>
      <c r="BC32" s="860"/>
      <c r="BD32" s="860"/>
      <c r="BE32" s="861" t="s">
        <v>406</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408</v>
      </c>
      <c r="C33" s="810"/>
      <c r="D33" s="810"/>
      <c r="E33" s="810"/>
      <c r="F33" s="810"/>
      <c r="G33" s="810"/>
      <c r="H33" s="810"/>
      <c r="I33" s="810"/>
      <c r="J33" s="810"/>
      <c r="K33" s="810"/>
      <c r="L33" s="810"/>
      <c r="M33" s="810"/>
      <c r="N33" s="810"/>
      <c r="O33" s="810"/>
      <c r="P33" s="811"/>
      <c r="Q33" s="812">
        <v>7392</v>
      </c>
      <c r="R33" s="813"/>
      <c r="S33" s="813"/>
      <c r="T33" s="813"/>
      <c r="U33" s="813"/>
      <c r="V33" s="813">
        <v>7278</v>
      </c>
      <c r="W33" s="813"/>
      <c r="X33" s="813"/>
      <c r="Y33" s="813"/>
      <c r="Z33" s="813"/>
      <c r="AA33" s="813">
        <v>114</v>
      </c>
      <c r="AB33" s="813"/>
      <c r="AC33" s="813"/>
      <c r="AD33" s="813"/>
      <c r="AE33" s="814"/>
      <c r="AF33" s="815">
        <v>1784</v>
      </c>
      <c r="AG33" s="816"/>
      <c r="AH33" s="816"/>
      <c r="AI33" s="816"/>
      <c r="AJ33" s="817"/>
      <c r="AK33" s="863">
        <v>2830</v>
      </c>
      <c r="AL33" s="859"/>
      <c r="AM33" s="859"/>
      <c r="AN33" s="859"/>
      <c r="AO33" s="859"/>
      <c r="AP33" s="859">
        <v>57522</v>
      </c>
      <c r="AQ33" s="859"/>
      <c r="AR33" s="859"/>
      <c r="AS33" s="859"/>
      <c r="AT33" s="859"/>
      <c r="AU33" s="859">
        <v>12080</v>
      </c>
      <c r="AV33" s="859"/>
      <c r="AW33" s="859"/>
      <c r="AX33" s="859"/>
      <c r="AY33" s="859"/>
      <c r="AZ33" s="860" t="s">
        <v>512</v>
      </c>
      <c r="BA33" s="860"/>
      <c r="BB33" s="860"/>
      <c r="BC33" s="860"/>
      <c r="BD33" s="860"/>
      <c r="BE33" s="861" t="s">
        <v>406</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409</v>
      </c>
      <c r="C34" s="810"/>
      <c r="D34" s="810"/>
      <c r="E34" s="810"/>
      <c r="F34" s="810"/>
      <c r="G34" s="810"/>
      <c r="H34" s="810"/>
      <c r="I34" s="810"/>
      <c r="J34" s="810"/>
      <c r="K34" s="810"/>
      <c r="L34" s="810"/>
      <c r="M34" s="810"/>
      <c r="N34" s="810"/>
      <c r="O34" s="810"/>
      <c r="P34" s="811"/>
      <c r="Q34" s="812">
        <v>15</v>
      </c>
      <c r="R34" s="813"/>
      <c r="S34" s="813"/>
      <c r="T34" s="813"/>
      <c r="U34" s="813"/>
      <c r="V34" s="813">
        <v>14</v>
      </c>
      <c r="W34" s="813"/>
      <c r="X34" s="813"/>
      <c r="Y34" s="813"/>
      <c r="Z34" s="813"/>
      <c r="AA34" s="813">
        <v>1</v>
      </c>
      <c r="AB34" s="813"/>
      <c r="AC34" s="813"/>
      <c r="AD34" s="813"/>
      <c r="AE34" s="814"/>
      <c r="AF34" s="815">
        <v>38</v>
      </c>
      <c r="AG34" s="816"/>
      <c r="AH34" s="816"/>
      <c r="AI34" s="816"/>
      <c r="AJ34" s="817"/>
      <c r="AK34" s="863">
        <v>9</v>
      </c>
      <c r="AL34" s="859"/>
      <c r="AM34" s="859"/>
      <c r="AN34" s="859"/>
      <c r="AO34" s="859"/>
      <c r="AP34" s="859">
        <v>44</v>
      </c>
      <c r="AQ34" s="859"/>
      <c r="AR34" s="859"/>
      <c r="AS34" s="859"/>
      <c r="AT34" s="859"/>
      <c r="AU34" s="859">
        <v>37</v>
      </c>
      <c r="AV34" s="859"/>
      <c r="AW34" s="859"/>
      <c r="AX34" s="859"/>
      <c r="AY34" s="859"/>
      <c r="AZ34" s="860" t="s">
        <v>512</v>
      </c>
      <c r="BA34" s="860"/>
      <c r="BB34" s="860"/>
      <c r="BC34" s="860"/>
      <c r="BD34" s="860"/>
      <c r="BE34" s="861" t="s">
        <v>406</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410</v>
      </c>
      <c r="C35" s="810"/>
      <c r="D35" s="810"/>
      <c r="E35" s="810"/>
      <c r="F35" s="810"/>
      <c r="G35" s="810"/>
      <c r="H35" s="810"/>
      <c r="I35" s="810"/>
      <c r="J35" s="810"/>
      <c r="K35" s="810"/>
      <c r="L35" s="810"/>
      <c r="M35" s="810"/>
      <c r="N35" s="810"/>
      <c r="O35" s="810"/>
      <c r="P35" s="811"/>
      <c r="Q35" s="812">
        <v>1701</v>
      </c>
      <c r="R35" s="813"/>
      <c r="S35" s="813"/>
      <c r="T35" s="813"/>
      <c r="U35" s="813"/>
      <c r="V35" s="813">
        <v>1427</v>
      </c>
      <c r="W35" s="813"/>
      <c r="X35" s="813"/>
      <c r="Y35" s="813"/>
      <c r="Z35" s="813"/>
      <c r="AA35" s="813">
        <v>274</v>
      </c>
      <c r="AB35" s="813"/>
      <c r="AC35" s="813"/>
      <c r="AD35" s="813"/>
      <c r="AE35" s="814"/>
      <c r="AF35" s="815">
        <v>1436</v>
      </c>
      <c r="AG35" s="816"/>
      <c r="AH35" s="816"/>
      <c r="AI35" s="816"/>
      <c r="AJ35" s="817"/>
      <c r="AK35" s="863">
        <v>332</v>
      </c>
      <c r="AL35" s="859"/>
      <c r="AM35" s="859"/>
      <c r="AN35" s="859"/>
      <c r="AO35" s="859"/>
      <c r="AP35" s="859">
        <v>1483</v>
      </c>
      <c r="AQ35" s="859"/>
      <c r="AR35" s="859"/>
      <c r="AS35" s="859"/>
      <c r="AT35" s="859"/>
      <c r="AU35" s="859">
        <v>1011</v>
      </c>
      <c r="AV35" s="859"/>
      <c r="AW35" s="859"/>
      <c r="AX35" s="859"/>
      <c r="AY35" s="859"/>
      <c r="AZ35" s="860" t="s">
        <v>512</v>
      </c>
      <c r="BA35" s="860"/>
      <c r="BB35" s="860"/>
      <c r="BC35" s="860"/>
      <c r="BD35" s="860"/>
      <c r="BE35" s="861" t="s">
        <v>406</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389</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9900</v>
      </c>
      <c r="AG63" s="873"/>
      <c r="AH63" s="873"/>
      <c r="AI63" s="873"/>
      <c r="AJ63" s="874"/>
      <c r="AK63" s="875"/>
      <c r="AL63" s="870"/>
      <c r="AM63" s="870"/>
      <c r="AN63" s="870"/>
      <c r="AO63" s="870"/>
      <c r="AP63" s="873">
        <v>64372</v>
      </c>
      <c r="AQ63" s="873"/>
      <c r="AR63" s="873"/>
      <c r="AS63" s="873"/>
      <c r="AT63" s="873"/>
      <c r="AU63" s="873">
        <v>13230</v>
      </c>
      <c r="AV63" s="873"/>
      <c r="AW63" s="873"/>
      <c r="AX63" s="873"/>
      <c r="AY63" s="873"/>
      <c r="AZ63" s="877"/>
      <c r="BA63" s="877"/>
      <c r="BB63" s="877"/>
      <c r="BC63" s="877"/>
      <c r="BD63" s="877"/>
      <c r="BE63" s="878"/>
      <c r="BF63" s="878"/>
      <c r="BG63" s="878"/>
      <c r="BH63" s="878"/>
      <c r="BI63" s="879"/>
      <c r="BJ63" s="880" t="s">
        <v>391</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414</v>
      </c>
      <c r="B66" s="757"/>
      <c r="C66" s="757"/>
      <c r="D66" s="757"/>
      <c r="E66" s="757"/>
      <c r="F66" s="757"/>
      <c r="G66" s="757"/>
      <c r="H66" s="757"/>
      <c r="I66" s="757"/>
      <c r="J66" s="757"/>
      <c r="K66" s="757"/>
      <c r="L66" s="757"/>
      <c r="M66" s="757"/>
      <c r="N66" s="757"/>
      <c r="O66" s="757"/>
      <c r="P66" s="758"/>
      <c r="Q66" s="762" t="s">
        <v>415</v>
      </c>
      <c r="R66" s="763"/>
      <c r="S66" s="763"/>
      <c r="T66" s="763"/>
      <c r="U66" s="764"/>
      <c r="V66" s="762" t="s">
        <v>395</v>
      </c>
      <c r="W66" s="763"/>
      <c r="X66" s="763"/>
      <c r="Y66" s="763"/>
      <c r="Z66" s="764"/>
      <c r="AA66" s="762" t="s">
        <v>416</v>
      </c>
      <c r="AB66" s="763"/>
      <c r="AC66" s="763"/>
      <c r="AD66" s="763"/>
      <c r="AE66" s="764"/>
      <c r="AF66" s="883" t="s">
        <v>417</v>
      </c>
      <c r="AG66" s="844"/>
      <c r="AH66" s="844"/>
      <c r="AI66" s="844"/>
      <c r="AJ66" s="884"/>
      <c r="AK66" s="762" t="s">
        <v>418</v>
      </c>
      <c r="AL66" s="757"/>
      <c r="AM66" s="757"/>
      <c r="AN66" s="757"/>
      <c r="AO66" s="758"/>
      <c r="AP66" s="762" t="s">
        <v>419</v>
      </c>
      <c r="AQ66" s="763"/>
      <c r="AR66" s="763"/>
      <c r="AS66" s="763"/>
      <c r="AT66" s="764"/>
      <c r="AU66" s="762" t="s">
        <v>420</v>
      </c>
      <c r="AV66" s="763"/>
      <c r="AW66" s="763"/>
      <c r="AX66" s="763"/>
      <c r="AY66" s="764"/>
      <c r="AZ66" s="762" t="s">
        <v>377</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578</v>
      </c>
      <c r="C68" s="899"/>
      <c r="D68" s="899"/>
      <c r="E68" s="899"/>
      <c r="F68" s="899"/>
      <c r="G68" s="899"/>
      <c r="H68" s="899"/>
      <c r="I68" s="899"/>
      <c r="J68" s="899"/>
      <c r="K68" s="899"/>
      <c r="L68" s="899"/>
      <c r="M68" s="899"/>
      <c r="N68" s="899"/>
      <c r="O68" s="899"/>
      <c r="P68" s="900"/>
      <c r="Q68" s="901">
        <v>2393</v>
      </c>
      <c r="R68" s="895"/>
      <c r="S68" s="895"/>
      <c r="T68" s="895"/>
      <c r="U68" s="895"/>
      <c r="V68" s="895">
        <v>2205</v>
      </c>
      <c r="W68" s="895"/>
      <c r="X68" s="895"/>
      <c r="Y68" s="895"/>
      <c r="Z68" s="895"/>
      <c r="AA68" s="895">
        <v>188</v>
      </c>
      <c r="AB68" s="895"/>
      <c r="AC68" s="895"/>
      <c r="AD68" s="895"/>
      <c r="AE68" s="895"/>
      <c r="AF68" s="895">
        <v>2305</v>
      </c>
      <c r="AG68" s="895"/>
      <c r="AH68" s="895"/>
      <c r="AI68" s="895"/>
      <c r="AJ68" s="895"/>
      <c r="AK68" s="895">
        <v>5</v>
      </c>
      <c r="AL68" s="895"/>
      <c r="AM68" s="895"/>
      <c r="AN68" s="895"/>
      <c r="AO68" s="895"/>
      <c r="AP68" s="895">
        <v>4971</v>
      </c>
      <c r="AQ68" s="895"/>
      <c r="AR68" s="895"/>
      <c r="AS68" s="895"/>
      <c r="AT68" s="895"/>
      <c r="AU68" s="895">
        <v>3034</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579</v>
      </c>
      <c r="C69" s="903"/>
      <c r="D69" s="903"/>
      <c r="E69" s="903"/>
      <c r="F69" s="903"/>
      <c r="G69" s="903"/>
      <c r="H69" s="903"/>
      <c r="I69" s="903"/>
      <c r="J69" s="903"/>
      <c r="K69" s="903"/>
      <c r="L69" s="903"/>
      <c r="M69" s="903"/>
      <c r="N69" s="903"/>
      <c r="O69" s="903"/>
      <c r="P69" s="904"/>
      <c r="Q69" s="905">
        <v>2446</v>
      </c>
      <c r="R69" s="859"/>
      <c r="S69" s="859"/>
      <c r="T69" s="859"/>
      <c r="U69" s="859"/>
      <c r="V69" s="859">
        <v>2245</v>
      </c>
      <c r="W69" s="859"/>
      <c r="X69" s="859"/>
      <c r="Y69" s="859"/>
      <c r="Z69" s="859"/>
      <c r="AA69" s="859">
        <v>201</v>
      </c>
      <c r="AB69" s="859"/>
      <c r="AC69" s="859"/>
      <c r="AD69" s="859"/>
      <c r="AE69" s="859"/>
      <c r="AF69" s="859">
        <v>2658</v>
      </c>
      <c r="AG69" s="859"/>
      <c r="AH69" s="859"/>
      <c r="AI69" s="859"/>
      <c r="AJ69" s="859"/>
      <c r="AK69" s="859">
        <v>38</v>
      </c>
      <c r="AL69" s="859"/>
      <c r="AM69" s="859"/>
      <c r="AN69" s="859"/>
      <c r="AO69" s="859"/>
      <c r="AP69" s="859">
        <v>1128</v>
      </c>
      <c r="AQ69" s="859"/>
      <c r="AR69" s="859"/>
      <c r="AS69" s="859"/>
      <c r="AT69" s="859"/>
      <c r="AU69" s="859" t="s">
        <v>512</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580</v>
      </c>
      <c r="C70" s="903"/>
      <c r="D70" s="903"/>
      <c r="E70" s="903"/>
      <c r="F70" s="903"/>
      <c r="G70" s="903"/>
      <c r="H70" s="903"/>
      <c r="I70" s="903"/>
      <c r="J70" s="903"/>
      <c r="K70" s="903"/>
      <c r="L70" s="903"/>
      <c r="M70" s="903"/>
      <c r="N70" s="903"/>
      <c r="O70" s="903"/>
      <c r="P70" s="904"/>
      <c r="Q70" s="905">
        <v>1608</v>
      </c>
      <c r="R70" s="859"/>
      <c r="S70" s="859"/>
      <c r="T70" s="859"/>
      <c r="U70" s="859"/>
      <c r="V70" s="859">
        <v>1445</v>
      </c>
      <c r="W70" s="859"/>
      <c r="X70" s="859"/>
      <c r="Y70" s="859"/>
      <c r="Z70" s="859"/>
      <c r="AA70" s="859">
        <v>163</v>
      </c>
      <c r="AB70" s="859"/>
      <c r="AC70" s="859"/>
      <c r="AD70" s="859"/>
      <c r="AE70" s="859"/>
      <c r="AF70" s="859">
        <v>4576</v>
      </c>
      <c r="AG70" s="859"/>
      <c r="AH70" s="859"/>
      <c r="AI70" s="859"/>
      <c r="AJ70" s="859"/>
      <c r="AK70" s="859">
        <v>1</v>
      </c>
      <c r="AL70" s="859"/>
      <c r="AM70" s="859"/>
      <c r="AN70" s="859"/>
      <c r="AO70" s="859"/>
      <c r="AP70" s="859">
        <v>3449</v>
      </c>
      <c r="AQ70" s="859"/>
      <c r="AR70" s="859"/>
      <c r="AS70" s="859"/>
      <c r="AT70" s="859"/>
      <c r="AU70" s="859" t="s">
        <v>512</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581</v>
      </c>
      <c r="C71" s="903"/>
      <c r="D71" s="903"/>
      <c r="E71" s="903"/>
      <c r="F71" s="903"/>
      <c r="G71" s="903"/>
      <c r="H71" s="903"/>
      <c r="I71" s="903"/>
      <c r="J71" s="903"/>
      <c r="K71" s="903"/>
      <c r="L71" s="903"/>
      <c r="M71" s="903"/>
      <c r="N71" s="903"/>
      <c r="O71" s="903"/>
      <c r="P71" s="904"/>
      <c r="Q71" s="905">
        <v>5727</v>
      </c>
      <c r="R71" s="859"/>
      <c r="S71" s="859"/>
      <c r="T71" s="859"/>
      <c r="U71" s="859"/>
      <c r="V71" s="859">
        <v>5610</v>
      </c>
      <c r="W71" s="859"/>
      <c r="X71" s="859"/>
      <c r="Y71" s="859"/>
      <c r="Z71" s="859"/>
      <c r="AA71" s="859">
        <v>117</v>
      </c>
      <c r="AB71" s="859"/>
      <c r="AC71" s="859"/>
      <c r="AD71" s="859"/>
      <c r="AE71" s="859"/>
      <c r="AF71" s="859">
        <v>116</v>
      </c>
      <c r="AG71" s="859"/>
      <c r="AH71" s="859"/>
      <c r="AI71" s="859"/>
      <c r="AJ71" s="859"/>
      <c r="AK71" s="859">
        <v>234</v>
      </c>
      <c r="AL71" s="859"/>
      <c r="AM71" s="859"/>
      <c r="AN71" s="859"/>
      <c r="AO71" s="859"/>
      <c r="AP71" s="859">
        <v>4889</v>
      </c>
      <c r="AQ71" s="859"/>
      <c r="AR71" s="859"/>
      <c r="AS71" s="859"/>
      <c r="AT71" s="859"/>
      <c r="AU71" s="859">
        <v>3332</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582</v>
      </c>
      <c r="C72" s="903"/>
      <c r="D72" s="903"/>
      <c r="E72" s="903"/>
      <c r="F72" s="903"/>
      <c r="G72" s="903"/>
      <c r="H72" s="903"/>
      <c r="I72" s="903"/>
      <c r="J72" s="903"/>
      <c r="K72" s="903"/>
      <c r="L72" s="903"/>
      <c r="M72" s="903"/>
      <c r="N72" s="903"/>
      <c r="O72" s="903"/>
      <c r="P72" s="904"/>
      <c r="Q72" s="905">
        <v>33514</v>
      </c>
      <c r="R72" s="859"/>
      <c r="S72" s="859"/>
      <c r="T72" s="859"/>
      <c r="U72" s="859"/>
      <c r="V72" s="859">
        <v>32364</v>
      </c>
      <c r="W72" s="859"/>
      <c r="X72" s="859"/>
      <c r="Y72" s="859"/>
      <c r="Z72" s="859"/>
      <c r="AA72" s="859">
        <v>1149</v>
      </c>
      <c r="AB72" s="859"/>
      <c r="AC72" s="859"/>
      <c r="AD72" s="859"/>
      <c r="AE72" s="859"/>
      <c r="AF72" s="859">
        <v>1117</v>
      </c>
      <c r="AG72" s="859"/>
      <c r="AH72" s="859"/>
      <c r="AI72" s="859"/>
      <c r="AJ72" s="859"/>
      <c r="AK72" s="859">
        <v>5088</v>
      </c>
      <c r="AL72" s="859"/>
      <c r="AM72" s="859"/>
      <c r="AN72" s="859"/>
      <c r="AO72" s="859"/>
      <c r="AP72" s="859" t="s">
        <v>512</v>
      </c>
      <c r="AQ72" s="859"/>
      <c r="AR72" s="859"/>
      <c r="AS72" s="859"/>
      <c r="AT72" s="859"/>
      <c r="AU72" s="859" t="s">
        <v>512</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583</v>
      </c>
      <c r="C73" s="903"/>
      <c r="D73" s="903"/>
      <c r="E73" s="903"/>
      <c r="F73" s="903"/>
      <c r="G73" s="903"/>
      <c r="H73" s="903"/>
      <c r="I73" s="903"/>
      <c r="J73" s="903"/>
      <c r="K73" s="903"/>
      <c r="L73" s="903"/>
      <c r="M73" s="903"/>
      <c r="N73" s="903"/>
      <c r="O73" s="903"/>
      <c r="P73" s="904"/>
      <c r="Q73" s="905">
        <v>342</v>
      </c>
      <c r="R73" s="859"/>
      <c r="S73" s="859"/>
      <c r="T73" s="859"/>
      <c r="U73" s="859"/>
      <c r="V73" s="859">
        <v>325</v>
      </c>
      <c r="W73" s="859"/>
      <c r="X73" s="859"/>
      <c r="Y73" s="859"/>
      <c r="Z73" s="859"/>
      <c r="AA73" s="859">
        <v>17</v>
      </c>
      <c r="AB73" s="859"/>
      <c r="AC73" s="859"/>
      <c r="AD73" s="859"/>
      <c r="AE73" s="859"/>
      <c r="AF73" s="859">
        <v>17</v>
      </c>
      <c r="AG73" s="859"/>
      <c r="AH73" s="859"/>
      <c r="AI73" s="859"/>
      <c r="AJ73" s="859"/>
      <c r="AK73" s="859" t="s">
        <v>512</v>
      </c>
      <c r="AL73" s="859"/>
      <c r="AM73" s="859"/>
      <c r="AN73" s="859"/>
      <c r="AO73" s="859"/>
      <c r="AP73" s="859" t="s">
        <v>512</v>
      </c>
      <c r="AQ73" s="859"/>
      <c r="AR73" s="859"/>
      <c r="AS73" s="859"/>
      <c r="AT73" s="859"/>
      <c r="AU73" s="859" t="s">
        <v>512</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584</v>
      </c>
      <c r="C74" s="903"/>
      <c r="D74" s="903"/>
      <c r="E74" s="903"/>
      <c r="F74" s="903"/>
      <c r="G74" s="903"/>
      <c r="H74" s="903"/>
      <c r="I74" s="903"/>
      <c r="J74" s="903"/>
      <c r="K74" s="903"/>
      <c r="L74" s="903"/>
      <c r="M74" s="903"/>
      <c r="N74" s="903"/>
      <c r="O74" s="903"/>
      <c r="P74" s="904"/>
      <c r="Q74" s="905">
        <v>68</v>
      </c>
      <c r="R74" s="859"/>
      <c r="S74" s="859"/>
      <c r="T74" s="859"/>
      <c r="U74" s="859"/>
      <c r="V74" s="859">
        <v>62</v>
      </c>
      <c r="W74" s="859"/>
      <c r="X74" s="859"/>
      <c r="Y74" s="859"/>
      <c r="Z74" s="859"/>
      <c r="AA74" s="859">
        <v>6</v>
      </c>
      <c r="AB74" s="859"/>
      <c r="AC74" s="859"/>
      <c r="AD74" s="859"/>
      <c r="AE74" s="859"/>
      <c r="AF74" s="859">
        <v>6</v>
      </c>
      <c r="AG74" s="859"/>
      <c r="AH74" s="859"/>
      <c r="AI74" s="859"/>
      <c r="AJ74" s="859"/>
      <c r="AK74" s="859">
        <v>4</v>
      </c>
      <c r="AL74" s="859"/>
      <c r="AM74" s="859"/>
      <c r="AN74" s="859"/>
      <c r="AO74" s="859"/>
      <c r="AP74" s="859" t="s">
        <v>512</v>
      </c>
      <c r="AQ74" s="859"/>
      <c r="AR74" s="859"/>
      <c r="AS74" s="859"/>
      <c r="AT74" s="859"/>
      <c r="AU74" s="859" t="s">
        <v>512</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585</v>
      </c>
      <c r="C75" s="903"/>
      <c r="D75" s="903"/>
      <c r="E75" s="903"/>
      <c r="F75" s="903"/>
      <c r="G75" s="903"/>
      <c r="H75" s="903"/>
      <c r="I75" s="903"/>
      <c r="J75" s="903"/>
      <c r="K75" s="903"/>
      <c r="L75" s="903"/>
      <c r="M75" s="903"/>
      <c r="N75" s="903"/>
      <c r="O75" s="903"/>
      <c r="P75" s="904"/>
      <c r="Q75" s="906">
        <v>791</v>
      </c>
      <c r="R75" s="907"/>
      <c r="S75" s="907"/>
      <c r="T75" s="907"/>
      <c r="U75" s="863"/>
      <c r="V75" s="908">
        <v>784</v>
      </c>
      <c r="W75" s="907"/>
      <c r="X75" s="907"/>
      <c r="Y75" s="907"/>
      <c r="Z75" s="863"/>
      <c r="AA75" s="908">
        <v>7</v>
      </c>
      <c r="AB75" s="907"/>
      <c r="AC75" s="907"/>
      <c r="AD75" s="907"/>
      <c r="AE75" s="863"/>
      <c r="AF75" s="908">
        <v>7</v>
      </c>
      <c r="AG75" s="907"/>
      <c r="AH75" s="907"/>
      <c r="AI75" s="907"/>
      <c r="AJ75" s="863"/>
      <c r="AK75" s="908">
        <v>7</v>
      </c>
      <c r="AL75" s="907"/>
      <c r="AM75" s="907"/>
      <c r="AN75" s="907"/>
      <c r="AO75" s="863"/>
      <c r="AP75" s="908">
        <v>27</v>
      </c>
      <c r="AQ75" s="907"/>
      <c r="AR75" s="907"/>
      <c r="AS75" s="907"/>
      <c r="AT75" s="863"/>
      <c r="AU75" s="908">
        <v>6</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586</v>
      </c>
      <c r="C76" s="903"/>
      <c r="D76" s="903"/>
      <c r="E76" s="903"/>
      <c r="F76" s="903"/>
      <c r="G76" s="903"/>
      <c r="H76" s="903"/>
      <c r="I76" s="903"/>
      <c r="J76" s="903"/>
      <c r="K76" s="903"/>
      <c r="L76" s="903"/>
      <c r="M76" s="903"/>
      <c r="N76" s="903"/>
      <c r="O76" s="903"/>
      <c r="P76" s="904"/>
      <c r="Q76" s="906">
        <v>409</v>
      </c>
      <c r="R76" s="907"/>
      <c r="S76" s="907"/>
      <c r="T76" s="907"/>
      <c r="U76" s="863"/>
      <c r="V76" s="908">
        <v>384</v>
      </c>
      <c r="W76" s="907"/>
      <c r="X76" s="907"/>
      <c r="Y76" s="907"/>
      <c r="Z76" s="863"/>
      <c r="AA76" s="908">
        <v>24</v>
      </c>
      <c r="AB76" s="907"/>
      <c r="AC76" s="907"/>
      <c r="AD76" s="907"/>
      <c r="AE76" s="863"/>
      <c r="AF76" s="908">
        <v>24</v>
      </c>
      <c r="AG76" s="907"/>
      <c r="AH76" s="907"/>
      <c r="AI76" s="907"/>
      <c r="AJ76" s="863"/>
      <c r="AK76" s="908">
        <v>12</v>
      </c>
      <c r="AL76" s="907"/>
      <c r="AM76" s="907"/>
      <c r="AN76" s="907"/>
      <c r="AO76" s="863"/>
      <c r="AP76" s="908" t="s">
        <v>512</v>
      </c>
      <c r="AQ76" s="907"/>
      <c r="AR76" s="907"/>
      <c r="AS76" s="907"/>
      <c r="AT76" s="863"/>
      <c r="AU76" s="908" t="s">
        <v>512</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587</v>
      </c>
      <c r="C77" s="903"/>
      <c r="D77" s="903"/>
      <c r="E77" s="903"/>
      <c r="F77" s="903"/>
      <c r="G77" s="903"/>
      <c r="H77" s="903"/>
      <c r="I77" s="903"/>
      <c r="J77" s="903"/>
      <c r="K77" s="903"/>
      <c r="L77" s="903"/>
      <c r="M77" s="903"/>
      <c r="N77" s="903"/>
      <c r="O77" s="903"/>
      <c r="P77" s="904"/>
      <c r="Q77" s="906">
        <v>3731</v>
      </c>
      <c r="R77" s="907"/>
      <c r="S77" s="907"/>
      <c r="T77" s="907"/>
      <c r="U77" s="863"/>
      <c r="V77" s="908">
        <v>3507</v>
      </c>
      <c r="W77" s="907"/>
      <c r="X77" s="907"/>
      <c r="Y77" s="907"/>
      <c r="Z77" s="863"/>
      <c r="AA77" s="908">
        <v>223</v>
      </c>
      <c r="AB77" s="907"/>
      <c r="AC77" s="907"/>
      <c r="AD77" s="907"/>
      <c r="AE77" s="863"/>
      <c r="AF77" s="908">
        <v>223</v>
      </c>
      <c r="AG77" s="907"/>
      <c r="AH77" s="907"/>
      <c r="AI77" s="907"/>
      <c r="AJ77" s="863"/>
      <c r="AK77" s="908">
        <v>10</v>
      </c>
      <c r="AL77" s="907"/>
      <c r="AM77" s="907"/>
      <c r="AN77" s="907"/>
      <c r="AO77" s="863"/>
      <c r="AP77" s="908" t="s">
        <v>512</v>
      </c>
      <c r="AQ77" s="907"/>
      <c r="AR77" s="907"/>
      <c r="AS77" s="907"/>
      <c r="AT77" s="863"/>
      <c r="AU77" s="908" t="s">
        <v>512</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588</v>
      </c>
      <c r="C78" s="903"/>
      <c r="D78" s="903"/>
      <c r="E78" s="903"/>
      <c r="F78" s="903"/>
      <c r="G78" s="903"/>
      <c r="H78" s="903"/>
      <c r="I78" s="903"/>
      <c r="J78" s="903"/>
      <c r="K78" s="903"/>
      <c r="L78" s="903"/>
      <c r="M78" s="903"/>
      <c r="N78" s="903"/>
      <c r="O78" s="903"/>
      <c r="P78" s="904"/>
      <c r="Q78" s="905">
        <v>22</v>
      </c>
      <c r="R78" s="859"/>
      <c r="S78" s="859"/>
      <c r="T78" s="859"/>
      <c r="U78" s="859"/>
      <c r="V78" s="859">
        <v>17</v>
      </c>
      <c r="W78" s="859"/>
      <c r="X78" s="859"/>
      <c r="Y78" s="859"/>
      <c r="Z78" s="859"/>
      <c r="AA78" s="859">
        <v>5</v>
      </c>
      <c r="AB78" s="859"/>
      <c r="AC78" s="859"/>
      <c r="AD78" s="859"/>
      <c r="AE78" s="859"/>
      <c r="AF78" s="859">
        <v>5</v>
      </c>
      <c r="AG78" s="859"/>
      <c r="AH78" s="859"/>
      <c r="AI78" s="859"/>
      <c r="AJ78" s="859"/>
      <c r="AK78" s="859" t="s">
        <v>512</v>
      </c>
      <c r="AL78" s="859"/>
      <c r="AM78" s="859"/>
      <c r="AN78" s="859"/>
      <c r="AO78" s="859"/>
      <c r="AP78" s="859" t="s">
        <v>512</v>
      </c>
      <c r="AQ78" s="859"/>
      <c r="AR78" s="859"/>
      <c r="AS78" s="859"/>
      <c r="AT78" s="859"/>
      <c r="AU78" s="859" t="s">
        <v>512</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589</v>
      </c>
      <c r="C79" s="903"/>
      <c r="D79" s="903"/>
      <c r="E79" s="903"/>
      <c r="F79" s="903"/>
      <c r="G79" s="903"/>
      <c r="H79" s="903"/>
      <c r="I79" s="903"/>
      <c r="J79" s="903"/>
      <c r="K79" s="903"/>
      <c r="L79" s="903"/>
      <c r="M79" s="903"/>
      <c r="N79" s="903"/>
      <c r="O79" s="903"/>
      <c r="P79" s="904"/>
      <c r="Q79" s="905">
        <v>123</v>
      </c>
      <c r="R79" s="859"/>
      <c r="S79" s="859"/>
      <c r="T79" s="859"/>
      <c r="U79" s="859"/>
      <c r="V79" s="859">
        <v>119</v>
      </c>
      <c r="W79" s="859"/>
      <c r="X79" s="859"/>
      <c r="Y79" s="859"/>
      <c r="Z79" s="859"/>
      <c r="AA79" s="859">
        <v>3</v>
      </c>
      <c r="AB79" s="859"/>
      <c r="AC79" s="859"/>
      <c r="AD79" s="859"/>
      <c r="AE79" s="859"/>
      <c r="AF79" s="859">
        <v>3</v>
      </c>
      <c r="AG79" s="859"/>
      <c r="AH79" s="859"/>
      <c r="AI79" s="859"/>
      <c r="AJ79" s="859"/>
      <c r="AK79" s="859">
        <v>40</v>
      </c>
      <c r="AL79" s="859"/>
      <c r="AM79" s="859"/>
      <c r="AN79" s="859"/>
      <c r="AO79" s="859"/>
      <c r="AP79" s="859" t="s">
        <v>512</v>
      </c>
      <c r="AQ79" s="859"/>
      <c r="AR79" s="859"/>
      <c r="AS79" s="859"/>
      <c r="AT79" s="859"/>
      <c r="AU79" s="859" t="s">
        <v>512</v>
      </c>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t="s">
        <v>590</v>
      </c>
      <c r="C80" s="903"/>
      <c r="D80" s="903"/>
      <c r="E80" s="903"/>
      <c r="F80" s="903"/>
      <c r="G80" s="903"/>
      <c r="H80" s="903"/>
      <c r="I80" s="903"/>
      <c r="J80" s="903"/>
      <c r="K80" s="903"/>
      <c r="L80" s="903"/>
      <c r="M80" s="903"/>
      <c r="N80" s="903"/>
      <c r="O80" s="903"/>
      <c r="P80" s="904"/>
      <c r="Q80" s="905">
        <v>134160</v>
      </c>
      <c r="R80" s="859"/>
      <c r="S80" s="859"/>
      <c r="T80" s="859"/>
      <c r="U80" s="859"/>
      <c r="V80" s="859">
        <v>130909</v>
      </c>
      <c r="W80" s="859"/>
      <c r="X80" s="859"/>
      <c r="Y80" s="859"/>
      <c r="Z80" s="859"/>
      <c r="AA80" s="859">
        <v>3252</v>
      </c>
      <c r="AB80" s="859"/>
      <c r="AC80" s="859"/>
      <c r="AD80" s="859"/>
      <c r="AE80" s="859"/>
      <c r="AF80" s="859">
        <v>3252</v>
      </c>
      <c r="AG80" s="859"/>
      <c r="AH80" s="859"/>
      <c r="AI80" s="859"/>
      <c r="AJ80" s="859"/>
      <c r="AK80" s="859">
        <v>1186</v>
      </c>
      <c r="AL80" s="859"/>
      <c r="AM80" s="859"/>
      <c r="AN80" s="859"/>
      <c r="AO80" s="859"/>
      <c r="AP80" s="859" t="s">
        <v>512</v>
      </c>
      <c r="AQ80" s="859"/>
      <c r="AR80" s="859"/>
      <c r="AS80" s="859"/>
      <c r="AT80" s="859"/>
      <c r="AU80" s="859" t="s">
        <v>512</v>
      </c>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389</v>
      </c>
      <c r="B88" s="818" t="s">
        <v>421</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14309</v>
      </c>
      <c r="AG88" s="873"/>
      <c r="AH88" s="873"/>
      <c r="AI88" s="873"/>
      <c r="AJ88" s="873"/>
      <c r="AK88" s="870"/>
      <c r="AL88" s="870"/>
      <c r="AM88" s="870"/>
      <c r="AN88" s="870"/>
      <c r="AO88" s="870"/>
      <c r="AP88" s="873">
        <v>14464</v>
      </c>
      <c r="AQ88" s="873"/>
      <c r="AR88" s="873"/>
      <c r="AS88" s="873"/>
      <c r="AT88" s="873"/>
      <c r="AU88" s="873">
        <v>6372</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8" t="s">
        <v>422</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132</v>
      </c>
      <c r="CS102" s="881"/>
      <c r="CT102" s="881"/>
      <c r="CU102" s="881"/>
      <c r="CV102" s="920"/>
      <c r="CW102" s="919">
        <v>51</v>
      </c>
      <c r="CX102" s="881"/>
      <c r="CY102" s="881"/>
      <c r="CZ102" s="881"/>
      <c r="DA102" s="920"/>
      <c r="DB102" s="919">
        <v>398</v>
      </c>
      <c r="DC102" s="881"/>
      <c r="DD102" s="881"/>
      <c r="DE102" s="881"/>
      <c r="DF102" s="920"/>
      <c r="DG102" s="919" t="s">
        <v>603</v>
      </c>
      <c r="DH102" s="881"/>
      <c r="DI102" s="881"/>
      <c r="DJ102" s="881"/>
      <c r="DK102" s="920"/>
      <c r="DL102" s="919" t="s">
        <v>603</v>
      </c>
      <c r="DM102" s="881"/>
      <c r="DN102" s="881"/>
      <c r="DO102" s="881"/>
      <c r="DP102" s="920"/>
      <c r="DQ102" s="919" t="s">
        <v>603</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430</v>
      </c>
      <c r="AB109" s="922"/>
      <c r="AC109" s="922"/>
      <c r="AD109" s="922"/>
      <c r="AE109" s="923"/>
      <c r="AF109" s="921" t="s">
        <v>431</v>
      </c>
      <c r="AG109" s="922"/>
      <c r="AH109" s="922"/>
      <c r="AI109" s="922"/>
      <c r="AJ109" s="923"/>
      <c r="AK109" s="921" t="s">
        <v>304</v>
      </c>
      <c r="AL109" s="922"/>
      <c r="AM109" s="922"/>
      <c r="AN109" s="922"/>
      <c r="AO109" s="923"/>
      <c r="AP109" s="921" t="s">
        <v>432</v>
      </c>
      <c r="AQ109" s="922"/>
      <c r="AR109" s="922"/>
      <c r="AS109" s="922"/>
      <c r="AT109" s="924"/>
      <c r="AU109" s="941" t="s">
        <v>429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430</v>
      </c>
      <c r="BR109" s="922"/>
      <c r="BS109" s="922"/>
      <c r="BT109" s="922"/>
      <c r="BU109" s="923"/>
      <c r="BV109" s="921" t="s">
        <v>431</v>
      </c>
      <c r="BW109" s="922"/>
      <c r="BX109" s="922"/>
      <c r="BY109" s="922"/>
      <c r="BZ109" s="923"/>
      <c r="CA109" s="921" t="s">
        <v>304</v>
      </c>
      <c r="CB109" s="922"/>
      <c r="CC109" s="922"/>
      <c r="CD109" s="922"/>
      <c r="CE109" s="923"/>
      <c r="CF109" s="942" t="s">
        <v>432</v>
      </c>
      <c r="CG109" s="942"/>
      <c r="CH109" s="942"/>
      <c r="CI109" s="942"/>
      <c r="CJ109" s="942"/>
      <c r="CK109" s="921" t="s">
        <v>433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430</v>
      </c>
      <c r="DH109" s="922"/>
      <c r="DI109" s="922"/>
      <c r="DJ109" s="922"/>
      <c r="DK109" s="923"/>
      <c r="DL109" s="921" t="s">
        <v>431</v>
      </c>
      <c r="DM109" s="922"/>
      <c r="DN109" s="922"/>
      <c r="DO109" s="922"/>
      <c r="DP109" s="923"/>
      <c r="DQ109" s="921" t="s">
        <v>304</v>
      </c>
      <c r="DR109" s="922"/>
      <c r="DS109" s="922"/>
      <c r="DT109" s="922"/>
      <c r="DU109" s="923"/>
      <c r="DV109" s="921" t="s">
        <v>432</v>
      </c>
      <c r="DW109" s="922"/>
      <c r="DX109" s="922"/>
      <c r="DY109" s="922"/>
      <c r="DZ109" s="924"/>
    </row>
    <row r="110" spans="1:131" s="226" customFormat="1" ht="26.25" customHeight="1" x14ac:dyDescent="0.15">
      <c r="A110" s="925" t="s">
        <v>434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9300858</v>
      </c>
      <c r="AB110" s="929"/>
      <c r="AC110" s="929"/>
      <c r="AD110" s="929"/>
      <c r="AE110" s="930"/>
      <c r="AF110" s="931">
        <v>9349493</v>
      </c>
      <c r="AG110" s="929"/>
      <c r="AH110" s="929"/>
      <c r="AI110" s="929"/>
      <c r="AJ110" s="930"/>
      <c r="AK110" s="931">
        <v>9581750</v>
      </c>
      <c r="AL110" s="929"/>
      <c r="AM110" s="929"/>
      <c r="AN110" s="929"/>
      <c r="AO110" s="930"/>
      <c r="AP110" s="932">
        <v>20.399999999999999</v>
      </c>
      <c r="AQ110" s="933"/>
      <c r="AR110" s="933"/>
      <c r="AS110" s="933"/>
      <c r="AT110" s="934"/>
      <c r="AU110" s="935" t="s">
        <v>73</v>
      </c>
      <c r="AV110" s="936"/>
      <c r="AW110" s="936"/>
      <c r="AX110" s="936"/>
      <c r="AY110" s="936"/>
      <c r="AZ110" s="958" t="s">
        <v>435</v>
      </c>
      <c r="BA110" s="926"/>
      <c r="BB110" s="926"/>
      <c r="BC110" s="926"/>
      <c r="BD110" s="926"/>
      <c r="BE110" s="926"/>
      <c r="BF110" s="926"/>
      <c r="BG110" s="926"/>
      <c r="BH110" s="926"/>
      <c r="BI110" s="926"/>
      <c r="BJ110" s="926"/>
      <c r="BK110" s="926"/>
      <c r="BL110" s="926"/>
      <c r="BM110" s="926"/>
      <c r="BN110" s="926"/>
      <c r="BO110" s="926"/>
      <c r="BP110" s="927"/>
      <c r="BQ110" s="959">
        <v>93789705</v>
      </c>
      <c r="BR110" s="960"/>
      <c r="BS110" s="960"/>
      <c r="BT110" s="960"/>
      <c r="BU110" s="960"/>
      <c r="BV110" s="960">
        <v>94920788</v>
      </c>
      <c r="BW110" s="960"/>
      <c r="BX110" s="960"/>
      <c r="BY110" s="960"/>
      <c r="BZ110" s="960"/>
      <c r="CA110" s="960">
        <v>94302663</v>
      </c>
      <c r="CB110" s="960"/>
      <c r="CC110" s="960"/>
      <c r="CD110" s="960"/>
      <c r="CE110" s="960"/>
      <c r="CF110" s="973">
        <v>200.6</v>
      </c>
      <c r="CG110" s="974"/>
      <c r="CH110" s="974"/>
      <c r="CI110" s="974"/>
      <c r="CJ110" s="974"/>
      <c r="CK110" s="975" t="s">
        <v>436</v>
      </c>
      <c r="CL110" s="976"/>
      <c r="CM110" s="958" t="s">
        <v>437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391</v>
      </c>
      <c r="DH110" s="960"/>
      <c r="DI110" s="960"/>
      <c r="DJ110" s="960"/>
      <c r="DK110" s="960"/>
      <c r="DL110" s="960" t="s">
        <v>391</v>
      </c>
      <c r="DM110" s="960"/>
      <c r="DN110" s="960"/>
      <c r="DO110" s="960"/>
      <c r="DP110" s="960"/>
      <c r="DQ110" s="960" t="s">
        <v>438</v>
      </c>
      <c r="DR110" s="960"/>
      <c r="DS110" s="960"/>
      <c r="DT110" s="960"/>
      <c r="DU110" s="960"/>
      <c r="DV110" s="961" t="s">
        <v>391</v>
      </c>
      <c r="DW110" s="961"/>
      <c r="DX110" s="961"/>
      <c r="DY110" s="961"/>
      <c r="DZ110" s="962"/>
    </row>
    <row r="111" spans="1:131" s="226" customFormat="1" ht="26.25" customHeight="1" x14ac:dyDescent="0.15">
      <c r="A111" s="963" t="s">
        <v>439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391</v>
      </c>
      <c r="AB111" s="967"/>
      <c r="AC111" s="967"/>
      <c r="AD111" s="967"/>
      <c r="AE111" s="968"/>
      <c r="AF111" s="969" t="s">
        <v>391</v>
      </c>
      <c r="AG111" s="967"/>
      <c r="AH111" s="967"/>
      <c r="AI111" s="967"/>
      <c r="AJ111" s="968"/>
      <c r="AK111" s="969" t="s">
        <v>129</v>
      </c>
      <c r="AL111" s="967"/>
      <c r="AM111" s="967"/>
      <c r="AN111" s="967"/>
      <c r="AO111" s="968"/>
      <c r="AP111" s="970" t="s">
        <v>391</v>
      </c>
      <c r="AQ111" s="971"/>
      <c r="AR111" s="971"/>
      <c r="AS111" s="971"/>
      <c r="AT111" s="972"/>
      <c r="AU111" s="937"/>
      <c r="AV111" s="938"/>
      <c r="AW111" s="938"/>
      <c r="AX111" s="938"/>
      <c r="AY111" s="938"/>
      <c r="AZ111" s="951" t="s">
        <v>440</v>
      </c>
      <c r="BA111" s="952"/>
      <c r="BB111" s="952"/>
      <c r="BC111" s="952"/>
      <c r="BD111" s="952"/>
      <c r="BE111" s="952"/>
      <c r="BF111" s="952"/>
      <c r="BG111" s="952"/>
      <c r="BH111" s="952"/>
      <c r="BI111" s="952"/>
      <c r="BJ111" s="952"/>
      <c r="BK111" s="952"/>
      <c r="BL111" s="952"/>
      <c r="BM111" s="952"/>
      <c r="BN111" s="952"/>
      <c r="BO111" s="952"/>
      <c r="BP111" s="953"/>
      <c r="BQ111" s="954">
        <v>547495</v>
      </c>
      <c r="BR111" s="955"/>
      <c r="BS111" s="955"/>
      <c r="BT111" s="955"/>
      <c r="BU111" s="955"/>
      <c r="BV111" s="955">
        <v>507266</v>
      </c>
      <c r="BW111" s="955"/>
      <c r="BX111" s="955"/>
      <c r="BY111" s="955"/>
      <c r="BZ111" s="955"/>
      <c r="CA111" s="955">
        <v>481231</v>
      </c>
      <c r="CB111" s="955"/>
      <c r="CC111" s="955"/>
      <c r="CD111" s="955"/>
      <c r="CE111" s="955"/>
      <c r="CF111" s="949">
        <v>1</v>
      </c>
      <c r="CG111" s="950"/>
      <c r="CH111" s="950"/>
      <c r="CI111" s="950"/>
      <c r="CJ111" s="950"/>
      <c r="CK111" s="977"/>
      <c r="CL111" s="978"/>
      <c r="CM111" s="951" t="s">
        <v>441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438</v>
      </c>
      <c r="DH111" s="955"/>
      <c r="DI111" s="955"/>
      <c r="DJ111" s="955"/>
      <c r="DK111" s="955"/>
      <c r="DL111" s="955" t="s">
        <v>438</v>
      </c>
      <c r="DM111" s="955"/>
      <c r="DN111" s="955"/>
      <c r="DO111" s="955"/>
      <c r="DP111" s="955"/>
      <c r="DQ111" s="955" t="s">
        <v>438</v>
      </c>
      <c r="DR111" s="955"/>
      <c r="DS111" s="955"/>
      <c r="DT111" s="955"/>
      <c r="DU111" s="955"/>
      <c r="DV111" s="956" t="s">
        <v>438</v>
      </c>
      <c r="DW111" s="956"/>
      <c r="DX111" s="956"/>
      <c r="DY111" s="956"/>
      <c r="DZ111" s="957"/>
    </row>
    <row r="112" spans="1:131" s="226" customFormat="1" ht="26.25" customHeight="1" x14ac:dyDescent="0.15">
      <c r="A112" s="981" t="s">
        <v>442</v>
      </c>
      <c r="B112" s="982"/>
      <c r="C112" s="952" t="s">
        <v>443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391</v>
      </c>
      <c r="AB112" s="988"/>
      <c r="AC112" s="988"/>
      <c r="AD112" s="988"/>
      <c r="AE112" s="989"/>
      <c r="AF112" s="990" t="s">
        <v>391</v>
      </c>
      <c r="AG112" s="988"/>
      <c r="AH112" s="988"/>
      <c r="AI112" s="988"/>
      <c r="AJ112" s="989"/>
      <c r="AK112" s="990" t="s">
        <v>391</v>
      </c>
      <c r="AL112" s="988"/>
      <c r="AM112" s="988"/>
      <c r="AN112" s="988"/>
      <c r="AO112" s="989"/>
      <c r="AP112" s="991" t="s">
        <v>391</v>
      </c>
      <c r="AQ112" s="992"/>
      <c r="AR112" s="992"/>
      <c r="AS112" s="992"/>
      <c r="AT112" s="993"/>
      <c r="AU112" s="937"/>
      <c r="AV112" s="938"/>
      <c r="AW112" s="938"/>
      <c r="AX112" s="938"/>
      <c r="AY112" s="938"/>
      <c r="AZ112" s="951" t="s">
        <v>444</v>
      </c>
      <c r="BA112" s="952"/>
      <c r="BB112" s="952"/>
      <c r="BC112" s="952"/>
      <c r="BD112" s="952"/>
      <c r="BE112" s="952"/>
      <c r="BF112" s="952"/>
      <c r="BG112" s="952"/>
      <c r="BH112" s="952"/>
      <c r="BI112" s="952"/>
      <c r="BJ112" s="952"/>
      <c r="BK112" s="952"/>
      <c r="BL112" s="952"/>
      <c r="BM112" s="952"/>
      <c r="BN112" s="952"/>
      <c r="BO112" s="952"/>
      <c r="BP112" s="953"/>
      <c r="BQ112" s="954">
        <v>16101776</v>
      </c>
      <c r="BR112" s="955"/>
      <c r="BS112" s="955"/>
      <c r="BT112" s="955"/>
      <c r="BU112" s="955"/>
      <c r="BV112" s="955">
        <v>14775292</v>
      </c>
      <c r="BW112" s="955"/>
      <c r="BX112" s="955"/>
      <c r="BY112" s="955"/>
      <c r="BZ112" s="955"/>
      <c r="CA112" s="955">
        <v>13268770</v>
      </c>
      <c r="CB112" s="955"/>
      <c r="CC112" s="955"/>
      <c r="CD112" s="955"/>
      <c r="CE112" s="955"/>
      <c r="CF112" s="949">
        <v>28.2</v>
      </c>
      <c r="CG112" s="950"/>
      <c r="CH112" s="950"/>
      <c r="CI112" s="950"/>
      <c r="CJ112" s="950"/>
      <c r="CK112" s="977"/>
      <c r="CL112" s="978"/>
      <c r="CM112" s="951" t="s">
        <v>445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77444</v>
      </c>
      <c r="DH112" s="955"/>
      <c r="DI112" s="955"/>
      <c r="DJ112" s="955"/>
      <c r="DK112" s="955"/>
      <c r="DL112" s="955">
        <v>71984</v>
      </c>
      <c r="DM112" s="955"/>
      <c r="DN112" s="955"/>
      <c r="DO112" s="955"/>
      <c r="DP112" s="955"/>
      <c r="DQ112" s="955">
        <v>66513</v>
      </c>
      <c r="DR112" s="955"/>
      <c r="DS112" s="955"/>
      <c r="DT112" s="955"/>
      <c r="DU112" s="955"/>
      <c r="DV112" s="956">
        <v>0.1</v>
      </c>
      <c r="DW112" s="956"/>
      <c r="DX112" s="956"/>
      <c r="DY112" s="956"/>
      <c r="DZ112" s="957"/>
    </row>
    <row r="113" spans="1:130" s="226" customFormat="1" ht="26.25" customHeight="1" x14ac:dyDescent="0.15">
      <c r="A113" s="983"/>
      <c r="B113" s="984"/>
      <c r="C113" s="952" t="s">
        <v>446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1215627</v>
      </c>
      <c r="AB113" s="967"/>
      <c r="AC113" s="967"/>
      <c r="AD113" s="967"/>
      <c r="AE113" s="968"/>
      <c r="AF113" s="969">
        <v>1131674</v>
      </c>
      <c r="AG113" s="967"/>
      <c r="AH113" s="967"/>
      <c r="AI113" s="967"/>
      <c r="AJ113" s="968"/>
      <c r="AK113" s="969">
        <v>1074933</v>
      </c>
      <c r="AL113" s="967"/>
      <c r="AM113" s="967"/>
      <c r="AN113" s="967"/>
      <c r="AO113" s="968"/>
      <c r="AP113" s="970">
        <v>2.2999999999999998</v>
      </c>
      <c r="AQ113" s="971"/>
      <c r="AR113" s="971"/>
      <c r="AS113" s="971"/>
      <c r="AT113" s="972"/>
      <c r="AU113" s="937"/>
      <c r="AV113" s="938"/>
      <c r="AW113" s="938"/>
      <c r="AX113" s="938"/>
      <c r="AY113" s="938"/>
      <c r="AZ113" s="951" t="s">
        <v>447</v>
      </c>
      <c r="BA113" s="952"/>
      <c r="BB113" s="952"/>
      <c r="BC113" s="952"/>
      <c r="BD113" s="952"/>
      <c r="BE113" s="952"/>
      <c r="BF113" s="952"/>
      <c r="BG113" s="952"/>
      <c r="BH113" s="952"/>
      <c r="BI113" s="952"/>
      <c r="BJ113" s="952"/>
      <c r="BK113" s="952"/>
      <c r="BL113" s="952"/>
      <c r="BM113" s="952"/>
      <c r="BN113" s="952"/>
      <c r="BO113" s="952"/>
      <c r="BP113" s="953"/>
      <c r="BQ113" s="954">
        <v>2152030</v>
      </c>
      <c r="BR113" s="955"/>
      <c r="BS113" s="955"/>
      <c r="BT113" s="955"/>
      <c r="BU113" s="955"/>
      <c r="BV113" s="955">
        <v>3558502</v>
      </c>
      <c r="BW113" s="955"/>
      <c r="BX113" s="955"/>
      <c r="BY113" s="955"/>
      <c r="BZ113" s="955"/>
      <c r="CA113" s="955">
        <v>3340514</v>
      </c>
      <c r="CB113" s="955"/>
      <c r="CC113" s="955"/>
      <c r="CD113" s="955"/>
      <c r="CE113" s="955"/>
      <c r="CF113" s="949">
        <v>7.1</v>
      </c>
      <c r="CG113" s="950"/>
      <c r="CH113" s="950"/>
      <c r="CI113" s="950"/>
      <c r="CJ113" s="950"/>
      <c r="CK113" s="977"/>
      <c r="CL113" s="978"/>
      <c r="CM113" s="951" t="s">
        <v>448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v>63252</v>
      </c>
      <c r="DH113" s="988"/>
      <c r="DI113" s="988"/>
      <c r="DJ113" s="988"/>
      <c r="DK113" s="989"/>
      <c r="DL113" s="990">
        <v>31495</v>
      </c>
      <c r="DM113" s="988"/>
      <c r="DN113" s="988"/>
      <c r="DO113" s="988"/>
      <c r="DP113" s="989"/>
      <c r="DQ113" s="990">
        <v>10931</v>
      </c>
      <c r="DR113" s="988"/>
      <c r="DS113" s="988"/>
      <c r="DT113" s="988"/>
      <c r="DU113" s="989"/>
      <c r="DV113" s="991">
        <v>0</v>
      </c>
      <c r="DW113" s="992"/>
      <c r="DX113" s="992"/>
      <c r="DY113" s="992"/>
      <c r="DZ113" s="993"/>
    </row>
    <row r="114" spans="1:130" s="226" customFormat="1" ht="26.25" customHeight="1" x14ac:dyDescent="0.15">
      <c r="A114" s="983"/>
      <c r="B114" s="984"/>
      <c r="C114" s="952" t="s">
        <v>449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343089</v>
      </c>
      <c r="AB114" s="988"/>
      <c r="AC114" s="988"/>
      <c r="AD114" s="988"/>
      <c r="AE114" s="989"/>
      <c r="AF114" s="990">
        <v>368954</v>
      </c>
      <c r="AG114" s="988"/>
      <c r="AH114" s="988"/>
      <c r="AI114" s="988"/>
      <c r="AJ114" s="989"/>
      <c r="AK114" s="990">
        <v>455986</v>
      </c>
      <c r="AL114" s="988"/>
      <c r="AM114" s="988"/>
      <c r="AN114" s="988"/>
      <c r="AO114" s="989"/>
      <c r="AP114" s="991">
        <v>1</v>
      </c>
      <c r="AQ114" s="992"/>
      <c r="AR114" s="992"/>
      <c r="AS114" s="992"/>
      <c r="AT114" s="993"/>
      <c r="AU114" s="937"/>
      <c r="AV114" s="938"/>
      <c r="AW114" s="938"/>
      <c r="AX114" s="938"/>
      <c r="AY114" s="938"/>
      <c r="AZ114" s="951" t="s">
        <v>450</v>
      </c>
      <c r="BA114" s="952"/>
      <c r="BB114" s="952"/>
      <c r="BC114" s="952"/>
      <c r="BD114" s="952"/>
      <c r="BE114" s="952"/>
      <c r="BF114" s="952"/>
      <c r="BG114" s="952"/>
      <c r="BH114" s="952"/>
      <c r="BI114" s="952"/>
      <c r="BJ114" s="952"/>
      <c r="BK114" s="952"/>
      <c r="BL114" s="952"/>
      <c r="BM114" s="952"/>
      <c r="BN114" s="952"/>
      <c r="BO114" s="952"/>
      <c r="BP114" s="953"/>
      <c r="BQ114" s="954">
        <v>12783054</v>
      </c>
      <c r="BR114" s="955"/>
      <c r="BS114" s="955"/>
      <c r="BT114" s="955"/>
      <c r="BU114" s="955"/>
      <c r="BV114" s="955">
        <v>12805728</v>
      </c>
      <c r="BW114" s="955"/>
      <c r="BX114" s="955"/>
      <c r="BY114" s="955"/>
      <c r="BZ114" s="955"/>
      <c r="CA114" s="955">
        <v>12658317</v>
      </c>
      <c r="CB114" s="955"/>
      <c r="CC114" s="955"/>
      <c r="CD114" s="955"/>
      <c r="CE114" s="955"/>
      <c r="CF114" s="949">
        <v>26.9</v>
      </c>
      <c r="CG114" s="950"/>
      <c r="CH114" s="950"/>
      <c r="CI114" s="950"/>
      <c r="CJ114" s="950"/>
      <c r="CK114" s="977"/>
      <c r="CL114" s="978"/>
      <c r="CM114" s="951" t="s">
        <v>451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438</v>
      </c>
      <c r="DH114" s="988"/>
      <c r="DI114" s="988"/>
      <c r="DJ114" s="988"/>
      <c r="DK114" s="989"/>
      <c r="DL114" s="990" t="s">
        <v>129</v>
      </c>
      <c r="DM114" s="988"/>
      <c r="DN114" s="988"/>
      <c r="DO114" s="988"/>
      <c r="DP114" s="989"/>
      <c r="DQ114" s="990" t="s">
        <v>438</v>
      </c>
      <c r="DR114" s="988"/>
      <c r="DS114" s="988"/>
      <c r="DT114" s="988"/>
      <c r="DU114" s="989"/>
      <c r="DV114" s="991" t="s">
        <v>391</v>
      </c>
      <c r="DW114" s="992"/>
      <c r="DX114" s="992"/>
      <c r="DY114" s="992"/>
      <c r="DZ114" s="993"/>
    </row>
    <row r="115" spans="1:130" s="226" customFormat="1" ht="26.25" customHeight="1" x14ac:dyDescent="0.15">
      <c r="A115" s="983"/>
      <c r="B115" s="984"/>
      <c r="C115" s="952" t="s">
        <v>452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62769</v>
      </c>
      <c r="AB115" s="967"/>
      <c r="AC115" s="967"/>
      <c r="AD115" s="967"/>
      <c r="AE115" s="968"/>
      <c r="AF115" s="969">
        <v>51367</v>
      </c>
      <c r="AG115" s="967"/>
      <c r="AH115" s="967"/>
      <c r="AI115" s="967"/>
      <c r="AJ115" s="968"/>
      <c r="AK115" s="969">
        <v>36146</v>
      </c>
      <c r="AL115" s="967"/>
      <c r="AM115" s="967"/>
      <c r="AN115" s="967"/>
      <c r="AO115" s="968"/>
      <c r="AP115" s="970">
        <v>0.1</v>
      </c>
      <c r="AQ115" s="971"/>
      <c r="AR115" s="971"/>
      <c r="AS115" s="971"/>
      <c r="AT115" s="972"/>
      <c r="AU115" s="937"/>
      <c r="AV115" s="938"/>
      <c r="AW115" s="938"/>
      <c r="AX115" s="938"/>
      <c r="AY115" s="938"/>
      <c r="AZ115" s="951" t="s">
        <v>453</v>
      </c>
      <c r="BA115" s="952"/>
      <c r="BB115" s="952"/>
      <c r="BC115" s="952"/>
      <c r="BD115" s="952"/>
      <c r="BE115" s="952"/>
      <c r="BF115" s="952"/>
      <c r="BG115" s="952"/>
      <c r="BH115" s="952"/>
      <c r="BI115" s="952"/>
      <c r="BJ115" s="952"/>
      <c r="BK115" s="952"/>
      <c r="BL115" s="952"/>
      <c r="BM115" s="952"/>
      <c r="BN115" s="952"/>
      <c r="BO115" s="952"/>
      <c r="BP115" s="953"/>
      <c r="BQ115" s="954">
        <v>520</v>
      </c>
      <c r="BR115" s="955"/>
      <c r="BS115" s="955"/>
      <c r="BT115" s="955"/>
      <c r="BU115" s="955"/>
      <c r="BV115" s="955">
        <v>259</v>
      </c>
      <c r="BW115" s="955"/>
      <c r="BX115" s="955"/>
      <c r="BY115" s="955"/>
      <c r="BZ115" s="955"/>
      <c r="CA115" s="955" t="s">
        <v>438</v>
      </c>
      <c r="CB115" s="955"/>
      <c r="CC115" s="955"/>
      <c r="CD115" s="955"/>
      <c r="CE115" s="955"/>
      <c r="CF115" s="949" t="s">
        <v>391</v>
      </c>
      <c r="CG115" s="950"/>
      <c r="CH115" s="950"/>
      <c r="CI115" s="950"/>
      <c r="CJ115" s="950"/>
      <c r="CK115" s="977"/>
      <c r="CL115" s="978"/>
      <c r="CM115" s="951" t="s">
        <v>454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403787</v>
      </c>
      <c r="DH115" s="988"/>
      <c r="DI115" s="988"/>
      <c r="DJ115" s="988"/>
      <c r="DK115" s="989"/>
      <c r="DL115" s="990">
        <v>403787</v>
      </c>
      <c r="DM115" s="988"/>
      <c r="DN115" s="988"/>
      <c r="DO115" s="988"/>
      <c r="DP115" s="989"/>
      <c r="DQ115" s="990">
        <v>403787</v>
      </c>
      <c r="DR115" s="988"/>
      <c r="DS115" s="988"/>
      <c r="DT115" s="988"/>
      <c r="DU115" s="989"/>
      <c r="DV115" s="991">
        <v>0.9</v>
      </c>
      <c r="DW115" s="992"/>
      <c r="DX115" s="992"/>
      <c r="DY115" s="992"/>
      <c r="DZ115" s="993"/>
    </row>
    <row r="116" spans="1:130" s="226" customFormat="1" ht="26.25" customHeight="1" x14ac:dyDescent="0.15">
      <c r="A116" s="985"/>
      <c r="B116" s="986"/>
      <c r="C116" s="994" t="s">
        <v>455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438</v>
      </c>
      <c r="AB116" s="988"/>
      <c r="AC116" s="988"/>
      <c r="AD116" s="988"/>
      <c r="AE116" s="989"/>
      <c r="AF116" s="990" t="s">
        <v>129</v>
      </c>
      <c r="AG116" s="988"/>
      <c r="AH116" s="988"/>
      <c r="AI116" s="988"/>
      <c r="AJ116" s="989"/>
      <c r="AK116" s="990" t="s">
        <v>129</v>
      </c>
      <c r="AL116" s="988"/>
      <c r="AM116" s="988"/>
      <c r="AN116" s="988"/>
      <c r="AO116" s="989"/>
      <c r="AP116" s="991" t="s">
        <v>438</v>
      </c>
      <c r="AQ116" s="992"/>
      <c r="AR116" s="992"/>
      <c r="AS116" s="992"/>
      <c r="AT116" s="993"/>
      <c r="AU116" s="937"/>
      <c r="AV116" s="938"/>
      <c r="AW116" s="938"/>
      <c r="AX116" s="938"/>
      <c r="AY116" s="938"/>
      <c r="AZ116" s="996" t="s">
        <v>456</v>
      </c>
      <c r="BA116" s="997"/>
      <c r="BB116" s="997"/>
      <c r="BC116" s="997"/>
      <c r="BD116" s="997"/>
      <c r="BE116" s="997"/>
      <c r="BF116" s="997"/>
      <c r="BG116" s="997"/>
      <c r="BH116" s="997"/>
      <c r="BI116" s="997"/>
      <c r="BJ116" s="997"/>
      <c r="BK116" s="997"/>
      <c r="BL116" s="997"/>
      <c r="BM116" s="997"/>
      <c r="BN116" s="997"/>
      <c r="BO116" s="997"/>
      <c r="BP116" s="998"/>
      <c r="BQ116" s="954" t="s">
        <v>129</v>
      </c>
      <c r="BR116" s="955"/>
      <c r="BS116" s="955"/>
      <c r="BT116" s="955"/>
      <c r="BU116" s="955"/>
      <c r="BV116" s="955" t="s">
        <v>391</v>
      </c>
      <c r="BW116" s="955"/>
      <c r="BX116" s="955"/>
      <c r="BY116" s="955"/>
      <c r="BZ116" s="955"/>
      <c r="CA116" s="955" t="s">
        <v>438</v>
      </c>
      <c r="CB116" s="955"/>
      <c r="CC116" s="955"/>
      <c r="CD116" s="955"/>
      <c r="CE116" s="955"/>
      <c r="CF116" s="949" t="s">
        <v>438</v>
      </c>
      <c r="CG116" s="950"/>
      <c r="CH116" s="950"/>
      <c r="CI116" s="950"/>
      <c r="CJ116" s="950"/>
      <c r="CK116" s="977"/>
      <c r="CL116" s="978"/>
      <c r="CM116" s="951" t="s">
        <v>457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3012</v>
      </c>
      <c r="DH116" s="988"/>
      <c r="DI116" s="988"/>
      <c r="DJ116" s="988"/>
      <c r="DK116" s="989"/>
      <c r="DL116" s="990" t="s">
        <v>391</v>
      </c>
      <c r="DM116" s="988"/>
      <c r="DN116" s="988"/>
      <c r="DO116" s="988"/>
      <c r="DP116" s="989"/>
      <c r="DQ116" s="990" t="s">
        <v>438</v>
      </c>
      <c r="DR116" s="988"/>
      <c r="DS116" s="988"/>
      <c r="DT116" s="988"/>
      <c r="DU116" s="989"/>
      <c r="DV116" s="991" t="s">
        <v>438</v>
      </c>
      <c r="DW116" s="992"/>
      <c r="DX116" s="992"/>
      <c r="DY116" s="992"/>
      <c r="DZ116" s="993"/>
    </row>
    <row r="117" spans="1:130" s="226" customFormat="1" ht="26.25" customHeight="1" x14ac:dyDescent="0.15">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458</v>
      </c>
      <c r="Z117" s="923"/>
      <c r="AA117" s="1007">
        <v>10922343</v>
      </c>
      <c r="AB117" s="1008"/>
      <c r="AC117" s="1008"/>
      <c r="AD117" s="1008"/>
      <c r="AE117" s="1009"/>
      <c r="AF117" s="1010">
        <v>10901488</v>
      </c>
      <c r="AG117" s="1008"/>
      <c r="AH117" s="1008"/>
      <c r="AI117" s="1008"/>
      <c r="AJ117" s="1009"/>
      <c r="AK117" s="1010">
        <v>11148815</v>
      </c>
      <c r="AL117" s="1008"/>
      <c r="AM117" s="1008"/>
      <c r="AN117" s="1008"/>
      <c r="AO117" s="1009"/>
      <c r="AP117" s="1011"/>
      <c r="AQ117" s="1012"/>
      <c r="AR117" s="1012"/>
      <c r="AS117" s="1012"/>
      <c r="AT117" s="1013"/>
      <c r="AU117" s="937"/>
      <c r="AV117" s="938"/>
      <c r="AW117" s="938"/>
      <c r="AX117" s="938"/>
      <c r="AY117" s="938"/>
      <c r="AZ117" s="1003" t="s">
        <v>459</v>
      </c>
      <c r="BA117" s="1004"/>
      <c r="BB117" s="1004"/>
      <c r="BC117" s="1004"/>
      <c r="BD117" s="1004"/>
      <c r="BE117" s="1004"/>
      <c r="BF117" s="1004"/>
      <c r="BG117" s="1004"/>
      <c r="BH117" s="1004"/>
      <c r="BI117" s="1004"/>
      <c r="BJ117" s="1004"/>
      <c r="BK117" s="1004"/>
      <c r="BL117" s="1004"/>
      <c r="BM117" s="1004"/>
      <c r="BN117" s="1004"/>
      <c r="BO117" s="1004"/>
      <c r="BP117" s="1005"/>
      <c r="BQ117" s="954" t="s">
        <v>391</v>
      </c>
      <c r="BR117" s="955"/>
      <c r="BS117" s="955"/>
      <c r="BT117" s="955"/>
      <c r="BU117" s="955"/>
      <c r="BV117" s="955" t="s">
        <v>438</v>
      </c>
      <c r="BW117" s="955"/>
      <c r="BX117" s="955"/>
      <c r="BY117" s="955"/>
      <c r="BZ117" s="955"/>
      <c r="CA117" s="955" t="s">
        <v>438</v>
      </c>
      <c r="CB117" s="955"/>
      <c r="CC117" s="955"/>
      <c r="CD117" s="955"/>
      <c r="CE117" s="955"/>
      <c r="CF117" s="949" t="s">
        <v>438</v>
      </c>
      <c r="CG117" s="950"/>
      <c r="CH117" s="950"/>
      <c r="CI117" s="950"/>
      <c r="CJ117" s="950"/>
      <c r="CK117" s="977"/>
      <c r="CL117" s="978"/>
      <c r="CM117" s="951" t="s">
        <v>460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438</v>
      </c>
      <c r="DH117" s="988"/>
      <c r="DI117" s="988"/>
      <c r="DJ117" s="988"/>
      <c r="DK117" s="989"/>
      <c r="DL117" s="990" t="s">
        <v>391</v>
      </c>
      <c r="DM117" s="988"/>
      <c r="DN117" s="988"/>
      <c r="DO117" s="988"/>
      <c r="DP117" s="989"/>
      <c r="DQ117" s="990" t="s">
        <v>391</v>
      </c>
      <c r="DR117" s="988"/>
      <c r="DS117" s="988"/>
      <c r="DT117" s="988"/>
      <c r="DU117" s="989"/>
      <c r="DV117" s="991" t="s">
        <v>438</v>
      </c>
      <c r="DW117" s="992"/>
      <c r="DX117" s="992"/>
      <c r="DY117" s="992"/>
      <c r="DZ117" s="993"/>
    </row>
    <row r="118" spans="1:130" s="226" customFormat="1" ht="26.25" customHeight="1" x14ac:dyDescent="0.15">
      <c r="A118" s="941" t="s">
        <v>433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430</v>
      </c>
      <c r="AB118" s="922"/>
      <c r="AC118" s="922"/>
      <c r="AD118" s="922"/>
      <c r="AE118" s="923"/>
      <c r="AF118" s="921" t="s">
        <v>431</v>
      </c>
      <c r="AG118" s="922"/>
      <c r="AH118" s="922"/>
      <c r="AI118" s="922"/>
      <c r="AJ118" s="923"/>
      <c r="AK118" s="921" t="s">
        <v>304</v>
      </c>
      <c r="AL118" s="922"/>
      <c r="AM118" s="922"/>
      <c r="AN118" s="922"/>
      <c r="AO118" s="923"/>
      <c r="AP118" s="999" t="s">
        <v>432</v>
      </c>
      <c r="AQ118" s="1000"/>
      <c r="AR118" s="1000"/>
      <c r="AS118" s="1000"/>
      <c r="AT118" s="1001"/>
      <c r="AU118" s="937"/>
      <c r="AV118" s="938"/>
      <c r="AW118" s="938"/>
      <c r="AX118" s="938"/>
      <c r="AY118" s="938"/>
      <c r="AZ118" s="1002" t="s">
        <v>461</v>
      </c>
      <c r="BA118" s="994"/>
      <c r="BB118" s="994"/>
      <c r="BC118" s="994"/>
      <c r="BD118" s="994"/>
      <c r="BE118" s="994"/>
      <c r="BF118" s="994"/>
      <c r="BG118" s="994"/>
      <c r="BH118" s="994"/>
      <c r="BI118" s="994"/>
      <c r="BJ118" s="994"/>
      <c r="BK118" s="994"/>
      <c r="BL118" s="994"/>
      <c r="BM118" s="994"/>
      <c r="BN118" s="994"/>
      <c r="BO118" s="994"/>
      <c r="BP118" s="995"/>
      <c r="BQ118" s="1028" t="s">
        <v>438</v>
      </c>
      <c r="BR118" s="1029"/>
      <c r="BS118" s="1029"/>
      <c r="BT118" s="1029"/>
      <c r="BU118" s="1029"/>
      <c r="BV118" s="1029" t="s">
        <v>438</v>
      </c>
      <c r="BW118" s="1029"/>
      <c r="BX118" s="1029"/>
      <c r="BY118" s="1029"/>
      <c r="BZ118" s="1029"/>
      <c r="CA118" s="1029" t="s">
        <v>129</v>
      </c>
      <c r="CB118" s="1029"/>
      <c r="CC118" s="1029"/>
      <c r="CD118" s="1029"/>
      <c r="CE118" s="1029"/>
      <c r="CF118" s="949" t="s">
        <v>438</v>
      </c>
      <c r="CG118" s="950"/>
      <c r="CH118" s="950"/>
      <c r="CI118" s="950"/>
      <c r="CJ118" s="950"/>
      <c r="CK118" s="977"/>
      <c r="CL118" s="978"/>
      <c r="CM118" s="951" t="s">
        <v>462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438</v>
      </c>
      <c r="DH118" s="988"/>
      <c r="DI118" s="988"/>
      <c r="DJ118" s="988"/>
      <c r="DK118" s="989"/>
      <c r="DL118" s="990" t="s">
        <v>438</v>
      </c>
      <c r="DM118" s="988"/>
      <c r="DN118" s="988"/>
      <c r="DO118" s="988"/>
      <c r="DP118" s="989"/>
      <c r="DQ118" s="990" t="s">
        <v>438</v>
      </c>
      <c r="DR118" s="988"/>
      <c r="DS118" s="988"/>
      <c r="DT118" s="988"/>
      <c r="DU118" s="989"/>
      <c r="DV118" s="991" t="s">
        <v>438</v>
      </c>
      <c r="DW118" s="992"/>
      <c r="DX118" s="992"/>
      <c r="DY118" s="992"/>
      <c r="DZ118" s="993"/>
    </row>
    <row r="119" spans="1:130" s="226" customFormat="1" ht="26.25" customHeight="1" x14ac:dyDescent="0.15">
      <c r="A119" s="1085" t="s">
        <v>436</v>
      </c>
      <c r="B119" s="976"/>
      <c r="C119" s="958" t="s">
        <v>437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391</v>
      </c>
      <c r="AB119" s="929"/>
      <c r="AC119" s="929"/>
      <c r="AD119" s="929"/>
      <c r="AE119" s="930"/>
      <c r="AF119" s="931" t="s">
        <v>438</v>
      </c>
      <c r="AG119" s="929"/>
      <c r="AH119" s="929"/>
      <c r="AI119" s="929"/>
      <c r="AJ119" s="930"/>
      <c r="AK119" s="931" t="s">
        <v>438</v>
      </c>
      <c r="AL119" s="929"/>
      <c r="AM119" s="929"/>
      <c r="AN119" s="929"/>
      <c r="AO119" s="930"/>
      <c r="AP119" s="932" t="s">
        <v>438</v>
      </c>
      <c r="AQ119" s="933"/>
      <c r="AR119" s="933"/>
      <c r="AS119" s="933"/>
      <c r="AT119" s="934"/>
      <c r="AU119" s="939"/>
      <c r="AV119" s="940"/>
      <c r="AW119" s="940"/>
      <c r="AX119" s="940"/>
      <c r="AY119" s="940"/>
      <c r="AZ119" s="247" t="s">
        <v>185</v>
      </c>
      <c r="BA119" s="247"/>
      <c r="BB119" s="247"/>
      <c r="BC119" s="247"/>
      <c r="BD119" s="247"/>
      <c r="BE119" s="247"/>
      <c r="BF119" s="247"/>
      <c r="BG119" s="247"/>
      <c r="BH119" s="247"/>
      <c r="BI119" s="247"/>
      <c r="BJ119" s="247"/>
      <c r="BK119" s="247"/>
      <c r="BL119" s="247"/>
      <c r="BM119" s="247"/>
      <c r="BN119" s="247"/>
      <c r="BO119" s="1006" t="s">
        <v>463</v>
      </c>
      <c r="BP119" s="1034"/>
      <c r="BQ119" s="1028">
        <v>125374580</v>
      </c>
      <c r="BR119" s="1029"/>
      <c r="BS119" s="1029"/>
      <c r="BT119" s="1029"/>
      <c r="BU119" s="1029"/>
      <c r="BV119" s="1029">
        <v>126567835</v>
      </c>
      <c r="BW119" s="1029"/>
      <c r="BX119" s="1029"/>
      <c r="BY119" s="1029"/>
      <c r="BZ119" s="1029"/>
      <c r="CA119" s="1029">
        <v>124051495</v>
      </c>
      <c r="CB119" s="1029"/>
      <c r="CC119" s="1029"/>
      <c r="CD119" s="1029"/>
      <c r="CE119" s="1029"/>
      <c r="CF119" s="1030"/>
      <c r="CG119" s="1031"/>
      <c r="CH119" s="1031"/>
      <c r="CI119" s="1031"/>
      <c r="CJ119" s="1032"/>
      <c r="CK119" s="979"/>
      <c r="CL119" s="980"/>
      <c r="CM119" s="1002" t="s">
        <v>464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391</v>
      </c>
      <c r="DH119" s="1015"/>
      <c r="DI119" s="1015"/>
      <c r="DJ119" s="1015"/>
      <c r="DK119" s="1016"/>
      <c r="DL119" s="1014" t="s">
        <v>391</v>
      </c>
      <c r="DM119" s="1015"/>
      <c r="DN119" s="1015"/>
      <c r="DO119" s="1015"/>
      <c r="DP119" s="1016"/>
      <c r="DQ119" s="1014" t="s">
        <v>438</v>
      </c>
      <c r="DR119" s="1015"/>
      <c r="DS119" s="1015"/>
      <c r="DT119" s="1015"/>
      <c r="DU119" s="1016"/>
      <c r="DV119" s="1017" t="s">
        <v>438</v>
      </c>
      <c r="DW119" s="1018"/>
      <c r="DX119" s="1018"/>
      <c r="DY119" s="1018"/>
      <c r="DZ119" s="1019"/>
    </row>
    <row r="120" spans="1:130" s="226" customFormat="1" ht="26.25" customHeight="1" x14ac:dyDescent="0.15">
      <c r="A120" s="1086"/>
      <c r="B120" s="978"/>
      <c r="C120" s="951" t="s">
        <v>441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391</v>
      </c>
      <c r="AB120" s="988"/>
      <c r="AC120" s="988"/>
      <c r="AD120" s="988"/>
      <c r="AE120" s="989"/>
      <c r="AF120" s="990" t="s">
        <v>391</v>
      </c>
      <c r="AG120" s="988"/>
      <c r="AH120" s="988"/>
      <c r="AI120" s="988"/>
      <c r="AJ120" s="989"/>
      <c r="AK120" s="990" t="s">
        <v>391</v>
      </c>
      <c r="AL120" s="988"/>
      <c r="AM120" s="988"/>
      <c r="AN120" s="988"/>
      <c r="AO120" s="989"/>
      <c r="AP120" s="991" t="s">
        <v>391</v>
      </c>
      <c r="AQ120" s="992"/>
      <c r="AR120" s="992"/>
      <c r="AS120" s="992"/>
      <c r="AT120" s="993"/>
      <c r="AU120" s="1020" t="s">
        <v>465</v>
      </c>
      <c r="AV120" s="1021"/>
      <c r="AW120" s="1021"/>
      <c r="AX120" s="1021"/>
      <c r="AY120" s="1022"/>
      <c r="AZ120" s="958" t="s">
        <v>466</v>
      </c>
      <c r="BA120" s="926"/>
      <c r="BB120" s="926"/>
      <c r="BC120" s="926"/>
      <c r="BD120" s="926"/>
      <c r="BE120" s="926"/>
      <c r="BF120" s="926"/>
      <c r="BG120" s="926"/>
      <c r="BH120" s="926"/>
      <c r="BI120" s="926"/>
      <c r="BJ120" s="926"/>
      <c r="BK120" s="926"/>
      <c r="BL120" s="926"/>
      <c r="BM120" s="926"/>
      <c r="BN120" s="926"/>
      <c r="BO120" s="926"/>
      <c r="BP120" s="927"/>
      <c r="BQ120" s="959">
        <v>20714334</v>
      </c>
      <c r="BR120" s="960"/>
      <c r="BS120" s="960"/>
      <c r="BT120" s="960"/>
      <c r="BU120" s="960"/>
      <c r="BV120" s="960">
        <v>17355397</v>
      </c>
      <c r="BW120" s="960"/>
      <c r="BX120" s="960"/>
      <c r="BY120" s="960"/>
      <c r="BZ120" s="960"/>
      <c r="CA120" s="960">
        <v>22967517</v>
      </c>
      <c r="CB120" s="960"/>
      <c r="CC120" s="960"/>
      <c r="CD120" s="960"/>
      <c r="CE120" s="960"/>
      <c r="CF120" s="973">
        <v>48.9</v>
      </c>
      <c r="CG120" s="974"/>
      <c r="CH120" s="974"/>
      <c r="CI120" s="974"/>
      <c r="CJ120" s="974"/>
      <c r="CK120" s="1035" t="s">
        <v>467</v>
      </c>
      <c r="CL120" s="1036"/>
      <c r="CM120" s="1036"/>
      <c r="CN120" s="1036"/>
      <c r="CO120" s="1037"/>
      <c r="CP120" s="1043" t="s">
        <v>468</v>
      </c>
      <c r="CQ120" s="1044"/>
      <c r="CR120" s="1044"/>
      <c r="CS120" s="1044"/>
      <c r="CT120" s="1044"/>
      <c r="CU120" s="1044"/>
      <c r="CV120" s="1044"/>
      <c r="CW120" s="1044"/>
      <c r="CX120" s="1044"/>
      <c r="CY120" s="1044"/>
      <c r="CZ120" s="1044"/>
      <c r="DA120" s="1044"/>
      <c r="DB120" s="1044"/>
      <c r="DC120" s="1044"/>
      <c r="DD120" s="1044"/>
      <c r="DE120" s="1044"/>
      <c r="DF120" s="1045"/>
      <c r="DG120" s="959">
        <v>14709980</v>
      </c>
      <c r="DH120" s="960"/>
      <c r="DI120" s="960"/>
      <c r="DJ120" s="960"/>
      <c r="DK120" s="960"/>
      <c r="DL120" s="960">
        <v>13529182</v>
      </c>
      <c r="DM120" s="960"/>
      <c r="DN120" s="960"/>
      <c r="DO120" s="960"/>
      <c r="DP120" s="960"/>
      <c r="DQ120" s="960">
        <v>12079622</v>
      </c>
      <c r="DR120" s="960"/>
      <c r="DS120" s="960"/>
      <c r="DT120" s="960"/>
      <c r="DU120" s="960"/>
      <c r="DV120" s="961">
        <v>25.7</v>
      </c>
      <c r="DW120" s="961"/>
      <c r="DX120" s="961"/>
      <c r="DY120" s="961"/>
      <c r="DZ120" s="962"/>
    </row>
    <row r="121" spans="1:130" s="226" customFormat="1" ht="26.25" customHeight="1" x14ac:dyDescent="0.15">
      <c r="A121" s="1086"/>
      <c r="B121" s="978"/>
      <c r="C121" s="1003" t="s">
        <v>469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v>47911</v>
      </c>
      <c r="AB121" s="988"/>
      <c r="AC121" s="988"/>
      <c r="AD121" s="988"/>
      <c r="AE121" s="989"/>
      <c r="AF121" s="990">
        <v>38415</v>
      </c>
      <c r="AG121" s="988"/>
      <c r="AH121" s="988"/>
      <c r="AI121" s="988"/>
      <c r="AJ121" s="989"/>
      <c r="AK121" s="990">
        <v>26712</v>
      </c>
      <c r="AL121" s="988"/>
      <c r="AM121" s="988"/>
      <c r="AN121" s="988"/>
      <c r="AO121" s="989"/>
      <c r="AP121" s="991">
        <v>0.1</v>
      </c>
      <c r="AQ121" s="992"/>
      <c r="AR121" s="992"/>
      <c r="AS121" s="992"/>
      <c r="AT121" s="993"/>
      <c r="AU121" s="1023"/>
      <c r="AV121" s="1024"/>
      <c r="AW121" s="1024"/>
      <c r="AX121" s="1024"/>
      <c r="AY121" s="1025"/>
      <c r="AZ121" s="951" t="s">
        <v>470</v>
      </c>
      <c r="BA121" s="952"/>
      <c r="BB121" s="952"/>
      <c r="BC121" s="952"/>
      <c r="BD121" s="952"/>
      <c r="BE121" s="952"/>
      <c r="BF121" s="952"/>
      <c r="BG121" s="952"/>
      <c r="BH121" s="952"/>
      <c r="BI121" s="952"/>
      <c r="BJ121" s="952"/>
      <c r="BK121" s="952"/>
      <c r="BL121" s="952"/>
      <c r="BM121" s="952"/>
      <c r="BN121" s="952"/>
      <c r="BO121" s="952"/>
      <c r="BP121" s="953"/>
      <c r="BQ121" s="954">
        <v>9055113</v>
      </c>
      <c r="BR121" s="955"/>
      <c r="BS121" s="955"/>
      <c r="BT121" s="955"/>
      <c r="BU121" s="955"/>
      <c r="BV121" s="955">
        <v>9020762</v>
      </c>
      <c r="BW121" s="955"/>
      <c r="BX121" s="955"/>
      <c r="BY121" s="955"/>
      <c r="BZ121" s="955"/>
      <c r="CA121" s="955">
        <v>8813321</v>
      </c>
      <c r="CB121" s="955"/>
      <c r="CC121" s="955"/>
      <c r="CD121" s="955"/>
      <c r="CE121" s="955"/>
      <c r="CF121" s="949">
        <v>18.7</v>
      </c>
      <c r="CG121" s="950"/>
      <c r="CH121" s="950"/>
      <c r="CI121" s="950"/>
      <c r="CJ121" s="950"/>
      <c r="CK121" s="1038"/>
      <c r="CL121" s="1039"/>
      <c r="CM121" s="1039"/>
      <c r="CN121" s="1039"/>
      <c r="CO121" s="1040"/>
      <c r="CP121" s="1048" t="s">
        <v>471</v>
      </c>
      <c r="CQ121" s="1049"/>
      <c r="CR121" s="1049"/>
      <c r="CS121" s="1049"/>
      <c r="CT121" s="1049"/>
      <c r="CU121" s="1049"/>
      <c r="CV121" s="1049"/>
      <c r="CW121" s="1049"/>
      <c r="CX121" s="1049"/>
      <c r="CY121" s="1049"/>
      <c r="CZ121" s="1049"/>
      <c r="DA121" s="1049"/>
      <c r="DB121" s="1049"/>
      <c r="DC121" s="1049"/>
      <c r="DD121" s="1049"/>
      <c r="DE121" s="1049"/>
      <c r="DF121" s="1050"/>
      <c r="DG121" s="954">
        <v>1184978</v>
      </c>
      <c r="DH121" s="955"/>
      <c r="DI121" s="955"/>
      <c r="DJ121" s="955"/>
      <c r="DK121" s="955"/>
      <c r="DL121" s="955">
        <v>1067039</v>
      </c>
      <c r="DM121" s="955"/>
      <c r="DN121" s="955"/>
      <c r="DO121" s="955"/>
      <c r="DP121" s="955"/>
      <c r="DQ121" s="955">
        <v>1011133</v>
      </c>
      <c r="DR121" s="955"/>
      <c r="DS121" s="955"/>
      <c r="DT121" s="955"/>
      <c r="DU121" s="955"/>
      <c r="DV121" s="956">
        <v>2.2000000000000002</v>
      </c>
      <c r="DW121" s="956"/>
      <c r="DX121" s="956"/>
      <c r="DY121" s="956"/>
      <c r="DZ121" s="957"/>
    </row>
    <row r="122" spans="1:130" s="226" customFormat="1" ht="26.25" customHeight="1" x14ac:dyDescent="0.15">
      <c r="A122" s="1086"/>
      <c r="B122" s="978"/>
      <c r="C122" s="951" t="s">
        <v>451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438</v>
      </c>
      <c r="AB122" s="988"/>
      <c r="AC122" s="988"/>
      <c r="AD122" s="988"/>
      <c r="AE122" s="989"/>
      <c r="AF122" s="990" t="s">
        <v>391</v>
      </c>
      <c r="AG122" s="988"/>
      <c r="AH122" s="988"/>
      <c r="AI122" s="988"/>
      <c r="AJ122" s="989"/>
      <c r="AK122" s="990" t="s">
        <v>438</v>
      </c>
      <c r="AL122" s="988"/>
      <c r="AM122" s="988"/>
      <c r="AN122" s="988"/>
      <c r="AO122" s="989"/>
      <c r="AP122" s="991" t="s">
        <v>438</v>
      </c>
      <c r="AQ122" s="992"/>
      <c r="AR122" s="992"/>
      <c r="AS122" s="992"/>
      <c r="AT122" s="993"/>
      <c r="AU122" s="1023"/>
      <c r="AV122" s="1024"/>
      <c r="AW122" s="1024"/>
      <c r="AX122" s="1024"/>
      <c r="AY122" s="1025"/>
      <c r="AZ122" s="1002" t="s">
        <v>472</v>
      </c>
      <c r="BA122" s="994"/>
      <c r="BB122" s="994"/>
      <c r="BC122" s="994"/>
      <c r="BD122" s="994"/>
      <c r="BE122" s="994"/>
      <c r="BF122" s="994"/>
      <c r="BG122" s="994"/>
      <c r="BH122" s="994"/>
      <c r="BI122" s="994"/>
      <c r="BJ122" s="994"/>
      <c r="BK122" s="994"/>
      <c r="BL122" s="994"/>
      <c r="BM122" s="994"/>
      <c r="BN122" s="994"/>
      <c r="BO122" s="994"/>
      <c r="BP122" s="995"/>
      <c r="BQ122" s="1028">
        <v>106138756</v>
      </c>
      <c r="BR122" s="1029"/>
      <c r="BS122" s="1029"/>
      <c r="BT122" s="1029"/>
      <c r="BU122" s="1029"/>
      <c r="BV122" s="1029">
        <v>105680304</v>
      </c>
      <c r="BW122" s="1029"/>
      <c r="BX122" s="1029"/>
      <c r="BY122" s="1029"/>
      <c r="BZ122" s="1029"/>
      <c r="CA122" s="1029">
        <v>104918578</v>
      </c>
      <c r="CB122" s="1029"/>
      <c r="CC122" s="1029"/>
      <c r="CD122" s="1029"/>
      <c r="CE122" s="1029"/>
      <c r="CF122" s="1046">
        <v>223.2</v>
      </c>
      <c r="CG122" s="1047"/>
      <c r="CH122" s="1047"/>
      <c r="CI122" s="1047"/>
      <c r="CJ122" s="1047"/>
      <c r="CK122" s="1038"/>
      <c r="CL122" s="1039"/>
      <c r="CM122" s="1039"/>
      <c r="CN122" s="1039"/>
      <c r="CO122" s="1040"/>
      <c r="CP122" s="1048" t="s">
        <v>407</v>
      </c>
      <c r="CQ122" s="1049"/>
      <c r="CR122" s="1049"/>
      <c r="CS122" s="1049"/>
      <c r="CT122" s="1049"/>
      <c r="CU122" s="1049"/>
      <c r="CV122" s="1049"/>
      <c r="CW122" s="1049"/>
      <c r="CX122" s="1049"/>
      <c r="CY122" s="1049"/>
      <c r="CZ122" s="1049"/>
      <c r="DA122" s="1049"/>
      <c r="DB122" s="1049"/>
      <c r="DC122" s="1049"/>
      <c r="DD122" s="1049"/>
      <c r="DE122" s="1049"/>
      <c r="DF122" s="1050"/>
      <c r="DG122" s="954">
        <v>86128</v>
      </c>
      <c r="DH122" s="955"/>
      <c r="DI122" s="955"/>
      <c r="DJ122" s="955"/>
      <c r="DK122" s="955"/>
      <c r="DL122" s="955">
        <v>79948</v>
      </c>
      <c r="DM122" s="955"/>
      <c r="DN122" s="955"/>
      <c r="DO122" s="955"/>
      <c r="DP122" s="955"/>
      <c r="DQ122" s="955">
        <v>102279</v>
      </c>
      <c r="DR122" s="955"/>
      <c r="DS122" s="955"/>
      <c r="DT122" s="955"/>
      <c r="DU122" s="955"/>
      <c r="DV122" s="956">
        <v>0.2</v>
      </c>
      <c r="DW122" s="956"/>
      <c r="DX122" s="956"/>
      <c r="DY122" s="956"/>
      <c r="DZ122" s="957"/>
    </row>
    <row r="123" spans="1:130" s="226" customFormat="1" ht="26.25" customHeight="1" x14ac:dyDescent="0.15">
      <c r="A123" s="1086"/>
      <c r="B123" s="978"/>
      <c r="C123" s="951" t="s">
        <v>457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391</v>
      </c>
      <c r="AB123" s="988"/>
      <c r="AC123" s="988"/>
      <c r="AD123" s="988"/>
      <c r="AE123" s="989"/>
      <c r="AF123" s="990" t="s">
        <v>391</v>
      </c>
      <c r="AG123" s="988"/>
      <c r="AH123" s="988"/>
      <c r="AI123" s="988"/>
      <c r="AJ123" s="989"/>
      <c r="AK123" s="990" t="s">
        <v>391</v>
      </c>
      <c r="AL123" s="988"/>
      <c r="AM123" s="988"/>
      <c r="AN123" s="988"/>
      <c r="AO123" s="989"/>
      <c r="AP123" s="991" t="s">
        <v>438</v>
      </c>
      <c r="AQ123" s="992"/>
      <c r="AR123" s="992"/>
      <c r="AS123" s="992"/>
      <c r="AT123" s="993"/>
      <c r="AU123" s="1026"/>
      <c r="AV123" s="1027"/>
      <c r="AW123" s="1027"/>
      <c r="AX123" s="1027"/>
      <c r="AY123" s="1027"/>
      <c r="AZ123" s="247" t="s">
        <v>185</v>
      </c>
      <c r="BA123" s="247"/>
      <c r="BB123" s="247"/>
      <c r="BC123" s="247"/>
      <c r="BD123" s="247"/>
      <c r="BE123" s="247"/>
      <c r="BF123" s="247"/>
      <c r="BG123" s="247"/>
      <c r="BH123" s="247"/>
      <c r="BI123" s="247"/>
      <c r="BJ123" s="247"/>
      <c r="BK123" s="247"/>
      <c r="BL123" s="247"/>
      <c r="BM123" s="247"/>
      <c r="BN123" s="247"/>
      <c r="BO123" s="1006" t="s">
        <v>473</v>
      </c>
      <c r="BP123" s="1034"/>
      <c r="BQ123" s="1092">
        <v>135908203</v>
      </c>
      <c r="BR123" s="1093"/>
      <c r="BS123" s="1093"/>
      <c r="BT123" s="1093"/>
      <c r="BU123" s="1093"/>
      <c r="BV123" s="1093">
        <v>132056463</v>
      </c>
      <c r="BW123" s="1093"/>
      <c r="BX123" s="1093"/>
      <c r="BY123" s="1093"/>
      <c r="BZ123" s="1093"/>
      <c r="CA123" s="1093">
        <v>136699416</v>
      </c>
      <c r="CB123" s="1093"/>
      <c r="CC123" s="1093"/>
      <c r="CD123" s="1093"/>
      <c r="CE123" s="1093"/>
      <c r="CF123" s="1030"/>
      <c r="CG123" s="1031"/>
      <c r="CH123" s="1031"/>
      <c r="CI123" s="1031"/>
      <c r="CJ123" s="1032"/>
      <c r="CK123" s="1038"/>
      <c r="CL123" s="1039"/>
      <c r="CM123" s="1039"/>
      <c r="CN123" s="1039"/>
      <c r="CO123" s="1040"/>
      <c r="CP123" s="1048" t="s">
        <v>474</v>
      </c>
      <c r="CQ123" s="1049"/>
      <c r="CR123" s="1049"/>
      <c r="CS123" s="1049"/>
      <c r="CT123" s="1049"/>
      <c r="CU123" s="1049"/>
      <c r="CV123" s="1049"/>
      <c r="CW123" s="1049"/>
      <c r="CX123" s="1049"/>
      <c r="CY123" s="1049"/>
      <c r="CZ123" s="1049"/>
      <c r="DA123" s="1049"/>
      <c r="DB123" s="1049"/>
      <c r="DC123" s="1049"/>
      <c r="DD123" s="1049"/>
      <c r="DE123" s="1049"/>
      <c r="DF123" s="1050"/>
      <c r="DG123" s="987">
        <v>75680</v>
      </c>
      <c r="DH123" s="988"/>
      <c r="DI123" s="988"/>
      <c r="DJ123" s="988"/>
      <c r="DK123" s="989"/>
      <c r="DL123" s="990">
        <v>57420</v>
      </c>
      <c r="DM123" s="988"/>
      <c r="DN123" s="988"/>
      <c r="DO123" s="988"/>
      <c r="DP123" s="989"/>
      <c r="DQ123" s="990">
        <v>36960</v>
      </c>
      <c r="DR123" s="988"/>
      <c r="DS123" s="988"/>
      <c r="DT123" s="988"/>
      <c r="DU123" s="989"/>
      <c r="DV123" s="991">
        <v>0.1</v>
      </c>
      <c r="DW123" s="992"/>
      <c r="DX123" s="992"/>
      <c r="DY123" s="992"/>
      <c r="DZ123" s="993"/>
    </row>
    <row r="124" spans="1:130" s="226" customFormat="1" ht="26.25" customHeight="1" thickBot="1" x14ac:dyDescent="0.2">
      <c r="A124" s="1086"/>
      <c r="B124" s="978"/>
      <c r="C124" s="951" t="s">
        <v>460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391</v>
      </c>
      <c r="AB124" s="988"/>
      <c r="AC124" s="988"/>
      <c r="AD124" s="988"/>
      <c r="AE124" s="989"/>
      <c r="AF124" s="990" t="s">
        <v>391</v>
      </c>
      <c r="AG124" s="988"/>
      <c r="AH124" s="988"/>
      <c r="AI124" s="988"/>
      <c r="AJ124" s="989"/>
      <c r="AK124" s="990" t="s">
        <v>391</v>
      </c>
      <c r="AL124" s="988"/>
      <c r="AM124" s="988"/>
      <c r="AN124" s="988"/>
      <c r="AO124" s="989"/>
      <c r="AP124" s="991" t="s">
        <v>391</v>
      </c>
      <c r="AQ124" s="992"/>
      <c r="AR124" s="992"/>
      <c r="AS124" s="992"/>
      <c r="AT124" s="993"/>
      <c r="AU124" s="1088" t="s">
        <v>475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391</v>
      </c>
      <c r="BR124" s="1056"/>
      <c r="BS124" s="1056"/>
      <c r="BT124" s="1056"/>
      <c r="BU124" s="1056"/>
      <c r="BV124" s="1056" t="s">
        <v>391</v>
      </c>
      <c r="BW124" s="1056"/>
      <c r="BX124" s="1056"/>
      <c r="BY124" s="1056"/>
      <c r="BZ124" s="1056"/>
      <c r="CA124" s="1056" t="s">
        <v>391</v>
      </c>
      <c r="CB124" s="1056"/>
      <c r="CC124" s="1056"/>
      <c r="CD124" s="1056"/>
      <c r="CE124" s="1056"/>
      <c r="CF124" s="1057"/>
      <c r="CG124" s="1058"/>
      <c r="CH124" s="1058"/>
      <c r="CI124" s="1058"/>
      <c r="CJ124" s="1059"/>
      <c r="CK124" s="1041"/>
      <c r="CL124" s="1041"/>
      <c r="CM124" s="1041"/>
      <c r="CN124" s="1041"/>
      <c r="CO124" s="1042"/>
      <c r="CP124" s="1048" t="s">
        <v>476</v>
      </c>
      <c r="CQ124" s="1049"/>
      <c r="CR124" s="1049"/>
      <c r="CS124" s="1049"/>
      <c r="CT124" s="1049"/>
      <c r="CU124" s="1049"/>
      <c r="CV124" s="1049"/>
      <c r="CW124" s="1049"/>
      <c r="CX124" s="1049"/>
      <c r="CY124" s="1049"/>
      <c r="CZ124" s="1049"/>
      <c r="DA124" s="1049"/>
      <c r="DB124" s="1049"/>
      <c r="DC124" s="1049"/>
      <c r="DD124" s="1049"/>
      <c r="DE124" s="1049"/>
      <c r="DF124" s="1050"/>
      <c r="DG124" s="1033">
        <v>45010</v>
      </c>
      <c r="DH124" s="1015"/>
      <c r="DI124" s="1015"/>
      <c r="DJ124" s="1015"/>
      <c r="DK124" s="1016"/>
      <c r="DL124" s="1014">
        <v>41703</v>
      </c>
      <c r="DM124" s="1015"/>
      <c r="DN124" s="1015"/>
      <c r="DO124" s="1015"/>
      <c r="DP124" s="1016"/>
      <c r="DQ124" s="1014">
        <v>38776</v>
      </c>
      <c r="DR124" s="1015"/>
      <c r="DS124" s="1015"/>
      <c r="DT124" s="1015"/>
      <c r="DU124" s="1016"/>
      <c r="DV124" s="1017">
        <v>0.1</v>
      </c>
      <c r="DW124" s="1018"/>
      <c r="DX124" s="1018"/>
      <c r="DY124" s="1018"/>
      <c r="DZ124" s="1019"/>
    </row>
    <row r="125" spans="1:130" s="226" customFormat="1" ht="26.25" customHeight="1" x14ac:dyDescent="0.15">
      <c r="A125" s="1086"/>
      <c r="B125" s="978"/>
      <c r="C125" s="951" t="s">
        <v>462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391</v>
      </c>
      <c r="AB125" s="988"/>
      <c r="AC125" s="988"/>
      <c r="AD125" s="988"/>
      <c r="AE125" s="989"/>
      <c r="AF125" s="990" t="s">
        <v>129</v>
      </c>
      <c r="AG125" s="988"/>
      <c r="AH125" s="988"/>
      <c r="AI125" s="988"/>
      <c r="AJ125" s="989"/>
      <c r="AK125" s="990" t="s">
        <v>391</v>
      </c>
      <c r="AL125" s="988"/>
      <c r="AM125" s="988"/>
      <c r="AN125" s="988"/>
      <c r="AO125" s="989"/>
      <c r="AP125" s="991" t="s">
        <v>391</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477</v>
      </c>
      <c r="CL125" s="1036"/>
      <c r="CM125" s="1036"/>
      <c r="CN125" s="1036"/>
      <c r="CO125" s="1037"/>
      <c r="CP125" s="958" t="s">
        <v>478</v>
      </c>
      <c r="CQ125" s="926"/>
      <c r="CR125" s="926"/>
      <c r="CS125" s="926"/>
      <c r="CT125" s="926"/>
      <c r="CU125" s="926"/>
      <c r="CV125" s="926"/>
      <c r="CW125" s="926"/>
      <c r="CX125" s="926"/>
      <c r="CY125" s="926"/>
      <c r="CZ125" s="926"/>
      <c r="DA125" s="926"/>
      <c r="DB125" s="926"/>
      <c r="DC125" s="926"/>
      <c r="DD125" s="926"/>
      <c r="DE125" s="926"/>
      <c r="DF125" s="927"/>
      <c r="DG125" s="959" t="s">
        <v>129</v>
      </c>
      <c r="DH125" s="960"/>
      <c r="DI125" s="960"/>
      <c r="DJ125" s="960"/>
      <c r="DK125" s="960"/>
      <c r="DL125" s="960" t="s">
        <v>129</v>
      </c>
      <c r="DM125" s="960"/>
      <c r="DN125" s="960"/>
      <c r="DO125" s="960"/>
      <c r="DP125" s="960"/>
      <c r="DQ125" s="960" t="s">
        <v>129</v>
      </c>
      <c r="DR125" s="960"/>
      <c r="DS125" s="960"/>
      <c r="DT125" s="960"/>
      <c r="DU125" s="960"/>
      <c r="DV125" s="961" t="s">
        <v>129</v>
      </c>
      <c r="DW125" s="961"/>
      <c r="DX125" s="961"/>
      <c r="DY125" s="961"/>
      <c r="DZ125" s="962"/>
    </row>
    <row r="126" spans="1:130" s="226" customFormat="1" ht="26.25" customHeight="1" thickBot="1" x14ac:dyDescent="0.2">
      <c r="A126" s="1086"/>
      <c r="B126" s="978"/>
      <c r="C126" s="951" t="s">
        <v>464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14858</v>
      </c>
      <c r="AB126" s="988"/>
      <c r="AC126" s="988"/>
      <c r="AD126" s="988"/>
      <c r="AE126" s="989"/>
      <c r="AF126" s="990">
        <v>12952</v>
      </c>
      <c r="AG126" s="988"/>
      <c r="AH126" s="988"/>
      <c r="AI126" s="988"/>
      <c r="AJ126" s="989"/>
      <c r="AK126" s="990">
        <v>9434</v>
      </c>
      <c r="AL126" s="988"/>
      <c r="AM126" s="988"/>
      <c r="AN126" s="988"/>
      <c r="AO126" s="989"/>
      <c r="AP126" s="991">
        <v>0</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479</v>
      </c>
      <c r="CQ126" s="952"/>
      <c r="CR126" s="952"/>
      <c r="CS126" s="952"/>
      <c r="CT126" s="952"/>
      <c r="CU126" s="952"/>
      <c r="CV126" s="952"/>
      <c r="CW126" s="952"/>
      <c r="CX126" s="952"/>
      <c r="CY126" s="952"/>
      <c r="CZ126" s="952"/>
      <c r="DA126" s="952"/>
      <c r="DB126" s="952"/>
      <c r="DC126" s="952"/>
      <c r="DD126" s="952"/>
      <c r="DE126" s="952"/>
      <c r="DF126" s="953"/>
      <c r="DG126" s="954" t="s">
        <v>129</v>
      </c>
      <c r="DH126" s="955"/>
      <c r="DI126" s="955"/>
      <c r="DJ126" s="955"/>
      <c r="DK126" s="955"/>
      <c r="DL126" s="955" t="s">
        <v>129</v>
      </c>
      <c r="DM126" s="955"/>
      <c r="DN126" s="955"/>
      <c r="DO126" s="955"/>
      <c r="DP126" s="955"/>
      <c r="DQ126" s="955" t="s">
        <v>391</v>
      </c>
      <c r="DR126" s="955"/>
      <c r="DS126" s="955"/>
      <c r="DT126" s="955"/>
      <c r="DU126" s="955"/>
      <c r="DV126" s="956" t="s">
        <v>129</v>
      </c>
      <c r="DW126" s="956"/>
      <c r="DX126" s="956"/>
      <c r="DY126" s="956"/>
      <c r="DZ126" s="957"/>
    </row>
    <row r="127" spans="1:130" s="226" customFormat="1" ht="26.25" customHeight="1" x14ac:dyDescent="0.15">
      <c r="A127" s="1087"/>
      <c r="B127" s="980"/>
      <c r="C127" s="1002" t="s">
        <v>480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129</v>
      </c>
      <c r="AB127" s="988"/>
      <c r="AC127" s="988"/>
      <c r="AD127" s="988"/>
      <c r="AE127" s="989"/>
      <c r="AF127" s="990" t="s">
        <v>391</v>
      </c>
      <c r="AG127" s="988"/>
      <c r="AH127" s="988"/>
      <c r="AI127" s="988"/>
      <c r="AJ127" s="989"/>
      <c r="AK127" s="990" t="s">
        <v>391</v>
      </c>
      <c r="AL127" s="988"/>
      <c r="AM127" s="988"/>
      <c r="AN127" s="988"/>
      <c r="AO127" s="989"/>
      <c r="AP127" s="991" t="s">
        <v>391</v>
      </c>
      <c r="AQ127" s="992"/>
      <c r="AR127" s="992"/>
      <c r="AS127" s="992"/>
      <c r="AT127" s="993"/>
      <c r="AU127" s="228"/>
      <c r="AV127" s="228"/>
      <c r="AW127" s="228"/>
      <c r="AX127" s="1060" t="s">
        <v>481</v>
      </c>
      <c r="AY127" s="1061"/>
      <c r="AZ127" s="1061"/>
      <c r="BA127" s="1061"/>
      <c r="BB127" s="1061"/>
      <c r="BC127" s="1061"/>
      <c r="BD127" s="1061"/>
      <c r="BE127" s="1062"/>
      <c r="BF127" s="1063" t="s">
        <v>482</v>
      </c>
      <c r="BG127" s="1061"/>
      <c r="BH127" s="1061"/>
      <c r="BI127" s="1061"/>
      <c r="BJ127" s="1061"/>
      <c r="BK127" s="1061"/>
      <c r="BL127" s="1062"/>
      <c r="BM127" s="1063" t="s">
        <v>483</v>
      </c>
      <c r="BN127" s="1061"/>
      <c r="BO127" s="1061"/>
      <c r="BP127" s="1061"/>
      <c r="BQ127" s="1061"/>
      <c r="BR127" s="1061"/>
      <c r="BS127" s="1062"/>
      <c r="BT127" s="1063" t="s">
        <v>484</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485</v>
      </c>
      <c r="CQ127" s="952"/>
      <c r="CR127" s="952"/>
      <c r="CS127" s="952"/>
      <c r="CT127" s="952"/>
      <c r="CU127" s="952"/>
      <c r="CV127" s="952"/>
      <c r="CW127" s="952"/>
      <c r="CX127" s="952"/>
      <c r="CY127" s="952"/>
      <c r="CZ127" s="952"/>
      <c r="DA127" s="952"/>
      <c r="DB127" s="952"/>
      <c r="DC127" s="952"/>
      <c r="DD127" s="952"/>
      <c r="DE127" s="952"/>
      <c r="DF127" s="953"/>
      <c r="DG127" s="954" t="s">
        <v>391</v>
      </c>
      <c r="DH127" s="955"/>
      <c r="DI127" s="955"/>
      <c r="DJ127" s="955"/>
      <c r="DK127" s="955"/>
      <c r="DL127" s="955" t="s">
        <v>391</v>
      </c>
      <c r="DM127" s="955"/>
      <c r="DN127" s="955"/>
      <c r="DO127" s="955"/>
      <c r="DP127" s="955"/>
      <c r="DQ127" s="955" t="s">
        <v>391</v>
      </c>
      <c r="DR127" s="955"/>
      <c r="DS127" s="955"/>
      <c r="DT127" s="955"/>
      <c r="DU127" s="955"/>
      <c r="DV127" s="956" t="s">
        <v>129</v>
      </c>
      <c r="DW127" s="956"/>
      <c r="DX127" s="956"/>
      <c r="DY127" s="956"/>
      <c r="DZ127" s="957"/>
    </row>
    <row r="128" spans="1:130" s="226" customFormat="1" ht="26.25" customHeight="1" thickBot="1" x14ac:dyDescent="0.2">
      <c r="A128" s="1070" t="s">
        <v>486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487</v>
      </c>
      <c r="X128" s="1072"/>
      <c r="Y128" s="1072"/>
      <c r="Z128" s="1073"/>
      <c r="AA128" s="1074">
        <v>962704</v>
      </c>
      <c r="AB128" s="1075"/>
      <c r="AC128" s="1075"/>
      <c r="AD128" s="1075"/>
      <c r="AE128" s="1076"/>
      <c r="AF128" s="1077">
        <v>948174</v>
      </c>
      <c r="AG128" s="1075"/>
      <c r="AH128" s="1075"/>
      <c r="AI128" s="1075"/>
      <c r="AJ128" s="1076"/>
      <c r="AK128" s="1077">
        <v>957609</v>
      </c>
      <c r="AL128" s="1075"/>
      <c r="AM128" s="1075"/>
      <c r="AN128" s="1075"/>
      <c r="AO128" s="1076"/>
      <c r="AP128" s="1078"/>
      <c r="AQ128" s="1079"/>
      <c r="AR128" s="1079"/>
      <c r="AS128" s="1079"/>
      <c r="AT128" s="1080"/>
      <c r="AU128" s="228"/>
      <c r="AV128" s="228"/>
      <c r="AW128" s="228"/>
      <c r="AX128" s="925" t="s">
        <v>488</v>
      </c>
      <c r="AY128" s="926"/>
      <c r="AZ128" s="926"/>
      <c r="BA128" s="926"/>
      <c r="BB128" s="926"/>
      <c r="BC128" s="926"/>
      <c r="BD128" s="926"/>
      <c r="BE128" s="927"/>
      <c r="BF128" s="1081" t="s">
        <v>391</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489</v>
      </c>
      <c r="CQ128" s="755"/>
      <c r="CR128" s="755"/>
      <c r="CS128" s="755"/>
      <c r="CT128" s="755"/>
      <c r="CU128" s="755"/>
      <c r="CV128" s="755"/>
      <c r="CW128" s="755"/>
      <c r="CX128" s="755"/>
      <c r="CY128" s="755"/>
      <c r="CZ128" s="755"/>
      <c r="DA128" s="755"/>
      <c r="DB128" s="755"/>
      <c r="DC128" s="755"/>
      <c r="DD128" s="755"/>
      <c r="DE128" s="755"/>
      <c r="DF128" s="1065"/>
      <c r="DG128" s="1066">
        <v>520</v>
      </c>
      <c r="DH128" s="1067"/>
      <c r="DI128" s="1067"/>
      <c r="DJ128" s="1067"/>
      <c r="DK128" s="1067"/>
      <c r="DL128" s="1067">
        <v>259</v>
      </c>
      <c r="DM128" s="1067"/>
      <c r="DN128" s="1067"/>
      <c r="DO128" s="1067"/>
      <c r="DP128" s="1067"/>
      <c r="DQ128" s="1067" t="s">
        <v>391</v>
      </c>
      <c r="DR128" s="1067"/>
      <c r="DS128" s="1067"/>
      <c r="DT128" s="1067"/>
      <c r="DU128" s="1067"/>
      <c r="DV128" s="1068" t="s">
        <v>129</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490</v>
      </c>
      <c r="X129" s="1100"/>
      <c r="Y129" s="1100"/>
      <c r="Z129" s="1101"/>
      <c r="AA129" s="987">
        <v>52247519</v>
      </c>
      <c r="AB129" s="988"/>
      <c r="AC129" s="988"/>
      <c r="AD129" s="988"/>
      <c r="AE129" s="989"/>
      <c r="AF129" s="990">
        <v>54041763</v>
      </c>
      <c r="AG129" s="988"/>
      <c r="AH129" s="988"/>
      <c r="AI129" s="988"/>
      <c r="AJ129" s="989"/>
      <c r="AK129" s="990">
        <v>56299975</v>
      </c>
      <c r="AL129" s="988"/>
      <c r="AM129" s="988"/>
      <c r="AN129" s="988"/>
      <c r="AO129" s="989"/>
      <c r="AP129" s="1102"/>
      <c r="AQ129" s="1103"/>
      <c r="AR129" s="1103"/>
      <c r="AS129" s="1103"/>
      <c r="AT129" s="1104"/>
      <c r="AU129" s="229"/>
      <c r="AV129" s="229"/>
      <c r="AW129" s="229"/>
      <c r="AX129" s="1094" t="s">
        <v>491</v>
      </c>
      <c r="AY129" s="952"/>
      <c r="AZ129" s="952"/>
      <c r="BA129" s="952"/>
      <c r="BB129" s="952"/>
      <c r="BC129" s="952"/>
      <c r="BD129" s="952"/>
      <c r="BE129" s="953"/>
      <c r="BF129" s="1095" t="s">
        <v>129</v>
      </c>
      <c r="BG129" s="1096"/>
      <c r="BH129" s="1096"/>
      <c r="BI129" s="1096"/>
      <c r="BJ129" s="1096"/>
      <c r="BK129" s="1096"/>
      <c r="BL129" s="1097"/>
      <c r="BM129" s="1095">
        <v>16.25</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493</v>
      </c>
      <c r="X130" s="1100"/>
      <c r="Y130" s="1100"/>
      <c r="Z130" s="1101"/>
      <c r="AA130" s="987">
        <v>9208536</v>
      </c>
      <c r="AB130" s="988"/>
      <c r="AC130" s="988"/>
      <c r="AD130" s="988"/>
      <c r="AE130" s="989"/>
      <c r="AF130" s="990">
        <v>9239047</v>
      </c>
      <c r="AG130" s="988"/>
      <c r="AH130" s="988"/>
      <c r="AI130" s="988"/>
      <c r="AJ130" s="989"/>
      <c r="AK130" s="990">
        <v>9290395</v>
      </c>
      <c r="AL130" s="988"/>
      <c r="AM130" s="988"/>
      <c r="AN130" s="988"/>
      <c r="AO130" s="989"/>
      <c r="AP130" s="1102"/>
      <c r="AQ130" s="1103"/>
      <c r="AR130" s="1103"/>
      <c r="AS130" s="1103"/>
      <c r="AT130" s="1104"/>
      <c r="AU130" s="229"/>
      <c r="AV130" s="229"/>
      <c r="AW130" s="229"/>
      <c r="AX130" s="1094" t="s">
        <v>494</v>
      </c>
      <c r="AY130" s="952"/>
      <c r="AZ130" s="952"/>
      <c r="BA130" s="952"/>
      <c r="BB130" s="952"/>
      <c r="BC130" s="952"/>
      <c r="BD130" s="952"/>
      <c r="BE130" s="953"/>
      <c r="BF130" s="1130">
        <v>1.7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495</v>
      </c>
      <c r="X131" s="1137"/>
      <c r="Y131" s="1137"/>
      <c r="Z131" s="1138"/>
      <c r="AA131" s="1033">
        <v>43038983</v>
      </c>
      <c r="AB131" s="1015"/>
      <c r="AC131" s="1015"/>
      <c r="AD131" s="1015"/>
      <c r="AE131" s="1016"/>
      <c r="AF131" s="1014">
        <v>44802716</v>
      </c>
      <c r="AG131" s="1015"/>
      <c r="AH131" s="1015"/>
      <c r="AI131" s="1015"/>
      <c r="AJ131" s="1016"/>
      <c r="AK131" s="1014">
        <v>47009580</v>
      </c>
      <c r="AL131" s="1015"/>
      <c r="AM131" s="1015"/>
      <c r="AN131" s="1015"/>
      <c r="AO131" s="1016"/>
      <c r="AP131" s="1139"/>
      <c r="AQ131" s="1140"/>
      <c r="AR131" s="1140"/>
      <c r="AS131" s="1140"/>
      <c r="AT131" s="1141"/>
      <c r="AU131" s="229"/>
      <c r="AV131" s="229"/>
      <c r="AW131" s="229"/>
      <c r="AX131" s="1112" t="s">
        <v>496</v>
      </c>
      <c r="AY131" s="755"/>
      <c r="AZ131" s="755"/>
      <c r="BA131" s="755"/>
      <c r="BB131" s="755"/>
      <c r="BC131" s="755"/>
      <c r="BD131" s="755"/>
      <c r="BE131" s="1065"/>
      <c r="BF131" s="1113" t="s">
        <v>391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498</v>
      </c>
      <c r="W132" s="1123"/>
      <c r="X132" s="1123"/>
      <c r="Y132" s="1123"/>
      <c r="Z132" s="1124"/>
      <c r="AA132" s="1125">
        <v>1.745169025</v>
      </c>
      <c r="AB132" s="1126"/>
      <c r="AC132" s="1126"/>
      <c r="AD132" s="1126"/>
      <c r="AE132" s="1127"/>
      <c r="AF132" s="1128">
        <v>1.5942493310000001</v>
      </c>
      <c r="AG132" s="1126"/>
      <c r="AH132" s="1126"/>
      <c r="AI132" s="1126"/>
      <c r="AJ132" s="1127"/>
      <c r="AK132" s="1128">
        <v>1.916228965</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499</v>
      </c>
      <c r="W133" s="1106"/>
      <c r="X133" s="1106"/>
      <c r="Y133" s="1106"/>
      <c r="Z133" s="1107"/>
      <c r="AA133" s="1108">
        <v>2.2999999999999998</v>
      </c>
      <c r="AB133" s="1109"/>
      <c r="AC133" s="1109"/>
      <c r="AD133" s="1109"/>
      <c r="AE133" s="1110"/>
      <c r="AF133" s="1108">
        <v>1.7</v>
      </c>
      <c r="AG133" s="1109"/>
      <c r="AH133" s="1109"/>
      <c r="AI133" s="1109"/>
      <c r="AJ133" s="1110"/>
      <c r="AK133" s="1108">
        <v>1.7</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lNhwnONokF6ArB1n5ITRH9CVph7ul5zN/q43fRA7i19knOKo+gs48/1NvTKJ3DonJyrCwKCvXzGXZAeOgftsA==" saltValue="Fx+ek638wH/s/9QrSsmg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oC+ptlAl1zf7XJiVtT9SmuXyj7Nie4jFCbLmw3BBtF7EgD9T8lTXi/Kz99o6uMTRgTo6B2+Q31Fp0NdNVqWrQ==" saltValue="hTaGbFX0r4MLgMws/IoU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508</v>
      </c>
      <c r="AL9" s="1146"/>
      <c r="AM9" s="1146"/>
      <c r="AN9" s="1147"/>
      <c r="AO9" s="277">
        <v>15340441</v>
      </c>
      <c r="AP9" s="277">
        <v>66606</v>
      </c>
      <c r="AQ9" s="278">
        <v>63241</v>
      </c>
      <c r="AR9" s="279">
        <v>5.3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509</v>
      </c>
      <c r="AL10" s="1146"/>
      <c r="AM10" s="1146"/>
      <c r="AN10" s="1147"/>
      <c r="AO10" s="280">
        <v>2392912</v>
      </c>
      <c r="AP10" s="280">
        <v>10390</v>
      </c>
      <c r="AQ10" s="281">
        <v>2237</v>
      </c>
      <c r="AR10" s="282">
        <v>364.5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510</v>
      </c>
      <c r="AL11" s="1146"/>
      <c r="AM11" s="1146"/>
      <c r="AN11" s="1147"/>
      <c r="AO11" s="280">
        <v>44680</v>
      </c>
      <c r="AP11" s="280">
        <v>194</v>
      </c>
      <c r="AQ11" s="281">
        <v>1750</v>
      </c>
      <c r="AR11" s="282">
        <v>-88.9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511</v>
      </c>
      <c r="AL12" s="1146"/>
      <c r="AM12" s="1146"/>
      <c r="AN12" s="1147"/>
      <c r="AO12" s="280" t="s">
        <v>512</v>
      </c>
      <c r="AP12" s="280" t="s">
        <v>512</v>
      </c>
      <c r="AQ12" s="281">
        <v>30</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513</v>
      </c>
      <c r="AL13" s="1146"/>
      <c r="AM13" s="1146"/>
      <c r="AN13" s="1147"/>
      <c r="AO13" s="280">
        <v>523167</v>
      </c>
      <c r="AP13" s="280">
        <v>2272</v>
      </c>
      <c r="AQ13" s="281">
        <v>1645</v>
      </c>
      <c r="AR13" s="282">
        <v>38.1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514</v>
      </c>
      <c r="AL14" s="1146"/>
      <c r="AM14" s="1146"/>
      <c r="AN14" s="1147"/>
      <c r="AO14" s="280">
        <v>146520</v>
      </c>
      <c r="AP14" s="280">
        <v>636</v>
      </c>
      <c r="AQ14" s="281">
        <v>1253</v>
      </c>
      <c r="AR14" s="282">
        <v>-49.2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515</v>
      </c>
      <c r="AL15" s="1149"/>
      <c r="AM15" s="1149"/>
      <c r="AN15" s="1150"/>
      <c r="AO15" s="280">
        <v>-1098567</v>
      </c>
      <c r="AP15" s="280">
        <v>-4770</v>
      </c>
      <c r="AQ15" s="281">
        <v>-3723</v>
      </c>
      <c r="AR15" s="282">
        <v>28.1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185</v>
      </c>
      <c r="AL16" s="1149"/>
      <c r="AM16" s="1149"/>
      <c r="AN16" s="1150"/>
      <c r="AO16" s="280">
        <v>17349153</v>
      </c>
      <c r="AP16" s="280">
        <v>75328</v>
      </c>
      <c r="AQ16" s="281">
        <v>66432</v>
      </c>
      <c r="AR16" s="282">
        <v>13.4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520</v>
      </c>
      <c r="AL21" s="1152"/>
      <c r="AM21" s="1152"/>
      <c r="AN21" s="1153"/>
      <c r="AO21" s="293">
        <v>6.27</v>
      </c>
      <c r="AP21" s="294">
        <v>6.41</v>
      </c>
      <c r="AQ21" s="295">
        <v>-0.14000000000000001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521</v>
      </c>
      <c r="AL22" s="1152"/>
      <c r="AM22" s="1152"/>
      <c r="AN22" s="1153"/>
      <c r="AO22" s="298">
        <v>98.9</v>
      </c>
      <c r="AP22" s="299">
        <v>99.7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525</v>
      </c>
      <c r="AL32" s="1160"/>
      <c r="AM32" s="1160"/>
      <c r="AN32" s="1161"/>
      <c r="AO32" s="308">
        <v>9581750</v>
      </c>
      <c r="AP32" s="308">
        <v>41603</v>
      </c>
      <c r="AQ32" s="309">
        <v>30006</v>
      </c>
      <c r="AR32" s="310">
        <v>38.6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526</v>
      </c>
      <c r="AL33" s="1160"/>
      <c r="AM33" s="1160"/>
      <c r="AN33" s="1161"/>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527</v>
      </c>
      <c r="AL34" s="1160"/>
      <c r="AM34" s="1160"/>
      <c r="AN34" s="1161"/>
      <c r="AO34" s="308" t="s">
        <v>512</v>
      </c>
      <c r="AP34" s="308" t="s">
        <v>512</v>
      </c>
      <c r="AQ34" s="309">
        <v>25</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528</v>
      </c>
      <c r="AL35" s="1160"/>
      <c r="AM35" s="1160"/>
      <c r="AN35" s="1161"/>
      <c r="AO35" s="308">
        <v>1074933</v>
      </c>
      <c r="AP35" s="308">
        <v>4667</v>
      </c>
      <c r="AQ35" s="309">
        <v>7870</v>
      </c>
      <c r="AR35" s="310">
        <v>-40.700000000000003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529</v>
      </c>
      <c r="AL36" s="1160"/>
      <c r="AM36" s="1160"/>
      <c r="AN36" s="1161"/>
      <c r="AO36" s="308">
        <v>455986</v>
      </c>
      <c r="AP36" s="308">
        <v>1980</v>
      </c>
      <c r="AQ36" s="309">
        <v>526</v>
      </c>
      <c r="AR36" s="310">
        <v>276.39999999999998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530</v>
      </c>
      <c r="AL37" s="1160"/>
      <c r="AM37" s="1160"/>
      <c r="AN37" s="1161"/>
      <c r="AO37" s="308">
        <v>36146</v>
      </c>
      <c r="AP37" s="308">
        <v>157</v>
      </c>
      <c r="AQ37" s="309">
        <v>821</v>
      </c>
      <c r="AR37" s="310">
        <v>-80.900000000000006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531</v>
      </c>
      <c r="AL38" s="1163"/>
      <c r="AM38" s="1163"/>
      <c r="AN38" s="1164"/>
      <c r="AO38" s="311" t="s">
        <v>512</v>
      </c>
      <c r="AP38" s="311" t="s">
        <v>512</v>
      </c>
      <c r="AQ38" s="312">
        <v>0</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532</v>
      </c>
      <c r="AL39" s="1163"/>
      <c r="AM39" s="1163"/>
      <c r="AN39" s="1164"/>
      <c r="AO39" s="308">
        <v>-957609</v>
      </c>
      <c r="AP39" s="308">
        <v>-4158</v>
      </c>
      <c r="AQ39" s="309">
        <v>-7309</v>
      </c>
      <c r="AR39" s="310">
        <v>-43.1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533</v>
      </c>
      <c r="AL40" s="1160"/>
      <c r="AM40" s="1160"/>
      <c r="AN40" s="1161"/>
      <c r="AO40" s="308">
        <v>-9290395</v>
      </c>
      <c r="AP40" s="308">
        <v>-40338</v>
      </c>
      <c r="AQ40" s="309">
        <v>-24731</v>
      </c>
      <c r="AR40" s="310">
        <v>63.1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297</v>
      </c>
      <c r="AL41" s="1166"/>
      <c r="AM41" s="1166"/>
      <c r="AN41" s="1167"/>
      <c r="AO41" s="308">
        <v>900811</v>
      </c>
      <c r="AP41" s="308">
        <v>3911</v>
      </c>
      <c r="AQ41" s="309">
        <v>7208</v>
      </c>
      <c r="AR41" s="310">
        <v>-45.7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503</v>
      </c>
      <c r="AN49" s="1156" t="s">
        <v>537</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15665715</v>
      </c>
      <c r="AN51" s="330">
        <v>66911</v>
      </c>
      <c r="AO51" s="331">
        <v>4.4000000000000004</v>
      </c>
      <c r="AP51" s="332">
        <v>45426</v>
      </c>
      <c r="AQ51" s="333">
        <v>6.7</v>
      </c>
      <c r="AR51" s="334">
        <v>-2.2999999999999998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8860000</v>
      </c>
      <c r="AN52" s="338">
        <v>37843</v>
      </c>
      <c r="AO52" s="339">
        <v>11.1</v>
      </c>
      <c r="AP52" s="340">
        <v>24508</v>
      </c>
      <c r="AQ52" s="341">
        <v>0.6</v>
      </c>
      <c r="AR52" s="342">
        <v>10.5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12809688</v>
      </c>
      <c r="AN53" s="330">
        <v>54879</v>
      </c>
      <c r="AO53" s="331">
        <v>-18</v>
      </c>
      <c r="AP53" s="332">
        <v>45022</v>
      </c>
      <c r="AQ53" s="333">
        <v>-0.9</v>
      </c>
      <c r="AR53" s="334">
        <v>-17.100000000000001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7017178</v>
      </c>
      <c r="AN54" s="338">
        <v>30063</v>
      </c>
      <c r="AO54" s="339">
        <v>-20.6</v>
      </c>
      <c r="AP54" s="340">
        <v>25247</v>
      </c>
      <c r="AQ54" s="341">
        <v>3</v>
      </c>
      <c r="AR54" s="342">
        <v>-23.6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9936296</v>
      </c>
      <c r="AN55" s="330">
        <v>42741</v>
      </c>
      <c r="AO55" s="331">
        <v>-22.1</v>
      </c>
      <c r="AP55" s="332">
        <v>46035</v>
      </c>
      <c r="AQ55" s="333">
        <v>2.2999999999999998</v>
      </c>
      <c r="AR55" s="334">
        <v>-24.4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5072224</v>
      </c>
      <c r="AN56" s="338">
        <v>21818</v>
      </c>
      <c r="AO56" s="339">
        <v>-27.4</v>
      </c>
      <c r="AP56" s="340">
        <v>25158</v>
      </c>
      <c r="AQ56" s="341">
        <v>-0.4</v>
      </c>
      <c r="AR56" s="342">
        <v>-27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13766486</v>
      </c>
      <c r="AN57" s="330">
        <v>59428</v>
      </c>
      <c r="AO57" s="331">
        <v>39</v>
      </c>
      <c r="AP57" s="332">
        <v>43261</v>
      </c>
      <c r="AQ57" s="333">
        <v>-6</v>
      </c>
      <c r="AR57" s="334">
        <v>45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7741599</v>
      </c>
      <c r="AN58" s="338">
        <v>33420</v>
      </c>
      <c r="AO58" s="339">
        <v>53.2</v>
      </c>
      <c r="AP58" s="340">
        <v>24721</v>
      </c>
      <c r="AQ58" s="341">
        <v>-1.7</v>
      </c>
      <c r="AR58" s="342">
        <v>54.9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12383836</v>
      </c>
      <c r="AN59" s="330">
        <v>53769</v>
      </c>
      <c r="AO59" s="331">
        <v>-9.5</v>
      </c>
      <c r="AP59" s="332">
        <v>40626</v>
      </c>
      <c r="AQ59" s="333">
        <v>-6.1</v>
      </c>
      <c r="AR59" s="334">
        <v>-3.4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6565925</v>
      </c>
      <c r="AN60" s="338">
        <v>28508</v>
      </c>
      <c r="AO60" s="339">
        <v>-14.7</v>
      </c>
      <c r="AP60" s="340">
        <v>24279</v>
      </c>
      <c r="AQ60" s="341">
        <v>-1.8</v>
      </c>
      <c r="AR60" s="342">
        <v>-12.9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12912404</v>
      </c>
      <c r="AN61" s="345">
        <v>55546</v>
      </c>
      <c r="AO61" s="346">
        <v>-1.2</v>
      </c>
      <c r="AP61" s="347">
        <v>44074</v>
      </c>
      <c r="AQ61" s="348">
        <v>-0.8</v>
      </c>
      <c r="AR61" s="334">
        <v>-0.4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7051385</v>
      </c>
      <c r="AN62" s="338">
        <v>30330</v>
      </c>
      <c r="AO62" s="339">
        <v>0.3</v>
      </c>
      <c r="AP62" s="340">
        <v>24783</v>
      </c>
      <c r="AQ62" s="341">
        <v>-0.1</v>
      </c>
      <c r="AR62" s="342">
        <v>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5G7ax/igsHyfiRKOTOE9MkJwUFC8Vpcm4E+6BHSTCxwDcRUiyC5MszoE8UIXZrvEko0XKOkkNigSeokA7/gIJQ==" saltValue="XzLVqAJFxb3zFsYQcPKQ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gYnwuXbQnPv4a28x6ehXJApv9LHOYAk7eDi760x7/corneBWyev1ElbAk93SsdBCLWNDkSk82zOyhwK/jN5wFQ==" saltValue="B/0l3KWx5OqHzZ1vLdrC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TmeyPkQFMcy1KSU0v4e1KanQ9PMqTF0wuuaPL8YX1HJL18zbKT1PRd/k9OfW/CrqOxm4vh8+qOv88l85e4cLfQ==" saltValue="gdNpNpKtL5yRz5T65o63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8" t="s">
        <v>3</v>
      </c>
      <c r="D47" s="1168"/>
      <c r="E47" s="1169"/>
      <c r="F47" s="11">
        <v>20.98</v>
      </c>
      <c r="G47" s="12">
        <v>19.29</v>
      </c>
      <c r="H47" s="12">
        <v>13.04</v>
      </c>
      <c r="I47" s="12">
        <v>11.81</v>
      </c>
      <c r="J47" s="13">
        <v>14.2</v>
      </c>
    </row>
    <row r="48" spans="2:10" ht="57.75" customHeight="1" x14ac:dyDescent="0.15">
      <c r="B48" s="14"/>
      <c r="C48" s="1170" t="s">
        <v>4</v>
      </c>
      <c r="D48" s="1170"/>
      <c r="E48" s="1171"/>
      <c r="F48" s="15">
        <v>3.84</v>
      </c>
      <c r="G48" s="16">
        <v>2.2200000000000002</v>
      </c>
      <c r="H48" s="16">
        <v>2.4300000000000002</v>
      </c>
      <c r="I48" s="16">
        <v>2.86</v>
      </c>
      <c r="J48" s="17">
        <v>5.58</v>
      </c>
    </row>
    <row r="49" spans="2:10" ht="57.75" customHeight="1" thickBot="1" x14ac:dyDescent="0.2">
      <c r="B49" s="18"/>
      <c r="C49" s="1172" t="s">
        <v>5</v>
      </c>
      <c r="D49" s="1172"/>
      <c r="E49" s="1173"/>
      <c r="F49" s="19" t="s">
        <v>558</v>
      </c>
      <c r="G49" s="20" t="s">
        <v>559</v>
      </c>
      <c r="H49" s="20" t="s">
        <v>560</v>
      </c>
      <c r="I49" s="20" t="s">
        <v>561</v>
      </c>
      <c r="J49" s="21">
        <v>5.7</v>
      </c>
    </row>
    <row r="50" spans="2:10" x14ac:dyDescent="0.15"/>
  </sheetData>
  <sheetProtection algorithmName="SHA-512" hashValue="Xtj+QwrbE+g6D/lmcv8QsQOAwZwRboXZBKPjXvZjq5ffX2NfzupvuNzKwj7CJZMYb5C/n1U2yfsYtMpsiGGKBQ==" saltValue="geEp7t9aFBdziUa1AKkS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Administrator</cp:lastModifiedBy>
  <cp:lastPrinted>2023-03-13T09:25:38Z</cp:lastPrinted>
  <dcterms:created xsi:type="dcterms:W3CDTF">2023-02-20T07:20:05Z</dcterms:created>
  <dcterms:modified xsi:type="dcterms:W3CDTF">2023-10-12T00:37:11Z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