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2.xml" ContentType="application/vnd.openxmlformats-officedocument.drawingml.chartshap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42CACC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78933B7B-80E5-46DD-92DD-ADEB389BF9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人口ピラミッドデータ" sheetId="2" state="hidden" r:id="rId1"/>
    <sheet name="人口ピラミッド (HP用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10" i="2"/>
  <c r="D9" i="2"/>
  <c r="D8" i="2"/>
  <c r="X5" i="2"/>
  <c r="X4" i="2"/>
  <c r="D12" i="2" l="1"/>
  <c r="D14" i="2" s="1"/>
  <c r="X8" i="2"/>
  <c r="G55" i="3"/>
  <c r="G53" i="3"/>
  <c r="G51" i="3"/>
  <c r="G5" i="3"/>
  <c r="E8" i="2" l="1"/>
  <c r="E10" i="2"/>
  <c r="E9" i="2"/>
  <c r="C5" i="3"/>
  <c r="E12" i="2" l="1"/>
</calcChain>
</file>

<file path=xl/sharedStrings.xml><?xml version="1.0" encoding="utf-8"?>
<sst xmlns="http://schemas.openxmlformats.org/spreadsheetml/2006/main" count="51" uniqueCount="48">
  <si>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</si>
  <si>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</si>
  <si>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</si>
  <si>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</si>
  <si>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</si>
  <si>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</si>
  <si>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</si>
  <si>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</si>
  <si>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</si>
  <si>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</si>
  <si>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</si>
  <si>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</si>
  <si>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</si>
  <si>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</si>
  <si>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</si>
  <si>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</si>
  <si>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</si>
  <si>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</si>
  <si>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</si>
  <si>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</si>
  <si>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</si>
  <si>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</si>
  <si>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</si>
  <si>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</si>
  <si>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</si>
  <si>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</si>
  <si>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</si>
  <si>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</si>
  <si>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</si>
  <si>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</si>
  <si>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</si>
  <si>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</si>
  <si>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</si>
  <si>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</si>
  <si>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</si>
  <si>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</si>
  <si>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</t>
    <rPh sb="0" eb="3">
      <t>ソウジンコウ</t>
    </rPh>
    <phoneticPr fontId="2"/>
  </si>
  <si>
    <t>人口に占める割合</t>
    <phoneticPr fontId="2"/>
  </si>
  <si>
    <t>（うち年齢不詳 7,639人）</t>
    <rPh sb="3" eb="5">
      <t>ネンレイ</t>
    </rPh>
    <rPh sb="5" eb="7">
      <t>フショウ</t>
    </rPh>
    <rPh sb="13" eb="14">
      <t>ニン</t>
    </rPh>
    <phoneticPr fontId="2"/>
  </si>
  <si>
    <t>（うち年齢不詳 5,922人）</t>
    <rPh sb="3" eb="5">
      <t>ネンレイ</t>
    </rPh>
    <rPh sb="5" eb="7">
      <t>フショウ</t>
    </rPh>
    <rPh sb="13" eb="14">
      <t>ニン</t>
    </rPh>
    <phoneticPr fontId="2"/>
  </si>
  <si>
    <t xml:space="preserve">  ※〔 〕は年齢不詳を含まない</t>
    <phoneticPr fontId="2"/>
  </si>
  <si>
    <t>年齢不詳を含まない人口</t>
    <rPh sb="0" eb="2">
      <t>ネンレイ</t>
    </rPh>
    <rPh sb="2" eb="4">
      <t>フショウ</t>
    </rPh>
    <rPh sb="5" eb="6">
      <t>フク</t>
    </rPh>
    <rPh sb="9" eb="11">
      <t>ジンコウ</t>
    </rPh>
    <phoneticPr fontId="2"/>
  </si>
  <si>
    <t>年齢不詳を含まない人口に占める割合</t>
    <rPh sb="0" eb="4">
      <t>ネンレイフショウ</t>
    </rPh>
    <rPh sb="5" eb="6">
      <t>フク</t>
    </rPh>
    <rPh sb="9" eb="11">
      <t>ジンコウ</t>
    </rPh>
    <rPh sb="12" eb="13">
      <t>シ</t>
    </rPh>
    <rPh sb="15" eb="17">
      <t>ワリアイ</t>
    </rPh>
    <phoneticPr fontId="2"/>
  </si>
  <si>
    <t>（ Ｓ３　より作成 ）</t>
    <rPh sb="7" eb="9">
      <t>サクセイ</t>
    </rPh>
    <phoneticPr fontId="2"/>
  </si>
  <si>
    <t>（令和４年10月１日現在）</t>
    <rPh sb="1" eb="2">
      <t>レイ</t>
    </rPh>
    <rPh sb="2" eb="3">
      <t>ワ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</si>
  <si>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人　〔31.6％〕</t>
    <rPh sb="0" eb="1">
      <t>ニン</t>
    </rPh>
    <phoneticPr fontId="2"/>
  </si>
  <si>
    <t>人　〔55.1％〕</t>
    <rPh sb="0" eb="1">
      <t>ニン</t>
    </rPh>
    <phoneticPr fontId="2"/>
  </si>
  <si>
    <t>人　〔13.3％〕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</si>
</sst>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8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0" fillId="0" borderId="0" xfId="1" applyFont="1" applyAlignment="1">
      <alignment vertical="center"/>
    </xf>
    <xf numFmtId="0" fontId="10" fillId="0" borderId="0" xfId="0" applyFont="1"/>
    <xf numFmtId="38" fontId="9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AE-46DF-8D47-0FA71F9FA395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AE-46DF-8D47-0FA71F9FA395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AE-46DF-8D47-0FA71F9FA39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AE-46DF-8D47-0FA71F9FA395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AE-46DF-8D47-0FA71F9FA39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AE-46DF-8D47-0FA71F9FA395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AE-46DF-8D47-0FA71F9FA39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AE-46DF-8D47-0FA71F9FA395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AE-46DF-8D47-0FA71F9FA39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AE-46DF-8D47-0FA71F9FA39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AE-46DF-8D47-0FA71F9FA39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AE-46DF-8D47-0FA71F9FA395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AE-46DF-8D47-0FA71F9FA395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AE-46DF-8D47-0FA71F9FA395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AE-46DF-8D47-0FA71F9FA395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AE-46DF-8D47-0FA71F9FA395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AE-46DF-8D47-0FA71F9FA395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AE-46DF-8D47-0FA71F9FA395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0AE-46DF-8D47-0FA71F9FA395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0AE-46DF-8D47-0FA71F9FA395}"/>
              </c:ext>
            </c:extLst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0AE-46DF-8D47-0FA71F9FA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15633</c:v>
                </c:pt>
                <c:pt idx="1">
                  <c:v>18198</c:v>
                </c:pt>
                <c:pt idx="2">
                  <c:v>19736</c:v>
                </c:pt>
                <c:pt idx="3">
                  <c:v>20270</c:v>
                </c:pt>
                <c:pt idx="4">
                  <c:v>16286</c:v>
                </c:pt>
                <c:pt idx="5">
                  <c:v>16119</c:v>
                </c:pt>
                <c:pt idx="6">
                  <c:v>17457</c:v>
                </c:pt>
                <c:pt idx="7">
                  <c:v>21606</c:v>
                </c:pt>
                <c:pt idx="8">
                  <c:v>23822</c:v>
                </c:pt>
                <c:pt idx="9">
                  <c:v>26284</c:v>
                </c:pt>
                <c:pt idx="10">
                  <c:v>24242</c:v>
                </c:pt>
                <c:pt idx="11">
                  <c:v>22513</c:v>
                </c:pt>
                <c:pt idx="12">
                  <c:v>24959</c:v>
                </c:pt>
                <c:pt idx="13">
                  <c:v>27145</c:v>
                </c:pt>
                <c:pt idx="14">
                  <c:v>30486</c:v>
                </c:pt>
                <c:pt idx="15">
                  <c:v>18584</c:v>
                </c:pt>
                <c:pt idx="16">
                  <c:v>14269</c:v>
                </c:pt>
                <c:pt idx="17">
                  <c:v>9450</c:v>
                </c:pt>
                <c:pt idx="18">
                  <c:v>4122</c:v>
                </c:pt>
                <c:pt idx="19">
                  <c:v>869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0AE-46DF-8D47-0FA71F9F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773120"/>
        <c:axId val="148787200"/>
      </c:barChart>
      <c:catAx>
        <c:axId val="1487731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8720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73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CD-4E8C-9EEE-598CE3F65B89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CD-4E8C-9EEE-598CE3F65B89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CD-4E8C-9EEE-598CE3F65B8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CD-4E8C-9EEE-598CE3F65B8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CD-4E8C-9EEE-598CE3F65B8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CD-4E8C-9EEE-598CE3F65B8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CD-4E8C-9EEE-598CE3F65B89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CD-4E8C-9EEE-598CE3F65B89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CD-4E8C-9EEE-598CE3F65B8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CD-4E8C-9EEE-598CE3F65B89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CD-4E8C-9EEE-598CE3F65B89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CD-4E8C-9EEE-598CE3F65B89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CCD-4E8C-9EEE-598CE3F65B89}"/>
              </c:ext>
            </c:extLst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CCD-4E8C-9EEE-598CE3F65B89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CCD-4E8C-9EEE-598CE3F65B89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CCD-4E8C-9EEE-598CE3F65B89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CCD-4E8C-9EEE-598CE3F65B89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CCD-4E8C-9EEE-598CE3F65B89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ACCD-4E8C-9EEE-598CE3F65B89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ACCD-4E8C-9EEE-598CE3F65B89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ACCD-4E8C-9EEE-598CE3F65B8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14918</c:v>
                </c:pt>
                <c:pt idx="1">
                  <c:v>17211</c:v>
                </c:pt>
                <c:pt idx="2">
                  <c:v>18951</c:v>
                </c:pt>
                <c:pt idx="3">
                  <c:v>19088</c:v>
                </c:pt>
                <c:pt idx="4">
                  <c:v>16689</c:v>
                </c:pt>
                <c:pt idx="5">
                  <c:v>16147</c:v>
                </c:pt>
                <c:pt idx="6">
                  <c:v>17988</c:v>
                </c:pt>
                <c:pt idx="7">
                  <c:v>22012</c:v>
                </c:pt>
                <c:pt idx="8">
                  <c:v>24190</c:v>
                </c:pt>
                <c:pt idx="9">
                  <c:v>26653</c:v>
                </c:pt>
                <c:pt idx="10">
                  <c:v>25716</c:v>
                </c:pt>
                <c:pt idx="11">
                  <c:v>24723</c:v>
                </c:pt>
                <c:pt idx="12">
                  <c:v>26975</c:v>
                </c:pt>
                <c:pt idx="13">
                  <c:v>29473</c:v>
                </c:pt>
                <c:pt idx="14">
                  <c:v>33876</c:v>
                </c:pt>
                <c:pt idx="15">
                  <c:v>23634</c:v>
                </c:pt>
                <c:pt idx="16">
                  <c:v>22060</c:v>
                </c:pt>
                <c:pt idx="17">
                  <c:v>18412</c:v>
                </c:pt>
                <c:pt idx="18">
                  <c:v>11432</c:v>
                </c:pt>
                <c:pt idx="19">
                  <c:v>3953</c:v>
                </c:pt>
                <c:pt idx="20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CD-4E8C-9EEE-598CE3F6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0160512"/>
        <c:axId val="150162048"/>
      </c:barChart>
      <c:catAx>
        <c:axId val="1501605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6204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05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>
          <a:extLst>
            <a:ext uri="{FF2B5EF4-FFF2-40B4-BE49-F238E27FC236}">
              <a16:creationId xmlns:a16="http://schemas.microsoft.com/office/drawing/2014/main" id="{00000000-0008-0000-0300-000059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>
          <a:extLst>
            <a:ext uri="{FF2B5EF4-FFF2-40B4-BE49-F238E27FC236}">
              <a16:creationId xmlns:a16="http://schemas.microsoft.com/office/drawing/2014/main" id="{00000000-0008-0000-0300-00005A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>
          <a:extLst>
            <a:ext uri="{FF2B5EF4-FFF2-40B4-BE49-F238E27FC236}">
              <a16:creationId xmlns:a16="http://schemas.microsoft.com/office/drawing/2014/main" id="{00000000-0008-0000-0300-00005B6901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>
          <a:extLst>
            <a:ext uri="{FF2B5EF4-FFF2-40B4-BE49-F238E27FC236}">
              <a16:creationId xmlns:a16="http://schemas.microsoft.com/office/drawing/2014/main" id="{00000000-0008-0000-0300-00005C6901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>
          <a:extLst>
            <a:ext uri="{FF2B5EF4-FFF2-40B4-BE49-F238E27FC236}">
              <a16:creationId xmlns:a16="http://schemas.microsoft.com/office/drawing/2014/main" id="{00000000-0008-0000-0300-00005D6901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14"/>
  <sheetViews>
    <sheetView zoomScaleNormal="100" workbookViewId="0"/>
  </sheetViews>
  <sheetFormatPr defaultRowHeight="13.5" x14ac:dyDescent="0.15"/>
  <sheetData>
    <row r="1" spans="1:24" x14ac:dyDescent="0.15">
      <c r="U1" s="21" t="s">
        <v>43</v>
      </c>
    </row>
    <row r="3" spans="1:24" x14ac:dyDescent="0.15">
      <c r="A3" s="18"/>
      <c r="B3" s="19" t="s">
        <v>23</v>
      </c>
      <c r="C3" s="19" t="s">
        <v>24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25</v>
      </c>
      <c r="W3" s="18" t="s">
        <v>20</v>
      </c>
      <c r="X3" s="19" t="s">
        <v>21</v>
      </c>
    </row>
    <row r="4" spans="1:24" x14ac:dyDescent="0.15">
      <c r="A4" s="17" t="s">
        <v>0</v>
      </c>
      <c r="B4" s="2">
        <v>15633</v>
      </c>
      <c r="C4" s="2">
        <v>18198</v>
      </c>
      <c r="D4" s="2">
        <v>19736</v>
      </c>
      <c r="E4" s="2">
        <v>20270</v>
      </c>
      <c r="F4" s="2">
        <v>16286</v>
      </c>
      <c r="G4" s="2">
        <v>16119</v>
      </c>
      <c r="H4" s="2">
        <v>17457</v>
      </c>
      <c r="I4" s="2">
        <v>21606</v>
      </c>
      <c r="J4" s="2">
        <v>23822</v>
      </c>
      <c r="K4" s="2">
        <v>26284</v>
      </c>
      <c r="L4" s="2">
        <v>24242</v>
      </c>
      <c r="M4" s="2">
        <v>22513</v>
      </c>
      <c r="N4" s="2">
        <v>24959</v>
      </c>
      <c r="O4" s="2">
        <v>27145</v>
      </c>
      <c r="P4" s="2">
        <v>30486</v>
      </c>
      <c r="Q4" s="4">
        <v>18584</v>
      </c>
      <c r="R4" s="2">
        <v>14269</v>
      </c>
      <c r="S4" s="2">
        <v>9450</v>
      </c>
      <c r="T4" s="2">
        <v>4122</v>
      </c>
      <c r="U4" s="2">
        <v>869</v>
      </c>
      <c r="V4" s="2">
        <v>84</v>
      </c>
      <c r="W4" s="2">
        <v>7639</v>
      </c>
      <c r="X4" s="3">
        <f>SUM(B4:W4)</f>
        <v>379773</v>
      </c>
    </row>
    <row r="5" spans="1:24" x14ac:dyDescent="0.15">
      <c r="A5" s="17" t="s">
        <v>1</v>
      </c>
      <c r="B5" s="2">
        <v>14918</v>
      </c>
      <c r="C5" s="2">
        <v>17211</v>
      </c>
      <c r="D5" s="2">
        <v>18951</v>
      </c>
      <c r="E5" s="2">
        <v>19088</v>
      </c>
      <c r="F5" s="2">
        <v>16689</v>
      </c>
      <c r="G5" s="2">
        <v>16147</v>
      </c>
      <c r="H5" s="2">
        <v>17988</v>
      </c>
      <c r="I5" s="2">
        <v>22012</v>
      </c>
      <c r="J5" s="2">
        <v>24190</v>
      </c>
      <c r="K5" s="2">
        <v>26653</v>
      </c>
      <c r="L5" s="2">
        <v>25716</v>
      </c>
      <c r="M5" s="2">
        <v>24723</v>
      </c>
      <c r="N5" s="2">
        <v>26975</v>
      </c>
      <c r="O5" s="2">
        <v>29473</v>
      </c>
      <c r="P5" s="2">
        <v>33876</v>
      </c>
      <c r="Q5" s="4">
        <v>23634</v>
      </c>
      <c r="R5" s="2">
        <v>22060</v>
      </c>
      <c r="S5" s="2">
        <v>18412</v>
      </c>
      <c r="T5" s="2">
        <v>11432</v>
      </c>
      <c r="U5" s="2">
        <v>3953</v>
      </c>
      <c r="V5" s="2">
        <v>715</v>
      </c>
      <c r="W5" s="2">
        <v>5922</v>
      </c>
      <c r="X5" s="3">
        <f>SUM(B5:W5)</f>
        <v>420738</v>
      </c>
    </row>
    <row r="6" spans="1:2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75" customHeight="1" x14ac:dyDescent="0.15">
      <c r="A7" s="1"/>
      <c r="B7" s="1"/>
      <c r="C7" s="1"/>
      <c r="D7" s="1"/>
      <c r="E7" s="20" t="s">
        <v>42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15">
      <c r="A8" t="s">
        <v>34</v>
      </c>
      <c r="D8" s="5">
        <f>SUM(B4:D5)</f>
        <v>104647</v>
      </c>
      <c r="E8" s="16">
        <f>D8/D12</f>
        <v>0.13297795285596289</v>
      </c>
      <c r="X8" s="5">
        <f>X4+X5</f>
        <v>800511</v>
      </c>
    </row>
    <row r="9" spans="1:24" x14ac:dyDescent="0.15">
      <c r="A9" s="6" t="s">
        <v>22</v>
      </c>
      <c r="D9" s="5">
        <f>SUM(E4:N5)</f>
        <v>433739</v>
      </c>
      <c r="E9" s="16">
        <f>D9/D12</f>
        <v>0.55116462291123958</v>
      </c>
    </row>
    <row r="10" spans="1:24" x14ac:dyDescent="0.15">
      <c r="A10" s="6" t="s">
        <v>35</v>
      </c>
      <c r="D10" s="5">
        <f>SUM(O4:V5)</f>
        <v>248564</v>
      </c>
      <c r="E10" s="16">
        <f>D10/D12</f>
        <v>0.3158574242327975</v>
      </c>
    </row>
    <row r="11" spans="1:24" x14ac:dyDescent="0.15">
      <c r="A11" s="6"/>
      <c r="D11" s="5"/>
      <c r="E11" s="16"/>
    </row>
    <row r="12" spans="1:24" x14ac:dyDescent="0.15">
      <c r="A12" s="6" t="s">
        <v>41</v>
      </c>
      <c r="D12" s="5">
        <f>SUM(D8:D10)</f>
        <v>786950</v>
      </c>
      <c r="E12" s="16">
        <f>SUM(E8:E10)</f>
        <v>1</v>
      </c>
    </row>
    <row r="13" spans="1:24" x14ac:dyDescent="0.15">
      <c r="A13" t="s">
        <v>20</v>
      </c>
      <c r="D13" s="5">
        <f>SUM(W4:W5)</f>
        <v>13561</v>
      </c>
    </row>
    <row r="14" spans="1:24" x14ac:dyDescent="0.15">
      <c r="A14" t="s">
        <v>36</v>
      </c>
      <c r="D14" s="5">
        <f>SUM(D12:D13)</f>
        <v>800511</v>
      </c>
    </row>
  </sheetData>
  <phoneticPr fontId="2"/>
  <pageMargins left="0.26" right="0.32" top="1" bottom="1" header="0.51200000000000001" footer="0.51200000000000001"/>
  <pageSetup paperSize="9" scale="66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57"/>
  <sheetViews>
    <sheetView tabSelected="1" zoomScaleNormal="100" workbookViewId="0"/>
  </sheetViews>
  <sheetFormatPr defaultRowHeight="13.5" x14ac:dyDescent="0.15"/>
  <cols>
    <col min="1" max="9" width="9.125" style="14" customWidth="1"/>
    <col min="10" max="10" width="7.5" style="14" customWidth="1"/>
    <col min="11" max="16384" width="9" style="14"/>
  </cols>
  <sheetData>
    <row r="1" spans="1:9" ht="24.75" customHeight="1" x14ac:dyDescent="0.2">
      <c r="C1" s="22" t="s">
        <v>28</v>
      </c>
      <c r="D1" s="22"/>
      <c r="E1" s="22"/>
      <c r="F1" s="22"/>
      <c r="G1" s="22"/>
    </row>
    <row r="2" spans="1:9" ht="24.75" customHeight="1" x14ac:dyDescent="0.15">
      <c r="H2" s="7" t="s">
        <v>44</v>
      </c>
    </row>
    <row r="3" spans="1:9" ht="12" customHeight="1" x14ac:dyDescent="0.15"/>
    <row r="4" spans="1:9" ht="12" customHeight="1" x14ac:dyDescent="0.15"/>
    <row r="5" spans="1:9" ht="18" customHeight="1" x14ac:dyDescent="0.15">
      <c r="A5" s="14" t="s">
        <v>29</v>
      </c>
      <c r="C5" s="14">
        <f>人口ピラミッドデータ!X4</f>
        <v>379773</v>
      </c>
      <c r="D5" s="14" t="s">
        <v>30</v>
      </c>
      <c r="E5" s="8" t="s">
        <v>26</v>
      </c>
      <c r="G5" s="14">
        <f>人口ピラミッドデータ!X5</f>
        <v>420738</v>
      </c>
      <c r="H5" s="14" t="s">
        <v>30</v>
      </c>
      <c r="I5" s="14" t="s">
        <v>29</v>
      </c>
    </row>
    <row r="6" spans="1:9" ht="18" customHeight="1" x14ac:dyDescent="0.15">
      <c r="B6" s="15"/>
      <c r="C6" s="9" t="s">
        <v>38</v>
      </c>
      <c r="D6" s="15"/>
      <c r="E6" s="15"/>
      <c r="F6" s="15"/>
      <c r="G6" s="10" t="s">
        <v>39</v>
      </c>
    </row>
    <row r="8" spans="1:9" ht="18.75" customHeight="1" x14ac:dyDescent="0.15"/>
    <row r="51" spans="4:9" x14ac:dyDescent="0.15">
      <c r="D51" s="14" t="s">
        <v>31</v>
      </c>
      <c r="G51" s="11">
        <f>SUM(人口ピラミッドデータ!O4:V5)</f>
        <v>248564</v>
      </c>
      <c r="H51" s="12" t="s">
        <v>45</v>
      </c>
    </row>
    <row r="53" spans="4:9" x14ac:dyDescent="0.15">
      <c r="D53" s="14" t="s">
        <v>32</v>
      </c>
      <c r="G53" s="6">
        <f>SUM(人口ピラミッドデータ!E4:N5)</f>
        <v>433739</v>
      </c>
      <c r="H53" s="12" t="s">
        <v>46</v>
      </c>
    </row>
    <row r="55" spans="4:9" x14ac:dyDescent="0.15">
      <c r="D55" s="14" t="s">
        <v>33</v>
      </c>
      <c r="G55" s="6">
        <f>SUM(人口ピラミッドデータ!B4:D5)</f>
        <v>104647</v>
      </c>
      <c r="H55" s="12" t="s">
        <v>47</v>
      </c>
    </row>
    <row r="56" spans="4:9" x14ac:dyDescent="0.15">
      <c r="H56" s="13" t="s">
        <v>40</v>
      </c>
    </row>
    <row r="57" spans="4:9" x14ac:dyDescent="0.15">
      <c r="F57" s="14" t="s">
        <v>27</v>
      </c>
      <c r="I57" s="13" t="s">
        <v>37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右近　秀一郎（統計分析課）</cp:lastModifiedBy>
  <cp:lastPrinted>2022-03-04T01:01:51Z</cp:lastPrinted>
  <dcterms:created xsi:type="dcterms:W3CDTF">1999-04-06T01:42:54Z</dcterms:created>
  <dcterms:modified xsi:type="dcterms:W3CDTF">2023-03-10T01:49:32Z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