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CCEC505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s101\Share_HDD_O\350330市町支援課_HDD\SD-149\財政担当共有フォルダー\12 普通会計決算統計\財政状況資料集\R2財政状況資料集\14　市町から　9．22〆\04 多久市〇\"/>
    </mc:Choice>
  </mc:AlternateContent>
  <xr:revisionPtr revIDLastSave="0" documentId="13_ncr:101_{7D782F04-18F2-4BC0-86FD-08B2BC265422}" xr6:coauthVersionLast="47" xr6:coauthVersionMax="47" xr10:uidLastSave="{00000000-0000-0000-0000-000000000000}"/>
  <bookViews>
    <workbookView xWindow="-120" yWindow="-120" windowWidth="29040" windowHeight="15840" firstSheet="3" activeTab="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CR102" i="12"/>
  <c r="AU88" i="12"/>
  <c r="AP88" i="12"/>
  <c r="AF88" i="12"/>
  <c r="AU63" i="12" l="1"/>
  <c r="AP63"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U36" i="10"/>
  <c r="AM35" i="10"/>
  <c r="C34" i="10"/>
  <c r="C35" i="10" s="1"/>
  <c r="C36" i="10" l="1"/>
  <c r="U34" i="10"/>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<sst xmlns="http://schemas.openxmlformats.org/spreadsheetml/2006/main" count="1152" uniqueCount="631">
  <si>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</si>
  <si>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</si>
  <si>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</si>
  <si>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</si>
  <si>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</si>
  <si>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</si>
  <si>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</si>
  <si>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</si>
  <si>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</si>
  <si>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</si>
  <si>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</si>
  <si>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</si>
  <si>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</si>
  <si>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</si>
  <si>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</si>
  <si>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</si>
  <si>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</si>
  <si>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</si>
  <si>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</si>
  <si>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</si>
  <si>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</si>
  <si>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</si>
  <si>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</si>
  <si>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</si>
  <si>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</si>
  <si>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</si>
  <si>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</si>
  <si>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</si>
  <si>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</si>
  <si>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</si>
  <si>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</si>
  <si>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</si>
  <si>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</si>
  <si>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</si>
  <si>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</si>
  <si>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</si>
  <si>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</si>
  <si>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</si>
  <si>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</si>
  <si>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</si>
  <si>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</si>
  <si>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</si>
  <si>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</si>
  <si>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</si>
  <si>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</si>
  <si>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</si>
  <si>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</si>
  <si>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</si>
  <si>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</si>
  <si>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</si>
  <si>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</si>
  <si>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</si>
  <si>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</si>
  <si>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</si>
  <si>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</si>
  <si>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</si>
  <si>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</si>
  <si>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</si>
  <si>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</si>
  <si>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</si>
  <si>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</si>
  <si>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</si>
  <si>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</si>
  <si>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</si>
  <si>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</si>
  <si>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</si>
  <si>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</si>
  <si>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</si>
  <si>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</si>
  <si>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</si>
  <si>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</si>
  <si>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</si>
  <si>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</si>
  <si>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</si>
  <si>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</si>
  <si>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</si>
  <si>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</si>
  <si>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</si>
  <si>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</si>
  <si>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</si>
  <si>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</si>
  <si>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</si>
  <si>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</si>
  <si>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</si>
  <si>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</si>
  <si>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</si>
  <si>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</si>
  <si>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</si>
  <si>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</si>
  <si>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</si>
  <si>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</si>
  <si>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</si>
  <si>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</si>
  <si>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</si>
  <si>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</si>
  <si>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</si>
  <si>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</si>
  <si>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</si>
  <si>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多久市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</si>
  <si>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</si>
  <si>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</si>
  <si>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</si>
  <si>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</si>
  <si>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</si>
  <si>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</si>
  <si>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</si>
  <si>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</si>
  <si>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</si>
  <si>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</si>
  <si>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</si>
  <si>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</si>
  <si>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</si>
  <si>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</si>
  <si>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</si>
  <si>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</si>
  <si>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</si>
  <si>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</si>
  <si>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</si>
  <si>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</si>
  <si>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</si>
  <si>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</si>
  <si>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</si>
  <si>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</si>
  <si>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</si>
  <si>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</si>
  <si>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</si>
  <si>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</si>
  <si>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</si>
  <si>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</si>
  <si>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</si>
  <si>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</si>
  <si>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</si>
  <si>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</si>
  <si>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</si>
  <si>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</si>
  <si>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</si>
  <si>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</si>
  <si>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</si>
  <si>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</si>
  <si>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</si>
  <si>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</si>
  <si>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</si>
  <si>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</si>
  <si>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</si>
  <si>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</si>
  <si>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</si>
  <si>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</si>
  <si>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</si>
  <si>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</si>
  <si>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</si>
  <si>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</si>
  <si>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</si>
  <si>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</si>
  <si>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</si>
  <si>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</si>
  <si>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</si>
  <si>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</si>
  <si>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</si>
  <si>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</si>
  <si>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</si>
  <si>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</si>
  <si>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</si>
  <si>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</si>
  <si>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</si>
  <si>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</si>
  <si>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</si>
  <si>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</si>
  <si>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</si>
  <si>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</si>
  <si>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</si>
  <si>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</si>
  <si>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</si>
  <si>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</si>
  <si>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</si>
  <si>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</si>
  <si>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</si>
  <si>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</si>
  <si>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</si>
  <si>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</si>
  <si>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</si>
  <si>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</si>
  <si>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</si>
  <si>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</si>
  <si>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</si>
  <si>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</si>
  <si>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</si>
  <si>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</si>
  <si>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</si>
  <si>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</si>
  <si>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</si>
  <si>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</si>
  <si>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</si>
  <si>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</si>
  <si>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</si>
  <si>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</si>
  <si>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</si>
  <si>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</si>
  <si>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</si>
  <si>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</si>
  <si>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</si>
  <si>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</si>
  <si>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</si>
  <si>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</si>
  <si>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</si>
  <si>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</si>
  <si>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</si>
  <si>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</si>
  <si>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</si>
  <si>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</si>
  <si>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</si>
  <si>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</si>
  <si>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</si>
  <si>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</si>
  <si>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</si>
  <si>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</si>
  <si>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</si>
  <si>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</si>
  <si>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</si>
  <si>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</si>
  <si>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佐賀県多久市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</si>
  <si>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</si>
  <si>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</si>
  <si>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</si>
  <si>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</si>
  <si>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</si>
  <si>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</si>
  <si>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</si>
  <si>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</si>
  <si>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</si>
  <si>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</si>
  <si>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</si>
  <si>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</si>
  <si>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</si>
  <si>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</si>
  <si>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</si>
  <si>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</si>
  <si>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</si>
  <si>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</si>
  <si>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</si>
  <si>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</si>
  <si>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</si>
  <si>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</si>
  <si>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</si>
  <si>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</si>
  <si>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</si>
  <si>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</si>
  <si>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</si>
  <si>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</si>
  <si>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</si>
  <si>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</si>
  <si>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</si>
  <si>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</si>
  <si>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</si>
  <si>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</si>
  <si>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</si>
  <si>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</si>
  <si>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</si>
  <si>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</si>
  <si>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</si>
  <si>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</si>
  <si>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</si>
  <si>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</si>
  <si>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</si>
  <si>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</si>
  <si>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</si>
  <si>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</si>
  <si>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</si>
  <si>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</si>
  <si>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</si>
  <si>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</si>
  <si>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</si>
  <si>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</si>
  <si>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</si>
  <si>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</si>
  <si>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</si>
  <si>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</si>
  <si>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</si>
  <si>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</si>
  <si>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</si>
  <si>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</si>
  <si>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</si>
  <si>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</si>
  <si>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</si>
  <si>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</si>
  <si>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</si>
  <si>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</si>
  <si>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</si>
  <si>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</si>
  <si>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</si>
  <si>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</si>
  <si>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</si>
  <si>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</si>
  <si>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</si>
  <si>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</si>
  <si>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</si>
  <si>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</si>
  <si>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</si>
  <si>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</si>
  <si>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</si>
  <si>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</si>
  <si>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</si>
  <si>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</si>
  <si>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</si>
  <si>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</si>
  <si>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</si>
  <si>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</si>
  <si>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</si>
  <si>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</si>
  <si>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</si>
  <si>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</si>
  <si>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</si>
  <si>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</si>
  <si>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</si>
  <si>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</si>
  <si>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</si>
  <si>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</si>
  <si>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</si>
  <si>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</si>
  <si>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</si>
  <si>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</si>
  <si>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</si>
  <si>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</si>
  <si>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</si>
  <si>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</si>
  <si>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</si>
  <si>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</si>
  <si>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</si>
  <si>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</si>
  <si>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</si>
  <si>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</si>
  <si>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</si>
  <si>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</si>
  <si>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</si>
  <si>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</si>
  <si>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</si>
  <si>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</si>
  <si>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</si>
  <si>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</si>
  <si>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</si>
  <si>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</si>
  <si>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</si>
  <si>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</si>
  <si>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</si>
  <si>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</si>
  <si>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</si>
  <si>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</si>
  <si>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</si>
  <si>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</si>
  <si>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</si>
  <si>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</si>
  <si>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</si>
  <si>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</si>
  <si>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</si>
  <si>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</si>
  <si>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</si>
  <si>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</si>
  <si>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</si>
  <si>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</si>
  <si>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</si>
  <si>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</si>
  <si>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</si>
  <si>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</si>
  <si>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</si>
  <si>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</si>
  <si>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</si>
  <si>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</si>
  <si>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</si>
  <si>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</si>
  <si>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</si>
  <si>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</si>
  <si>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</si>
  <si>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</si>
  <si>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</si>
  <si>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佐賀県多久市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</si>
  <si>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</si>
  <si>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</si>
  <si>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</si>
  <si>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</si>
  <si>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</si>
  <si>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</si>
  <si>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</si>
  <si>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</si>
  <si>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</si>
  <si>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</si>
  <si>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</si>
  <si>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</si>
  <si>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</si>
  <si>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</si>
  <si>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</si>
  <si>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</si>
  <si>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</si>
  <si>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</si>
  <si>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</si>
  <si>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</si>
  <si>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多久市土地区画整理事業特別会計</t>
    <phoneticPr fontId="5"/>
  </si>
  <si>
    <t>多久市給与管理・物品調達特別会計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</si>
  <si>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</si>
  <si>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</si>
  <si>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</si>
  <si>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</si>
  <si>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</si>
  <si>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</si>
  <si>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</si>
  <si>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</si>
  <si>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</si>
  <si>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</si>
  <si>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</si>
  <si>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</si>
  <si>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</si>
  <si>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</si>
  <si>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多久市国民健康保険事業特別会計</t>
    <phoneticPr fontId="5"/>
  </si>
  <si>
    <t>多久市後期高齢者医療特別会計</t>
    <phoneticPr fontId="5"/>
  </si>
  <si>
    <t>多久市病院事業会計</t>
    <phoneticPr fontId="5"/>
  </si>
  <si>
    <t>法適用企業</t>
    <phoneticPr fontId="5"/>
  </si>
  <si>
    <t>多久市公共下水道事業特別会計</t>
    <phoneticPr fontId="5"/>
  </si>
  <si>
    <t>-</t>
    <phoneticPr fontId="5"/>
  </si>
  <si>
    <t>法非適用企業</t>
    <phoneticPr fontId="5"/>
  </si>
  <si>
    <t>多久市農業集落排水事業特別会計</t>
    <phoneticPr fontId="5"/>
  </si>
  <si>
    <t>-</t>
    <phoneticPr fontId="5"/>
  </si>
  <si>
    <t>法非適用企業</t>
    <phoneticPr fontId="5"/>
  </si>
  <si>
    <t>多久市宅地造成事業特別会計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</si>
  <si>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</si>
  <si>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</si>
  <si>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</si>
  <si>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</si>
  <si>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</si>
  <si>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</si>
  <si>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</si>
  <si>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</si>
  <si>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</si>
  <si>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</si>
  <si>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</si>
  <si>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</si>
  <si>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</si>
  <si>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</si>
  <si>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</si>
  <si>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</si>
  <si>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</si>
  <si>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</si>
  <si>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</si>
  <si>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</si>
  <si>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</si>
  <si>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</si>
  <si>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</si>
  <si>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</si>
  <si>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</si>
  <si>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</si>
  <si>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</si>
  <si>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</si>
  <si>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</si>
  <si>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</si>
  <si>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</si>
  <si>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</si>
  <si>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</si>
  <si>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</si>
  <si>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</si>
  <si>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</si>
  <si>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</si>
  <si>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</si>
  <si>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</si>
  <si>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</si>
  <si>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</si>
  <si>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</si>
  <si>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</si>
  <si>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</si>
  <si>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</si>
  <si>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</si>
  <si>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</si>
  <si>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</si>
  <si>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</si>
  <si>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</si>
  <si>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</si>
  <si>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</si>
  <si>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</si>
  <si>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</si>
  <si>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</si>
  <si>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</si>
  <si>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</si>
  <si>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</si>
  <si>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</si>
  <si>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</si>
  <si>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多久市公共下水道事業特別会計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</si>
  <si>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</si>
  <si>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</si>
  <si>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多久市農業集落排水事業特別会計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</si>
  <si>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</si>
  <si>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多久市病院事業会計</t>
    <phoneticPr fontId="5"/>
  </si>
  <si>
    <t>(Ｆ)</t>
    <phoneticPr fontId="5"/>
  </si>
  <si>
    <t>多久市宅地造成事業特別会計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</si>
  <si>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</si>
  <si>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</si>
  <si>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</si>
  <si>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</si>
  <si>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</si>
  <si>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</si>
  <si>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</si>
  <si>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</si>
  <si>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</si>
  <si>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</si>
  <si>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</si>
  <si>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</si>
  <si>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</si>
  <si>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</si>
  <si>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</si>
  <si>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</si>
  <si>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</si>
  <si>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</si>
  <si>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</si>
  <si>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</si>
  <si>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</si>
  <si>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</si>
  <si>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</si>
  <si>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</si>
  <si>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</si>
  <si>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</si>
  <si>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</si>
  <si>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</si>
  <si>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</si>
  <si>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</si>
  <si>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</si>
  <si>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</si>
  <si>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</si>
  <si>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</si>
  <si>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</si>
  <si>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</si>
  <si>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</si>
  <si>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</si>
  <si>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</si>
  <si>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</si>
  <si>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</si>
  <si>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</si>
  <si>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</si>
  <si>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</si>
  <si>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</si>
  <si>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</si>
  <si>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</si>
  <si>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</si>
  <si>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</si>
  <si>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</si>
  <si>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</si>
  <si>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</si>
  <si>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</si>
  <si>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</si>
  <si>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</si>
  <si>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</si>
  <si>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</si>
  <si>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</si>
  <si>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</si>
  <si>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</si>
  <si>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</si>
  <si>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</si>
  <si>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</si>
  <si>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</si>
  <si>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</si>
  <si>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</si>
  <si>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</si>
  <si>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</si>
  <si>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</si>
  <si>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</si>
  <si>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</si>
  <si>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</si>
  <si>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</si>
  <si>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</si>
  <si>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</si>
  <si>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</si>
  <si>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</si>
  <si>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</si>
  <si>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</si>
  <si>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</si>
  <si>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</si>
  <si>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</si>
  <si>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</si>
  <si>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</si>
  <si>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8.53</t>
  </si>
  <si>
    <t>▲ 2.69</t>
  </si>
  <si>
    <t>▲ 2.55</t>
  </si>
  <si>
    <t>▲ 7.78</t>
  </si>
  <si>
    <t>▲ 4.55</t>
  </si>
  <si>
    <t>多久市病院事業会計</t>
  </si>
  <si>
    <t>一般会計</t>
  </si>
  <si>
    <t>多久市国民健康保険事業特別会計</t>
  </si>
  <si>
    <t>▲ 0.72</t>
  </si>
  <si>
    <t>多久市後期高齢者医療特別会計</t>
  </si>
  <si>
    <t>多久市土地区画整理事業特別会計</t>
  </si>
  <si>
    <t>多久市給与管理・物品調達特別会計</t>
  </si>
  <si>
    <t>多久市公共下水道事業特別会計</t>
  </si>
  <si>
    <t>▲ 1.47</t>
  </si>
  <si>
    <t>多久市農業集落排水事業特別会計</t>
  </si>
  <si>
    <t>▲ 0.43</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</si>
  <si>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</si>
  <si>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</si>
  <si>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</si>
  <si>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</si>
  <si>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</si>
  <si>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</si>
  <si>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</si>
  <si>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</si>
  <si>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</si>
  <si>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天山地区共同衛生処理場組合</t>
    <rPh sb="0" eb="2">
      <t>テンザン</t>
    </rPh>
    <rPh sb="2" eb="4">
      <t>チク</t>
    </rPh>
    <rPh sb="4" eb="6">
      <t>キョウドウ</t>
    </rPh>
    <rPh sb="6" eb="8">
      <t>エイセイ</t>
    </rPh>
    <rPh sb="8" eb="11">
      <t>ショリジョウ</t>
    </rPh>
    <rPh sb="11" eb="13">
      <t>クミアイ</t>
    </rPh>
    <phoneticPr fontId="2"/>
  </si>
  <si>
    <t>天山地区共同斎場組合</t>
    <rPh sb="0" eb="2">
      <t>テンザン</t>
    </rPh>
    <rPh sb="2" eb="4">
      <t>チク</t>
    </rPh>
    <rPh sb="4" eb="6">
      <t>キョウドウ</t>
    </rPh>
    <rPh sb="6" eb="8">
      <t>サイジョウ</t>
    </rPh>
    <rPh sb="8" eb="10">
      <t>クミアイ</t>
    </rPh>
    <phoneticPr fontId="2"/>
  </si>
  <si>
    <t>佐賀中部広域連合（普通会計）</t>
    <rPh sb="0" eb="2">
      <t>サガ</t>
    </rPh>
    <rPh sb="2" eb="4">
      <t>チュウブ</t>
    </rPh>
    <rPh sb="4" eb="6">
      <t>コウイキ</t>
    </rPh>
    <rPh sb="6" eb="8">
      <t>レンゴウ</t>
    </rPh>
    <rPh sb="9" eb="11">
      <t>フツウ</t>
    </rPh>
    <rPh sb="11" eb="13">
      <t>カイケイ</t>
    </rPh>
    <phoneticPr fontId="2"/>
  </si>
  <si>
    <t>佐賀中部広域連合（介護保険会計）</t>
    <rPh sb="0" eb="2">
      <t>サガ</t>
    </rPh>
    <rPh sb="2" eb="4">
      <t>チュウブ</t>
    </rPh>
    <rPh sb="4" eb="6">
      <t>コウイキ</t>
    </rPh>
    <rPh sb="6" eb="8">
      <t>レンゴウ</t>
    </rPh>
    <rPh sb="9" eb="11">
      <t>カイゴ</t>
    </rPh>
    <rPh sb="11" eb="13">
      <t>ホケン</t>
    </rPh>
    <rPh sb="13" eb="15">
      <t>カイケイ</t>
    </rPh>
    <phoneticPr fontId="2"/>
  </si>
  <si>
    <t>佐賀県後期高齢者医療広域連合（普通会計）</t>
    <rPh sb="0" eb="3">
      <t>サガケン</t>
    </rPh>
    <rPh sb="3" eb="8">
      <t>コウキコウレイシャ</t>
    </rPh>
    <rPh sb="8" eb="10">
      <t>イリョウ</t>
    </rPh>
    <rPh sb="10" eb="12">
      <t>コウイキ</t>
    </rPh>
    <rPh sb="12" eb="14">
      <t>レンゴウ</t>
    </rPh>
    <rPh sb="15" eb="19">
      <t>フツウカイケイ</t>
    </rPh>
    <phoneticPr fontId="2"/>
  </si>
  <si>
    <t>佐賀県後期高齢者医療広域連合（特別会計）</t>
    <rPh sb="0" eb="3">
      <t>サガケン</t>
    </rPh>
    <rPh sb="3" eb="8">
      <t>コウキコウレイシャ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</si>
  <si>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</si>
  <si>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佐賀県市町総合事務組合（交通災害会計）</t>
    <rPh sb="0" eb="3">
      <t>サガケン</t>
    </rPh>
    <rPh sb="3" eb="4">
      <t>シ</t>
    </rPh>
    <rPh sb="4" eb="5">
      <t>マチ</t>
    </rPh>
    <rPh sb="5" eb="7">
      <t>ソウゴウ</t>
    </rPh>
    <rPh sb="7" eb="9">
      <t>ジム</t>
    </rPh>
    <rPh sb="9" eb="11">
      <t>クミアイ</t>
    </rPh>
    <rPh sb="12" eb="16">
      <t>コウツウサイガイ</t>
    </rPh>
    <rPh sb="16" eb="18">
      <t>カイケイ</t>
    </rPh>
    <phoneticPr fontId="2"/>
  </si>
  <si>
    <t>天山地区共同環境組合</t>
    <rPh sb="0" eb="6">
      <t>テンザンチクキョウドウ</t>
    </rPh>
    <rPh sb="6" eb="8">
      <t>カンキョウ</t>
    </rPh>
    <rPh sb="8" eb="10">
      <t>クミアイ</t>
    </rPh>
    <phoneticPr fontId="2"/>
  </si>
  <si>
    <t>佐賀西部広域水道企業団（用水供給会計）</t>
    <rPh sb="0" eb="2">
      <t>サガ</t>
    </rPh>
    <rPh sb="2" eb="4">
      <t>セイブ</t>
    </rPh>
    <rPh sb="4" eb="6">
      <t>コウイキ</t>
    </rPh>
    <rPh sb="6" eb="8">
      <t>スイドウ</t>
    </rPh>
    <rPh sb="8" eb="10">
      <t>キギョウ</t>
    </rPh>
    <rPh sb="10" eb="11">
      <t>ダン</t>
    </rPh>
    <rPh sb="12" eb="14">
      <t>ヨウスイ</t>
    </rPh>
    <rPh sb="14" eb="16">
      <t>キョウキュウ</t>
    </rPh>
    <rPh sb="16" eb="18">
      <t>カイケイ</t>
    </rPh>
    <phoneticPr fontId="2"/>
  </si>
  <si>
    <t>佐賀西部広域水道企業団（末端給水会計）</t>
    <rPh sb="0" eb="2">
      <t>サガ</t>
    </rPh>
    <rPh sb="2" eb="4">
      <t>セイブ</t>
    </rPh>
    <rPh sb="4" eb="6">
      <t>コウイキ</t>
    </rPh>
    <rPh sb="6" eb="8">
      <t>スイドウ</t>
    </rPh>
    <rPh sb="8" eb="10">
      <t>キギョウ</t>
    </rPh>
    <rPh sb="10" eb="11">
      <t>ダン</t>
    </rPh>
    <rPh sb="12" eb="14">
      <t>マッタン</t>
    </rPh>
    <rPh sb="14" eb="16">
      <t>キュウスイ</t>
    </rPh>
    <rPh sb="16" eb="18">
      <t>カイケイ</t>
    </rPh>
    <phoneticPr fontId="2"/>
  </si>
  <si>
    <t>-</t>
    <phoneticPr fontId="2"/>
  </si>
  <si>
    <t>多久市土地開発公社</t>
    <rPh sb="0" eb="3">
      <t>タクシ</t>
    </rPh>
    <rPh sb="3" eb="7">
      <t>トチカイハツ</t>
    </rPh>
    <rPh sb="7" eb="9">
      <t>コウシャ</t>
    </rPh>
    <phoneticPr fontId="2"/>
  </si>
  <si>
    <t>一般財団法人　多久市学校給食振興会</t>
    <rPh sb="0" eb="2">
      <t>イッパン</t>
    </rPh>
    <rPh sb="2" eb="4">
      <t>ザイダン</t>
    </rPh>
    <rPh sb="4" eb="6">
      <t>ホウジン</t>
    </rPh>
    <rPh sb="7" eb="10">
      <t>タクシ</t>
    </rPh>
    <rPh sb="10" eb="12">
      <t>ガッコウ</t>
    </rPh>
    <rPh sb="12" eb="14">
      <t>キュウショク</t>
    </rPh>
    <rPh sb="14" eb="17">
      <t>シンコウカイ</t>
    </rPh>
    <phoneticPr fontId="2"/>
  </si>
  <si>
    <t>公益財団法人　孔子の里</t>
    <rPh sb="0" eb="6">
      <t>コウエキザイダンホウジン</t>
    </rPh>
    <rPh sb="7" eb="9">
      <t>コウシ</t>
    </rPh>
    <rPh sb="10" eb="11">
      <t>サト</t>
    </rPh>
    <phoneticPr fontId="2"/>
  </si>
  <si>
    <t>鉱害復旧施設基金</t>
    <rPh sb="0" eb="8">
      <t>コウガイフッキュウシセツキキン</t>
    </rPh>
    <phoneticPr fontId="5"/>
  </si>
  <si>
    <t>ふるさと振興基金</t>
    <rPh sb="4" eb="8">
      <t>シンコウキキン</t>
    </rPh>
    <phoneticPr fontId="5"/>
  </si>
  <si>
    <t>都市施設建設基金</t>
    <rPh sb="0" eb="8">
      <t>トシシセツケンセツキキン</t>
    </rPh>
    <phoneticPr fontId="5"/>
  </si>
  <si>
    <t>福祉振興基金</t>
    <rPh sb="0" eb="6">
      <t>フクシシンコウキキン</t>
    </rPh>
    <phoneticPr fontId="5"/>
  </si>
  <si>
    <t>環境衛生施設建設基金</t>
    <rPh sb="0" eb="2">
      <t>カンキョウ</t>
    </rPh>
    <rPh sb="2" eb="4">
      <t>エイセイ</t>
    </rPh>
    <rPh sb="4" eb="10">
      <t>シセツケンセツキキン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</si>
  <si>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</si>
  <si>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</si>
  <si>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</si>
  <si>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</si>
  <si>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将来負担比率は算定なしとなっている。
また、有形固定資産減価償却率については、上述のとおりである。</t>
    <rPh sb="0" eb="2">
      <t>ショウライ</t>
    </rPh>
    <rPh sb="2" eb="4">
      <t>フタン</t>
    </rPh>
    <rPh sb="4" eb="6">
      <t>ヒリツ</t>
    </rPh>
    <rPh sb="7" eb="9">
      <t>サンテイ</t>
    </rPh>
    <rPh sb="22" eb="24">
      <t>ユウケイ</t>
    </rPh>
    <rPh sb="24" eb="26">
      <t>コテイ</t>
    </rPh>
    <rPh sb="26" eb="28">
      <t>シサン</t>
    </rPh>
    <rPh sb="28" eb="30">
      <t>ゲンカ</t>
    </rPh>
    <rPh sb="30" eb="32">
      <t>ショウキャク</t>
    </rPh>
    <rPh sb="32" eb="33">
      <t>リツ</t>
    </rPh>
    <rPh sb="39" eb="41">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</si>
  <si>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</si>
  <si>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</si>
  <si>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</si>
  <si>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</si>
  <si>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</si>
  <si>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</si>
  <si>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将来負担比率は算定なしとなっている。
また、実質公債費比率については3表の分析のとおりである。</t>
    <rPh sb="0" eb="2">
      <t>ショウライ</t>
    </rPh>
    <rPh sb="2" eb="4">
      <t>フタン</t>
    </rPh>
    <rPh sb="4" eb="6">
      <t>ヒリツ</t>
    </rPh>
    <rPh sb="7" eb="9">
      <t>サンテイ</t>
    </rPh>
    <rPh sb="22" eb="24">
      <t>ジッシツ</t>
    </rPh>
    <rPh sb="24" eb="27">
      <t>コウサイヒ</t>
    </rPh>
    <rPh sb="27" eb="29">
      <t>ヒリツ</t>
    </rPh>
    <rPh sb="35" eb="36">
      <t>ヒョウ</t>
    </rPh>
    <rPh sb="37" eb="39">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</si>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</sst>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636A-4F4C-9F41-48C4508D75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105961</c:v>
                </c:pt>
                <c:pt idx="1">
                  <c:v>119459</c:v>
                </c:pt>
                <c:pt idx="2">
                  <c:v>82710</c:v>
                </c:pt>
                <c:pt idx="3">
                  <c:v>68953</c:v>
                </c:pt>
                <c:pt idx="4">
                  <c:v>92250</c:v>
                </c:pt>
              </c:numCache>
            </c:numRef>
          </c:val>
          <c:smooth val="0"/>
          <c:extLst>
            <c:ext xmlns:c16="http://schemas.microsoft.com/office/drawing/2014/chart" uri="{C3380CC4-5D6E-409C-BE32-E72D297353CC}">
              <c16:uniqueId val="{00000001-636A-4F4C-9F41-48C4508D75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5.0599999999999996</c:v>
                </c:pt>
                <c:pt idx="1">
                  <c:v>4.9000000000000004</c:v>
                </c:pt>
                <c:pt idx="2">
                  <c:v>8.14</c:v>
                </c:pt>
                <c:pt idx="3">
                  <c:v>6.61</c:v>
                </c:pt>
                <c:pt idx="4">
                  <c:v>1.88</c:v>
                </c:pt>
              </c:numCache>
            </c:numRef>
          </c:val>
          <c:extLst>
            <c:ext xmlns:c16="http://schemas.microsoft.com/office/drawing/2014/chart" uri="{C3380CC4-5D6E-409C-BE32-E72D297353CC}">
              <c16:uniqueId val="{00000000-0CE5-487E-905D-C1200AF945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21.63</c:v>
                </c:pt>
                <c:pt idx="1">
                  <c:v>19.399999999999999</c:v>
                </c:pt>
                <c:pt idx="2">
                  <c:v>13.86</c:v>
                </c:pt>
                <c:pt idx="3">
                  <c:v>7.82</c:v>
                </c:pt>
                <c:pt idx="4">
                  <c:v>7.6</c:v>
                </c:pt>
              </c:numCache>
            </c:numRef>
          </c:val>
          <c:extLst>
            <c:ext xmlns:c16="http://schemas.microsoft.com/office/drawing/2014/chart" uri="{C3380CC4-5D6E-409C-BE32-E72D297353CC}">
              <c16:uniqueId val="{00000001-0CE5-487E-905D-C1200AF945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-8.5299999999999994</c:v>
                </c:pt>
                <c:pt idx="1">
                  <c:v>-2.69</c:v>
                </c:pt>
                <c:pt idx="2">
                  <c:v>-2.5499999999999998</c:v>
                </c:pt>
                <c:pt idx="3">
                  <c:v>-7.78</c:v>
                </c:pt>
                <c:pt idx="4">
                  <c:v>-4.55</c:v>
                </c:pt>
              </c:numCache>
            </c:numRef>
          </c:val>
          <c:smooth val="0"/>
          <c:extLst>
            <c:ext xmlns:c16="http://schemas.microsoft.com/office/drawing/2014/chart" uri="{C3380CC4-5D6E-409C-BE32-E72D297353CC}">
              <c16:uniqueId val="{00000002-0CE5-487E-905D-C1200AF945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12.36</c:v>
                </c:pt>
                <c:pt idx="2">
                  <c:v>#N/A</c:v>
                </c:pt>
                <c:pt idx="3">
                  <c:v>13.07</c:v>
                </c:pt>
                <c:pt idx="4">
                  <c:v>#N/A</c:v>
                </c:pt>
                <c:pt idx="5">
                  <c:v>10.59</c:v>
                </c:pt>
                <c:pt idx="6">
                  <c:v>#N/A</c:v>
                </c:pt>
                <c:pt idx="7">
                  <c:v>10.28</c:v>
                </c:pt>
                <c:pt idx="8">
                  <c:v>#N/A</c:v>
                </c:pt>
                <c:pt idx="9">
                  <c:v>0</c:v>
                </c:pt>
              </c:numCache>
            </c:numRef>
          </c:val>
          <c:extLst>
            <c:ext xmlns:c16="http://schemas.microsoft.com/office/drawing/2014/chart" uri="{C3380CC4-5D6E-409C-BE32-E72D297353CC}">
              <c16:uniqueId val="{00000000-5CA3-4B98-84D4-C091B44479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A3-4B98-84D4-C091B4447985}"/>
            </c:ext>
          </c:extLst>
        </c:ser>
        <c:ser>
          <c:idx val="2"/>
          <c:order val="2"/>
          <c:tx>
            <c:strRef>
              <c:f>データシート!$A$29</c:f>
              <c:strCache>
                <c:ptCount val="1"/>
                <c:pt idx="0">
                  <c:v>多久市農業集落排水事業特別会計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0.43</c:v>
                </c:pt>
                <c:pt idx="7">
                  <c:v>#N/A</c:v>
                </c:pt>
                <c:pt idx="8">
                  <c:v>#N/A</c:v>
                </c:pt>
                <c:pt idx="9">
                  <c:v>0</c:v>
                </c:pt>
              </c:numCache>
            </c:numRef>
          </c:val>
          <c:extLst>
            <c:ext xmlns:c16="http://schemas.microsoft.com/office/drawing/2014/chart" uri="{C3380CC4-5D6E-409C-BE32-E72D297353CC}">
              <c16:uniqueId val="{00000002-5CA3-4B98-84D4-C091B4447985}"/>
            </c:ext>
          </c:extLst>
        </c:ser>
        <c:ser>
          <c:idx val="3"/>
          <c:order val="3"/>
          <c:tx>
            <c:strRef>
              <c:f>データシート!$A$30</c:f>
              <c:strCache>
                <c:ptCount val="1"/>
                <c:pt idx="0">
                  <c:v>多久市公共下水道事業特別会計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1.47</c:v>
                </c:pt>
                <c:pt idx="7">
                  <c:v>#N/A</c:v>
                </c:pt>
                <c:pt idx="8">
                  <c:v>#N/A</c:v>
                </c:pt>
                <c:pt idx="9">
                  <c:v>0</c:v>
                </c:pt>
              </c:numCache>
            </c:numRef>
          </c:val>
          <c:extLst>
            <c:ext xmlns:c16="http://schemas.microsoft.com/office/drawing/2014/chart" uri="{C3380CC4-5D6E-409C-BE32-E72D297353CC}">
              <c16:uniqueId val="{00000003-5CA3-4B98-84D4-C091B4447985}"/>
            </c:ext>
          </c:extLst>
        </c:ser>
        <c:ser>
          <c:idx val="4"/>
          <c:order val="4"/>
          <c:tx>
            <c:strRef>
              <c:f>データシート!$A$31</c:f>
              <c:strCache>
                <c:ptCount val="1"/>
                <c:pt idx="0">
                  <c:v>多久市給与管理・物品調達特別会計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CA3-4B98-84D4-C091B4447985}"/>
            </c:ext>
          </c:extLst>
        </c:ser>
        <c:ser>
          <c:idx val="5"/>
          <c:order val="5"/>
          <c:tx>
            <c:strRef>
              <c:f>データシート!$A$32</c:f>
              <c:strCache>
                <c:ptCount val="1"/>
                <c:pt idx="0">
                  <c:v>多久市土地区画整理事業特別会計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CA3-4B98-84D4-C091B4447985}"/>
            </c:ext>
          </c:extLst>
        </c:ser>
        <c:ser>
          <c:idx val="6"/>
          <c:order val="6"/>
          <c:tx>
            <c:strRef>
              <c:f>データシート!$A$33</c:f>
              <c:strCache>
                <c:ptCount val="1"/>
                <c:pt idx="0">
                  <c:v>多久市後期高齢者医療特別会計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6-5CA3-4B98-84D4-C091B4447985}"/>
            </c:ext>
          </c:extLst>
        </c:ser>
        <c:ser>
          <c:idx val="7"/>
          <c:order val="7"/>
          <c:tx>
            <c:strRef>
              <c:f>データシート!$A$34</c:f>
              <c:strCache>
                <c:ptCount val="1"/>
                <c:pt idx="0">
                  <c:v>多久市国民健康保険事業特別会計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0.72</c:v>
                </c:pt>
                <c:pt idx="1">
                  <c:v>#N/A</c:v>
                </c:pt>
                <c:pt idx="2">
                  <c:v>#N/A</c:v>
                </c:pt>
                <c:pt idx="3">
                  <c:v>0</c:v>
                </c:pt>
                <c:pt idx="4">
                  <c:v>#N/A</c:v>
                </c:pt>
                <c:pt idx="5">
                  <c:v>1.06</c:v>
                </c:pt>
                <c:pt idx="6">
                  <c:v>#N/A</c:v>
                </c:pt>
                <c:pt idx="7">
                  <c:v>1.23</c:v>
                </c:pt>
                <c:pt idx="8">
                  <c:v>#N/A</c:v>
                </c:pt>
                <c:pt idx="9">
                  <c:v>0.97</c:v>
                </c:pt>
              </c:numCache>
            </c:numRef>
          </c:val>
          <c:extLst>
            <c:ext xmlns:c16="http://schemas.microsoft.com/office/drawing/2014/chart" uri="{C3380CC4-5D6E-409C-BE32-E72D297353CC}">
              <c16:uniqueId val="{00000007-5CA3-4B98-84D4-C091B444798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5.0599999999999996</c:v>
                </c:pt>
                <c:pt idx="2">
                  <c:v>#N/A</c:v>
                </c:pt>
                <c:pt idx="3">
                  <c:v>4.8899999999999997</c:v>
                </c:pt>
                <c:pt idx="4">
                  <c:v>#N/A</c:v>
                </c:pt>
                <c:pt idx="5">
                  <c:v>8.14</c:v>
                </c:pt>
                <c:pt idx="6">
                  <c:v>#N/A</c:v>
                </c:pt>
                <c:pt idx="7">
                  <c:v>6.61</c:v>
                </c:pt>
                <c:pt idx="8">
                  <c:v>#N/A</c:v>
                </c:pt>
                <c:pt idx="9">
                  <c:v>1.87</c:v>
                </c:pt>
              </c:numCache>
            </c:numRef>
          </c:val>
          <c:extLst>
            <c:ext xmlns:c16="http://schemas.microsoft.com/office/drawing/2014/chart" uri="{C3380CC4-5D6E-409C-BE32-E72D297353CC}">
              <c16:uniqueId val="{00000008-5CA3-4B98-84D4-C091B4447985}"/>
            </c:ext>
          </c:extLst>
        </c:ser>
        <c:ser>
          <c:idx val="9"/>
          <c:order val="9"/>
          <c:tx>
            <c:strRef>
              <c:f>データシート!$A$36</c:f>
              <c:strCache>
                <c:ptCount val="1"/>
                <c:pt idx="0">
                  <c:v>多久市病院事業会計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10.28</c:v>
                </c:pt>
                <c:pt idx="2">
                  <c:v>#N/A</c:v>
                </c:pt>
                <c:pt idx="3">
                  <c:v>9.7100000000000009</c:v>
                </c:pt>
                <c:pt idx="4">
                  <c:v>#N/A</c:v>
                </c:pt>
                <c:pt idx="5">
                  <c:v>9.83</c:v>
                </c:pt>
                <c:pt idx="6">
                  <c:v>#N/A</c:v>
                </c:pt>
                <c:pt idx="7">
                  <c:v>9.32</c:v>
                </c:pt>
                <c:pt idx="8">
                  <c:v>#N/A</c:v>
                </c:pt>
                <c:pt idx="9">
                  <c:v>7.27</c:v>
                </c:pt>
              </c:numCache>
            </c:numRef>
          </c:val>
          <c:extLst>
            <c:ext xmlns:c16="http://schemas.microsoft.com/office/drawing/2014/chart" uri="{C3380CC4-5D6E-409C-BE32-E72D297353CC}">
              <c16:uniqueId val="{00000009-5CA3-4B98-84D4-C091B44479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985</c:v>
                </c:pt>
                <c:pt idx="5">
                  <c:v>1029</c:v>
                </c:pt>
                <c:pt idx="8">
                  <c:v>1032</c:v>
                </c:pt>
                <c:pt idx="11">
                  <c:v>1034</c:v>
                </c:pt>
                <c:pt idx="14">
                  <c:v>993</c:v>
                </c:pt>
              </c:numCache>
            </c:numRef>
          </c:val>
          <c:extLst>
            <c:ext xmlns:c16="http://schemas.microsoft.com/office/drawing/2014/chart" uri="{C3380CC4-5D6E-409C-BE32-E72D297353CC}">
              <c16:uniqueId val="{00000000-215E-4D9C-8941-B3EA72A7DB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5E-4D9C-8941-B3EA72A7DB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5E-4D9C-8941-B3EA72A7DB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c:v>
                </c:pt>
                <c:pt idx="3">
                  <c:v>34</c:v>
                </c:pt>
                <c:pt idx="6">
                  <c:v>34</c:v>
                </c:pt>
                <c:pt idx="9">
                  <c:v>35</c:v>
                </c:pt>
                <c:pt idx="12">
                  <c:v>71</c:v>
                </c:pt>
              </c:numCache>
            </c:numRef>
          </c:val>
          <c:extLst>
            <c:ext xmlns:c16="http://schemas.microsoft.com/office/drawing/2014/chart" uri="{C3380CC4-5D6E-409C-BE32-E72D297353CC}">
              <c16:uniqueId val="{00000003-215E-4D9C-8941-B3EA72A7DB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217</c:v>
                </c:pt>
                <c:pt idx="3">
                  <c:v>225</c:v>
                </c:pt>
                <c:pt idx="6">
                  <c:v>246</c:v>
                </c:pt>
                <c:pt idx="9">
                  <c:v>269</c:v>
                </c:pt>
                <c:pt idx="12">
                  <c:v>229</c:v>
                </c:pt>
              </c:numCache>
            </c:numRef>
          </c:val>
          <c:extLst>
            <c:ext xmlns:c16="http://schemas.microsoft.com/office/drawing/2014/chart" uri="{C3380CC4-5D6E-409C-BE32-E72D297353CC}">
              <c16:uniqueId val="{00000004-215E-4D9C-8941-B3EA72A7DB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5E-4D9C-8941-B3EA72A7DB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5E-4D9C-8941-B3EA72A7DB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1336</c:v>
                </c:pt>
                <c:pt idx="3">
                  <c:v>1277</c:v>
                </c:pt>
                <c:pt idx="6">
                  <c:v>1294</c:v>
                </c:pt>
                <c:pt idx="9">
                  <c:v>1313</c:v>
                </c:pt>
                <c:pt idx="12">
                  <c:v>1276</c:v>
                </c:pt>
              </c:numCache>
            </c:numRef>
          </c:val>
          <c:extLst>
            <c:ext xmlns:c16="http://schemas.microsoft.com/office/drawing/2014/chart" uri="{C3380CC4-5D6E-409C-BE32-E72D297353CC}">
              <c16:uniqueId val="{00000007-215E-4D9C-8941-B3EA72A7DB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602</c:v>
                </c:pt>
                <c:pt idx="2">
                  <c:v>#N/A</c:v>
                </c:pt>
                <c:pt idx="3">
                  <c:v>#N/A</c:v>
                </c:pt>
                <c:pt idx="4">
                  <c:v>507</c:v>
                </c:pt>
                <c:pt idx="5">
                  <c:v>#N/A</c:v>
                </c:pt>
                <c:pt idx="6">
                  <c:v>#N/A</c:v>
                </c:pt>
                <c:pt idx="7">
                  <c:v>542</c:v>
                </c:pt>
                <c:pt idx="8">
                  <c:v>#N/A</c:v>
                </c:pt>
                <c:pt idx="9">
                  <c:v>#N/A</c:v>
                </c:pt>
                <c:pt idx="10">
                  <c:v>583</c:v>
                </c:pt>
                <c:pt idx="11">
                  <c:v>#N/A</c:v>
                </c:pt>
                <c:pt idx="12">
                  <c:v>#N/A</c:v>
                </c:pt>
                <c:pt idx="13">
                  <c:v>583</c:v>
                </c:pt>
                <c:pt idx="14">
                  <c:v>#N/A</c:v>
                </c:pt>
              </c:numCache>
            </c:numRef>
          </c:val>
          <c:smooth val="0"/>
          <c:extLst>
            <c:ext xmlns:c16="http://schemas.microsoft.com/office/drawing/2014/chart" uri="{C3380CC4-5D6E-409C-BE32-E72D297353CC}">
              <c16:uniqueId val="{00000008-215E-4D9C-8941-B3EA72A7DB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10559</c:v>
                </c:pt>
                <c:pt idx="5">
                  <c:v>11275</c:v>
                </c:pt>
                <c:pt idx="8">
                  <c:v>11385</c:v>
                </c:pt>
                <c:pt idx="11">
                  <c:v>11912</c:v>
                </c:pt>
                <c:pt idx="14">
                  <c:v>12036</c:v>
                </c:pt>
              </c:numCache>
            </c:numRef>
          </c:val>
          <c:extLst>
            <c:ext xmlns:c16="http://schemas.microsoft.com/office/drawing/2014/chart" uri="{C3380CC4-5D6E-409C-BE32-E72D297353CC}">
              <c16:uniqueId val="{00000000-9A74-4A30-AD10-0EF092781B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599</c:v>
                </c:pt>
                <c:pt idx="5">
                  <c:v>556</c:v>
                </c:pt>
                <c:pt idx="8">
                  <c:v>488</c:v>
                </c:pt>
                <c:pt idx="11">
                  <c:v>461</c:v>
                </c:pt>
                <c:pt idx="14">
                  <c:v>361</c:v>
                </c:pt>
              </c:numCache>
            </c:numRef>
          </c:val>
          <c:extLst>
            <c:ext xmlns:c16="http://schemas.microsoft.com/office/drawing/2014/chart" uri="{C3380CC4-5D6E-409C-BE32-E72D297353CC}">
              <c16:uniqueId val="{00000001-9A74-4A30-AD10-0EF092781B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8930</c:v>
                </c:pt>
                <c:pt idx="5">
                  <c:v>9220</c:v>
                </c:pt>
                <c:pt idx="8">
                  <c:v>8644</c:v>
                </c:pt>
                <c:pt idx="11">
                  <c:v>8309</c:v>
                </c:pt>
                <c:pt idx="14">
                  <c:v>8582</c:v>
                </c:pt>
              </c:numCache>
            </c:numRef>
          </c:val>
          <c:extLst>
            <c:ext xmlns:c16="http://schemas.microsoft.com/office/drawing/2014/chart" uri="{C3380CC4-5D6E-409C-BE32-E72D297353CC}">
              <c16:uniqueId val="{00000002-9A74-4A30-AD10-0EF092781B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74-4A30-AD10-0EF092781B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74-4A30-AD10-0EF092781B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74-4A30-AD10-0EF092781B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1895</c:v>
                </c:pt>
                <c:pt idx="3">
                  <c:v>1845</c:v>
                </c:pt>
                <c:pt idx="6">
                  <c:v>1755</c:v>
                </c:pt>
                <c:pt idx="9">
                  <c:v>1717</c:v>
                </c:pt>
                <c:pt idx="12">
                  <c:v>1640</c:v>
                </c:pt>
              </c:numCache>
            </c:numRef>
          </c:val>
          <c:extLst>
            <c:ext xmlns:c16="http://schemas.microsoft.com/office/drawing/2014/chart" uri="{C3380CC4-5D6E-409C-BE32-E72D297353CC}">
              <c16:uniqueId val="{00000006-9A74-4A30-AD10-0EF092781B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152</c:v>
                </c:pt>
                <c:pt idx="3">
                  <c:v>140</c:v>
                </c:pt>
                <c:pt idx="6">
                  <c:v>122</c:v>
                </c:pt>
                <c:pt idx="9">
                  <c:v>182</c:v>
                </c:pt>
                <c:pt idx="12">
                  <c:v>970</c:v>
                </c:pt>
              </c:numCache>
            </c:numRef>
          </c:val>
          <c:extLst>
            <c:ext xmlns:c16="http://schemas.microsoft.com/office/drawing/2014/chart" uri="{C3380CC4-5D6E-409C-BE32-E72D297353CC}">
              <c16:uniqueId val="{00000007-9A74-4A30-AD10-0EF092781B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3606</c:v>
                </c:pt>
                <c:pt idx="3">
                  <c:v>3861</c:v>
                </c:pt>
                <c:pt idx="6">
                  <c:v>4084</c:v>
                </c:pt>
                <c:pt idx="9">
                  <c:v>4174</c:v>
                </c:pt>
                <c:pt idx="12">
                  <c:v>3656</c:v>
                </c:pt>
              </c:numCache>
            </c:numRef>
          </c:val>
          <c:extLst>
            <c:ext xmlns:c16="http://schemas.microsoft.com/office/drawing/2014/chart" uri="{C3380CC4-5D6E-409C-BE32-E72D297353CC}">
              <c16:uniqueId val="{00000008-9A74-4A30-AD10-0EF092781B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74-4A30-AD10-0EF092781B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12940</c:v>
                </c:pt>
                <c:pt idx="3">
                  <c:v>13831</c:v>
                </c:pt>
                <c:pt idx="6">
                  <c:v>14035</c:v>
                </c:pt>
                <c:pt idx="9">
                  <c:v>14568</c:v>
                </c:pt>
                <c:pt idx="12">
                  <c:v>14443</c:v>
                </c:pt>
              </c:numCache>
            </c:numRef>
          </c:val>
          <c:extLst>
            <c:ext xmlns:c16="http://schemas.microsoft.com/office/drawing/2014/chart" uri="{C3380CC4-5D6E-409C-BE32-E72D297353CC}">
              <c16:uniqueId val="{0000000A-9A74-4A30-AD10-0EF092781B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74-4A30-AD10-0EF092781B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814</c:v>
                </c:pt>
                <c:pt idx="1">
                  <c:v>455</c:v>
                </c:pt>
                <c:pt idx="2">
                  <c:v>455</c:v>
                </c:pt>
              </c:numCache>
            </c:numRef>
          </c:val>
          <c:extLst>
            <c:ext xmlns:c16="http://schemas.microsoft.com/office/drawing/2014/chart" uri="{C3380CC4-5D6E-409C-BE32-E72D297353CC}">
              <c16:uniqueId val="{00000000-6024-475B-9D41-FD03B53A38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1257</c:v>
                </c:pt>
                <c:pt idx="1">
                  <c:v>882</c:v>
                </c:pt>
                <c:pt idx="2">
                  <c:v>690</c:v>
                </c:pt>
              </c:numCache>
            </c:numRef>
          </c:val>
          <c:extLst>
            <c:ext xmlns:c16="http://schemas.microsoft.com/office/drawing/2014/chart" uri="{C3380CC4-5D6E-409C-BE32-E72D297353CC}">
              <c16:uniqueId val="{00000001-6024-475B-9D41-FD03B53A38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6839</c:v>
                </c:pt>
                <c:pt idx="1">
                  <c:v>7154</c:v>
                </c:pt>
                <c:pt idx="2">
                  <c:v>7497</c:v>
                </c:pt>
              </c:numCache>
            </c:numRef>
          </c:val>
          <c:extLst>
            <c:ext xmlns:c16="http://schemas.microsoft.com/office/drawing/2014/chart" uri="{C3380CC4-5D6E-409C-BE32-E72D297353CC}">
              <c16:uniqueId val="{00000002-6024-475B-9D41-FD03B53A38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{5E51C76A-A4CD-4160-A323-F1337A38A566}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B4F-4F06-8922-5698EAB26C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{43594696-8CFD-4637-B9E6-B51B155A0662}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F-4F06-8922-5698EAB26C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{60975CA9-AB5E-42F5-826E-F5F2C493B5C5}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F-4F06-8922-5698EAB26C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{F1C3CC57-8F25-43FB-85D8-381A55B686EA}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F-4F06-8922-5698EAB26C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{6843B418-A487-46BD-828C-7712B56F302B}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F-4F06-8922-5698EAB26C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{F5C35164-0F90-461C-BA35-8C55E1BE8775}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B4F-4F06-8922-5698EAB26C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{9BF82AEC-207A-493F-B6E1-F176A4E5E7F4}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B4F-4F06-8922-5698EAB26C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{481F3670-C7C3-4D24-BC9D-91DBF833E095}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B4F-4F06-8922-5698EAB26C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{ACC4DDB8-768B-4086-9A6A-EA57E3DBC176}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B4F-4F06-8922-5698EAB26C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60.5</c:v>
                </c:pt>
                <c:pt idx="16">
                  <c:v>60.4</c:v>
                </c:pt>
                <c:pt idx="24">
                  <c:v>62.3</c:v>
                </c:pt>
                <c:pt idx="32">
                  <c:v>63.7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B4F-4F06-8922-5698EAB26C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{93F1E258-9928-45AB-AEC4-68F478EFB528}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B4F-4F06-8922-5698EAB26C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{5C48A47E-6D0D-4AF8-BB26-425F6184CFAE}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F-4F06-8922-5698EAB26C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{E7F67752-B6A1-4B25-B95A-AD4830C16EA7}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F-4F06-8922-5698EAB26C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{FA14107A-BACD-47B8-BA7F-90914C7D844B}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F-4F06-8922-5698EAB26C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{370125E2-78AA-4F11-AF9F-AB1E7AFD2ECC}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F-4F06-8922-5698EAB26C1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{75AA7499-C643-4129-A084-4E04DCB08FF7}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B4F-4F06-8922-5698EAB26C1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{CD01B9EF-792B-4B8A-82B1-70139EA43A9D}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B4F-4F06-8922-5698EAB26C1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{56D2E1CA-EE20-41FD-A884-08ECA9F35048}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B4F-4F06-8922-5698EAB26C1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{B3ADBB47-392F-4286-98FF-80E2A9BA5A31}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B4F-4F06-8922-5698EAB26C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B4F-4F06-8922-5698EAB26C1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{E57148C2-8EA4-4645-9530-CE3C6E254E84}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025-4843-8EA4-3274E74C10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{BFA4DC36-B977-4226-88EB-F0FD2E7724B1}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25-4843-8EA4-3274E74C10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{9DEAEE3D-CDEC-4F8C-AD90-230035D0F294}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25-4843-8EA4-3274E74C10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{31609A01-726D-45B3-88F8-39CA6964F5CC}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25-4843-8EA4-3274E74C10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{53C2DE9D-07AF-449D-9AA6-04C2FBC257C8}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25-4843-8EA4-3274E74C104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{DE15E24F-4FBA-4AAB-A23A-CE9AB8E102C3}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025-4843-8EA4-3274E74C104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{A1AC414B-4ED1-4122-B98B-93EA8161C4C3}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025-4843-8EA4-3274E74C104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{49BC692E-FAE0-4033-B8FA-F3C7A93346D7}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025-4843-8EA4-3274E74C104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{798EDD2B-192B-4EC2-BD27-77D1DA43E361}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025-4843-8EA4-3274E74C10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10.9</c:v>
                </c:pt>
                <c:pt idx="16">
                  <c:v>11</c:v>
                </c:pt>
                <c:pt idx="24">
                  <c:v>11.1</c:v>
                </c:pt>
                <c:pt idx="32">
                  <c:v>11.5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25-4843-8EA4-3274E74C10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{F7977110-933A-4B92-8654-8B2FF5C46AC1}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025-4843-8EA4-3274E74C10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{ED8DD014-8F8E-4337-A891-81F7260A8B83}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25-4843-8EA4-3274E74C10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{62D21130-CC95-466F-8459-C15FE3F2C7D1}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25-4843-8EA4-3274E74C10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{3D23FEF6-EA3E-4FBD-8C6A-7EEF6C7C2F47}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25-4843-8EA4-3274E74C10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{B0B8CFDA-09FF-4F71-8EDB-164B7869E933}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25-4843-8EA4-3274E74C104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{A666B998-59C2-41E5-8263-2F0ADD8FC2E1}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025-4843-8EA4-3274E74C104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{55093A3F-2882-45C0-BE3D-A0E2FD6F2929}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025-4843-8EA4-3274E74C104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{FCBF64C7-57C7-4C63-A03D-539565619853}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025-4843-8EA4-3274E74C104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{C93EBF40-BA1B-4D81-9BED-F55EFF9D1DC6}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025-4843-8EA4-3274E74C10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025-4843-8EA4-3274E74C1045}"/>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年度は土地区画整理事業の償還完了分が大きかったことにより、償還金は元金</a:t>
          </a:r>
          <a:r>
            <a:rPr kumimoji="1" lang="en-US" altLang="ja-JP" sz="1400">
              <a:latin typeface="ＭＳ ゴシック" pitchFamily="49" charset="-128"/>
              <a:ea typeface="ＭＳ ゴシック" pitchFamily="49" charset="-128"/>
            </a:rPr>
            <a:t>23,135</a:t>
          </a:r>
          <a:r>
            <a:rPr kumimoji="1" lang="ja-JP" altLang="en-US" sz="1400">
              <a:latin typeface="ＭＳ ゴシック" pitchFamily="49" charset="-128"/>
              <a:ea typeface="ＭＳ ゴシック" pitchFamily="49" charset="-128"/>
            </a:rPr>
            <a:t>千円減、利子が</a:t>
          </a:r>
          <a:r>
            <a:rPr kumimoji="1" lang="en-US" altLang="ja-JP" sz="1400">
              <a:latin typeface="ＭＳ ゴシック" pitchFamily="49" charset="-128"/>
              <a:ea typeface="ＭＳ ゴシック" pitchFamily="49" charset="-128"/>
            </a:rPr>
            <a:t>14,394</a:t>
          </a:r>
          <a:r>
            <a:rPr kumimoji="1" lang="ja-JP" altLang="en-US" sz="1400">
              <a:latin typeface="ＭＳ ゴシック" pitchFamily="49" charset="-128"/>
              <a:ea typeface="ＭＳ ゴシック" pitchFamily="49" charset="-128"/>
            </a:rPr>
            <a:t>千円の減で合計</a:t>
          </a:r>
          <a:r>
            <a:rPr kumimoji="1" lang="en-US" altLang="ja-JP" sz="1400">
              <a:latin typeface="ＭＳ ゴシック" pitchFamily="49" charset="-128"/>
              <a:ea typeface="ＭＳ ゴシック" pitchFamily="49" charset="-128"/>
            </a:rPr>
            <a:t>37,532</a:t>
          </a:r>
          <a:r>
            <a:rPr kumimoji="1" lang="ja-JP" altLang="en-US" sz="1400">
              <a:latin typeface="ＭＳ ゴシック" pitchFamily="49" charset="-128"/>
              <a:ea typeface="ＭＳ ゴシック" pitchFamily="49" charset="-128"/>
            </a:rPr>
            <a:t>千円の減額となった。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型事業（学校跡地跡施設整備、温泉保養宿泊施設整備、ごみ処理施設整備、弓道場整備等）に係る償還が数年でピークを迎えることにより実質公債費比率の上昇も予想され、さらに、今後公民館建設や新公立病院整備等の大型事業も予定していることから補助制度や基金を効率的に活用し過度に地方債に依存することがない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昨年度に引き続き算定なしとなった。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将来負担額については年々増加しており、充当可能財源等も増加となった。その結果、前年度と比較すると将来負担比率の分子は</a:t>
          </a:r>
          <a:r>
            <a:rPr kumimoji="1" lang="en-US" altLang="ja-JP" sz="1400">
              <a:latin typeface="ＭＳ ゴシック" pitchFamily="49" charset="-128"/>
              <a:ea typeface="ＭＳ ゴシック" pitchFamily="49" charset="-128"/>
            </a:rPr>
            <a:t>228</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年度の充当可能財源として、財政調整基金についてはほぼ増減なし、減債基金</a:t>
          </a:r>
          <a:r>
            <a:rPr kumimoji="1" lang="en-US" altLang="ja-JP" sz="1400">
              <a:latin typeface="ＭＳ ゴシック" pitchFamily="49" charset="-128"/>
              <a:ea typeface="ＭＳ ゴシック" pitchFamily="49" charset="-128"/>
            </a:rPr>
            <a:t>192,577</a:t>
          </a:r>
          <a:r>
            <a:rPr kumimoji="1" lang="ja-JP" altLang="en-US" sz="1400">
              <a:latin typeface="ＭＳ ゴシック" pitchFamily="49" charset="-128"/>
              <a:ea typeface="ＭＳ ゴシック" pitchFamily="49" charset="-128"/>
            </a:rPr>
            <a:t>千円減、退職基金</a:t>
          </a:r>
          <a:r>
            <a:rPr kumimoji="1" lang="en-US" altLang="ja-JP" sz="1400">
              <a:latin typeface="ＭＳ ゴシック" pitchFamily="49" charset="-128"/>
              <a:ea typeface="ＭＳ ゴシック" pitchFamily="49" charset="-128"/>
            </a:rPr>
            <a:t>39,584</a:t>
          </a:r>
          <a:r>
            <a:rPr kumimoji="1" lang="ja-JP" altLang="en-US" sz="1400">
              <a:latin typeface="ＭＳ ゴシック" pitchFamily="49" charset="-128"/>
              <a:ea typeface="ＭＳ ゴシック" pitchFamily="49" charset="-128"/>
            </a:rPr>
            <a:t>千円減となっている。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充当可能財源の多くは、鉱害復旧施設基金に代表される特定目的基金であるため、引き続き新規発行地方債の抑制を図り、将来世代への負担を先送りすることがないよう努める。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佐賀県多久市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歳出決算総額は昨年度より増加したが、補助事業が多かったことや歳出の精査による削減額増により、財政調整基金は同額を維持、減債基金、退職基金は取崩し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に実施している大型事業（学校跡地跡施設整備、温泉保養宿泊施設整備、ごみ処理施設整備等）に係る償還が数年でピークを迎えることから財政調整基金や減債基金の取崩しも予想され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・鉱害復旧施設基金：臨時石炭鉱害復旧法（昭和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号）に基づき設置された多久市鉱害復旧施設の適正な運用及び管理に関する資金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・福祉振興基金：当市内の団体又は個人が行う福祉振興事業活動を助長し、市民福祉の振興及び高齢者保健福祉の増進を図る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・ふるさと振興基金：令和元年度からふるさと応援寄附の実績が伸びていることにより積立額が増加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・鉱害復旧施設基金：鉱害復旧施設の適正な運用及び管理費用を基金利子額が上回ったことによる差額分の増額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・環境衛生施設建設基金：旧ごみ処理施設の除却費用として必要額を取崩す予定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普通交付税、地方消費税交付金の増による歳入総額の増、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補助事業が多かったことや歳出の精査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による単独費の削減等の要因で昨年度と同額を維持した。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近年続く災害への備えや人口減少による市税の減等のため、余剰金についてはできる限りで積み立てることとしている。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地方債償還のために取崩したことによる減少。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今後も償還金が増加傾向にあるため、基金残高は減少すると予想される。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有形固定資産減価償却率は類似団体の平均より高い水準にあるが、今後策定予定の個別施設計画に基づき適切な施設の維持管理を行っていく予定である。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42908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62576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61776</xdr:rowOff>
    </xdr:from>
    <xdr:to>
      <xdr:col>15</xdr:col>
      <xdr:colOff>187325</xdr:colOff>
      <xdr:row>31</xdr:row>
      <xdr:rowOff>163376</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112576</xdr:rowOff>
    </xdr:from>
    <xdr:to>
      <xdr:col>19</xdr:col>
      <xdr:colOff>136525</xdr:colOff>
      <xdr:row>31</xdr:row>
      <xdr:rowOff>171178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619905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64861</xdr:rowOff>
    </xdr:from>
    <xdr:to>
      <xdr:col>11</xdr:col>
      <xdr:colOff>187325</xdr:colOff>
      <xdr:row>31</xdr:row>
      <xdr:rowOff>166461</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112576</xdr:rowOff>
    </xdr:from>
    <xdr:to>
      <xdr:col>15</xdr:col>
      <xdr:colOff>136525</xdr:colOff>
      <xdr:row>31</xdr:row>
      <xdr:rowOff>115661</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2527300" y="619905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6259</xdr:rowOff>
    </xdr:from>
    <xdr:to>
      <xdr:col>7</xdr:col>
      <xdr:colOff>187325</xdr:colOff>
      <xdr:row>31</xdr:row>
      <xdr:rowOff>107859</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0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57059</xdr:rowOff>
    </xdr:from>
    <xdr:to>
      <xdr:col>11</xdr:col>
      <xdr:colOff>136525</xdr:colOff>
      <xdr:row>31</xdr:row>
      <xdr:rowOff>115661</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614353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157588</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98986</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185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地方債現在高が増加し、</a:t>
          </a:r>
          <a:r>
            <a:rPr kumimoji="1" lang="ja-JP" altLang="en-US" sz="1100">
              <a:solidFill>
                <a:schemeClr val="dk1"/>
              </a:solidFill>
              <a:effectLst/>
              <a:latin typeface="+mn-lt"/>
              <a:ea typeface="+mn-ea"/>
              <a:cs typeface="+mn-cs"/>
            </a:rPr>
            <a:t>令和元年度と比較すると改善したものの</a:t>
          </a:r>
          <a:r>
            <a:rPr kumimoji="1" lang="ja-JP" altLang="ja-JP" sz="1100">
              <a:solidFill>
                <a:schemeClr val="dk1"/>
              </a:solidFill>
              <a:effectLst/>
              <a:latin typeface="+mn-lt"/>
              <a:ea typeface="+mn-ea"/>
              <a:cs typeface="+mn-cs"/>
            </a:rPr>
            <a:t>類似団体平均を大幅に上回った。さらに今後大型事業</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計画しているので、引き続き適正な財政運営に努めていく。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00000000-0008-0000-0D00-00008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00000000-0008-0000-0D00-00008F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00000000-0008-0000-0D00-000091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47" name="債務償還比率平均値テキスト">
          <a:extLst>
            <a:ext uri="{FF2B5EF4-FFF2-40B4-BE49-F238E27FC236}">
              <a16:creationId xmlns:a16="http://schemas.microsoft.com/office/drawing/2014/main" id="{00000000-0008-0000-0D00-000093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a:extLst>
            <a:ext uri="{FF2B5EF4-FFF2-40B4-BE49-F238E27FC236}">
              <a16:creationId xmlns:a16="http://schemas.microsoft.com/office/drawing/2014/main" id="{00000000-0008-0000-0D00-000096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a:extLst>
            <a:ext uri="{FF2B5EF4-FFF2-40B4-BE49-F238E27FC236}">
              <a16:creationId xmlns:a16="http://schemas.microsoft.com/office/drawing/2014/main" id="{00000000-0008-0000-0D00-000097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a:extLst>
            <a:ext uri="{FF2B5EF4-FFF2-40B4-BE49-F238E27FC236}">
              <a16:creationId xmlns:a16="http://schemas.microsoft.com/office/drawing/2014/main" id="{00000000-0008-0000-0D00-000098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79820</xdr:rowOff>
    </xdr:from>
    <xdr:to>
      <xdr:col>76</xdr:col>
      <xdr:colOff>73025</xdr:colOff>
      <xdr:row>32</xdr:row>
      <xdr:rowOff>9970</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4744700" y="61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58247</xdr:rowOff>
    </xdr:from>
    <xdr:ext cx="469744" cy="259045"/>
    <xdr:sp macro="" textlink="">
      <xdr:nvSpPr>
        <xdr:cNvPr id="159" name="債務償還比率該当値テキスト">
          <a:extLst>
            <a:ext uri="{FF2B5EF4-FFF2-40B4-BE49-F238E27FC236}">
              <a16:creationId xmlns:a16="http://schemas.microsoft.com/office/drawing/2014/main" id="{00000000-0008-0000-0D00-00009F000000}"/>
            </a:ext>
          </a:extLst>
        </xdr:cNvPr>
        <xdr:cNvSpPr txBox="1"/>
      </xdr:nvSpPr>
      <xdr:spPr>
        <a:xfrm>
          <a:off x="14846300" y="614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74613</xdr:rowOff>
    </xdr:from>
    <xdr:to>
      <xdr:col>72</xdr:col>
      <xdr:colOff>123825</xdr:colOff>
      <xdr:row>33</xdr:row>
      <xdr:rowOff>4763</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4033500" y="6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130620</xdr:rowOff>
    </xdr:from>
    <xdr:to>
      <xdr:col>76</xdr:col>
      <xdr:colOff>22225</xdr:colOff>
      <xdr:row>32</xdr:row>
      <xdr:rowOff>125413</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flipV="1">
          <a:off x="14084300" y="6217095"/>
          <a:ext cx="711200" cy="1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70104</xdr:rowOff>
    </xdr:from>
    <xdr:to>
      <xdr:col>68</xdr:col>
      <xdr:colOff>123825</xdr:colOff>
      <xdr:row>32</xdr:row>
      <xdr:rowOff>254</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3271500" y="61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120904</xdr:rowOff>
    </xdr:from>
    <xdr:to>
      <xdr:col>72</xdr:col>
      <xdr:colOff>73025</xdr:colOff>
      <xdr:row>32</xdr:row>
      <xdr:rowOff>125413</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13322300" y="6207379"/>
          <a:ext cx="762000" cy="1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61894</xdr:rowOff>
    </xdr:from>
    <xdr:to>
      <xdr:col>64</xdr:col>
      <xdr:colOff>123825</xdr:colOff>
      <xdr:row>30</xdr:row>
      <xdr:rowOff>163494</xdr:rowOff>
    </xdr:to>
    <xdr:sp macro="" textlink="">
      <xdr:nvSpPr>
        <xdr:cNvPr id="164" name="楕円 163">
          <a:extLst>
            <a:ext uri="{FF2B5EF4-FFF2-40B4-BE49-F238E27FC236}">
              <a16:creationId xmlns:a16="http://schemas.microsoft.com/office/drawing/2014/main" id="{00000000-0008-0000-0D00-0000A4000000}"/>
            </a:ext>
          </a:extLst>
        </xdr:cNvPr>
        <xdr:cNvSpPr/>
      </xdr:nvSpPr>
      <xdr:spPr>
        <a:xfrm>
          <a:off x="12509500" y="59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112694</xdr:rowOff>
    </xdr:from>
    <xdr:to>
      <xdr:col>68</xdr:col>
      <xdr:colOff>73025</xdr:colOff>
      <xdr:row>31</xdr:row>
      <xdr:rowOff>120904</xdr:rowOff>
    </xdr:to>
    <xdr:cxnSp macro="">
      <xdr:nvCxnSpPr>
        <xdr:cNvPr id="165" name="直線コネクタ 164">
          <a:extLst>
            <a:ext uri="{FF2B5EF4-FFF2-40B4-BE49-F238E27FC236}">
              <a16:creationId xmlns:a16="http://schemas.microsoft.com/office/drawing/2014/main" id="{00000000-0008-0000-0D00-0000A5000000}"/>
            </a:ext>
          </a:extLst>
        </xdr:cNvPr>
        <xdr:cNvCxnSpPr/>
      </xdr:nvCxnSpPr>
      <xdr:spPr>
        <a:xfrm>
          <a:off x="12560300" y="6027719"/>
          <a:ext cx="762000" cy="17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25772</xdr:rowOff>
    </xdr:from>
    <xdr:to>
      <xdr:col>60</xdr:col>
      <xdr:colOff>123825</xdr:colOff>
      <xdr:row>29</xdr:row>
      <xdr:rowOff>127372</xdr:rowOff>
    </xdr:to>
    <xdr:sp macro="" textlink="">
      <xdr:nvSpPr>
        <xdr:cNvPr id="166" name="楕円 165">
          <a:extLst>
            <a:ext uri="{FF2B5EF4-FFF2-40B4-BE49-F238E27FC236}">
              <a16:creationId xmlns:a16="http://schemas.microsoft.com/office/drawing/2014/main" id="{00000000-0008-0000-0D00-0000A6000000}"/>
            </a:ext>
          </a:extLst>
        </xdr:cNvPr>
        <xdr:cNvSpPr/>
      </xdr:nvSpPr>
      <xdr:spPr>
        <a:xfrm>
          <a:off x="11747500" y="5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76572</xdr:rowOff>
    </xdr:from>
    <xdr:to>
      <xdr:col>64</xdr:col>
      <xdr:colOff>73025</xdr:colOff>
      <xdr:row>30</xdr:row>
      <xdr:rowOff>112694</xdr:rowOff>
    </xdr:to>
    <xdr:cxnSp macro="">
      <xdr:nvCxnSpPr>
        <xdr:cNvPr id="167" name="直線コネクタ 166">
          <a:extLst>
            <a:ext uri="{FF2B5EF4-FFF2-40B4-BE49-F238E27FC236}">
              <a16:creationId xmlns:a16="http://schemas.microsoft.com/office/drawing/2014/main" id="{00000000-0008-0000-0D00-0000A7000000}"/>
            </a:ext>
          </a:extLst>
        </xdr:cNvPr>
        <xdr:cNvCxnSpPr/>
      </xdr:nvCxnSpPr>
      <xdr:spPr>
        <a:xfrm>
          <a:off x="11798300" y="5820147"/>
          <a:ext cx="762000" cy="2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68" name="n_1aveValue債務償還比率">
          <a:extLst>
            <a:ext uri="{FF2B5EF4-FFF2-40B4-BE49-F238E27FC236}">
              <a16:creationId xmlns:a16="http://schemas.microsoft.com/office/drawing/2014/main" id="{00000000-0008-0000-0D00-0000A8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69" name="n_2aveValue債務償還比率">
          <a:extLst>
            <a:ext uri="{FF2B5EF4-FFF2-40B4-BE49-F238E27FC236}">
              <a16:creationId xmlns:a16="http://schemas.microsoft.com/office/drawing/2014/main" id="{00000000-0008-0000-0D00-0000A9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a:extLst>
            <a:ext uri="{FF2B5EF4-FFF2-40B4-BE49-F238E27FC236}">
              <a16:creationId xmlns:a16="http://schemas.microsoft.com/office/drawing/2014/main" id="{00000000-0008-0000-0D00-0000AA000000}"/>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a:extLst>
            <a:ext uri="{FF2B5EF4-FFF2-40B4-BE49-F238E27FC236}">
              <a16:creationId xmlns:a16="http://schemas.microsoft.com/office/drawing/2014/main" id="{00000000-0008-0000-0D00-0000AB000000}"/>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167340</xdr:rowOff>
    </xdr:from>
    <xdr:ext cx="469744" cy="259045"/>
    <xdr:sp macro="" textlink="">
      <xdr:nvSpPr>
        <xdr:cNvPr id="172" name="n_1mainValue債務償還比率">
          <a:extLst>
            <a:ext uri="{FF2B5EF4-FFF2-40B4-BE49-F238E27FC236}">
              <a16:creationId xmlns:a16="http://schemas.microsoft.com/office/drawing/2014/main" id="{00000000-0008-0000-0D00-0000AC000000}"/>
            </a:ext>
          </a:extLst>
        </xdr:cNvPr>
        <xdr:cNvSpPr txBox="1"/>
      </xdr:nvSpPr>
      <xdr:spPr>
        <a:xfrm>
          <a:off x="13836727" y="6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162831</xdr:rowOff>
    </xdr:from>
    <xdr:ext cx="469744" cy="259045"/>
    <xdr:sp macro="" textlink="">
      <xdr:nvSpPr>
        <xdr:cNvPr id="173" name="n_2mainValue債務償還比率">
          <a:extLst>
            <a:ext uri="{FF2B5EF4-FFF2-40B4-BE49-F238E27FC236}">
              <a16:creationId xmlns:a16="http://schemas.microsoft.com/office/drawing/2014/main" id="{00000000-0008-0000-0D00-0000AD000000}"/>
            </a:ext>
          </a:extLst>
        </xdr:cNvPr>
        <xdr:cNvSpPr txBox="1"/>
      </xdr:nvSpPr>
      <xdr:spPr>
        <a:xfrm>
          <a:off x="13087427" y="624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8571</xdr:rowOff>
    </xdr:from>
    <xdr:ext cx="469744" cy="259045"/>
    <xdr:sp macro="" textlink="">
      <xdr:nvSpPr>
        <xdr:cNvPr id="174" name="n_3mainValue債務償還比率">
          <a:extLst>
            <a:ext uri="{FF2B5EF4-FFF2-40B4-BE49-F238E27FC236}">
              <a16:creationId xmlns:a16="http://schemas.microsoft.com/office/drawing/2014/main" id="{00000000-0008-0000-0D00-0000AE000000}"/>
            </a:ext>
          </a:extLst>
        </xdr:cNvPr>
        <xdr:cNvSpPr txBox="1"/>
      </xdr:nvSpPr>
      <xdr:spPr>
        <a:xfrm>
          <a:off x="12325427" y="57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143899</xdr:rowOff>
    </xdr:from>
    <xdr:ext cx="469744" cy="259045"/>
    <xdr:sp macro="" textlink="">
      <xdr:nvSpPr>
        <xdr:cNvPr id="175" name="n_4mainValue債務償還比率">
          <a:extLst>
            <a:ext uri="{FF2B5EF4-FFF2-40B4-BE49-F238E27FC236}">
              <a16:creationId xmlns:a16="http://schemas.microsoft.com/office/drawing/2014/main" id="{00000000-0008-0000-0D00-0000AF000000}"/>
            </a:ext>
          </a:extLst>
        </xdr:cNvPr>
        <xdr:cNvSpPr txBox="1"/>
      </xdr:nvSpPr>
      <xdr:spPr>
        <a:xfrm>
          <a:off x="11563427" y="55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00000000-0008-0000-0D00-0000B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00000000-0008-0000-0D00-0000B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00000000-0008-0000-0D00-0000B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00000000-0008-0000-0D00-0000B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97155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798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64770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4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0</xdr:rowOff>
    </xdr:from>
    <xdr:to>
      <xdr:col>15</xdr:col>
      <xdr:colOff>50800</xdr:colOff>
      <xdr:row>38</xdr:row>
      <xdr:rowOff>32385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15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74930</xdr:rowOff>
    </xdr:from>
    <xdr:to>
      <xdr:col>6</xdr:col>
      <xdr:colOff>38100</xdr:colOff>
      <xdr:row>38</xdr:row>
      <xdr:rowOff>5080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125730</xdr:rowOff>
    </xdr:from>
    <xdr:to>
      <xdr:col>10</xdr:col>
      <xdr:colOff>114300</xdr:colOff>
      <xdr:row>38</xdr:row>
      <xdr:rowOff>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69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167657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59842</xdr:rowOff>
    </xdr:from>
    <xdr:to>
      <xdr:col>55</xdr:col>
      <xdr:colOff>50800</xdr:colOff>
      <xdr:row>35</xdr:row>
      <xdr:rowOff>161442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0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82719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59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82207</xdr:rowOff>
    </xdr:from>
    <xdr:to>
      <xdr:col>50</xdr:col>
      <xdr:colOff>165100</xdr:colOff>
      <xdr:row>36</xdr:row>
      <xdr:rowOff>12357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08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110642</xdr:rowOff>
    </xdr:from>
    <xdr:to>
      <xdr:col>55</xdr:col>
      <xdr:colOff>0</xdr:colOff>
      <xdr:row>35</xdr:row>
      <xdr:rowOff>133007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111392"/>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99847</xdr:rowOff>
    </xdr:from>
    <xdr:to>
      <xdr:col>46</xdr:col>
      <xdr:colOff>38100</xdr:colOff>
      <xdr:row>36</xdr:row>
      <xdr:rowOff>29997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1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133007</xdr:rowOff>
    </xdr:from>
    <xdr:to>
      <xdr:col>50</xdr:col>
      <xdr:colOff>114300</xdr:colOff>
      <xdr:row>35</xdr:row>
      <xdr:rowOff>150647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133757"/>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114478</xdr:rowOff>
    </xdr:from>
    <xdr:to>
      <xdr:col>41</xdr:col>
      <xdr:colOff>101600</xdr:colOff>
      <xdr:row>36</xdr:row>
      <xdr:rowOff>44628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1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150647</xdr:rowOff>
    </xdr:from>
    <xdr:to>
      <xdr:col>45</xdr:col>
      <xdr:colOff>177800</xdr:colOff>
      <xdr:row>35</xdr:row>
      <xdr:rowOff>165278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15139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133795</xdr:rowOff>
    </xdr:from>
    <xdr:to>
      <xdr:col>36</xdr:col>
      <xdr:colOff>165100</xdr:colOff>
      <xdr:row>36</xdr:row>
      <xdr:rowOff>63945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1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165278</xdr:rowOff>
    </xdr:from>
    <xdr:to>
      <xdr:col>41</xdr:col>
      <xdr:colOff>50800</xdr:colOff>
      <xdr:row>36</xdr:row>
      <xdr:rowOff>13145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16602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28884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585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46524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58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61155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589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80472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59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58783</xdr:rowOff>
    </xdr:from>
    <xdr:to>
      <xdr:col>24</xdr:col>
      <xdr:colOff>63500</xdr:colOff>
      <xdr:row>60</xdr:row>
      <xdr:rowOff>68580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034578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68580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343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47353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343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53884</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3343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114680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152793</xdr:rowOff>
    </xdr:from>
    <xdr:to>
      <xdr:col>55</xdr:col>
      <xdr:colOff>50800</xdr:colOff>
      <xdr:row>63</xdr:row>
      <xdr:rowOff>82943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7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131220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xdr:rowOff>
    </xdr:from>
    <xdr:to>
      <xdr:col>50</xdr:col>
      <xdr:colOff>165100</xdr:colOff>
      <xdr:row>63</xdr:row>
      <xdr:rowOff>101657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8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32143</xdr:rowOff>
    </xdr:from>
    <xdr:to>
      <xdr:col>55</xdr:col>
      <xdr:colOff>0</xdr:colOff>
      <xdr:row>63</xdr:row>
      <xdr:rowOff>50857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833493"/>
          <a:ext cx="8382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8487</xdr:rowOff>
    </xdr:from>
    <xdr:to>
      <xdr:col>46</xdr:col>
      <xdr:colOff>38100</xdr:colOff>
      <xdr:row>63</xdr:row>
      <xdr:rowOff>110087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8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50857</xdr:rowOff>
    </xdr:from>
    <xdr:to>
      <xdr:col>50</xdr:col>
      <xdr:colOff>114300</xdr:colOff>
      <xdr:row>63</xdr:row>
      <xdr:rowOff>59287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852207"/>
          <a:ext cx="8890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22733</xdr:rowOff>
    </xdr:from>
    <xdr:to>
      <xdr:col>41</xdr:col>
      <xdr:colOff>101600</xdr:colOff>
      <xdr:row>63</xdr:row>
      <xdr:rowOff>124333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59287</xdr:rowOff>
    </xdr:from>
    <xdr:to>
      <xdr:col>45</xdr:col>
      <xdr:colOff>177800</xdr:colOff>
      <xdr:row>63</xdr:row>
      <xdr:rowOff>73533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860637"/>
          <a:ext cx="8890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28804</xdr:rowOff>
    </xdr:from>
    <xdr:to>
      <xdr:col>36</xdr:col>
      <xdr:colOff>165100</xdr:colOff>
      <xdr:row>63</xdr:row>
      <xdr:rowOff>130404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73533</xdr:rowOff>
    </xdr:from>
    <xdr:to>
      <xdr:col>41</xdr:col>
      <xdr:colOff>50800</xdr:colOff>
      <xdr:row>63</xdr:row>
      <xdr:rowOff>79604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874883"/>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92784</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89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101214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90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115460</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91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121531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92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154305</xdr:rowOff>
    </xdr:from>
    <xdr:to>
      <xdr:col>24</xdr:col>
      <xdr:colOff>63500</xdr:colOff>
      <xdr:row>83</xdr:row>
      <xdr:rowOff>20955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13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63500</xdr:rowOff>
    </xdr:from>
    <xdr:to>
      <xdr:col>15</xdr:col>
      <xdr:colOff>101600</xdr:colOff>
      <xdr:row>82</xdr:row>
      <xdr:rowOff>165100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154305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17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156845</xdr:rowOff>
    </xdr:from>
    <xdr:to>
      <xdr:col>6</xdr:col>
      <xdr:colOff>38100</xdr:colOff>
      <xdr:row>82</xdr:row>
      <xdr:rowOff>86995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36195</xdr:rowOff>
    </xdr:from>
    <xdr:to>
      <xdr:col>10</xdr:col>
      <xdr:colOff>114300</xdr:colOff>
      <xdr:row>82</xdr:row>
      <xdr:rowOff>76200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09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103124</xdr:rowOff>
    </xdr:from>
    <xdr:to>
      <xdr:col>55</xdr:col>
      <xdr:colOff>50800</xdr:colOff>
      <xdr:row>84</xdr:row>
      <xdr:rowOff>33274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33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126001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110744</xdr:rowOff>
    </xdr:from>
    <xdr:to>
      <xdr:col>50</xdr:col>
      <xdr:colOff>165100</xdr:colOff>
      <xdr:row>84</xdr:row>
      <xdr:rowOff>40894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153924</xdr:rowOff>
    </xdr:from>
    <xdr:to>
      <xdr:col>55</xdr:col>
      <xdr:colOff>0</xdr:colOff>
      <xdr:row>83</xdr:row>
      <xdr:rowOff>161544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38427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118363</xdr:rowOff>
    </xdr:from>
    <xdr:to>
      <xdr:col>46</xdr:col>
      <xdr:colOff>38100</xdr:colOff>
      <xdr:row>84</xdr:row>
      <xdr:rowOff>48513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161544</xdr:rowOff>
    </xdr:from>
    <xdr:to>
      <xdr:col>50</xdr:col>
      <xdr:colOff>114300</xdr:colOff>
      <xdr:row>83</xdr:row>
      <xdr:rowOff>169163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39189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125222</xdr:rowOff>
    </xdr:from>
    <xdr:to>
      <xdr:col>41</xdr:col>
      <xdr:colOff>101600</xdr:colOff>
      <xdr:row>84</xdr:row>
      <xdr:rowOff>55372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3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169163</xdr:rowOff>
    </xdr:from>
    <xdr:to>
      <xdr:col>45</xdr:col>
      <xdr:colOff>177800</xdr:colOff>
      <xdr:row>84</xdr:row>
      <xdr:rowOff>4572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3995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131699</xdr:rowOff>
    </xdr:from>
    <xdr:to>
      <xdr:col>36</xdr:col>
      <xdr:colOff>165100</xdr:colOff>
      <xdr:row>84</xdr:row>
      <xdr:rowOff>61849</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4572</xdr:rowOff>
    </xdr:from>
    <xdr:to>
      <xdr:col>41</xdr:col>
      <xdr:colOff>50800</xdr:colOff>
      <xdr:row>84</xdr:row>
      <xdr:rowOff>11049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40637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57421</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65040</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12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71899</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78376</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13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00000000-0008-0000-0E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00000000-0008-0000-0E00-0000B601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00000000-0008-0000-0E00-0000B801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00000000-0008-0000-0E00-0000BA01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69215</xdr:rowOff>
    </xdr:from>
    <xdr:to>
      <xdr:col>85</xdr:col>
      <xdr:colOff>177800</xdr:colOff>
      <xdr:row>57</xdr:row>
      <xdr:rowOff>170815</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62687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92092</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00000000-0008-0000-0E00-0000C6010000}"/>
            </a:ext>
          </a:extLst>
        </xdr:cNvPr>
        <xdr:cNvSpPr txBox="1"/>
      </xdr:nvSpPr>
      <xdr:spPr>
        <a:xfrm>
          <a:off x="16357600"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120015</xdr:rowOff>
    </xdr:from>
    <xdr:to>
      <xdr:col>85</xdr:col>
      <xdr:colOff>127000</xdr:colOff>
      <xdr:row>58</xdr:row>
      <xdr:rowOff>131445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5481300" y="989266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131445</xdr:rowOff>
    </xdr:from>
    <xdr:to>
      <xdr:col>81</xdr:col>
      <xdr:colOff>50800</xdr:colOff>
      <xdr:row>59</xdr:row>
      <xdr:rowOff>83820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14592300" y="100755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83820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3703300" y="10157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59</xdr:row>
      <xdr:rowOff>41910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814300" y="100717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463" name="n_1ave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464" name="n_2aveValue【学校施設】&#10;有形固定資産減価償却率">
          <a:extLst>
            <a:ext uri="{FF2B5EF4-FFF2-40B4-BE49-F238E27FC236}">
              <a16:creationId xmlns:a16="http://schemas.microsoft.com/office/drawing/2014/main" id="{00000000-0008-0000-0E00-0000D001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465" name="n_3aveValue【学校施設】&#10;有形固定資産減価償却率">
          <a:extLst>
            <a:ext uri="{FF2B5EF4-FFF2-40B4-BE49-F238E27FC236}">
              <a16:creationId xmlns:a16="http://schemas.microsoft.com/office/drawing/2014/main" id="{00000000-0008-0000-0E00-0000D101000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466" name="n_4aveValue【学校施設】&#10;有形固定資産減価償却率">
          <a:extLst>
            <a:ext uri="{FF2B5EF4-FFF2-40B4-BE49-F238E27FC236}">
              <a16:creationId xmlns:a16="http://schemas.microsoft.com/office/drawing/2014/main" id="{00000000-0008-0000-0E00-0000D2010000}"/>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467" name="n_1mainValue【学校施設】&#10;有形固定資産減価償却率">
          <a:extLst>
            <a:ext uri="{FF2B5EF4-FFF2-40B4-BE49-F238E27FC236}">
              <a16:creationId xmlns:a16="http://schemas.microsoft.com/office/drawing/2014/main" id="{00000000-0008-0000-0E00-0000D3010000}"/>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468" name="n_2mainValue【学校施設】&#10;有形固定資産減価償却率">
          <a:extLst>
            <a:ext uri="{FF2B5EF4-FFF2-40B4-BE49-F238E27FC236}">
              <a16:creationId xmlns:a16="http://schemas.microsoft.com/office/drawing/2014/main" id="{00000000-0008-0000-0E00-0000D4010000}"/>
            </a:ext>
          </a:extLst>
        </xdr:cNvPr>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469" name="n_3mainValue【学校施設】&#10;有形固定資産減価償却率">
          <a:extLst>
            <a:ext uri="{FF2B5EF4-FFF2-40B4-BE49-F238E27FC236}">
              <a16:creationId xmlns:a16="http://schemas.microsoft.com/office/drawing/2014/main" id="{00000000-0008-0000-0E00-0000D5010000}"/>
            </a:ext>
          </a:extLst>
        </xdr:cNvPr>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470" name="n_4mainValue【学校施設】&#10;有形固定資産減価償却率">
          <a:extLst>
            <a:ext uri="{FF2B5EF4-FFF2-40B4-BE49-F238E27FC236}">
              <a16:creationId xmlns:a16="http://schemas.microsoft.com/office/drawing/2014/main" id="{00000000-0008-0000-0E00-0000D6010000}"/>
            </a:ext>
          </a:extLst>
        </xdr:cNvPr>
        <xdr:cNvSpPr txBox="1"/>
      </xdr:nvSpPr>
      <xdr:spPr>
        <a:xfrm>
          <a:off x="12611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108204</xdr:rowOff>
    </xdr:from>
    <xdr:to>
      <xdr:col>116</xdr:col>
      <xdr:colOff>114300</xdr:colOff>
      <xdr:row>63</xdr:row>
      <xdr:rowOff>38354</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7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86631</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71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113030</xdr:rowOff>
    </xdr:from>
    <xdr:to>
      <xdr:col>112</xdr:col>
      <xdr:colOff>38100</xdr:colOff>
      <xdr:row>63</xdr:row>
      <xdr:rowOff>43180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159004</xdr:rowOff>
    </xdr:from>
    <xdr:to>
      <xdr:col>116</xdr:col>
      <xdr:colOff>63500</xdr:colOff>
      <xdr:row>62</xdr:row>
      <xdr:rowOff>163830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07889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117729</xdr:rowOff>
    </xdr:from>
    <xdr:to>
      <xdr:col>107</xdr:col>
      <xdr:colOff>101600</xdr:colOff>
      <xdr:row>63</xdr:row>
      <xdr:rowOff>47879</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74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163830</xdr:rowOff>
    </xdr:from>
    <xdr:to>
      <xdr:col>111</xdr:col>
      <xdr:colOff>177800</xdr:colOff>
      <xdr:row>62</xdr:row>
      <xdr:rowOff>168529</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079373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121539</xdr:rowOff>
    </xdr:from>
    <xdr:to>
      <xdr:col>102</xdr:col>
      <xdr:colOff>165100</xdr:colOff>
      <xdr:row>63</xdr:row>
      <xdr:rowOff>51689</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168529</xdr:rowOff>
    </xdr:from>
    <xdr:to>
      <xdr:col>107</xdr:col>
      <xdr:colOff>50800</xdr:colOff>
      <xdr:row>63</xdr:row>
      <xdr:rowOff>889</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9545300" y="107984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889</xdr:rowOff>
    </xdr:from>
    <xdr:to>
      <xdr:col>102</xdr:col>
      <xdr:colOff>114300</xdr:colOff>
      <xdr:row>63</xdr:row>
      <xdr:rowOff>3810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8656300" y="1080223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59707</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64406</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5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68216</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052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71137</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a:extLst>
            <a:ext uri="{FF2B5EF4-FFF2-40B4-BE49-F238E27FC236}">
              <a16:creationId xmlns:a16="http://schemas.microsoft.com/office/drawing/2014/main" id="{00000000-0008-0000-0E00-00002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児童館】&#10;有形固定資産減価償却率最小値テキスト">
          <a:extLst>
            <a:ext uri="{FF2B5EF4-FFF2-40B4-BE49-F238E27FC236}">
              <a16:creationId xmlns:a16="http://schemas.microsoft.com/office/drawing/2014/main" id="{00000000-0008-0000-0E00-00002A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56" name="【児童館】&#10;有形固定資産減価償却率最大値テキスト">
          <a:extLst>
            <a:ext uri="{FF2B5EF4-FFF2-40B4-BE49-F238E27FC236}">
              <a16:creationId xmlns:a16="http://schemas.microsoft.com/office/drawing/2014/main" id="{00000000-0008-0000-0E00-00002C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558" name="【児童館】&#10;有形固定資産減価償却率平均値テキスト">
          <a:extLst>
            <a:ext uri="{FF2B5EF4-FFF2-40B4-BE49-F238E27FC236}">
              <a16:creationId xmlns:a16="http://schemas.microsoft.com/office/drawing/2014/main" id="{00000000-0008-0000-0E00-00002E020000}"/>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6268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29771</xdr:rowOff>
    </xdr:from>
    <xdr:ext cx="405111" cy="259045"/>
    <xdr:sp macro="" textlink="">
      <xdr:nvSpPr>
        <xdr:cNvPr id="570" name="【児童館】&#10;有形固定資産減価償却率該当値テキスト">
          <a:extLst>
            <a:ext uri="{FF2B5EF4-FFF2-40B4-BE49-F238E27FC236}">
              <a16:creationId xmlns:a16="http://schemas.microsoft.com/office/drawing/2014/main" id="{00000000-0008-0000-0E00-00003A020000}"/>
            </a:ext>
          </a:extLst>
        </xdr:cNvPr>
        <xdr:cNvSpPr txBox="1"/>
      </xdr:nvSpPr>
      <xdr:spPr>
        <a:xfrm>
          <a:off x="16357600"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57694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5481300" y="139108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160564</xdr:rowOff>
    </xdr:from>
    <xdr:to>
      <xdr:col>81</xdr:col>
      <xdr:colOff>50800</xdr:colOff>
      <xdr:row>81</xdr:row>
      <xdr:rowOff>23405</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4592300" y="138765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73842</xdr:rowOff>
    </xdr:from>
    <xdr:to>
      <xdr:col>72</xdr:col>
      <xdr:colOff>38100</xdr:colOff>
      <xdr:row>81</xdr:row>
      <xdr:rowOff>3992</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3652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124642</xdr:rowOff>
    </xdr:from>
    <xdr:to>
      <xdr:col>76</xdr:col>
      <xdr:colOff>114300</xdr:colOff>
      <xdr:row>80</xdr:row>
      <xdr:rowOff>160564</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3703300" y="138406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39551</xdr:rowOff>
    </xdr:from>
    <xdr:to>
      <xdr:col>67</xdr:col>
      <xdr:colOff>101600</xdr:colOff>
      <xdr:row>80</xdr:row>
      <xdr:rowOff>141151</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2763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90351</xdr:rowOff>
    </xdr:from>
    <xdr:to>
      <xdr:col>71</xdr:col>
      <xdr:colOff>177800</xdr:colOff>
      <xdr:row>80</xdr:row>
      <xdr:rowOff>124642</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2814300" y="1380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57166</xdr:rowOff>
    </xdr:from>
    <xdr:ext cx="405111" cy="259045"/>
    <xdr:sp macro="" textlink="">
      <xdr:nvSpPr>
        <xdr:cNvPr id="579" name="n_1aveValue【児童館】&#10;有形固定資産減価償却率">
          <a:extLst>
            <a:ext uri="{FF2B5EF4-FFF2-40B4-BE49-F238E27FC236}">
              <a16:creationId xmlns:a16="http://schemas.microsoft.com/office/drawing/2014/main" id="{00000000-0008-0000-0E00-000043020000}"/>
            </a:ext>
          </a:extLst>
        </xdr:cNvPr>
        <xdr:cNvSpPr txBox="1"/>
      </xdr:nvSpPr>
      <xdr:spPr>
        <a:xfrm>
          <a:off x="15266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60433</xdr:rowOff>
    </xdr:from>
    <xdr:ext cx="405111" cy="259045"/>
    <xdr:sp macro="" textlink="">
      <xdr:nvSpPr>
        <xdr:cNvPr id="580" name="n_2aveValue【児童館】&#10;有形固定資産減価償却率">
          <a:extLst>
            <a:ext uri="{FF2B5EF4-FFF2-40B4-BE49-F238E27FC236}">
              <a16:creationId xmlns:a16="http://schemas.microsoft.com/office/drawing/2014/main" id="{00000000-0008-0000-0E00-000044020000}"/>
            </a:ext>
          </a:extLst>
        </xdr:cNvPr>
        <xdr:cNvSpPr txBox="1"/>
      </xdr:nvSpPr>
      <xdr:spPr>
        <a:xfrm>
          <a:off x="14389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581" name="n_3aveValue【児童館】&#10;有形固定資産減価償却率">
          <a:extLst>
            <a:ext uri="{FF2B5EF4-FFF2-40B4-BE49-F238E27FC236}">
              <a16:creationId xmlns:a16="http://schemas.microsoft.com/office/drawing/2014/main" id="{00000000-0008-0000-0E00-000045020000}"/>
            </a:ext>
          </a:extLst>
        </xdr:cNvPr>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82" name="n_4aveValue【児童館】&#10;有形固定資産減価償却率">
          <a:extLst>
            <a:ext uri="{FF2B5EF4-FFF2-40B4-BE49-F238E27FC236}">
              <a16:creationId xmlns:a16="http://schemas.microsoft.com/office/drawing/2014/main" id="{00000000-0008-0000-0E00-000046020000}"/>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583" name="n_1mainValue【児童館】&#10;有形固定資産減価償却率">
          <a:extLst>
            <a:ext uri="{FF2B5EF4-FFF2-40B4-BE49-F238E27FC236}">
              <a16:creationId xmlns:a16="http://schemas.microsoft.com/office/drawing/2014/main" id="{00000000-0008-0000-0E00-000047020000}"/>
            </a:ext>
          </a:extLst>
        </xdr:cNvPr>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584" name="n_2mainValue【児童館】&#10;有形固定資産減価償却率">
          <a:extLst>
            <a:ext uri="{FF2B5EF4-FFF2-40B4-BE49-F238E27FC236}">
              <a16:creationId xmlns:a16="http://schemas.microsoft.com/office/drawing/2014/main" id="{00000000-0008-0000-0E00-000048020000}"/>
            </a:ext>
          </a:extLst>
        </xdr:cNvPr>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20519</xdr:rowOff>
    </xdr:from>
    <xdr:ext cx="405111" cy="259045"/>
    <xdr:sp macro="" textlink="">
      <xdr:nvSpPr>
        <xdr:cNvPr id="585" name="n_3mainValue【児童館】&#10;有形固定資産減価償却率">
          <a:extLst>
            <a:ext uri="{FF2B5EF4-FFF2-40B4-BE49-F238E27FC236}">
              <a16:creationId xmlns:a16="http://schemas.microsoft.com/office/drawing/2014/main" id="{00000000-0008-0000-0E00-000049020000}"/>
            </a:ext>
          </a:extLst>
        </xdr:cNvPr>
        <xdr:cNvSpPr txBox="1"/>
      </xdr:nvSpPr>
      <xdr:spPr>
        <a:xfrm>
          <a:off x="135007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157678</xdr:rowOff>
    </xdr:from>
    <xdr:ext cx="405111" cy="259045"/>
    <xdr:sp macro="" textlink="">
      <xdr:nvSpPr>
        <xdr:cNvPr id="586" name="n_4mainValue【児童館】&#10;有形固定資産減価償却率">
          <a:extLst>
            <a:ext uri="{FF2B5EF4-FFF2-40B4-BE49-F238E27FC236}">
              <a16:creationId xmlns:a16="http://schemas.microsoft.com/office/drawing/2014/main" id="{00000000-0008-0000-0E00-00004A020000}"/>
            </a:ext>
          </a:extLst>
        </xdr:cNvPr>
        <xdr:cNvSpPr txBox="1"/>
      </xdr:nvSpPr>
      <xdr:spPr>
        <a:xfrm>
          <a:off x="12611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74168</xdr:rowOff>
    </xdr:from>
    <xdr:to>
      <xdr:col>116</xdr:col>
      <xdr:colOff>114300</xdr:colOff>
      <xdr:row>83</xdr:row>
      <xdr:rowOff>4318</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2110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97045</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E00-000071020000}"/>
            </a:ext>
          </a:extLst>
        </xdr:cNvPr>
        <xdr:cNvSpPr txBox="1"/>
      </xdr:nvSpPr>
      <xdr:spPr>
        <a:xfrm>
          <a:off x="22199600"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83313</xdr:rowOff>
    </xdr:from>
    <xdr:to>
      <xdr:col>112</xdr:col>
      <xdr:colOff>38100</xdr:colOff>
      <xdr:row>83</xdr:row>
      <xdr:rowOff>13463</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1272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124968</xdr:rowOff>
    </xdr:from>
    <xdr:to>
      <xdr:col>116</xdr:col>
      <xdr:colOff>63500</xdr:colOff>
      <xdr:row>82</xdr:row>
      <xdr:rowOff>134113</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1323300" y="141838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134113</xdr:rowOff>
    </xdr:from>
    <xdr:to>
      <xdr:col>111</xdr:col>
      <xdr:colOff>177800</xdr:colOff>
      <xdr:row>82</xdr:row>
      <xdr:rowOff>143256</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flipV="1">
          <a:off x="20434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143256</xdr:rowOff>
    </xdr:from>
    <xdr:to>
      <xdr:col>107</xdr:col>
      <xdr:colOff>50800</xdr:colOff>
      <xdr:row>82</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9545300" y="1420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115315</xdr:rowOff>
    </xdr:from>
    <xdr:to>
      <xdr:col>98</xdr:col>
      <xdr:colOff>38100</xdr:colOff>
      <xdr:row>83</xdr:row>
      <xdr:rowOff>45465</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166115</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8656300" y="142113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637" name="n_4aveValue【児童館】&#10;一人当たり面積">
          <a:extLst>
            <a:ext uri="{FF2B5EF4-FFF2-40B4-BE49-F238E27FC236}">
              <a16:creationId xmlns:a16="http://schemas.microsoft.com/office/drawing/2014/main" id="{00000000-0008-0000-0E00-00007D020000}"/>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29990</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61992</xdr:rowOff>
    </xdr:from>
    <xdr:ext cx="469744" cy="259045"/>
    <xdr:sp macro="" textlink="">
      <xdr:nvSpPr>
        <xdr:cNvPr id="641" name="n_4mainValue【児童館】&#10;一人当たり面積">
          <a:extLst>
            <a:ext uri="{FF2B5EF4-FFF2-40B4-BE49-F238E27FC236}">
              <a16:creationId xmlns:a16="http://schemas.microsoft.com/office/drawing/2014/main" id="{00000000-0008-0000-0E00-000081020000}"/>
            </a:ext>
          </a:extLst>
        </xdr:cNvPr>
        <xdr:cNvSpPr txBox="1"/>
      </xdr:nvSpPr>
      <xdr:spPr>
        <a:xfrm>
          <a:off x="18421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53975</xdr:rowOff>
    </xdr:from>
    <xdr:to>
      <xdr:col>85</xdr:col>
      <xdr:colOff>177800</xdr:colOff>
      <xdr:row>105</xdr:row>
      <xdr:rowOff>155575</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6268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32402</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E00-0000AB020000}"/>
            </a:ext>
          </a:extLst>
        </xdr:cNvPr>
        <xdr:cNvSpPr txBox="1"/>
      </xdr:nvSpPr>
      <xdr:spPr>
        <a:xfrm>
          <a:off x="16357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104775</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481300" y="180594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105</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4592300" y="18011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365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0</xdr:rowOff>
    </xdr:from>
    <xdr:to>
      <xdr:col>76</xdr:col>
      <xdr:colOff>114300</xdr:colOff>
      <xdr:row>105</xdr:row>
      <xdr:rowOff>9525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3703300" y="18002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59689</xdr:rowOff>
    </xdr:from>
    <xdr:to>
      <xdr:col>67</xdr:col>
      <xdr:colOff>101600</xdr:colOff>
      <xdr:row>104</xdr:row>
      <xdr:rowOff>161289</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76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110489</xdr:rowOff>
    </xdr:from>
    <xdr:to>
      <xdr:col>71</xdr:col>
      <xdr:colOff>177800</xdr:colOff>
      <xdr:row>105</xdr:row>
      <xdr:rowOff>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814300" y="17941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51452</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E00-0000BA020000}"/>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E00-0000BB020000}"/>
            </a:ext>
          </a:extLst>
        </xdr:cNvPr>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2557</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160274</xdr:rowOff>
    </xdr:from>
    <xdr:to>
      <xdr:col>112</xdr:col>
      <xdr:colOff>38100</xdr:colOff>
      <xdr:row>105</xdr:row>
      <xdr:rowOff>90424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39624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1323300" y="1803273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167132</xdr:rowOff>
    </xdr:from>
    <xdr:to>
      <xdr:col>107</xdr:col>
      <xdr:colOff>101600</xdr:colOff>
      <xdr:row>105</xdr:row>
      <xdr:rowOff>97282</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39624</xdr:rowOff>
    </xdr:from>
    <xdr:to>
      <xdr:col>111</xdr:col>
      <xdr:colOff>177800</xdr:colOff>
      <xdr:row>105</xdr:row>
      <xdr:rowOff>46482</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0434300" y="180418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135128</xdr:rowOff>
    </xdr:from>
    <xdr:to>
      <xdr:col>102</xdr:col>
      <xdr:colOff>165100</xdr:colOff>
      <xdr:row>105</xdr:row>
      <xdr:rowOff>65278</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xdr:rowOff>
    </xdr:from>
    <xdr:to>
      <xdr:col>107</xdr:col>
      <xdr:colOff>50800</xdr:colOff>
      <xdr:row>105</xdr:row>
      <xdr:rowOff>46482</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9545300" y="18016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144272</xdr:rowOff>
    </xdr:from>
    <xdr:to>
      <xdr:col>98</xdr:col>
      <xdr:colOff>38100</xdr:colOff>
      <xdr:row>105</xdr:row>
      <xdr:rowOff>74422</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14478</xdr:rowOff>
    </xdr:from>
    <xdr:to>
      <xdr:col>102</xdr:col>
      <xdr:colOff>114300</xdr:colOff>
      <xdr:row>105</xdr:row>
      <xdr:rowOff>23622</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8656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106951</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113809</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777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81805</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90949</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類似団体と比較して有形固定資産減価償却率が高くなっている施設は、道路、公営住宅、公民館であり、低くなっている施設は橋りょう、学校、児童館である。</a:t>
          </a:r>
          <a:endParaRPr lang="ja-JP" altLang="ja-JP" sz="1400">
            <a:effectLst/>
          </a:endParaRPr>
        </a:p>
        <a:p>
          <a:r>
            <a:rPr kumimoji="1" lang="ja-JP" altLang="ja-JP" sz="1100">
              <a:solidFill>
                <a:schemeClr val="dk1"/>
              </a:solidFill>
              <a:effectLst/>
              <a:latin typeface="+mn-lt"/>
              <a:ea typeface="+mn-ea"/>
              <a:cs typeface="+mn-cs"/>
            </a:rPr>
            <a:t>　道路については、毎年道路更新工事を行っているが、昭和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年度以前供用分が有形固定資産減価償却率の多くを占めているため上昇傾向にある。今後も現在の社会状況に応じた道路改良を計画的に行っていく予定である。公営住宅については、</a:t>
          </a:r>
          <a:r>
            <a:rPr kumimoji="1" lang="en-US" altLang="ja-JP" sz="1100">
              <a:solidFill>
                <a:schemeClr val="dk1"/>
              </a:solidFill>
              <a:effectLst/>
              <a:latin typeface="+mn-lt"/>
              <a:ea typeface="+mn-ea"/>
              <a:cs typeface="+mn-cs"/>
            </a:rPr>
            <a:t>1960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に建てられた住宅も多く、有形固定資産減価償却率が高い水準にある。今後は、人口減少や住宅の地域配分を踏まえた上で適切な必要戸数を見込んだ集約化や既存建物の改修を進めていく。公民館については、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年度より各地区館の建て替えを計画的に行ってきたが、市の財政状況等により全て建て替えが完了していない。</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年度に完了見込</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橋りょうについては、平成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年度に多久市橋梁長寿命化修繕計画を策定しており、同計画に基づいて改修や修繕を行っているため、有形固定資産減価償却率は低くなっている。学校の値が低くなっている理由は、平成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年度に実施した小中一貫校建設事業の際に大規模改修を行っているためである。児童館についても、平成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年度に改修した学校跡施設を児童館として開館しており、有形固定資産償却率は低くなっている。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76200</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93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164193</xdr:rowOff>
    </xdr:from>
    <xdr:to>
      <xdr:col>15</xdr:col>
      <xdr:colOff>101600</xdr:colOff>
      <xdr:row>40</xdr:row>
      <xdr:rowOff>94343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76200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43543</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98878</xdr:rowOff>
    </xdr:from>
    <xdr:to>
      <xdr:col>6</xdr:col>
      <xdr:colOff>38100</xdr:colOff>
      <xdr:row>40</xdr:row>
      <xdr:rowOff>29028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149678</xdr:rowOff>
    </xdr:from>
    <xdr:to>
      <xdr:col>10</xdr:col>
      <xdr:colOff>114300</xdr:colOff>
      <xdr:row>40</xdr:row>
      <xdr:rowOff>10885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85470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22623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158496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701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167640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7016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85725</xdr:rowOff>
    </xdr:from>
    <xdr:to>
      <xdr:col>24</xdr:col>
      <xdr:colOff>63500</xdr:colOff>
      <xdr:row>60</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3727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xdr:rowOff>
    </xdr:from>
    <xdr:to>
      <xdr:col>15</xdr:col>
      <xdr:colOff>101600</xdr:colOff>
      <xdr:row>60</xdr:row>
      <xdr:rowOff>111760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85725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3479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153035</xdr:rowOff>
    </xdr:from>
    <xdr:to>
      <xdr:col>10</xdr:col>
      <xdr:colOff>165100</xdr:colOff>
      <xdr:row>60</xdr:row>
      <xdr:rowOff>83185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32385</xdr:rowOff>
    </xdr:from>
    <xdr:to>
      <xdr:col>15</xdr:col>
      <xdr:colOff>50800</xdr:colOff>
      <xdr:row>60</xdr:row>
      <xdr:rowOff>60960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319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145415</xdr:rowOff>
    </xdr:from>
    <xdr:to>
      <xdr:col>6</xdr:col>
      <xdr:colOff>38100</xdr:colOff>
      <xdr:row>60</xdr:row>
      <xdr:rowOff>75565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24765</xdr:rowOff>
    </xdr:from>
    <xdr:to>
      <xdr:col>10</xdr:col>
      <xdr:colOff>114300</xdr:colOff>
      <xdr:row>60</xdr:row>
      <xdr:rowOff>32385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3117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153052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55118</xdr:rowOff>
    </xdr:from>
    <xdr:to>
      <xdr:col>55</xdr:col>
      <xdr:colOff>50800</xdr:colOff>
      <xdr:row>62</xdr:row>
      <xdr:rowOff>156718</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77995</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5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60452</xdr:rowOff>
    </xdr:from>
    <xdr:to>
      <xdr:col>50</xdr:col>
      <xdr:colOff>165100</xdr:colOff>
      <xdr:row>62</xdr:row>
      <xdr:rowOff>162052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105918</xdr:rowOff>
    </xdr:from>
    <xdr:to>
      <xdr:col>55</xdr:col>
      <xdr:colOff>0</xdr:colOff>
      <xdr:row>62</xdr:row>
      <xdr:rowOff>111252</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73581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65024</xdr:rowOff>
    </xdr:from>
    <xdr:to>
      <xdr:col>46</xdr:col>
      <xdr:colOff>38100</xdr:colOff>
      <xdr:row>62</xdr:row>
      <xdr:rowOff>166624</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111252</xdr:rowOff>
    </xdr:from>
    <xdr:to>
      <xdr:col>50</xdr:col>
      <xdr:colOff>114300</xdr:colOff>
      <xdr:row>62</xdr:row>
      <xdr:rowOff>115824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741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107696</xdr:rowOff>
    </xdr:from>
    <xdr:to>
      <xdr:col>41</xdr:col>
      <xdr:colOff>101600</xdr:colOff>
      <xdr:row>64</xdr:row>
      <xdr:rowOff>37846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115824</xdr:rowOff>
    </xdr:from>
    <xdr:to>
      <xdr:col>45</xdr:col>
      <xdr:colOff>177800</xdr:colOff>
      <xdr:row>63</xdr:row>
      <xdr:rowOff>158496</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745724"/>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109220</xdr:rowOff>
    </xdr:from>
    <xdr:to>
      <xdr:col>36</xdr:col>
      <xdr:colOff>165100</xdr:colOff>
      <xdr:row>64</xdr:row>
      <xdr:rowOff>39370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158496</xdr:rowOff>
    </xdr:from>
    <xdr:to>
      <xdr:col>41</xdr:col>
      <xdr:colOff>50800</xdr:colOff>
      <xdr:row>63</xdr:row>
      <xdr:rowOff>160020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95984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7129</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46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11701</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28973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30497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48261</xdr:rowOff>
    </xdr:from>
    <xdr:to>
      <xdr:col>24</xdr:col>
      <xdr:colOff>114300</xdr:colOff>
      <xdr:row>85</xdr:row>
      <xdr:rowOff>149861</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26688</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6350</xdr:rowOff>
    </xdr:from>
    <xdr:to>
      <xdr:col>20</xdr:col>
      <xdr:colOff>38100</xdr:colOff>
      <xdr:row>85</xdr:row>
      <xdr:rowOff>107950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57150</xdr:rowOff>
    </xdr:from>
    <xdr:to>
      <xdr:col>24</xdr:col>
      <xdr:colOff>63500</xdr:colOff>
      <xdr:row>85</xdr:row>
      <xdr:rowOff>99061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630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137795</xdr:rowOff>
    </xdr:from>
    <xdr:to>
      <xdr:col>15</xdr:col>
      <xdr:colOff>101600</xdr:colOff>
      <xdr:row>85</xdr:row>
      <xdr:rowOff>67945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57150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590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97789</xdr:rowOff>
    </xdr:from>
    <xdr:to>
      <xdr:col>10</xdr:col>
      <xdr:colOff>165100</xdr:colOff>
      <xdr:row>85</xdr:row>
      <xdr:rowOff>27939</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148589</xdr:rowOff>
    </xdr:from>
    <xdr:to>
      <xdr:col>15</xdr:col>
      <xdr:colOff>50800</xdr:colOff>
      <xdr:row>85</xdr:row>
      <xdr:rowOff>17145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5503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53975</xdr:rowOff>
    </xdr:from>
    <xdr:to>
      <xdr:col>6</xdr:col>
      <xdr:colOff>38100</xdr:colOff>
      <xdr:row>84</xdr:row>
      <xdr:rowOff>155575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104775</xdr:rowOff>
    </xdr:from>
    <xdr:to>
      <xdr:col>10</xdr:col>
      <xdr:colOff>114300</xdr:colOff>
      <xdr:row>84</xdr:row>
      <xdr:rowOff>148589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506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99077</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59072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19066</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146702</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141833</xdr:rowOff>
    </xdr:from>
    <xdr:to>
      <xdr:col>55</xdr:col>
      <xdr:colOff>50800</xdr:colOff>
      <xdr:row>86</xdr:row>
      <xdr:rowOff>71983</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56760</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21183</xdr:rowOff>
    </xdr:from>
    <xdr:to>
      <xdr:col>55</xdr:col>
      <xdr:colOff>0</xdr:colOff>
      <xdr:row>86</xdr:row>
      <xdr:rowOff>21641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658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142748</xdr:rowOff>
    </xdr:from>
    <xdr:to>
      <xdr:col>46</xdr:col>
      <xdr:colOff>38100</xdr:colOff>
      <xdr:row>86</xdr:row>
      <xdr:rowOff>72898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21641</xdr:rowOff>
    </xdr:from>
    <xdr:to>
      <xdr:col>50</xdr:col>
      <xdr:colOff>114300</xdr:colOff>
      <xdr:row>86</xdr:row>
      <xdr:rowOff>22098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66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142748</xdr:rowOff>
    </xdr:from>
    <xdr:to>
      <xdr:col>41</xdr:col>
      <xdr:colOff>101600</xdr:colOff>
      <xdr:row>86</xdr:row>
      <xdr:rowOff>72898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22098</xdr:rowOff>
    </xdr:from>
    <xdr:to>
      <xdr:col>45</xdr:col>
      <xdr:colOff>177800</xdr:colOff>
      <xdr:row>86</xdr:row>
      <xdr:rowOff>22098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76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143205</xdr:rowOff>
    </xdr:from>
    <xdr:to>
      <xdr:col>36</xdr:col>
      <xdr:colOff>165100</xdr:colOff>
      <xdr:row>86</xdr:row>
      <xdr:rowOff>73355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22098</xdr:rowOff>
    </xdr:from>
    <xdr:to>
      <xdr:col>41</xdr:col>
      <xdr:colOff>50800</xdr:colOff>
      <xdr:row>86</xdr:row>
      <xdr:rowOff>22555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7667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64025</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64025</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64482</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93980</xdr:rowOff>
    </xdr:from>
    <xdr:to>
      <xdr:col>24</xdr:col>
      <xdr:colOff>114300</xdr:colOff>
      <xdr:row>107</xdr:row>
      <xdr:rowOff>24130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72407</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71120</xdr:rowOff>
    </xdr:from>
    <xdr:to>
      <xdr:col>20</xdr:col>
      <xdr:colOff>38100</xdr:colOff>
      <xdr:row>107</xdr:row>
      <xdr:rowOff>1270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121920</xdr:rowOff>
    </xdr:from>
    <xdr:to>
      <xdr:col>24</xdr:col>
      <xdr:colOff>63500</xdr:colOff>
      <xdr:row>106</xdr:row>
      <xdr:rowOff>144780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295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99061</xdr:rowOff>
    </xdr:from>
    <xdr:to>
      <xdr:col>19</xdr:col>
      <xdr:colOff>177800</xdr:colOff>
      <xdr:row>106</xdr:row>
      <xdr:rowOff>121920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27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76200</xdr:rowOff>
    </xdr:from>
    <xdr:to>
      <xdr:col>15</xdr:col>
      <xdr:colOff>50800</xdr:colOff>
      <xdr:row>106</xdr:row>
      <xdr:rowOff>99061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24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2539</xdr:rowOff>
    </xdr:from>
    <xdr:to>
      <xdr:col>6</xdr:col>
      <xdr:colOff>38100</xdr:colOff>
      <xdr:row>106</xdr:row>
      <xdr:rowOff>104139</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53339</xdr:rowOff>
    </xdr:from>
    <xdr:to>
      <xdr:col>10</xdr:col>
      <xdr:colOff>114300</xdr:colOff>
      <xdr:row>106</xdr:row>
      <xdr:rowOff>76200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822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163847</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140988</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95266</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18084</xdr:rowOff>
    </xdr:from>
    <xdr:to>
      <xdr:col>55</xdr:col>
      <xdr:colOff>50800</xdr:colOff>
      <xdr:row>108</xdr:row>
      <xdr:rowOff>119684</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5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104461</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18542</xdr:rowOff>
    </xdr:from>
    <xdr:to>
      <xdr:col>50</xdr:col>
      <xdr:colOff>165100</xdr:colOff>
      <xdr:row>108</xdr:row>
      <xdr:rowOff>120142</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68884</xdr:rowOff>
    </xdr:from>
    <xdr:to>
      <xdr:col>55</xdr:col>
      <xdr:colOff>0</xdr:colOff>
      <xdr:row>108</xdr:row>
      <xdr:rowOff>69342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58548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18542</xdr:rowOff>
    </xdr:from>
    <xdr:to>
      <xdr:col>46</xdr:col>
      <xdr:colOff>38100</xdr:colOff>
      <xdr:row>108</xdr:row>
      <xdr:rowOff>120142</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69342</xdr:rowOff>
    </xdr:from>
    <xdr:to>
      <xdr:col>50</xdr:col>
      <xdr:colOff>114300</xdr:colOff>
      <xdr:row>108</xdr:row>
      <xdr:rowOff>69342</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8750300" y="1858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18542</xdr:rowOff>
    </xdr:from>
    <xdr:to>
      <xdr:col>41</xdr:col>
      <xdr:colOff>101600</xdr:colOff>
      <xdr:row>108</xdr:row>
      <xdr:rowOff>120142</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69342</xdr:rowOff>
    </xdr:from>
    <xdr:to>
      <xdr:col>45</xdr:col>
      <xdr:colOff>177800</xdr:colOff>
      <xdr:row>108</xdr:row>
      <xdr:rowOff>69342</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7861300" y="1858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18542</xdr:rowOff>
    </xdr:from>
    <xdr:to>
      <xdr:col>36</xdr:col>
      <xdr:colOff>165100</xdr:colOff>
      <xdr:row>108</xdr:row>
      <xdr:rowOff>120142</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69342</xdr:rowOff>
    </xdr:from>
    <xdr:to>
      <xdr:col>41</xdr:col>
      <xdr:colOff>50800</xdr:colOff>
      <xdr:row>108</xdr:row>
      <xdr:rowOff>69342</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6972300" y="18585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111269</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111269</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111269</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111269</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159294</xdr:rowOff>
    </xdr:from>
    <xdr:to>
      <xdr:col>81</xdr:col>
      <xdr:colOff>101600</xdr:colOff>
      <xdr:row>37</xdr:row>
      <xdr:rowOff>89444</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133350</xdr:rowOff>
    </xdr:from>
    <xdr:to>
      <xdr:col>85</xdr:col>
      <xdr:colOff>127000</xdr:colOff>
      <xdr:row>37</xdr:row>
      <xdr:rowOff>38644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flipV="1">
          <a:off x="15481300" y="630555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111942</xdr:rowOff>
    </xdr:from>
    <xdr:to>
      <xdr:col>76</xdr:col>
      <xdr:colOff>165100</xdr:colOff>
      <xdr:row>37</xdr:row>
      <xdr:rowOff>42092</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37</xdr:row>
      <xdr:rowOff>38644</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33494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36</xdr:row>
      <xdr:rowOff>162742</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3006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40096</xdr:rowOff>
    </xdr:from>
    <xdr:to>
      <xdr:col>67</xdr:col>
      <xdr:colOff>101600</xdr:colOff>
      <xdr:row>36</xdr:row>
      <xdr:rowOff>141696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90896</xdr:rowOff>
    </xdr:from>
    <xdr:to>
      <xdr:col>71</xdr:col>
      <xdr:colOff>177800</xdr:colOff>
      <xdr:row>36</xdr:row>
      <xdr:rowOff>128451</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2630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105971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58619</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158223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77583</xdr:rowOff>
    </xdr:from>
    <xdr:to>
      <xdr:col>116</xdr:col>
      <xdr:colOff>114300</xdr:colOff>
      <xdr:row>40</xdr:row>
      <xdr:rowOff>7733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7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100460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61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171390</xdr:rowOff>
    </xdr:from>
    <xdr:to>
      <xdr:col>112</xdr:col>
      <xdr:colOff>38100</xdr:colOff>
      <xdr:row>40</xdr:row>
      <xdr:rowOff>101540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8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128383</xdr:rowOff>
    </xdr:from>
    <xdr:to>
      <xdr:col>116</xdr:col>
      <xdr:colOff>63500</xdr:colOff>
      <xdr:row>40</xdr:row>
      <xdr:rowOff>50740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6814933"/>
          <a:ext cx="838200" cy="9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6165</xdr:rowOff>
    </xdr:from>
    <xdr:to>
      <xdr:col>107</xdr:col>
      <xdr:colOff>101600</xdr:colOff>
      <xdr:row>40</xdr:row>
      <xdr:rowOff>107765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8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50740</xdr:rowOff>
    </xdr:from>
    <xdr:to>
      <xdr:col>111</xdr:col>
      <xdr:colOff>177800</xdr:colOff>
      <xdr:row>40</xdr:row>
      <xdr:rowOff>56965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6908740"/>
          <a:ext cx="889000" cy="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19084</xdr:rowOff>
    </xdr:from>
    <xdr:to>
      <xdr:col>102</xdr:col>
      <xdr:colOff>165100</xdr:colOff>
      <xdr:row>40</xdr:row>
      <xdr:rowOff>120684</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8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56965</xdr:rowOff>
    </xdr:from>
    <xdr:to>
      <xdr:col>107</xdr:col>
      <xdr:colOff>50800</xdr:colOff>
      <xdr:row>40</xdr:row>
      <xdr:rowOff>69884</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6914965"/>
          <a:ext cx="8890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29116</xdr:rowOff>
    </xdr:from>
    <xdr:to>
      <xdr:col>98</xdr:col>
      <xdr:colOff>38100</xdr:colOff>
      <xdr:row>40</xdr:row>
      <xdr:rowOff>130716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69884</xdr:rowOff>
    </xdr:from>
    <xdr:to>
      <xdr:col>102</xdr:col>
      <xdr:colOff>114300</xdr:colOff>
      <xdr:row>40</xdr:row>
      <xdr:rowOff>79916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6927884"/>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118067</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11095" y="663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124292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34795" y="663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137211</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45795" y="665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147243</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56795" y="66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76563</xdr:rowOff>
    </xdr:from>
    <xdr:to>
      <xdr:col>85</xdr:col>
      <xdr:colOff>177800</xdr:colOff>
      <xdr:row>59</xdr:row>
      <xdr:rowOff>6713</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99440</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42273</xdr:rowOff>
    </xdr:from>
    <xdr:to>
      <xdr:col>81</xdr:col>
      <xdr:colOff>101600</xdr:colOff>
      <xdr:row>58</xdr:row>
      <xdr:rowOff>143873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93073</xdr:rowOff>
    </xdr:from>
    <xdr:to>
      <xdr:col>85</xdr:col>
      <xdr:colOff>127000</xdr:colOff>
      <xdr:row>58</xdr:row>
      <xdr:rowOff>127363</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0371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xdr:rowOff>
    </xdr:from>
    <xdr:to>
      <xdr:col>76</xdr:col>
      <xdr:colOff>165100</xdr:colOff>
      <xdr:row>58</xdr:row>
      <xdr:rowOff>107950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57150</xdr:rowOff>
    </xdr:from>
    <xdr:to>
      <xdr:col>81</xdr:col>
      <xdr:colOff>50800</xdr:colOff>
      <xdr:row>58</xdr:row>
      <xdr:rowOff>93073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0012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57150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9966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58</xdr:row>
      <xdr:rowOff>22860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986409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160400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125730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44450</xdr:rowOff>
    </xdr:from>
    <xdr:to>
      <xdr:col>85</xdr:col>
      <xdr:colOff>177800</xdr:colOff>
      <xdr:row>78</xdr:row>
      <xdr:rowOff>146050</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130827</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154939</xdr:rowOff>
    </xdr:from>
    <xdr:to>
      <xdr:col>81</xdr:col>
      <xdr:colOff>101600</xdr:colOff>
      <xdr:row>80</xdr:row>
      <xdr:rowOff>85089</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95250</xdr:rowOff>
    </xdr:from>
    <xdr:to>
      <xdr:col>85</xdr:col>
      <xdr:colOff>127000</xdr:colOff>
      <xdr:row>80</xdr:row>
      <xdr:rowOff>34289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5481300" y="13468350"/>
          <a:ext cx="8382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114936</xdr:rowOff>
    </xdr:from>
    <xdr:to>
      <xdr:col>76</xdr:col>
      <xdr:colOff>165100</xdr:colOff>
      <xdr:row>80</xdr:row>
      <xdr:rowOff>45086</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165736</xdr:rowOff>
    </xdr:from>
    <xdr:to>
      <xdr:col>81</xdr:col>
      <xdr:colOff>50800</xdr:colOff>
      <xdr:row>80</xdr:row>
      <xdr:rowOff>34289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3710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74930</xdr:rowOff>
    </xdr:from>
    <xdr:to>
      <xdr:col>72</xdr:col>
      <xdr:colOff>38100</xdr:colOff>
      <xdr:row>80</xdr:row>
      <xdr:rowOff>5080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125730</xdr:rowOff>
    </xdr:from>
    <xdr:to>
      <xdr:col>76</xdr:col>
      <xdr:colOff>114300</xdr:colOff>
      <xdr:row>79</xdr:row>
      <xdr:rowOff>165736</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6702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65405</xdr:rowOff>
    </xdr:from>
    <xdr:to>
      <xdr:col>67</xdr:col>
      <xdr:colOff>101600</xdr:colOff>
      <xdr:row>79</xdr:row>
      <xdr:rowOff>167005</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116205</xdr:rowOff>
    </xdr:from>
    <xdr:to>
      <xdr:col>71</xdr:col>
      <xdr:colOff>177800</xdr:colOff>
      <xdr:row>79</xdr:row>
      <xdr:rowOff>125730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3660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101616</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61613</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21607</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12082</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152219</xdr:rowOff>
    </xdr:from>
    <xdr:to>
      <xdr:col>116</xdr:col>
      <xdr:colOff>114300</xdr:colOff>
      <xdr:row>86</xdr:row>
      <xdr:rowOff>82369</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12337</xdr:rowOff>
    </xdr:from>
    <xdr:to>
      <xdr:col>112</xdr:col>
      <xdr:colOff>38100</xdr:colOff>
      <xdr:row>86</xdr:row>
      <xdr:rowOff>113937</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31569</xdr:rowOff>
    </xdr:from>
    <xdr:to>
      <xdr:col>116</xdr:col>
      <xdr:colOff>63500</xdr:colOff>
      <xdr:row>86</xdr:row>
      <xdr:rowOff>63137</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776269"/>
          <a:ext cx="8382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16692</xdr:rowOff>
    </xdr:from>
    <xdr:to>
      <xdr:col>107</xdr:col>
      <xdr:colOff>101600</xdr:colOff>
      <xdr:row>86</xdr:row>
      <xdr:rowOff>118292</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63137</xdr:rowOff>
    </xdr:from>
    <xdr:to>
      <xdr:col>111</xdr:col>
      <xdr:colOff>177800</xdr:colOff>
      <xdr:row>86</xdr:row>
      <xdr:rowOff>67492</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80783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17780</xdr:rowOff>
    </xdr:from>
    <xdr:to>
      <xdr:col>102</xdr:col>
      <xdr:colOff>165100</xdr:colOff>
      <xdr:row>86</xdr:row>
      <xdr:rowOff>119380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67492</xdr:rowOff>
    </xdr:from>
    <xdr:to>
      <xdr:col>107</xdr:col>
      <xdr:colOff>50800</xdr:colOff>
      <xdr:row>86</xdr:row>
      <xdr:rowOff>68580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8121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68580</xdr:rowOff>
    </xdr:from>
    <xdr:to>
      <xdr:col>102</xdr:col>
      <xdr:colOff>114300</xdr:colOff>
      <xdr:row>86</xdr:row>
      <xdr:rowOff>70757</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8132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105064</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109419</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8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110507</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95613</xdr:rowOff>
    </xdr:from>
    <xdr:to>
      <xdr:col>85</xdr:col>
      <xdr:colOff>177800</xdr:colOff>
      <xdr:row>108</xdr:row>
      <xdr:rowOff>25763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74040</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62956</xdr:rowOff>
    </xdr:from>
    <xdr:to>
      <xdr:col>81</xdr:col>
      <xdr:colOff>101600</xdr:colOff>
      <xdr:row>107</xdr:row>
      <xdr:rowOff>164556</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113756</xdr:rowOff>
    </xdr:from>
    <xdr:to>
      <xdr:col>85</xdr:col>
      <xdr:colOff>127000</xdr:colOff>
      <xdr:row>107</xdr:row>
      <xdr:rowOff>146413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4589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27032</xdr:rowOff>
    </xdr:from>
    <xdr:to>
      <xdr:col>76</xdr:col>
      <xdr:colOff>165100</xdr:colOff>
      <xdr:row>107</xdr:row>
      <xdr:rowOff>128632</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77832</xdr:rowOff>
    </xdr:from>
    <xdr:to>
      <xdr:col>81</xdr:col>
      <xdr:colOff>50800</xdr:colOff>
      <xdr:row>107</xdr:row>
      <xdr:rowOff>113756</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4229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159294</xdr:rowOff>
    </xdr:from>
    <xdr:to>
      <xdr:col>72</xdr:col>
      <xdr:colOff>38100</xdr:colOff>
      <xdr:row>107</xdr:row>
      <xdr:rowOff>89444</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38644</xdr:rowOff>
    </xdr:from>
    <xdr:to>
      <xdr:col>76</xdr:col>
      <xdr:colOff>114300</xdr:colOff>
      <xdr:row>107</xdr:row>
      <xdr:rowOff>77832</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3837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141332</xdr:rowOff>
    </xdr:from>
    <xdr:to>
      <xdr:col>67</xdr:col>
      <xdr:colOff>101600</xdr:colOff>
      <xdr:row>107</xdr:row>
      <xdr:rowOff>71482</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20682</xdr:rowOff>
    </xdr:from>
    <xdr:to>
      <xdr:col>71</xdr:col>
      <xdr:colOff>177800</xdr:colOff>
      <xdr:row>107</xdr:row>
      <xdr:rowOff>38644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36583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155683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119759</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80571</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62609</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170959</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1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152654</xdr:rowOff>
    </xdr:from>
    <xdr:to>
      <xdr:col>112</xdr:col>
      <xdr:colOff>38100</xdr:colOff>
      <xdr:row>107</xdr:row>
      <xdr:rowOff>82804</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3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27432</xdr:rowOff>
    </xdr:from>
    <xdr:to>
      <xdr:col>116</xdr:col>
      <xdr:colOff>63500</xdr:colOff>
      <xdr:row>107</xdr:row>
      <xdr:rowOff>32004</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3725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157226</xdr:rowOff>
    </xdr:from>
    <xdr:to>
      <xdr:col>107</xdr:col>
      <xdr:colOff>101600</xdr:colOff>
      <xdr:row>107</xdr:row>
      <xdr:rowOff>87376</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3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32004</xdr:rowOff>
    </xdr:from>
    <xdr:to>
      <xdr:col>111</xdr:col>
      <xdr:colOff>177800</xdr:colOff>
      <xdr:row>107</xdr:row>
      <xdr:rowOff>36576</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3771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161798</xdr:rowOff>
    </xdr:from>
    <xdr:to>
      <xdr:col>102</xdr:col>
      <xdr:colOff>165100</xdr:colOff>
      <xdr:row>107</xdr:row>
      <xdr:rowOff>91948</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3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36576</xdr:rowOff>
    </xdr:from>
    <xdr:to>
      <xdr:col>107</xdr:col>
      <xdr:colOff>50800</xdr:colOff>
      <xdr:row>107</xdr:row>
      <xdr:rowOff>41148</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3817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165608</xdr:rowOff>
    </xdr:from>
    <xdr:to>
      <xdr:col>98</xdr:col>
      <xdr:colOff>38100</xdr:colOff>
      <xdr:row>107</xdr:row>
      <xdr:rowOff>95758</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3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41148</xdr:rowOff>
    </xdr:from>
    <xdr:to>
      <xdr:col>102</xdr:col>
      <xdr:colOff>114300</xdr:colOff>
      <xdr:row>107</xdr:row>
      <xdr:rowOff>44958</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38629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99331</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1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103903</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1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108475</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1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112285</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1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類似団体と比較して高くなっている施設は、図書館、福祉施設、市民会館、庁舎であり、低くなっている施設は、体育館・プール、一般廃棄物処理施設、保健センター、消防施設である。</a:t>
          </a:r>
          <a:endParaRPr lang="ja-JP" altLang="ja-JP" sz="1400">
            <a:effectLst/>
          </a:endParaRPr>
        </a:p>
        <a:p>
          <a:r>
            <a:rPr kumimoji="1" lang="ja-JP" altLang="ja-JP" sz="1100">
              <a:solidFill>
                <a:schemeClr val="dk1"/>
              </a:solidFill>
              <a:effectLst/>
              <a:latin typeface="+mn-lt"/>
              <a:ea typeface="+mn-ea"/>
              <a:cs typeface="+mn-cs"/>
            </a:rPr>
            <a:t>　高くなっている原因は、それぞれの施設の耐用年数が経過しているためである。</a:t>
          </a:r>
          <a:endParaRPr lang="ja-JP" altLang="ja-JP" sz="1400">
            <a:effectLst/>
          </a:endParaRPr>
        </a:p>
        <a:p>
          <a:r>
            <a:rPr kumimoji="1" lang="ja-JP" altLang="ja-JP" sz="1100">
              <a:solidFill>
                <a:schemeClr val="dk1"/>
              </a:solidFill>
              <a:effectLst/>
              <a:latin typeface="+mn-lt"/>
              <a:ea typeface="+mn-ea"/>
              <a:cs typeface="+mn-cs"/>
            </a:rPr>
            <a:t>　図書館については、現在新設の構想を練っているところであり、福祉施設は現在使用しておらず今後は解体も視野に入れた利用方法も検討をしていくこととしている。市民会館は既に耐用年数を経過しているが、国の登録文化財であるために補修等を行うには国の指導が必要である。今後も補修を行う場合は国と協議を行いながら進めていく必要がある。庁舎については、他の公共施設の補修等を優先しているために老朽化が進んでいる。　体育館・プールについては今後、利用状況、地域配分等に応じて施設の統廃合の検討が必要である。一般廃棄物処理施設については令和２年度から新清掃センターが稼働しており、保健センター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年に増築・改修工事を行っているため類似団体内平均値より低くなっている。消防施設は消防団の車庫等であるが、</a:t>
          </a:r>
          <a:r>
            <a:rPr kumimoji="1" lang="ja-JP" altLang="en-US" sz="1100">
              <a:solidFill>
                <a:schemeClr val="dk1"/>
              </a:solidFill>
              <a:effectLst/>
              <a:latin typeface="+mn-lt"/>
              <a:ea typeface="+mn-ea"/>
              <a:cs typeface="+mn-cs"/>
            </a:rPr>
            <a:t>老朽化に伴い補修・更新を続けているため類似団体平均より低くなっている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昨年度と同程度だが、地方税全体では昨年度より減少した。また、類似団体平均と比較すると大きく下回っており、引き続き企業誘致による雇用拡大や定住奨励金制度による人口増での税収増を図りつつ、緊急に必要な事業を峻別して投資的経費を抑制するなど、歳出削減にも取り組んで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は、歳入は地方税全体や地方特例交付金の減額があったが、地方消費税交付金や普通交付税が増額になったこともあり、微増となった。一方歳出は補助費等が増額となったが人件費や物件費などの減額により経常収支比率は昨年度に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ポイント上回った。今後も地方債発行額の増加、高齢化率の上昇などにより公債費や扶助費のさらなる増加が見込まれるため、事務事業の見直しを進めるとともに、第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次多久市行政改革大綱に掲げたとおり、適切な定員管理に取り組み経常経費の削減に努める。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64</xdr:row>
      <xdr:rowOff>116586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61448"/>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88663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116586</xdr:rowOff>
    </xdr:from>
    <xdr:to>
      <xdr:col>24</xdr:col>
      <xdr:colOff>12700</xdr:colOff>
      <xdr:row>64</xdr:row>
      <xdr:rowOff>116586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65</xdr:row>
      <xdr:rowOff>65786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6525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123715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65</xdr:row>
      <xdr:rowOff>65786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231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160274</xdr:rowOff>
    </xdr:from>
    <xdr:to>
      <xdr:col>19</xdr:col>
      <xdr:colOff>184150</xdr:colOff>
      <xdr:row>62</xdr:row>
      <xdr:rowOff>90424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150368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121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126492</xdr:rowOff>
    </xdr:from>
    <xdr:to>
      <xdr:col>15</xdr:col>
      <xdr:colOff>133350</xdr:colOff>
      <xdr:row>62</xdr:row>
      <xdr:rowOff>56642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39370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866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131318</xdr:rowOff>
    </xdr:from>
    <xdr:to>
      <xdr:col>11</xdr:col>
      <xdr:colOff>82550</xdr:colOff>
      <xdr:row>62</xdr:row>
      <xdr:rowOff>61468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41656</xdr:rowOff>
    </xdr:from>
    <xdr:to>
      <xdr:col>23</xdr:col>
      <xdr:colOff>184150</xdr:colOff>
      <xdr:row>64</xdr:row>
      <xdr:rowOff>143256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108983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昨年度に比べ</a:t>
          </a:r>
          <a:r>
            <a:rPr kumimoji="1" lang="en-US" altLang="ja-JP" sz="1300">
              <a:latin typeface="ＭＳ Ｐゴシック" panose="020B0600070205080204" pitchFamily="50" charset="-128"/>
              <a:ea typeface="ＭＳ Ｐゴシック" panose="020B0600070205080204" pitchFamily="50" charset="-128"/>
            </a:rPr>
            <a:t>4,415</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円の増となっており、類似団体平均と比較すると</a:t>
          </a:r>
          <a:r>
            <a:rPr kumimoji="1" lang="en-US" altLang="ja-JP" sz="1300">
              <a:latin typeface="ＭＳ Ｐゴシック" panose="020B0600070205080204" pitchFamily="50" charset="-128"/>
              <a:ea typeface="ＭＳ Ｐゴシック" panose="020B0600070205080204" pitchFamily="50" charset="-128"/>
            </a:rPr>
            <a:t>35,601</a:t>
          </a:r>
          <a:r>
            <a:rPr kumimoji="1" lang="ja-JP" altLang="en-US" sz="1300">
              <a:latin typeface="ＭＳ Ｐゴシック" panose="020B0600070205080204" pitchFamily="50" charset="-128"/>
              <a:ea typeface="ＭＳ Ｐゴシック" panose="020B0600070205080204" pitchFamily="50" charset="-128"/>
            </a:rPr>
            <a:t>円高い数値である。要因としては、人件費は退職者数の増による退職手当の増であり、物件費は主に新型コロナウイルス感染症対応地方創生臨時交付金事業と新公立病院整備事業による大幅な増である。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141291</xdr:rowOff>
    </xdr:from>
    <xdr:to>
      <xdr:col>23</xdr:col>
      <xdr:colOff>133350</xdr:colOff>
      <xdr:row>85</xdr:row>
      <xdr:rowOff>5352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43091"/>
          <a:ext cx="838200" cy="3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79589</xdr:rowOff>
    </xdr:from>
    <xdr:to>
      <xdr:col>19</xdr:col>
      <xdr:colOff>133350</xdr:colOff>
      <xdr:row>84</xdr:row>
      <xdr:rowOff>141291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09939"/>
          <a:ext cx="889000" cy="23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5131</xdr:rowOff>
    </xdr:from>
    <xdr:to>
      <xdr:col>15</xdr:col>
      <xdr:colOff>82550</xdr:colOff>
      <xdr:row>83</xdr:row>
      <xdr:rowOff>79589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35481"/>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5131</xdr:rowOff>
    </xdr:from>
    <xdr:to>
      <xdr:col>11</xdr:col>
      <xdr:colOff>31750</xdr:colOff>
      <xdr:row>83</xdr:row>
      <xdr:rowOff>13843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235481"/>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126002</xdr:rowOff>
    </xdr:from>
    <xdr:to>
      <xdr:col>23</xdr:col>
      <xdr:colOff>184150</xdr:colOff>
      <xdr:row>85</xdr:row>
      <xdr:rowOff>56152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98079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9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90491</xdr:rowOff>
    </xdr:from>
    <xdr:to>
      <xdr:col>19</xdr:col>
      <xdr:colOff>184150</xdr:colOff>
      <xdr:row>85</xdr:row>
      <xdr:rowOff>20641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5418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7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28789</xdr:rowOff>
    </xdr:from>
    <xdr:to>
      <xdr:col>15</xdr:col>
      <xdr:colOff>133350</xdr:colOff>
      <xdr:row>83</xdr:row>
      <xdr:rowOff>130389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115166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4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125781</xdr:rowOff>
    </xdr:from>
    <xdr:to>
      <xdr:col>11</xdr:col>
      <xdr:colOff>82550</xdr:colOff>
      <xdr:row>83</xdr:row>
      <xdr:rowOff>55931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40708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134493</xdr:rowOff>
    </xdr:from>
    <xdr:to>
      <xdr:col>7</xdr:col>
      <xdr:colOff>31750</xdr:colOff>
      <xdr:row>83</xdr:row>
      <xdr:rowOff>64643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49420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7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ポイント上回っているが昨年度より差は縮まっている。高齢層の職員の割合が類似団体より高いため、数値を押し上げている状況である。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今後も業務量を勘案しながら総人件費の抑制に努める。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162984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843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71966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45155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多久市人口が昨年度と比べて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％減少しているため、人口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人当たりの職員数は当市の昨年度と比べて</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今後も定住奨励制度等による人口の増加や行政改革の推進を図り、適正な管理に努める。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126365</xdr:rowOff>
    </xdr:from>
    <xdr:to>
      <xdr:col>81</xdr:col>
      <xdr:colOff>44450</xdr:colOff>
      <xdr:row>63</xdr:row>
      <xdr:rowOff>145324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92771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100512</xdr:rowOff>
    </xdr:from>
    <xdr:to>
      <xdr:col>77</xdr:col>
      <xdr:colOff>44450</xdr:colOff>
      <xdr:row>63</xdr:row>
      <xdr:rowOff>126365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901862"/>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83276</xdr:rowOff>
    </xdr:from>
    <xdr:to>
      <xdr:col>72</xdr:col>
      <xdr:colOff>203200</xdr:colOff>
      <xdr:row>63</xdr:row>
      <xdr:rowOff>100512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88462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83276</xdr:rowOff>
    </xdr:from>
    <xdr:to>
      <xdr:col>68</xdr:col>
      <xdr:colOff>152400</xdr:colOff>
      <xdr:row>63</xdr:row>
      <xdr:rowOff>84999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8846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94524</xdr:rowOff>
    </xdr:from>
    <xdr:to>
      <xdr:col>81</xdr:col>
      <xdr:colOff>95250</xdr:colOff>
      <xdr:row>64</xdr:row>
      <xdr:rowOff>24674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66601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6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75565</xdr:rowOff>
    </xdr:from>
    <xdr:to>
      <xdr:col>77</xdr:col>
      <xdr:colOff>95250</xdr:colOff>
      <xdr:row>64</xdr:row>
      <xdr:rowOff>5715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161942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49712</xdr:rowOff>
    </xdr:from>
    <xdr:to>
      <xdr:col>73</xdr:col>
      <xdr:colOff>44450</xdr:colOff>
      <xdr:row>63</xdr:row>
      <xdr:rowOff>151312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136089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32476</xdr:rowOff>
    </xdr:from>
    <xdr:to>
      <xdr:col>68</xdr:col>
      <xdr:colOff>203200</xdr:colOff>
      <xdr:row>63</xdr:row>
      <xdr:rowOff>134076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118853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34199</xdr:rowOff>
    </xdr:from>
    <xdr:to>
      <xdr:col>64</xdr:col>
      <xdr:colOff>152400</xdr:colOff>
      <xdr:row>63</xdr:row>
      <xdr:rowOff>135799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120576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学校跡地跡施設整備や温泉保養宿泊施設整備、ごみ処理施設整備等に係る償還がピークを迎えることにより実質公債費比率の上昇も予想され、また今後も公民館建設や新公立病院整備などの大型事業もあることから、できるだけ補助事業（補助金）の活用を行い過度に地方債に頼らない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42</xdr:row>
      <xdr:rowOff>170180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324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131572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121920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131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160528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地方債現在高は減少、充当可能基金は増額となっており、昨年度同様に算定なしとなった。しかしながら、充当可能基金の大半を占めているのは、鉱害復旧施設基金に代表される特定目的基金であり、財政調整基金は増減なし、減債基金については減少となっており、今後も新規・既存事業の見直しや新規発行地方債の抑制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人件費は昨年度から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ポイント減少し、類似団体平均と同程度となった。退職手当は退職者の増加により増となったが、支弁人件費増による基本給の減等が主な要因である。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今後も適正な定員管理を行い、人件費の抑制に努める。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117475</xdr:rowOff>
    </xdr:from>
    <xdr:to>
      <xdr:col>24</xdr:col>
      <xdr:colOff>25400</xdr:colOff>
      <xdr:row>38</xdr:row>
      <xdr:rowOff>117475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4611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117475</xdr:rowOff>
    </xdr:from>
    <xdr:to>
      <xdr:col>19</xdr:col>
      <xdr:colOff>187325</xdr:colOff>
      <xdr:row>38</xdr:row>
      <xdr:rowOff>136525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632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136525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604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22225</xdr:rowOff>
    </xdr:from>
    <xdr:to>
      <xdr:col>11</xdr:col>
      <xdr:colOff>9525</xdr:colOff>
      <xdr:row>38</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537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66675</xdr:rowOff>
    </xdr:from>
    <xdr:to>
      <xdr:col>20</xdr:col>
      <xdr:colOff>38100</xdr:colOff>
      <xdr:row>38</xdr:row>
      <xdr:rowOff>168275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153052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6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85725</xdr:rowOff>
    </xdr:from>
    <xdr:to>
      <xdr:col>15</xdr:col>
      <xdr:colOff>149225</xdr:colOff>
      <xdr:row>39</xdr:row>
      <xdr:rowOff>15875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57802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57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ここ数年は類似団体平均よりも低い数値で推移しており、当市の昨年度と比べると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賃金の廃止により物件費から人件費へ変更となったことが減少の主な要因である。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687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161290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72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100330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33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ポイント減少しているが、類似団体平均と比べると</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ポイント上回っている。主な要因としては、生活保護費や障害者支援費の増である。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34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102507</xdr:rowOff>
    </xdr:from>
    <xdr:to>
      <xdr:col>19</xdr:col>
      <xdr:colOff>187325</xdr:colOff>
      <xdr:row>60</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2180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102507</xdr:rowOff>
    </xdr:from>
    <xdr:to>
      <xdr:col>15</xdr:col>
      <xdr:colOff>98425</xdr:colOff>
      <xdr:row>60</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102180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60</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2833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51707</xdr:rowOff>
    </xdr:from>
    <xdr:to>
      <xdr:col>15</xdr:col>
      <xdr:colOff>149225</xdr:colOff>
      <xdr:row>59</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特別会計への繰出金が大きな割合を占めており昨年度に比べ減少したものの高い数値となっている。公共下水道事業及び農業集落排水事業においては、今後も引き続き維持管理費等の削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063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6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119380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010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66040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4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一部事務組合（ごみ処理）への負担金や報償費の増額により、当市の昨年度と比べると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経常的な補助金や市が出資する法人等各種団体への補助金は増加傾向にあるため、今後も補助額の見直しを行い削減に努める。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403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36</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163576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127000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今年度は元金分で</a:t>
          </a:r>
          <a:r>
            <a:rPr kumimoji="1" lang="en-US" altLang="ja-JP" sz="1300">
              <a:latin typeface="ＭＳ Ｐゴシック" panose="020B0600070205080204" pitchFamily="50" charset="-128"/>
              <a:ea typeface="ＭＳ Ｐゴシック" panose="020B0600070205080204" pitchFamily="50" charset="-128"/>
            </a:rPr>
            <a:t>23,135</a:t>
          </a:r>
          <a:r>
            <a:rPr kumimoji="1" lang="ja-JP" altLang="en-US" sz="1300">
              <a:latin typeface="ＭＳ Ｐゴシック" panose="020B0600070205080204" pitchFamily="50" charset="-128"/>
              <a:ea typeface="ＭＳ Ｐゴシック" panose="020B0600070205080204" pitchFamily="50" charset="-128"/>
            </a:rPr>
            <a:t>千円の減、利子分で</a:t>
          </a:r>
          <a:r>
            <a:rPr kumimoji="1" lang="en-US" altLang="ja-JP" sz="1300">
              <a:latin typeface="ＭＳ Ｐゴシック" panose="020B0600070205080204" pitchFamily="50" charset="-128"/>
              <a:ea typeface="ＭＳ Ｐゴシック" panose="020B0600070205080204" pitchFamily="50" charset="-128"/>
            </a:rPr>
            <a:t>14,394</a:t>
          </a:r>
          <a:r>
            <a:rPr kumimoji="1" lang="ja-JP" altLang="en-US" sz="1300">
              <a:latin typeface="ＭＳ Ｐゴシック" panose="020B0600070205080204" pitchFamily="50" charset="-128"/>
              <a:ea typeface="ＭＳ Ｐゴシック" panose="020B0600070205080204" pitchFamily="50" charset="-128"/>
            </a:rPr>
            <a:t>千円の減となり、公債費全体で</a:t>
          </a:r>
          <a:r>
            <a:rPr kumimoji="1" lang="en-US" altLang="ja-JP" sz="1300">
              <a:latin typeface="ＭＳ Ｐゴシック" panose="020B0600070205080204" pitchFamily="50" charset="-128"/>
              <a:ea typeface="ＭＳ Ｐゴシック" panose="020B0600070205080204" pitchFamily="50" charset="-128"/>
            </a:rPr>
            <a:t>37,532</a:t>
          </a:r>
          <a:r>
            <a:rPr kumimoji="1" lang="ja-JP" altLang="en-US" sz="1300">
              <a:latin typeface="ＭＳ Ｐゴシック" panose="020B0600070205080204" pitchFamily="50" charset="-128"/>
              <a:ea typeface="ＭＳ Ｐゴシック" panose="020B0600070205080204" pitchFamily="50" charset="-128"/>
            </a:rPr>
            <a:t>千円の減となったため、昨年度と比べて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しかし、今後も大型事業に係る償還がピークを迎えることにより実質公債費比率の上昇も予想され、また、今後も公民館建設や新公立病院整備等の借入を予定していることから慎重な財政運営を実施して公債費の縮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6829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75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80</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675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公債費以外に係る経常収支比率は、当市の昨年度と比べると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減少の主な要因は、補助費等以外が昨年度に比べると減少していることである。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各分析にも掲げているとおり、今後も経常経費の軽減に向けて努める。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5092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60706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635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90424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126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39624</xdr:rowOff>
    </xdr:from>
    <xdr:to>
      <xdr:col>69</xdr:col>
      <xdr:colOff>142875</xdr:colOff>
      <xdr:row>78</xdr:row>
      <xdr:rowOff>141224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126001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146575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156582</xdr:rowOff>
    </xdr:from>
    <xdr:to>
      <xdr:col>29</xdr:col>
      <xdr:colOff>127000</xdr:colOff>
      <xdr:row>14</xdr:row>
      <xdr:rowOff>79266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433057"/>
          <a:ext cx="647700" cy="94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156582</xdr:rowOff>
    </xdr:from>
    <xdr:to>
      <xdr:col>26</xdr:col>
      <xdr:colOff>50800</xdr:colOff>
      <xdr:row>14</xdr:row>
      <xdr:rowOff>39065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33057"/>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39065</xdr:rowOff>
    </xdr:from>
    <xdr:to>
      <xdr:col>22</xdr:col>
      <xdr:colOff>114300</xdr:colOff>
      <xdr:row>14</xdr:row>
      <xdr:rowOff>83365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86990"/>
          <a:ext cx="698500" cy="4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83365</xdr:rowOff>
    </xdr:from>
    <xdr:to>
      <xdr:col>18</xdr:col>
      <xdr:colOff>177800</xdr:colOff>
      <xdr:row>14</xdr:row>
      <xdr:rowOff>117638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31290"/>
          <a:ext cx="698500" cy="3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28466</xdr:rowOff>
    </xdr:from>
    <xdr:to>
      <xdr:col>29</xdr:col>
      <xdr:colOff>177800</xdr:colOff>
      <xdr:row>14</xdr:row>
      <xdr:rowOff>130066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7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44993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2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105782</xdr:rowOff>
    </xdr:from>
    <xdr:to>
      <xdr:col>26</xdr:col>
      <xdr:colOff>101600</xdr:colOff>
      <xdr:row>14</xdr:row>
      <xdr:rowOff>35932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8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46109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5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159715</xdr:rowOff>
    </xdr:from>
    <xdr:to>
      <xdr:col>22</xdr:col>
      <xdr:colOff>165100</xdr:colOff>
      <xdr:row>14</xdr:row>
      <xdr:rowOff>89865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100042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32565</xdr:rowOff>
    </xdr:from>
    <xdr:to>
      <xdr:col>19</xdr:col>
      <xdr:colOff>38100</xdr:colOff>
      <xdr:row>14</xdr:row>
      <xdr:rowOff>134165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8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144342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4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66838</xdr:rowOff>
    </xdr:from>
    <xdr:to>
      <xdr:col>15</xdr:col>
      <xdr:colOff>101600</xdr:colOff>
      <xdr:row>14</xdr:row>
      <xdr:rowOff>168438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7165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8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158386</xdr:rowOff>
    </xdr:from>
    <xdr:to>
      <xdr:col>29</xdr:col>
      <xdr:colOff>127000</xdr:colOff>
      <xdr:row>35</xdr:row>
      <xdr:rowOff>167577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8736"/>
          <a:ext cx="647700" cy="9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167577</xdr:rowOff>
    </xdr:from>
    <xdr:to>
      <xdr:col>26</xdr:col>
      <xdr:colOff>50800</xdr:colOff>
      <xdr:row>35</xdr:row>
      <xdr:rowOff>230213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77927"/>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230213</xdr:rowOff>
    </xdr:from>
    <xdr:to>
      <xdr:col>22</xdr:col>
      <xdr:colOff>114300</xdr:colOff>
      <xdr:row>35</xdr:row>
      <xdr:rowOff>279979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40563"/>
          <a:ext cx="698500" cy="49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179853</xdr:rowOff>
    </xdr:from>
    <xdr:to>
      <xdr:col>18</xdr:col>
      <xdr:colOff>177800</xdr:colOff>
      <xdr:row>35</xdr:row>
      <xdr:rowOff>279979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90203"/>
          <a:ext cx="698500" cy="100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107586</xdr:rowOff>
    </xdr:from>
    <xdr:to>
      <xdr:col>29</xdr:col>
      <xdr:colOff>177800</xdr:colOff>
      <xdr:row>35</xdr:row>
      <xdr:rowOff>209186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295563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116777</xdr:rowOff>
    </xdr:from>
    <xdr:to>
      <xdr:col>26</xdr:col>
      <xdr:colOff>101600</xdr:colOff>
      <xdr:row>35</xdr:row>
      <xdr:rowOff>218377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2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228554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96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179413</xdr:rowOff>
    </xdr:from>
    <xdr:to>
      <xdr:col>22</xdr:col>
      <xdr:colOff>165100</xdr:colOff>
      <xdr:row>35</xdr:row>
      <xdr:rowOff>281013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8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291190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229179</xdr:rowOff>
    </xdr:from>
    <xdr:to>
      <xdr:col>19</xdr:col>
      <xdr:colOff>38100</xdr:colOff>
      <xdr:row>35</xdr:row>
      <xdr:rowOff>330779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3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340956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0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129053</xdr:rowOff>
    </xdr:from>
    <xdr:to>
      <xdr:col>15</xdr:col>
      <xdr:colOff>101600</xdr:colOff>
      <xdr:row>35</xdr:row>
      <xdr:rowOff>230653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3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240830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135422</xdr:rowOff>
    </xdr:from>
    <xdr:to>
      <xdr:col>24</xdr:col>
      <xdr:colOff>63500</xdr:colOff>
      <xdr:row>34</xdr:row>
      <xdr:rowOff>107598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93272"/>
          <a:ext cx="838200" cy="14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107598</xdr:rowOff>
    </xdr:from>
    <xdr:to>
      <xdr:col>19</xdr:col>
      <xdr:colOff>177800</xdr:colOff>
      <xdr:row>35</xdr:row>
      <xdr:rowOff>1005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36898"/>
          <a:ext cx="889000" cy="6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151244</xdr:rowOff>
    </xdr:from>
    <xdr:to>
      <xdr:col>15</xdr:col>
      <xdr:colOff>50800</xdr:colOff>
      <xdr:row>35</xdr:row>
      <xdr:rowOff>1005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80544"/>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151244</xdr:rowOff>
    </xdr:from>
    <xdr:to>
      <xdr:col>10</xdr:col>
      <xdr:colOff>114300</xdr:colOff>
      <xdr:row>35</xdr:row>
      <xdr:rowOff>71283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0544"/>
          <a:ext cx="889000" cy="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84622</xdr:rowOff>
    </xdr:from>
    <xdr:to>
      <xdr:col>24</xdr:col>
      <xdr:colOff>114300</xdr:colOff>
      <xdr:row>34</xdr:row>
      <xdr:rowOff>14772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107499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56798</xdr:rowOff>
    </xdr:from>
    <xdr:to>
      <xdr:col>20</xdr:col>
      <xdr:colOff>38100</xdr:colOff>
      <xdr:row>34</xdr:row>
      <xdr:rowOff>158398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3475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121655</xdr:rowOff>
    </xdr:from>
    <xdr:to>
      <xdr:col>15</xdr:col>
      <xdr:colOff>101600</xdr:colOff>
      <xdr:row>35</xdr:row>
      <xdr:rowOff>51805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68332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100444</xdr:rowOff>
    </xdr:from>
    <xdr:to>
      <xdr:col>10</xdr:col>
      <xdr:colOff>165100</xdr:colOff>
      <xdr:row>35</xdr:row>
      <xdr:rowOff>30594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47121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20483</xdr:rowOff>
    </xdr:from>
    <xdr:to>
      <xdr:col>6</xdr:col>
      <xdr:colOff>38100</xdr:colOff>
      <xdr:row>35</xdr:row>
      <xdr:rowOff>122083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10661</xdr:rowOff>
    </xdr:from>
    <xdr:to>
      <xdr:col>24</xdr:col>
      <xdr:colOff>63500</xdr:colOff>
      <xdr:row>55</xdr:row>
      <xdr:rowOff>50742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40411"/>
          <a:ext cx="838200" cy="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10661</xdr:rowOff>
    </xdr:from>
    <xdr:to>
      <xdr:col>19</xdr:col>
      <xdr:colOff>177800</xdr:colOff>
      <xdr:row>56</xdr:row>
      <xdr:rowOff>119094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40411"/>
          <a:ext cx="889000" cy="2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119094</xdr:rowOff>
    </xdr:from>
    <xdr:to>
      <xdr:col>15</xdr:col>
      <xdr:colOff>50800</xdr:colOff>
      <xdr:row>57</xdr:row>
      <xdr:rowOff>47847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20294"/>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18074</xdr:rowOff>
    </xdr:from>
    <xdr:to>
      <xdr:col>10</xdr:col>
      <xdr:colOff>114300</xdr:colOff>
      <xdr:row>57</xdr:row>
      <xdr:rowOff>47847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90724"/>
          <a:ext cx="889000" cy="2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171392</xdr:rowOff>
    </xdr:from>
    <xdr:to>
      <xdr:col>24</xdr:col>
      <xdr:colOff>114300</xdr:colOff>
      <xdr:row>55</xdr:row>
      <xdr:rowOff>101542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22819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131311</xdr:rowOff>
    </xdr:from>
    <xdr:to>
      <xdr:col>20</xdr:col>
      <xdr:colOff>38100</xdr:colOff>
      <xdr:row>55</xdr:row>
      <xdr:rowOff>61461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77988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6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68294</xdr:rowOff>
    </xdr:from>
    <xdr:to>
      <xdr:col>15</xdr:col>
      <xdr:colOff>101600</xdr:colOff>
      <xdr:row>56</xdr:row>
      <xdr:rowOff>169894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168497</xdr:rowOff>
    </xdr:from>
    <xdr:to>
      <xdr:col>10</xdr:col>
      <xdr:colOff>165100</xdr:colOff>
      <xdr:row>57</xdr:row>
      <xdr:rowOff>98647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89774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138724</xdr:rowOff>
    </xdr:from>
    <xdr:to>
      <xdr:col>6</xdr:col>
      <xdr:colOff>38100</xdr:colOff>
      <xdr:row>57</xdr:row>
      <xdr:rowOff>68874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60001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152958</xdr:rowOff>
    </xdr:from>
    <xdr:to>
      <xdr:col>24</xdr:col>
      <xdr:colOff>63500</xdr:colOff>
      <xdr:row>77</xdr:row>
      <xdr:rowOff>153256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54608"/>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153256</xdr:rowOff>
    </xdr:from>
    <xdr:to>
      <xdr:col>19</xdr:col>
      <xdr:colOff>177800</xdr:colOff>
      <xdr:row>77</xdr:row>
      <xdr:rowOff>154490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4906"/>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154490</xdr:rowOff>
    </xdr:from>
    <xdr:to>
      <xdr:col>15</xdr:col>
      <xdr:colOff>50800</xdr:colOff>
      <xdr:row>77</xdr:row>
      <xdr:rowOff>157576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5614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153805</xdr:rowOff>
    </xdr:from>
    <xdr:to>
      <xdr:col>10</xdr:col>
      <xdr:colOff>114300</xdr:colOff>
      <xdr:row>77</xdr:row>
      <xdr:rowOff>157576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5455"/>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102158</xdr:rowOff>
    </xdr:from>
    <xdr:to>
      <xdr:col>24</xdr:col>
      <xdr:colOff>114300</xdr:colOff>
      <xdr:row>78</xdr:row>
      <xdr:rowOff>32308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80585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102456</xdr:rowOff>
    </xdr:from>
    <xdr:to>
      <xdr:col>20</xdr:col>
      <xdr:colOff>38100</xdr:colOff>
      <xdr:row>78</xdr:row>
      <xdr:rowOff>32606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49133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103690</xdr:rowOff>
    </xdr:from>
    <xdr:to>
      <xdr:col>15</xdr:col>
      <xdr:colOff>101600</xdr:colOff>
      <xdr:row>78</xdr:row>
      <xdr:rowOff>33840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50367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106776</xdr:rowOff>
    </xdr:from>
    <xdr:to>
      <xdr:col>10</xdr:col>
      <xdr:colOff>165100</xdr:colOff>
      <xdr:row>78</xdr:row>
      <xdr:rowOff>36926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28053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0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103005</xdr:rowOff>
    </xdr:from>
    <xdr:to>
      <xdr:col>6</xdr:col>
      <xdr:colOff>38100</xdr:colOff>
      <xdr:row>78</xdr:row>
      <xdr:rowOff>33155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49682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130270</xdr:rowOff>
    </xdr:from>
    <xdr:to>
      <xdr:col>24</xdr:col>
      <xdr:colOff>63500</xdr:colOff>
      <xdr:row>89</xdr:row>
      <xdr:rowOff>156293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389320"/>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156293</xdr:rowOff>
    </xdr:from>
    <xdr:to>
      <xdr:col>19</xdr:col>
      <xdr:colOff>177800</xdr:colOff>
      <xdr:row>90</xdr:row>
      <xdr:rowOff>55194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415343"/>
          <a:ext cx="889000" cy="7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168008</xdr:rowOff>
    </xdr:from>
    <xdr:to>
      <xdr:col>15</xdr:col>
      <xdr:colOff>50800</xdr:colOff>
      <xdr:row>90</xdr:row>
      <xdr:rowOff>55194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5427058"/>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165722</xdr:rowOff>
    </xdr:from>
    <xdr:to>
      <xdr:col>10</xdr:col>
      <xdr:colOff>114300</xdr:colOff>
      <xdr:row>89</xdr:row>
      <xdr:rowOff>168008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5424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79470</xdr:rowOff>
    </xdr:from>
    <xdr:to>
      <xdr:col>24</xdr:col>
      <xdr:colOff>114300</xdr:colOff>
      <xdr:row>90</xdr:row>
      <xdr:rowOff>9620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3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32497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29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105493</xdr:rowOff>
    </xdr:from>
    <xdr:to>
      <xdr:col>20</xdr:col>
      <xdr:colOff>38100</xdr:colOff>
      <xdr:row>90</xdr:row>
      <xdr:rowOff>35643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36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52170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13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4394</xdr:rowOff>
    </xdr:from>
    <xdr:to>
      <xdr:col>15</xdr:col>
      <xdr:colOff>101600</xdr:colOff>
      <xdr:row>90</xdr:row>
      <xdr:rowOff>105994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4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122521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2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117208</xdr:rowOff>
    </xdr:from>
    <xdr:to>
      <xdr:col>10</xdr:col>
      <xdr:colOff>165100</xdr:colOff>
      <xdr:row>90</xdr:row>
      <xdr:rowOff>47358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3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63885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15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114922</xdr:rowOff>
    </xdr:from>
    <xdr:to>
      <xdr:col>6</xdr:col>
      <xdr:colOff>38100</xdr:colOff>
      <xdr:row>90</xdr:row>
      <xdr:rowOff>45072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3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61599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1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18820</xdr:rowOff>
    </xdr:from>
    <xdr:to>
      <xdr:col>55</xdr:col>
      <xdr:colOff>0</xdr:colOff>
      <xdr:row>36</xdr:row>
      <xdr:rowOff>112035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19570"/>
          <a:ext cx="838200" cy="26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112035</xdr:rowOff>
    </xdr:from>
    <xdr:to>
      <xdr:col>50</xdr:col>
      <xdr:colOff>114300</xdr:colOff>
      <xdr:row>37</xdr:row>
      <xdr:rowOff>70606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84235"/>
          <a:ext cx="889000" cy="13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70606</xdr:rowOff>
    </xdr:from>
    <xdr:to>
      <xdr:col>45</xdr:col>
      <xdr:colOff>177800</xdr:colOff>
      <xdr:row>37</xdr:row>
      <xdr:rowOff>104252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14256"/>
          <a:ext cx="889000" cy="3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69996</xdr:rowOff>
    </xdr:from>
    <xdr:to>
      <xdr:col>41</xdr:col>
      <xdr:colOff>50800</xdr:colOff>
      <xdr:row>37</xdr:row>
      <xdr:rowOff>104252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13646"/>
          <a:ext cx="889000" cy="3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139470</xdr:rowOff>
    </xdr:from>
    <xdr:to>
      <xdr:col>55</xdr:col>
      <xdr:colOff>50800</xdr:colOff>
      <xdr:row>35</xdr:row>
      <xdr:rowOff>69620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162347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2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61235</xdr:rowOff>
    </xdr:from>
    <xdr:to>
      <xdr:col>50</xdr:col>
      <xdr:colOff>165100</xdr:colOff>
      <xdr:row>36</xdr:row>
      <xdr:rowOff>162835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7912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600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19806</xdr:rowOff>
    </xdr:from>
    <xdr:to>
      <xdr:col>46</xdr:col>
      <xdr:colOff>38100</xdr:colOff>
      <xdr:row>37</xdr:row>
      <xdr:rowOff>121406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137933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3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53452</xdr:rowOff>
    </xdr:from>
    <xdr:to>
      <xdr:col>41</xdr:col>
      <xdr:colOff>101600</xdr:colOff>
      <xdr:row>37</xdr:row>
      <xdr:rowOff>155052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19196</xdr:rowOff>
    </xdr:from>
    <xdr:to>
      <xdr:col>36</xdr:col>
      <xdr:colOff>165100</xdr:colOff>
      <xdr:row>37</xdr:row>
      <xdr:rowOff>120796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137323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60833</xdr:rowOff>
    </xdr:from>
    <xdr:to>
      <xdr:col>55</xdr:col>
      <xdr:colOff>0</xdr:colOff>
      <xdr:row>56</xdr:row>
      <xdr:rowOff>167347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62033"/>
          <a:ext cx="838200" cy="10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104450</xdr:rowOff>
    </xdr:from>
    <xdr:to>
      <xdr:col>50</xdr:col>
      <xdr:colOff>114300</xdr:colOff>
      <xdr:row>56</xdr:row>
      <xdr:rowOff>167347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05650"/>
          <a:ext cx="889000" cy="6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107883</xdr:rowOff>
    </xdr:from>
    <xdr:to>
      <xdr:col>45</xdr:col>
      <xdr:colOff>177800</xdr:colOff>
      <xdr:row>56</xdr:row>
      <xdr:rowOff>104450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37633"/>
          <a:ext cx="889000" cy="16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107883</xdr:rowOff>
    </xdr:from>
    <xdr:to>
      <xdr:col>41</xdr:col>
      <xdr:colOff>50800</xdr:colOff>
      <xdr:row>55</xdr:row>
      <xdr:rowOff>169597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37633"/>
          <a:ext cx="889000" cy="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10033</xdr:rowOff>
    </xdr:from>
    <xdr:to>
      <xdr:col>55</xdr:col>
      <xdr:colOff>50800</xdr:colOff>
      <xdr:row>56</xdr:row>
      <xdr:rowOff>111633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32910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116547</xdr:rowOff>
    </xdr:from>
    <xdr:to>
      <xdr:col>50</xdr:col>
      <xdr:colOff>165100</xdr:colOff>
      <xdr:row>57</xdr:row>
      <xdr:rowOff>46697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37824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53650</xdr:rowOff>
    </xdr:from>
    <xdr:to>
      <xdr:col>46</xdr:col>
      <xdr:colOff>38100</xdr:colOff>
      <xdr:row>56</xdr:row>
      <xdr:rowOff>155250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57083</xdr:rowOff>
    </xdr:from>
    <xdr:to>
      <xdr:col>41</xdr:col>
      <xdr:colOff>101600</xdr:colOff>
      <xdr:row>55</xdr:row>
      <xdr:rowOff>158683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3760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26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118797</xdr:rowOff>
    </xdr:from>
    <xdr:to>
      <xdr:col>36</xdr:col>
      <xdr:colOff>165100</xdr:colOff>
      <xdr:row>56</xdr:row>
      <xdr:rowOff>48947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65474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2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82589</xdr:rowOff>
    </xdr:from>
    <xdr:to>
      <xdr:col>55</xdr:col>
      <xdr:colOff>0</xdr:colOff>
      <xdr:row>78</xdr:row>
      <xdr:rowOff>146698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84239"/>
          <a:ext cx="838200" cy="2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85040</xdr:rowOff>
    </xdr:from>
    <xdr:to>
      <xdr:col>50</xdr:col>
      <xdr:colOff>114300</xdr:colOff>
      <xdr:row>78</xdr:row>
      <xdr:rowOff>146698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15240"/>
          <a:ext cx="889000" cy="40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85040</xdr:rowOff>
    </xdr:from>
    <xdr:to>
      <xdr:col>45</xdr:col>
      <xdr:colOff>177800</xdr:colOff>
      <xdr:row>78</xdr:row>
      <xdr:rowOff>78942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15240"/>
          <a:ext cx="889000" cy="3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21552</xdr:rowOff>
    </xdr:from>
    <xdr:to>
      <xdr:col>41</xdr:col>
      <xdr:colOff>50800</xdr:colOff>
      <xdr:row>78</xdr:row>
      <xdr:rowOff>78942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94652"/>
          <a:ext cx="889000" cy="5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31789</xdr:rowOff>
    </xdr:from>
    <xdr:to>
      <xdr:col>55</xdr:col>
      <xdr:colOff>50800</xdr:colOff>
      <xdr:row>77</xdr:row>
      <xdr:rowOff>133389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54666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95898</xdr:rowOff>
    </xdr:from>
    <xdr:to>
      <xdr:col>50</xdr:col>
      <xdr:colOff>165100</xdr:colOff>
      <xdr:row>79</xdr:row>
      <xdr:rowOff>26048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17175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34240</xdr:rowOff>
    </xdr:from>
    <xdr:to>
      <xdr:col>46</xdr:col>
      <xdr:colOff>38100</xdr:colOff>
      <xdr:row>76</xdr:row>
      <xdr:rowOff>135840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152366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8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28142</xdr:rowOff>
    </xdr:from>
    <xdr:to>
      <xdr:col>41</xdr:col>
      <xdr:colOff>101600</xdr:colOff>
      <xdr:row>78</xdr:row>
      <xdr:rowOff>129742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120869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49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142202</xdr:rowOff>
    </xdr:from>
    <xdr:to>
      <xdr:col>36</xdr:col>
      <xdr:colOff>165100</xdr:colOff>
      <xdr:row>78</xdr:row>
      <xdr:rowOff>72352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63479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96610</xdr:rowOff>
    </xdr:from>
    <xdr:to>
      <xdr:col>55</xdr:col>
      <xdr:colOff>0</xdr:colOff>
      <xdr:row>97</xdr:row>
      <xdr:rowOff>78969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55810"/>
          <a:ext cx="838200" cy="1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78969</xdr:rowOff>
    </xdr:from>
    <xdr:to>
      <xdr:col>50</xdr:col>
      <xdr:colOff>114300</xdr:colOff>
      <xdr:row>97</xdr:row>
      <xdr:rowOff>115477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09619"/>
          <a:ext cx="889000" cy="3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128704</xdr:rowOff>
    </xdr:from>
    <xdr:to>
      <xdr:col>45</xdr:col>
      <xdr:colOff>177800</xdr:colOff>
      <xdr:row>97</xdr:row>
      <xdr:rowOff>115477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245004"/>
          <a:ext cx="889000" cy="50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128704</xdr:rowOff>
    </xdr:from>
    <xdr:to>
      <xdr:col>41</xdr:col>
      <xdr:colOff>50800</xdr:colOff>
      <xdr:row>95</xdr:row>
      <xdr:rowOff>120475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45004"/>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45810</xdr:rowOff>
    </xdr:from>
    <xdr:to>
      <xdr:col>55</xdr:col>
      <xdr:colOff>50800</xdr:colOff>
      <xdr:row>96</xdr:row>
      <xdr:rowOff>147410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68687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28169</xdr:rowOff>
    </xdr:from>
    <xdr:to>
      <xdr:col>50</xdr:col>
      <xdr:colOff>165100</xdr:colOff>
      <xdr:row>97</xdr:row>
      <xdr:rowOff>129769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120896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64677</xdr:rowOff>
    </xdr:from>
    <xdr:to>
      <xdr:col>46</xdr:col>
      <xdr:colOff>38100</xdr:colOff>
      <xdr:row>97</xdr:row>
      <xdr:rowOff>166277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157404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77904</xdr:rowOff>
    </xdr:from>
    <xdr:to>
      <xdr:col>41</xdr:col>
      <xdr:colOff>101600</xdr:colOff>
      <xdr:row>95</xdr:row>
      <xdr:rowOff>8054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24581</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61795" y="159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69675</xdr:rowOff>
    </xdr:from>
    <xdr:to>
      <xdr:col>36</xdr:col>
      <xdr:colOff>165100</xdr:colOff>
      <xdr:row>95</xdr:row>
      <xdr:rowOff>171275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70186</xdr:rowOff>
    </xdr:from>
    <xdr:to>
      <xdr:col>85</xdr:col>
      <xdr:colOff>127000</xdr:colOff>
      <xdr:row>35</xdr:row>
      <xdr:rowOff>6826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5385136"/>
          <a:ext cx="838200" cy="6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6826</xdr:rowOff>
    </xdr:from>
    <xdr:to>
      <xdr:col>81</xdr:col>
      <xdr:colOff>50800</xdr:colOff>
      <xdr:row>38</xdr:row>
      <xdr:rowOff>84550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007576"/>
          <a:ext cx="889000" cy="5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84550</xdr:rowOff>
    </xdr:from>
    <xdr:to>
      <xdr:col>76</xdr:col>
      <xdr:colOff>114300</xdr:colOff>
      <xdr:row>38</xdr:row>
      <xdr:rowOff>106438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99650"/>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106438</xdr:rowOff>
    </xdr:from>
    <xdr:to>
      <xdr:col>71</xdr:col>
      <xdr:colOff>177800</xdr:colOff>
      <xdr:row>38</xdr:row>
      <xdr:rowOff>138347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1538"/>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19386</xdr:rowOff>
    </xdr:from>
    <xdr:to>
      <xdr:col>85</xdr:col>
      <xdr:colOff>177800</xdr:colOff>
      <xdr:row>31</xdr:row>
      <xdr:rowOff>120986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53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143863</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2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127476</xdr:rowOff>
    </xdr:from>
    <xdr:to>
      <xdr:col>81</xdr:col>
      <xdr:colOff>101600</xdr:colOff>
      <xdr:row>35</xdr:row>
      <xdr:rowOff>57626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59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74153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573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33750</xdr:rowOff>
    </xdr:from>
    <xdr:to>
      <xdr:col>76</xdr:col>
      <xdr:colOff>165100</xdr:colOff>
      <xdr:row>38</xdr:row>
      <xdr:rowOff>135350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151877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2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55638</xdr:rowOff>
    </xdr:from>
    <xdr:to>
      <xdr:col>72</xdr:col>
      <xdr:colOff>38100</xdr:colOff>
      <xdr:row>38</xdr:row>
      <xdr:rowOff>157238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2316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87547</xdr:rowOff>
    </xdr:from>
    <xdr:to>
      <xdr:col>67</xdr:col>
      <xdr:colOff>101600</xdr:colOff>
      <xdr:row>39</xdr:row>
      <xdr:rowOff>17697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34224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3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32959</xdr:rowOff>
    </xdr:from>
    <xdr:to>
      <xdr:col>85</xdr:col>
      <xdr:colOff>127000</xdr:colOff>
      <xdr:row>76</xdr:row>
      <xdr:rowOff>39557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63159"/>
          <a:ext cx="8382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32959</xdr:rowOff>
    </xdr:from>
    <xdr:to>
      <xdr:col>81</xdr:col>
      <xdr:colOff>50800</xdr:colOff>
      <xdr:row>76</xdr:row>
      <xdr:rowOff>49129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63159"/>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49129</xdr:rowOff>
    </xdr:from>
    <xdr:to>
      <xdr:col>76</xdr:col>
      <xdr:colOff>114300</xdr:colOff>
      <xdr:row>76</xdr:row>
      <xdr:rowOff>63378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7932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48154</xdr:rowOff>
    </xdr:from>
    <xdr:to>
      <xdr:col>71</xdr:col>
      <xdr:colOff>177800</xdr:colOff>
      <xdr:row>76</xdr:row>
      <xdr:rowOff>63378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78354"/>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160207</xdr:rowOff>
    </xdr:from>
    <xdr:to>
      <xdr:col>85</xdr:col>
      <xdr:colOff>177800</xdr:colOff>
      <xdr:row>76</xdr:row>
      <xdr:rowOff>90357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11635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153609</xdr:rowOff>
    </xdr:from>
    <xdr:to>
      <xdr:col>81</xdr:col>
      <xdr:colOff>101600</xdr:colOff>
      <xdr:row>76</xdr:row>
      <xdr:rowOff>83759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100286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169779</xdr:rowOff>
    </xdr:from>
    <xdr:to>
      <xdr:col>76</xdr:col>
      <xdr:colOff>165100</xdr:colOff>
      <xdr:row>76</xdr:row>
      <xdr:rowOff>99929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116456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12578</xdr:rowOff>
    </xdr:from>
    <xdr:to>
      <xdr:col>72</xdr:col>
      <xdr:colOff>38100</xdr:colOff>
      <xdr:row>76</xdr:row>
      <xdr:rowOff>114178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130705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168804</xdr:rowOff>
    </xdr:from>
    <xdr:to>
      <xdr:col>67</xdr:col>
      <xdr:colOff>101600</xdr:colOff>
      <xdr:row>76</xdr:row>
      <xdr:rowOff>98954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115481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85420</xdr:rowOff>
    </xdr:from>
    <xdr:to>
      <xdr:col>85</xdr:col>
      <xdr:colOff>127000</xdr:colOff>
      <xdr:row>95</xdr:row>
      <xdr:rowOff>103099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373170"/>
          <a:ext cx="8382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85420</xdr:rowOff>
    </xdr:from>
    <xdr:to>
      <xdr:col>81</xdr:col>
      <xdr:colOff>50800</xdr:colOff>
      <xdr:row>98</xdr:row>
      <xdr:rowOff>88164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373170"/>
          <a:ext cx="889000" cy="5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62856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88164</xdr:rowOff>
    </xdr:from>
    <xdr:to>
      <xdr:col>76</xdr:col>
      <xdr:colOff>114300</xdr:colOff>
      <xdr:row>98</xdr:row>
      <xdr:rowOff>147332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90264"/>
          <a:ext cx="8890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23101</xdr:rowOff>
    </xdr:from>
    <xdr:to>
      <xdr:col>71</xdr:col>
      <xdr:colOff>177800</xdr:colOff>
      <xdr:row>98</xdr:row>
      <xdr:rowOff>147332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482301"/>
          <a:ext cx="889000" cy="46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52299</xdr:rowOff>
    </xdr:from>
    <xdr:to>
      <xdr:col>85</xdr:col>
      <xdr:colOff>177800</xdr:colOff>
      <xdr:row>95</xdr:row>
      <xdr:rowOff>153899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75176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9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34620</xdr:rowOff>
    </xdr:from>
    <xdr:to>
      <xdr:col>81</xdr:col>
      <xdr:colOff>101600</xdr:colOff>
      <xdr:row>95</xdr:row>
      <xdr:rowOff>136220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152747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0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37364</xdr:rowOff>
    </xdr:from>
    <xdr:to>
      <xdr:col>76</xdr:col>
      <xdr:colOff>165100</xdr:colOff>
      <xdr:row>98</xdr:row>
      <xdr:rowOff>138964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130091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3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96532</xdr:rowOff>
    </xdr:from>
    <xdr:to>
      <xdr:col>72</xdr:col>
      <xdr:colOff>38100</xdr:colOff>
      <xdr:row>99</xdr:row>
      <xdr:rowOff>26682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17809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9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143751</xdr:rowOff>
    </xdr:from>
    <xdr:to>
      <xdr:col>67</xdr:col>
      <xdr:colOff>101600</xdr:colOff>
      <xdr:row>96</xdr:row>
      <xdr:rowOff>73901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4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90428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97752</xdr:rowOff>
    </xdr:from>
    <xdr:to>
      <xdr:col>116</xdr:col>
      <xdr:colOff>63500</xdr:colOff>
      <xdr:row>38</xdr:row>
      <xdr:rowOff>98285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1285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97752</xdr:rowOff>
    </xdr:from>
    <xdr:to>
      <xdr:col>111</xdr:col>
      <xdr:colOff>177800</xdr:colOff>
      <xdr:row>38</xdr:row>
      <xdr:rowOff>109258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612852"/>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109258</xdr:rowOff>
    </xdr:from>
    <xdr:to>
      <xdr:col>107</xdr:col>
      <xdr:colOff>50800</xdr:colOff>
      <xdr:row>38</xdr:row>
      <xdr:rowOff>122250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24358"/>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122250</xdr:rowOff>
    </xdr:from>
    <xdr:to>
      <xdr:col>102</xdr:col>
      <xdr:colOff>114300</xdr:colOff>
      <xdr:row>38</xdr:row>
      <xdr:rowOff>129108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6373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47485</xdr:rowOff>
    </xdr:from>
    <xdr:to>
      <xdr:col>116</xdr:col>
      <xdr:colOff>114300</xdr:colOff>
      <xdr:row>38</xdr:row>
      <xdr:rowOff>149085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139907</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46952</xdr:rowOff>
    </xdr:from>
    <xdr:to>
      <xdr:col>112</xdr:col>
      <xdr:colOff>38100</xdr:colOff>
      <xdr:row>38</xdr:row>
      <xdr:rowOff>148552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139679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65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58458</xdr:rowOff>
    </xdr:from>
    <xdr:to>
      <xdr:col>107</xdr:col>
      <xdr:colOff>101600</xdr:colOff>
      <xdr:row>38</xdr:row>
      <xdr:rowOff>160058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151185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66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71450</xdr:rowOff>
    </xdr:from>
    <xdr:to>
      <xdr:col>102</xdr:col>
      <xdr:colOff>165100</xdr:colOff>
      <xdr:row>39</xdr:row>
      <xdr:rowOff>1600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18127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3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78308</xdr:rowOff>
    </xdr:from>
    <xdr:to>
      <xdr:col>98</xdr:col>
      <xdr:colOff>38100</xdr:colOff>
      <xdr:row>39</xdr:row>
      <xdr:rowOff>8458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9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171035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6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162926</xdr:rowOff>
    </xdr:from>
    <xdr:to>
      <xdr:col>116</xdr:col>
      <xdr:colOff>63500</xdr:colOff>
      <xdr:row>57</xdr:row>
      <xdr:rowOff>164617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35576"/>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162926</xdr:rowOff>
    </xdr:from>
    <xdr:to>
      <xdr:col>111</xdr:col>
      <xdr:colOff>177800</xdr:colOff>
      <xdr:row>57</xdr:row>
      <xdr:rowOff>169327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3557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169327</xdr:rowOff>
    </xdr:from>
    <xdr:to>
      <xdr:col>107</xdr:col>
      <xdr:colOff>50800</xdr:colOff>
      <xdr:row>58</xdr:row>
      <xdr:rowOff>71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41977"/>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xdr:rowOff>
    </xdr:from>
    <xdr:to>
      <xdr:col>102</xdr:col>
      <xdr:colOff>114300</xdr:colOff>
      <xdr:row>58</xdr:row>
      <xdr:rowOff>2037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441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113817</xdr:rowOff>
    </xdr:from>
    <xdr:to>
      <xdr:col>116</xdr:col>
      <xdr:colOff>114300</xdr:colOff>
      <xdr:row>58</xdr:row>
      <xdr:rowOff>43967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92244</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112126</xdr:rowOff>
    </xdr:from>
    <xdr:to>
      <xdr:col>112</xdr:col>
      <xdr:colOff>38100</xdr:colOff>
      <xdr:row>58</xdr:row>
      <xdr:rowOff>42276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33403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118527</xdr:rowOff>
    </xdr:from>
    <xdr:to>
      <xdr:col>107</xdr:col>
      <xdr:colOff>101600</xdr:colOff>
      <xdr:row>58</xdr:row>
      <xdr:rowOff>48677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39804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8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120721</xdr:rowOff>
    </xdr:from>
    <xdr:to>
      <xdr:col>102</xdr:col>
      <xdr:colOff>165100</xdr:colOff>
      <xdr:row>58</xdr:row>
      <xdr:rowOff>50871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41998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122687</xdr:rowOff>
    </xdr:from>
    <xdr:to>
      <xdr:col>98</xdr:col>
      <xdr:colOff>38100</xdr:colOff>
      <xdr:row>58</xdr:row>
      <xdr:rowOff>52837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43964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40374</xdr:rowOff>
    </xdr:from>
    <xdr:to>
      <xdr:col>116</xdr:col>
      <xdr:colOff>63500</xdr:colOff>
      <xdr:row>74</xdr:row>
      <xdr:rowOff>58642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727674"/>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40374</xdr:rowOff>
    </xdr:from>
    <xdr:to>
      <xdr:col>111</xdr:col>
      <xdr:colOff>177800</xdr:colOff>
      <xdr:row>74</xdr:row>
      <xdr:rowOff>46965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727674"/>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46965</xdr:rowOff>
    </xdr:from>
    <xdr:to>
      <xdr:col>107</xdr:col>
      <xdr:colOff>50800</xdr:colOff>
      <xdr:row>74</xdr:row>
      <xdr:rowOff>53994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34265"/>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53994</xdr:rowOff>
    </xdr:from>
    <xdr:to>
      <xdr:col>102</xdr:col>
      <xdr:colOff>114300</xdr:colOff>
      <xdr:row>74</xdr:row>
      <xdr:rowOff>75311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41294"/>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7842</xdr:rowOff>
    </xdr:from>
    <xdr:to>
      <xdr:col>116</xdr:col>
      <xdr:colOff>114300</xdr:colOff>
      <xdr:row>74</xdr:row>
      <xdr:rowOff>109442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9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30719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5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161024</xdr:rowOff>
    </xdr:from>
    <xdr:to>
      <xdr:col>112</xdr:col>
      <xdr:colOff>38100</xdr:colOff>
      <xdr:row>74</xdr:row>
      <xdr:rowOff>91174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107701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4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167615</xdr:rowOff>
    </xdr:from>
    <xdr:to>
      <xdr:col>107</xdr:col>
      <xdr:colOff>101600</xdr:colOff>
      <xdr:row>74</xdr:row>
      <xdr:rowOff>97765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114292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5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3194</xdr:rowOff>
    </xdr:from>
    <xdr:to>
      <xdr:col>102</xdr:col>
      <xdr:colOff>165100</xdr:colOff>
      <xdr:row>74</xdr:row>
      <xdr:rowOff>104794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121321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24511</xdr:rowOff>
    </xdr:from>
    <xdr:to>
      <xdr:col>98</xdr:col>
      <xdr:colOff>38100</xdr:colOff>
      <xdr:row>74</xdr:row>
      <xdr:rowOff>126111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142638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868,295</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739,635</a:t>
          </a:r>
          <a:r>
            <a:rPr kumimoji="1" lang="ja-JP" altLang="en-US" sz="1300">
              <a:latin typeface="ＭＳ Ｐゴシック" panose="020B0600070205080204" pitchFamily="50" charset="-128"/>
              <a:ea typeface="ＭＳ Ｐゴシック" panose="020B0600070205080204" pitchFamily="50" charset="-128"/>
            </a:rPr>
            <a:t>円と比べると</a:t>
          </a:r>
          <a:r>
            <a:rPr kumimoji="1" lang="en-US" altLang="ja-JP" sz="1300">
              <a:latin typeface="ＭＳ Ｐゴシック" panose="020B0600070205080204" pitchFamily="50" charset="-128"/>
              <a:ea typeface="ＭＳ Ｐゴシック" panose="020B0600070205080204" pitchFamily="50" charset="-128"/>
            </a:rPr>
            <a:t>128,660</a:t>
          </a:r>
          <a:r>
            <a:rPr kumimoji="1" lang="ja-JP" altLang="en-US" sz="1300">
              <a:latin typeface="ＭＳ Ｐゴシック" panose="020B0600070205080204" pitchFamily="50" charset="-128"/>
              <a:ea typeface="ＭＳ Ｐゴシック" panose="020B0600070205080204" pitchFamily="50" charset="-128"/>
            </a:rPr>
            <a:t>円増加している。主な増加要因である災害復旧事業費は住民一人当たり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70,649</a:t>
          </a:r>
          <a:r>
            <a:rPr kumimoji="1" lang="ja-JP" altLang="en-US" sz="1300">
              <a:latin typeface="ＭＳ Ｐゴシック" panose="020B0600070205080204" pitchFamily="50" charset="-128"/>
              <a:ea typeface="ＭＳ Ｐゴシック" panose="020B0600070205080204" pitchFamily="50" charset="-128"/>
            </a:rPr>
            <a:t>円で当市の昨年度と比べても</a:t>
          </a:r>
          <a:r>
            <a:rPr kumimoji="1" lang="en-US" altLang="ja-JP" sz="1300">
              <a:latin typeface="ＭＳ Ｐゴシック" panose="020B0600070205080204" pitchFamily="50" charset="-128"/>
              <a:ea typeface="ＭＳ Ｐゴシック" panose="020B0600070205080204" pitchFamily="50" charset="-128"/>
            </a:rPr>
            <a:t>32,674</a:t>
          </a:r>
          <a:r>
            <a:rPr kumimoji="1" lang="ja-JP" altLang="en-US" sz="1300">
              <a:latin typeface="ＭＳ Ｐゴシック" panose="020B0600070205080204" pitchFamily="50" charset="-128"/>
              <a:ea typeface="ＭＳ Ｐゴシック" panose="020B0600070205080204" pitchFamily="50" charset="-128"/>
            </a:rPr>
            <a:t>円増加しており、類似団体平均と比較しても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64,202</a:t>
          </a:r>
          <a:r>
            <a:rPr kumimoji="1" lang="ja-JP" altLang="en-US" sz="1300">
              <a:latin typeface="ＭＳ Ｐゴシック" panose="020B0600070205080204" pitchFamily="50" charset="-128"/>
              <a:ea typeface="ＭＳ Ｐゴシック" panose="020B0600070205080204" pitchFamily="50" charset="-128"/>
            </a:rPr>
            <a:t>円多い状態である。この主な要因は令和元年度に発生した激甚指定の豪雨災害の繰越分である。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また災害復旧事業費以外にも類似団体平均を上回っている経費が多い状況である。人件費は、昨年度より</a:t>
          </a:r>
          <a:r>
            <a:rPr kumimoji="1" lang="en-US" altLang="ja-JP" sz="1300">
              <a:latin typeface="ＭＳ Ｐゴシック" panose="020B0600070205080204" pitchFamily="50" charset="-128"/>
              <a:ea typeface="ＭＳ Ｐゴシック" panose="020B0600070205080204" pitchFamily="50" charset="-128"/>
            </a:rPr>
            <a:t>8,796</a:t>
          </a:r>
          <a:r>
            <a:rPr kumimoji="1" lang="ja-JP" altLang="en-US" sz="1300">
              <a:latin typeface="ＭＳ Ｐゴシック" panose="020B0600070205080204" pitchFamily="50" charset="-128"/>
              <a:ea typeface="ＭＳ Ｐゴシック" panose="020B0600070205080204" pitchFamily="50" charset="-128"/>
            </a:rPr>
            <a:t>円増加しているが、退職者の増加による退職手当の増が要因である。物件費は、昨年度より</a:t>
          </a:r>
          <a:r>
            <a:rPr kumimoji="1" lang="en-US" altLang="ja-JP" sz="1300">
              <a:latin typeface="ＭＳ Ｐゴシック" panose="020B0600070205080204" pitchFamily="50" charset="-128"/>
              <a:ea typeface="ＭＳ Ｐゴシック" panose="020B0600070205080204" pitchFamily="50" charset="-128"/>
            </a:rPr>
            <a:t>3,682</a:t>
          </a:r>
          <a:r>
            <a:rPr kumimoji="1" lang="ja-JP" altLang="en-US" sz="1300">
              <a:latin typeface="ＭＳ Ｐゴシック" panose="020B0600070205080204" pitchFamily="50" charset="-128"/>
              <a:ea typeface="ＭＳ Ｐゴシック" panose="020B0600070205080204" pitchFamily="50" charset="-128"/>
            </a:rPr>
            <a:t>円減少しているが類似団体平均より</a:t>
          </a:r>
          <a:r>
            <a:rPr kumimoji="1" lang="en-US" altLang="ja-JP" sz="1300">
              <a:latin typeface="ＭＳ Ｐゴシック" panose="020B0600070205080204" pitchFamily="50" charset="-128"/>
              <a:ea typeface="ＭＳ Ｐゴシック" panose="020B0600070205080204" pitchFamily="50" charset="-128"/>
            </a:rPr>
            <a:t>23,559</a:t>
          </a:r>
          <a:r>
            <a:rPr kumimoji="1" lang="ja-JP" altLang="en-US" sz="1300">
              <a:latin typeface="ＭＳ Ｐゴシック" panose="020B0600070205080204" pitchFamily="50" charset="-128"/>
              <a:ea typeface="ＭＳ Ｐゴシック" panose="020B0600070205080204" pitchFamily="50" charset="-128"/>
            </a:rPr>
            <a:t>円上回っている。扶助費は、昨年度より</a:t>
          </a:r>
          <a:r>
            <a:rPr kumimoji="1" lang="en-US" altLang="ja-JP" sz="1300">
              <a:latin typeface="ＭＳ Ｐゴシック" panose="020B0600070205080204" pitchFamily="50" charset="-128"/>
              <a:ea typeface="ＭＳ Ｐゴシック" panose="020B0600070205080204" pitchFamily="50" charset="-128"/>
            </a:rPr>
            <a:t>1,366</a:t>
          </a:r>
          <a:r>
            <a:rPr kumimoji="1" lang="ja-JP" altLang="en-US" sz="1300">
              <a:latin typeface="ＭＳ Ｐゴシック" panose="020B0600070205080204" pitchFamily="50" charset="-128"/>
              <a:ea typeface="ＭＳ Ｐゴシック" panose="020B0600070205080204" pitchFamily="50" charset="-128"/>
            </a:rPr>
            <a:t>円増加し類似団体で最も高い数値となった。例年高い数値が続いているが、高齢化率が高いことや障害者支援費の増が主な要因である。積立金は、昨年度より</a:t>
          </a:r>
          <a:r>
            <a:rPr kumimoji="1" lang="en-US" altLang="ja-JP" sz="1300">
              <a:latin typeface="ＭＳ Ｐゴシック" panose="020B0600070205080204" pitchFamily="50" charset="-128"/>
              <a:ea typeface="ＭＳ Ｐゴシック" panose="020B0600070205080204" pitchFamily="50" charset="-128"/>
            </a:rPr>
            <a:t>1,392</a:t>
          </a:r>
          <a:r>
            <a:rPr kumimoji="1" lang="ja-JP" altLang="en-US" sz="1300">
              <a:latin typeface="ＭＳ Ｐゴシック" panose="020B0600070205080204" pitchFamily="50" charset="-128"/>
              <a:ea typeface="ＭＳ Ｐゴシック" panose="020B0600070205080204" pitchFamily="50" charset="-128"/>
            </a:rPr>
            <a:t>円減少しているが類似団体平均を</a:t>
          </a:r>
          <a:r>
            <a:rPr kumimoji="1" lang="en-US" altLang="ja-JP" sz="1300">
              <a:latin typeface="ＭＳ Ｐゴシック" panose="020B0600070205080204" pitchFamily="50" charset="-128"/>
              <a:ea typeface="ＭＳ Ｐゴシック" panose="020B0600070205080204" pitchFamily="50" charset="-128"/>
            </a:rPr>
            <a:t>28,108</a:t>
          </a:r>
          <a:r>
            <a:rPr kumimoji="1" lang="ja-JP" altLang="en-US" sz="1300">
              <a:latin typeface="ＭＳ Ｐゴシック" panose="020B0600070205080204" pitchFamily="50" charset="-128"/>
              <a:ea typeface="ＭＳ Ｐゴシック" panose="020B0600070205080204" pitchFamily="50" charset="-128"/>
            </a:rPr>
            <a:t>円上回っている。要因はふるさと応援寄附の増加である。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18,721
18,523
96.96
16,804,419
16,255,360
112,375
5,985,934
14,443,203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133495</xdr:rowOff>
    </xdr:from>
    <xdr:to>
      <xdr:col>24</xdr:col>
      <xdr:colOff>63500</xdr:colOff>
      <xdr:row>30</xdr:row>
      <xdr:rowOff>169418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76995"/>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79937</xdr:rowOff>
    </xdr:from>
    <xdr:to>
      <xdr:col>19</xdr:col>
      <xdr:colOff>177800</xdr:colOff>
      <xdr:row>30</xdr:row>
      <xdr:rowOff>133495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223437"/>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22134</xdr:rowOff>
    </xdr:from>
    <xdr:to>
      <xdr:col>15</xdr:col>
      <xdr:colOff>50800</xdr:colOff>
      <xdr:row>30</xdr:row>
      <xdr:rowOff>79937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165634"/>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22134</xdr:rowOff>
    </xdr:from>
    <xdr:to>
      <xdr:col>10</xdr:col>
      <xdr:colOff>114300</xdr:colOff>
      <xdr:row>30</xdr:row>
      <xdr:rowOff>76672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165634"/>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118618</xdr:rowOff>
    </xdr:from>
    <xdr:to>
      <xdr:col>24</xdr:col>
      <xdr:colOff>114300</xdr:colOff>
      <xdr:row>31</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71645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82695</xdr:rowOff>
    </xdr:from>
    <xdr:to>
      <xdr:col>20</xdr:col>
      <xdr:colOff>38100</xdr:colOff>
      <xdr:row>31</xdr:row>
      <xdr:rowOff>12845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2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29372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29137</xdr:rowOff>
    </xdr:from>
    <xdr:to>
      <xdr:col>15</xdr:col>
      <xdr:colOff>101600</xdr:colOff>
      <xdr:row>30</xdr:row>
      <xdr:rowOff>130737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147264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9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142784</xdr:rowOff>
    </xdr:from>
    <xdr:to>
      <xdr:col>10</xdr:col>
      <xdr:colOff>165100</xdr:colOff>
      <xdr:row>30</xdr:row>
      <xdr:rowOff>72934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89461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48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25872</xdr:rowOff>
    </xdr:from>
    <xdr:to>
      <xdr:col>6</xdr:col>
      <xdr:colOff>38100</xdr:colOff>
      <xdr:row>30</xdr:row>
      <xdr:rowOff>127472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1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143999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49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113692</xdr:rowOff>
    </xdr:from>
    <xdr:to>
      <xdr:col>24</xdr:col>
      <xdr:colOff>63500</xdr:colOff>
      <xdr:row>56</xdr:row>
      <xdr:rowOff>117170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371992"/>
          <a:ext cx="838200" cy="3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117170</xdr:rowOff>
    </xdr:from>
    <xdr:to>
      <xdr:col>19</xdr:col>
      <xdr:colOff>177800</xdr:colOff>
      <xdr:row>58</xdr:row>
      <xdr:rowOff>22996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718370"/>
          <a:ext cx="889000" cy="24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4052</xdr:rowOff>
    </xdr:from>
    <xdr:to>
      <xdr:col>15</xdr:col>
      <xdr:colOff>50800</xdr:colOff>
      <xdr:row>58</xdr:row>
      <xdr:rowOff>22996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48152"/>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112624</xdr:rowOff>
    </xdr:from>
    <xdr:to>
      <xdr:col>10</xdr:col>
      <xdr:colOff>114300</xdr:colOff>
      <xdr:row>58</xdr:row>
      <xdr:rowOff>4052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885274"/>
          <a:ext cx="889000" cy="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62892</xdr:rowOff>
    </xdr:from>
    <xdr:to>
      <xdr:col>24</xdr:col>
      <xdr:colOff>114300</xdr:colOff>
      <xdr:row>54</xdr:row>
      <xdr:rowOff>164492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32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85769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17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66370</xdr:rowOff>
    </xdr:from>
    <xdr:to>
      <xdr:col>20</xdr:col>
      <xdr:colOff>38100</xdr:colOff>
      <xdr:row>56</xdr:row>
      <xdr:rowOff>167970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4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143646</xdr:rowOff>
    </xdr:from>
    <xdr:to>
      <xdr:col>15</xdr:col>
      <xdr:colOff>101600</xdr:colOff>
      <xdr:row>58</xdr:row>
      <xdr:rowOff>73796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90323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124702</xdr:rowOff>
    </xdr:from>
    <xdr:to>
      <xdr:col>10</xdr:col>
      <xdr:colOff>165100</xdr:colOff>
      <xdr:row>58</xdr:row>
      <xdr:rowOff>54852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71379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7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61824</xdr:rowOff>
    </xdr:from>
    <xdr:to>
      <xdr:col>6</xdr:col>
      <xdr:colOff>38100</xdr:colOff>
      <xdr:row>57</xdr:row>
      <xdr:rowOff>163424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8501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6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60114</xdr:rowOff>
    </xdr:from>
    <xdr:to>
      <xdr:col>24</xdr:col>
      <xdr:colOff>63500</xdr:colOff>
      <xdr:row>72</xdr:row>
      <xdr:rowOff>26315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233064"/>
          <a:ext cx="838200" cy="1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26315</xdr:rowOff>
    </xdr:from>
    <xdr:to>
      <xdr:col>19</xdr:col>
      <xdr:colOff>177800</xdr:colOff>
      <xdr:row>72</xdr:row>
      <xdr:rowOff>65503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3707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4761</xdr:rowOff>
    </xdr:from>
    <xdr:to>
      <xdr:col>15</xdr:col>
      <xdr:colOff>50800</xdr:colOff>
      <xdr:row>72</xdr:row>
      <xdr:rowOff>65503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349161"/>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97180</xdr:rowOff>
    </xdr:from>
    <xdr:to>
      <xdr:col>10</xdr:col>
      <xdr:colOff>114300</xdr:colOff>
      <xdr:row>72</xdr:row>
      <xdr:rowOff>4761</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1927230"/>
          <a:ext cx="889000" cy="4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9314</xdr:rowOff>
    </xdr:from>
    <xdr:to>
      <xdr:col>24</xdr:col>
      <xdr:colOff>114300</xdr:colOff>
      <xdr:row>71</xdr:row>
      <xdr:rowOff>110914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1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95691</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09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146965</xdr:rowOff>
    </xdr:from>
    <xdr:to>
      <xdr:col>20</xdr:col>
      <xdr:colOff>38100</xdr:colOff>
      <xdr:row>72</xdr:row>
      <xdr:rowOff>77115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3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93642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09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14703</xdr:rowOff>
    </xdr:from>
    <xdr:to>
      <xdr:col>15</xdr:col>
      <xdr:colOff>101600</xdr:colOff>
      <xdr:row>72</xdr:row>
      <xdr:rowOff>116303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35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132830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13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125411</xdr:rowOff>
    </xdr:from>
    <xdr:to>
      <xdr:col>10</xdr:col>
      <xdr:colOff>165100</xdr:colOff>
      <xdr:row>72</xdr:row>
      <xdr:rowOff>55561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2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72088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07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46380</xdr:rowOff>
    </xdr:from>
    <xdr:to>
      <xdr:col>6</xdr:col>
      <xdr:colOff>38100</xdr:colOff>
      <xdr:row>69</xdr:row>
      <xdr:rowOff>147980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18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67</xdr:row>
      <xdr:rowOff>164507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165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151637</xdr:rowOff>
    </xdr:from>
    <xdr:to>
      <xdr:col>24</xdr:col>
      <xdr:colOff>63500</xdr:colOff>
      <xdr:row>97</xdr:row>
      <xdr:rowOff>91681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096487"/>
          <a:ext cx="838200" cy="6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151637</xdr:rowOff>
    </xdr:from>
    <xdr:to>
      <xdr:col>19</xdr:col>
      <xdr:colOff>177800</xdr:colOff>
      <xdr:row>94</xdr:row>
      <xdr:rowOff>26264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096487"/>
          <a:ext cx="889000" cy="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26264</xdr:rowOff>
    </xdr:from>
    <xdr:to>
      <xdr:col>15</xdr:col>
      <xdr:colOff>50800</xdr:colOff>
      <xdr:row>97</xdr:row>
      <xdr:rowOff>151715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142564"/>
          <a:ext cx="889000" cy="6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151715</xdr:rowOff>
    </xdr:from>
    <xdr:to>
      <xdr:col>10</xdr:col>
      <xdr:colOff>114300</xdr:colOff>
      <xdr:row>97</xdr:row>
      <xdr:rowOff>164173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782365"/>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40881</xdr:rowOff>
    </xdr:from>
    <xdr:to>
      <xdr:col>24</xdr:col>
      <xdr:colOff>114300</xdr:colOff>
      <xdr:row>97</xdr:row>
      <xdr:rowOff>142481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6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63758</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100837</xdr:rowOff>
    </xdr:from>
    <xdr:to>
      <xdr:col>20</xdr:col>
      <xdr:colOff>38100</xdr:colOff>
      <xdr:row>94</xdr:row>
      <xdr:rowOff>30987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0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47514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497795" y="1582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146914</xdr:rowOff>
    </xdr:from>
    <xdr:to>
      <xdr:col>15</xdr:col>
      <xdr:colOff>101600</xdr:colOff>
      <xdr:row>94</xdr:row>
      <xdr:rowOff>77064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0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93591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58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100915</xdr:rowOff>
    </xdr:from>
    <xdr:to>
      <xdr:col>10</xdr:col>
      <xdr:colOff>165100</xdr:colOff>
      <xdr:row>98</xdr:row>
      <xdr:rowOff>31065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47592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113373</xdr:rowOff>
    </xdr:from>
    <xdr:to>
      <xdr:col>6</xdr:col>
      <xdr:colOff>38100</xdr:colOff>
      <xdr:row>98</xdr:row>
      <xdr:rowOff>43523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60050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51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xdr:rowOff>
    </xdr:from>
    <xdr:to>
      <xdr:col>55</xdr:col>
      <xdr:colOff>0</xdr:colOff>
      <xdr:row>38</xdr:row>
      <xdr:rowOff>15113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2907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15113</xdr:rowOff>
    </xdr:from>
    <xdr:to>
      <xdr:col>50</xdr:col>
      <xdr:colOff>114300</xdr:colOff>
      <xdr:row>38</xdr:row>
      <xdr:rowOff>17399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302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17399</xdr:rowOff>
    </xdr:from>
    <xdr:to>
      <xdr:col>45</xdr:col>
      <xdr:colOff>177800</xdr:colOff>
      <xdr:row>38</xdr:row>
      <xdr:rowOff>17399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32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17399</xdr:rowOff>
    </xdr:from>
    <xdr:to>
      <xdr:col>41</xdr:col>
      <xdr:colOff>50800</xdr:colOff>
      <xdr:row>38</xdr:row>
      <xdr:rowOff>22657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3249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134620</xdr:rowOff>
    </xdr:from>
    <xdr:to>
      <xdr:col>55</xdr:col>
      <xdr:colOff>50800</xdr:colOff>
      <xdr:row>38</xdr:row>
      <xdr:rowOff>64770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49547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9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135763</xdr:rowOff>
    </xdr:from>
    <xdr:to>
      <xdr:col>50</xdr:col>
      <xdr:colOff>165100</xdr:colOff>
      <xdr:row>38</xdr:row>
      <xdr:rowOff>65913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57040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138049</xdr:rowOff>
    </xdr:from>
    <xdr:to>
      <xdr:col>46</xdr:col>
      <xdr:colOff>38100</xdr:colOff>
      <xdr:row>38</xdr:row>
      <xdr:rowOff>68199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59326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138049</xdr:rowOff>
    </xdr:from>
    <xdr:to>
      <xdr:col>41</xdr:col>
      <xdr:colOff>101600</xdr:colOff>
      <xdr:row>38</xdr:row>
      <xdr:rowOff>68199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59326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143307</xdr:rowOff>
    </xdr:from>
    <xdr:to>
      <xdr:col>36</xdr:col>
      <xdr:colOff>165100</xdr:colOff>
      <xdr:row>38</xdr:row>
      <xdr:rowOff>73457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64584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132461</xdr:rowOff>
    </xdr:from>
    <xdr:to>
      <xdr:col>55</xdr:col>
      <xdr:colOff>0</xdr:colOff>
      <xdr:row>55</xdr:row>
      <xdr:rowOff>121907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219311"/>
          <a:ext cx="838200" cy="3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132461</xdr:rowOff>
    </xdr:from>
    <xdr:to>
      <xdr:col>50</xdr:col>
      <xdr:colOff>114300</xdr:colOff>
      <xdr:row>55</xdr:row>
      <xdr:rowOff>132556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219311"/>
          <a:ext cx="889000" cy="34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132556</xdr:rowOff>
    </xdr:from>
    <xdr:to>
      <xdr:col>45</xdr:col>
      <xdr:colOff>177800</xdr:colOff>
      <xdr:row>56</xdr:row>
      <xdr:rowOff>13932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62306"/>
          <a:ext cx="8890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169494</xdr:rowOff>
    </xdr:from>
    <xdr:to>
      <xdr:col>41</xdr:col>
      <xdr:colOff>50800</xdr:colOff>
      <xdr:row>56</xdr:row>
      <xdr:rowOff>13932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9924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71107</xdr:rowOff>
    </xdr:from>
    <xdr:to>
      <xdr:col>55</xdr:col>
      <xdr:colOff>50800</xdr:colOff>
      <xdr:row>56</xdr:row>
      <xdr:rowOff>1257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93984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81661</xdr:rowOff>
    </xdr:from>
    <xdr:to>
      <xdr:col>50</xdr:col>
      <xdr:colOff>165100</xdr:colOff>
      <xdr:row>54</xdr:row>
      <xdr:rowOff>11811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16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28338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81756</xdr:rowOff>
    </xdr:from>
    <xdr:to>
      <xdr:col>46</xdr:col>
      <xdr:colOff>38100</xdr:colOff>
      <xdr:row>56</xdr:row>
      <xdr:rowOff>11906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28433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134582</xdr:rowOff>
    </xdr:from>
    <xdr:to>
      <xdr:col>41</xdr:col>
      <xdr:colOff>101600</xdr:colOff>
      <xdr:row>56</xdr:row>
      <xdr:rowOff>64732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81259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118694</xdr:rowOff>
    </xdr:from>
    <xdr:to>
      <xdr:col>36</xdr:col>
      <xdr:colOff>165100</xdr:colOff>
      <xdr:row>56</xdr:row>
      <xdr:rowOff>48844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65371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107843</xdr:rowOff>
    </xdr:from>
    <xdr:to>
      <xdr:col>54</xdr:col>
      <xdr:colOff>189865</xdr:colOff>
      <xdr:row>79</xdr:row>
      <xdr:rowOff>53860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80793"/>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57687</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6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53860</xdr:rowOff>
    </xdr:from>
    <xdr:to>
      <xdr:col>55</xdr:col>
      <xdr:colOff>88900</xdr:colOff>
      <xdr:row>79</xdr:row>
      <xdr:rowOff>53860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9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54520</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107843</xdr:rowOff>
    </xdr:from>
    <xdr:to>
      <xdr:col>55</xdr:col>
      <xdr:colOff>88900</xdr:colOff>
      <xdr:row>71</xdr:row>
      <xdr:rowOff>107843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80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94715</xdr:rowOff>
    </xdr:from>
    <xdr:to>
      <xdr:col>55</xdr:col>
      <xdr:colOff>0</xdr:colOff>
      <xdr:row>78</xdr:row>
      <xdr:rowOff>75806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96365"/>
          <a:ext cx="838200" cy="1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40340</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70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17463</xdr:rowOff>
    </xdr:from>
    <xdr:to>
      <xdr:col>55</xdr:col>
      <xdr:colOff>50800</xdr:colOff>
      <xdr:row>77</xdr:row>
      <xdr:rowOff>119063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2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15602</xdr:rowOff>
    </xdr:from>
    <xdr:to>
      <xdr:col>50</xdr:col>
      <xdr:colOff>114300</xdr:colOff>
      <xdr:row>78</xdr:row>
      <xdr:rowOff>75806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88702"/>
          <a:ext cx="8890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147095</xdr:rowOff>
    </xdr:from>
    <xdr:to>
      <xdr:col>50</xdr:col>
      <xdr:colOff>165100</xdr:colOff>
      <xdr:row>78</xdr:row>
      <xdr:rowOff>77245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34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1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21089</xdr:rowOff>
    </xdr:from>
    <xdr:to>
      <xdr:col>45</xdr:col>
      <xdr:colOff>177800</xdr:colOff>
      <xdr:row>78</xdr:row>
      <xdr:rowOff>15602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2194039"/>
          <a:ext cx="889000" cy="11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162689</xdr:rowOff>
    </xdr:from>
    <xdr:to>
      <xdr:col>46</xdr:col>
      <xdr:colOff>38100</xdr:colOff>
      <xdr:row>78</xdr:row>
      <xdr:rowOff>92839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4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21089</xdr:rowOff>
    </xdr:from>
    <xdr:to>
      <xdr:col>41</xdr:col>
      <xdr:colOff>50800</xdr:colOff>
      <xdr:row>76</xdr:row>
      <xdr:rowOff>70875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2194039"/>
          <a:ext cx="889000" cy="9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135207</xdr:rowOff>
    </xdr:from>
    <xdr:to>
      <xdr:col>41</xdr:col>
      <xdr:colOff>101600</xdr:colOff>
      <xdr:row>78</xdr:row>
      <xdr:rowOff>65357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56484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143993</xdr:rowOff>
    </xdr:from>
    <xdr:to>
      <xdr:col>36</xdr:col>
      <xdr:colOff>165100</xdr:colOff>
      <xdr:row>78</xdr:row>
      <xdr:rowOff>74143</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65270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43915</xdr:rowOff>
    </xdr:from>
    <xdr:to>
      <xdr:col>55</xdr:col>
      <xdr:colOff>50800</xdr:colOff>
      <xdr:row>77</xdr:row>
      <xdr:rowOff>145515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2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22342</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2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25006</xdr:rowOff>
    </xdr:from>
    <xdr:to>
      <xdr:col>50</xdr:col>
      <xdr:colOff>165100</xdr:colOff>
      <xdr:row>78</xdr:row>
      <xdr:rowOff>126606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117733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49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136252</xdr:rowOff>
    </xdr:from>
    <xdr:to>
      <xdr:col>46</xdr:col>
      <xdr:colOff>38100</xdr:colOff>
      <xdr:row>78</xdr:row>
      <xdr:rowOff>66402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3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82929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1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141739</xdr:rowOff>
    </xdr:from>
    <xdr:to>
      <xdr:col>41</xdr:col>
      <xdr:colOff>101600</xdr:colOff>
      <xdr:row>71</xdr:row>
      <xdr:rowOff>71889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21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88416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19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20075</xdr:rowOff>
    </xdr:from>
    <xdr:to>
      <xdr:col>36</xdr:col>
      <xdr:colOff>165100</xdr:colOff>
      <xdr:row>76</xdr:row>
      <xdr:rowOff>121675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138202</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8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土木費グラフ枠">
          <a:extLst>
            <a:ext uri="{FF2B5EF4-FFF2-40B4-BE49-F238E27FC236}">
              <a16:creationId xmlns:a16="http://schemas.microsoft.com/office/drawing/2014/main" id="{00000000-0008-0000-07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7" name="土木費最小値テキスト">
          <a:extLst>
            <a:ext uri="{FF2B5EF4-FFF2-40B4-BE49-F238E27FC236}">
              <a16:creationId xmlns:a16="http://schemas.microsoft.com/office/drawing/2014/main" id="{00000000-0008-0000-0700-0000D3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9" name="土木費最大値テキスト">
          <a:extLst>
            <a:ext uri="{FF2B5EF4-FFF2-40B4-BE49-F238E27FC236}">
              <a16:creationId xmlns:a16="http://schemas.microsoft.com/office/drawing/2014/main" id="{00000000-0008-0000-0700-0000D5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30494</xdr:rowOff>
    </xdr:from>
    <xdr:to>
      <xdr:col>55</xdr:col>
      <xdr:colOff>0</xdr:colOff>
      <xdr:row>98</xdr:row>
      <xdr:rowOff>113182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9639300" y="16832594"/>
          <a:ext cx="838200" cy="8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2" name="土木費平均値テキスト">
          <a:extLst>
            <a:ext uri="{FF2B5EF4-FFF2-40B4-BE49-F238E27FC236}">
              <a16:creationId xmlns:a16="http://schemas.microsoft.com/office/drawing/2014/main" id="{00000000-0008-0000-0700-0000D8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113182</xdr:rowOff>
    </xdr:from>
    <xdr:to>
      <xdr:col>50</xdr:col>
      <xdr:colOff>114300</xdr:colOff>
      <xdr:row>98</xdr:row>
      <xdr:rowOff>120628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8750300" y="16915282"/>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120628</xdr:rowOff>
    </xdr:from>
    <xdr:to>
      <xdr:col>45</xdr:col>
      <xdr:colOff>177800</xdr:colOff>
      <xdr:row>98</xdr:row>
      <xdr:rowOff>162027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7861300" y="16922728"/>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164030</xdr:rowOff>
    </xdr:from>
    <xdr:to>
      <xdr:col>41</xdr:col>
      <xdr:colOff>50800</xdr:colOff>
      <xdr:row>98</xdr:row>
      <xdr:rowOff>162027</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6972300" y="16623230"/>
          <a:ext cx="889000" cy="3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151144</xdr:rowOff>
    </xdr:from>
    <xdr:to>
      <xdr:col>55</xdr:col>
      <xdr:colOff>50800</xdr:colOff>
      <xdr:row>98</xdr:row>
      <xdr:rowOff>81294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10426700" y="167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129571</xdr:rowOff>
    </xdr:from>
    <xdr:ext cx="534377" cy="259045"/>
    <xdr:sp macro="" textlink="">
      <xdr:nvSpPr>
        <xdr:cNvPr id="491" name="土木費該当値テキスト">
          <a:extLst>
            <a:ext uri="{FF2B5EF4-FFF2-40B4-BE49-F238E27FC236}">
              <a16:creationId xmlns:a16="http://schemas.microsoft.com/office/drawing/2014/main" id="{00000000-0008-0000-0700-0000EB010000}"/>
            </a:ext>
          </a:extLst>
        </xdr:cNvPr>
        <xdr:cNvSpPr txBox="1"/>
      </xdr:nvSpPr>
      <xdr:spPr>
        <a:xfrm>
          <a:off x="10528300" y="167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62382</xdr:rowOff>
    </xdr:from>
    <xdr:to>
      <xdr:col>50</xdr:col>
      <xdr:colOff>165100</xdr:colOff>
      <xdr:row>98</xdr:row>
      <xdr:rowOff>163982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9588500" y="168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155109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9372111" y="169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69828</xdr:rowOff>
    </xdr:from>
    <xdr:to>
      <xdr:col>46</xdr:col>
      <xdr:colOff>38100</xdr:colOff>
      <xdr:row>98</xdr:row>
      <xdr:rowOff>171428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8699500" y="16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162555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8483111" y="169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111227</xdr:rowOff>
    </xdr:from>
    <xdr:to>
      <xdr:col>41</xdr:col>
      <xdr:colOff>101600</xdr:colOff>
      <xdr:row>99</xdr:row>
      <xdr:rowOff>41377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7810500" y="16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32504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7594111" y="170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113230</xdr:rowOff>
    </xdr:from>
    <xdr:to>
      <xdr:col>36</xdr:col>
      <xdr:colOff>165100</xdr:colOff>
      <xdr:row>97</xdr:row>
      <xdr:rowOff>43380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69215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59907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6705111" y="1634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a:extLst>
            <a:ext uri="{FF2B5EF4-FFF2-40B4-BE49-F238E27FC236}">
              <a16:creationId xmlns:a16="http://schemas.microsoft.com/office/drawing/2014/main" id="{00000000-0008-0000-07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5" name="消防費最小値テキスト">
          <a:extLst>
            <a:ext uri="{FF2B5EF4-FFF2-40B4-BE49-F238E27FC236}">
              <a16:creationId xmlns:a16="http://schemas.microsoft.com/office/drawing/2014/main" id="{00000000-0008-0000-0700-00000D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7" name="消防費最大値テキスト">
          <a:extLst>
            <a:ext uri="{FF2B5EF4-FFF2-40B4-BE49-F238E27FC236}">
              <a16:creationId xmlns:a16="http://schemas.microsoft.com/office/drawing/2014/main" id="{00000000-0008-0000-0700-00000F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120383</xdr:rowOff>
    </xdr:from>
    <xdr:to>
      <xdr:col>85</xdr:col>
      <xdr:colOff>127000</xdr:colOff>
      <xdr:row>36</xdr:row>
      <xdr:rowOff>100152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5481300" y="6121133"/>
          <a:ext cx="838200" cy="15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30" name="消防費平均値テキスト">
          <a:extLst>
            <a:ext uri="{FF2B5EF4-FFF2-40B4-BE49-F238E27FC236}">
              <a16:creationId xmlns:a16="http://schemas.microsoft.com/office/drawing/2014/main" id="{00000000-0008-0000-0700-000012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90132</xdr:rowOff>
    </xdr:from>
    <xdr:to>
      <xdr:col>81</xdr:col>
      <xdr:colOff>50800</xdr:colOff>
      <xdr:row>36</xdr:row>
      <xdr:rowOff>100152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4592300" y="6262332"/>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90132</xdr:rowOff>
    </xdr:from>
    <xdr:to>
      <xdr:col>76</xdr:col>
      <xdr:colOff>114300</xdr:colOff>
      <xdr:row>36</xdr:row>
      <xdr:rowOff>124689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3703300" y="6262332"/>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124689</xdr:rowOff>
    </xdr:from>
    <xdr:to>
      <xdr:col>71</xdr:col>
      <xdr:colOff>177800</xdr:colOff>
      <xdr:row>37</xdr:row>
      <xdr:rowOff>121526</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flipV="1">
          <a:off x="12814300" y="6296889"/>
          <a:ext cx="889000" cy="1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69583</xdr:rowOff>
    </xdr:from>
    <xdr:to>
      <xdr:col>85</xdr:col>
      <xdr:colOff>177800</xdr:colOff>
      <xdr:row>35</xdr:row>
      <xdr:rowOff>171183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6268700" y="6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92460</xdr:rowOff>
    </xdr:from>
    <xdr:ext cx="534377" cy="259045"/>
    <xdr:sp macro="" textlink="">
      <xdr:nvSpPr>
        <xdr:cNvPr id="549" name="消防費該当値テキスト">
          <a:extLst>
            <a:ext uri="{FF2B5EF4-FFF2-40B4-BE49-F238E27FC236}">
              <a16:creationId xmlns:a16="http://schemas.microsoft.com/office/drawing/2014/main" id="{00000000-0008-0000-0700-000025020000}"/>
            </a:ext>
          </a:extLst>
        </xdr:cNvPr>
        <xdr:cNvSpPr txBox="1"/>
      </xdr:nvSpPr>
      <xdr:spPr>
        <a:xfrm>
          <a:off x="16370300" y="5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49352</xdr:rowOff>
    </xdr:from>
    <xdr:to>
      <xdr:col>81</xdr:col>
      <xdr:colOff>101600</xdr:colOff>
      <xdr:row>36</xdr:row>
      <xdr:rowOff>150952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5430500" y="62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167479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14111" y="599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39332</xdr:rowOff>
    </xdr:from>
    <xdr:to>
      <xdr:col>76</xdr:col>
      <xdr:colOff>165100</xdr:colOff>
      <xdr:row>36</xdr:row>
      <xdr:rowOff>140932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4541500" y="62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157459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4325111" y="59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73889</xdr:rowOff>
    </xdr:from>
    <xdr:to>
      <xdr:col>72</xdr:col>
      <xdr:colOff>38100</xdr:colOff>
      <xdr:row>37</xdr:row>
      <xdr:rowOff>4039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3652500" y="62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20566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3436111" y="60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70726</xdr:rowOff>
    </xdr:from>
    <xdr:to>
      <xdr:col>67</xdr:col>
      <xdr:colOff>101600</xdr:colOff>
      <xdr:row>38</xdr:row>
      <xdr:rowOff>876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2763500" y="6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163453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547111" y="650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163376</xdr:rowOff>
    </xdr:from>
    <xdr:to>
      <xdr:col>85</xdr:col>
      <xdr:colOff>127000</xdr:colOff>
      <xdr:row>58</xdr:row>
      <xdr:rowOff>114456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5481300" y="9764576"/>
          <a:ext cx="8382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99412</xdr:rowOff>
    </xdr:from>
    <xdr:to>
      <xdr:col>81</xdr:col>
      <xdr:colOff>50800</xdr:colOff>
      <xdr:row>58</xdr:row>
      <xdr:rowOff>114456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10043512"/>
          <a:ext cx="889000" cy="1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99412</xdr:rowOff>
    </xdr:from>
    <xdr:to>
      <xdr:col>76</xdr:col>
      <xdr:colOff>114300</xdr:colOff>
      <xdr:row>59</xdr:row>
      <xdr:rowOff>8234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3703300" y="10043512"/>
          <a:ext cx="889000" cy="8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49926</xdr:rowOff>
    </xdr:from>
    <xdr:to>
      <xdr:col>71</xdr:col>
      <xdr:colOff>177800</xdr:colOff>
      <xdr:row>59</xdr:row>
      <xdr:rowOff>8234</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814300" y="9994026"/>
          <a:ext cx="889000" cy="1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112576</xdr:rowOff>
    </xdr:from>
    <xdr:to>
      <xdr:col>85</xdr:col>
      <xdr:colOff>177800</xdr:colOff>
      <xdr:row>57</xdr:row>
      <xdr:rowOff>42726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135453</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5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63656</xdr:rowOff>
    </xdr:from>
    <xdr:to>
      <xdr:col>81</xdr:col>
      <xdr:colOff>101600</xdr:colOff>
      <xdr:row>58</xdr:row>
      <xdr:rowOff>165256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1000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156383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48612</xdr:rowOff>
    </xdr:from>
    <xdr:to>
      <xdr:col>76</xdr:col>
      <xdr:colOff>165100</xdr:colOff>
      <xdr:row>58</xdr:row>
      <xdr:rowOff>150212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9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141339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1008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128884</xdr:rowOff>
    </xdr:from>
    <xdr:to>
      <xdr:col>72</xdr:col>
      <xdr:colOff>38100</xdr:colOff>
      <xdr:row>59</xdr:row>
      <xdr:rowOff>59034</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100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50161</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1016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170576</xdr:rowOff>
    </xdr:from>
    <xdr:to>
      <xdr:col>67</xdr:col>
      <xdr:colOff>101600</xdr:colOff>
      <xdr:row>58</xdr:row>
      <xdr:rowOff>100726</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9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91853</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100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70186</xdr:rowOff>
    </xdr:from>
    <xdr:to>
      <xdr:col>85</xdr:col>
      <xdr:colOff>127000</xdr:colOff>
      <xdr:row>75</xdr:row>
      <xdr:rowOff>6826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2243136"/>
          <a:ext cx="838200" cy="6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6826</xdr:rowOff>
    </xdr:from>
    <xdr:to>
      <xdr:col>81</xdr:col>
      <xdr:colOff>50800</xdr:colOff>
      <xdr:row>78</xdr:row>
      <xdr:rowOff>84550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2865576"/>
          <a:ext cx="889000" cy="59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84550</xdr:rowOff>
    </xdr:from>
    <xdr:to>
      <xdr:col>76</xdr:col>
      <xdr:colOff>114300</xdr:colOff>
      <xdr:row>78</xdr:row>
      <xdr:rowOff>106438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57650"/>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106438</xdr:rowOff>
    </xdr:from>
    <xdr:to>
      <xdr:col>71</xdr:col>
      <xdr:colOff>177800</xdr:colOff>
      <xdr:row>78</xdr:row>
      <xdr:rowOff>138348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479538"/>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19386</xdr:rowOff>
    </xdr:from>
    <xdr:to>
      <xdr:col>85</xdr:col>
      <xdr:colOff>177800</xdr:colOff>
      <xdr:row>71</xdr:row>
      <xdr:rowOff>120986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21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143863</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2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127476</xdr:rowOff>
    </xdr:from>
    <xdr:to>
      <xdr:col>81</xdr:col>
      <xdr:colOff>101600</xdr:colOff>
      <xdr:row>75</xdr:row>
      <xdr:rowOff>57626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28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74153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259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33750</xdr:rowOff>
    </xdr:from>
    <xdr:to>
      <xdr:col>76</xdr:col>
      <xdr:colOff>165100</xdr:colOff>
      <xdr:row>78</xdr:row>
      <xdr:rowOff>135350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151877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18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55638</xdr:rowOff>
    </xdr:from>
    <xdr:to>
      <xdr:col>72</xdr:col>
      <xdr:colOff>38100</xdr:colOff>
      <xdr:row>78</xdr:row>
      <xdr:rowOff>157238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2315</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20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87548</xdr:rowOff>
    </xdr:from>
    <xdr:to>
      <xdr:col>67</xdr:col>
      <xdr:colOff>101600</xdr:colOff>
      <xdr:row>79</xdr:row>
      <xdr:rowOff>17698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34225</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23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32959</xdr:rowOff>
    </xdr:from>
    <xdr:to>
      <xdr:col>85</xdr:col>
      <xdr:colOff>127000</xdr:colOff>
      <xdr:row>96</xdr:row>
      <xdr:rowOff>39557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492159"/>
          <a:ext cx="8382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32959</xdr:rowOff>
    </xdr:from>
    <xdr:to>
      <xdr:col>81</xdr:col>
      <xdr:colOff>50800</xdr:colOff>
      <xdr:row>96</xdr:row>
      <xdr:rowOff>49129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492159"/>
          <a:ext cx="889000" cy="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49129</xdr:rowOff>
    </xdr:from>
    <xdr:to>
      <xdr:col>76</xdr:col>
      <xdr:colOff>114300</xdr:colOff>
      <xdr:row>96</xdr:row>
      <xdr:rowOff>63378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508329"/>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48154</xdr:rowOff>
    </xdr:from>
    <xdr:to>
      <xdr:col>71</xdr:col>
      <xdr:colOff>177800</xdr:colOff>
      <xdr:row>96</xdr:row>
      <xdr:rowOff>63378</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507354"/>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160207</xdr:rowOff>
    </xdr:from>
    <xdr:to>
      <xdr:col>85</xdr:col>
      <xdr:colOff>177800</xdr:colOff>
      <xdr:row>96</xdr:row>
      <xdr:rowOff>90357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11634</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29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153609</xdr:rowOff>
    </xdr:from>
    <xdr:to>
      <xdr:col>81</xdr:col>
      <xdr:colOff>101600</xdr:colOff>
      <xdr:row>96</xdr:row>
      <xdr:rowOff>83759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4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100286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2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169779</xdr:rowOff>
    </xdr:from>
    <xdr:to>
      <xdr:col>76</xdr:col>
      <xdr:colOff>165100</xdr:colOff>
      <xdr:row>96</xdr:row>
      <xdr:rowOff>99929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4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116456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2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12578</xdr:rowOff>
    </xdr:from>
    <xdr:to>
      <xdr:col>72</xdr:col>
      <xdr:colOff>38100</xdr:colOff>
      <xdr:row>96</xdr:row>
      <xdr:rowOff>114178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47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130705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2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168804</xdr:rowOff>
    </xdr:from>
    <xdr:to>
      <xdr:col>67</xdr:col>
      <xdr:colOff>101600</xdr:colOff>
      <xdr:row>96</xdr:row>
      <xdr:rowOff>98954</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4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115481</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2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73406</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245606"/>
          <a:ext cx="838200" cy="4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93997</xdr:rowOff>
    </xdr:from>
    <xdr:ext cx="378565"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609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10922</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974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10922</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9545300" y="669747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64660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93599</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0869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136288</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22606</xdr:rowOff>
    </xdr:from>
    <xdr:to>
      <xdr:col>116</xdr:col>
      <xdr:colOff>114300</xdr:colOff>
      <xdr:row>36</xdr:row>
      <xdr:rowOff>124206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45483</xdr:rowOff>
    </xdr:from>
    <xdr:ext cx="469744"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0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131572</xdr:rowOff>
    </xdr:from>
    <xdr:to>
      <xdr:col>107</xdr:col>
      <xdr:colOff>101600</xdr:colOff>
      <xdr:row>39</xdr:row>
      <xdr:rowOff>61722</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42799</xdr:rowOff>
    </xdr:from>
    <xdr:to>
      <xdr:col>98</xdr:col>
      <xdr:colOff>38100</xdr:colOff>
      <xdr:row>38</xdr:row>
      <xdr:rowOff>144399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160926</xdr:rowOff>
    </xdr:from>
    <xdr:ext cx="378565"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67017" y="633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議会費については、当市の昨年度と比べると</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円減となったものの類似団体平均と比較すると例年高い水準で推移しており平成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年度決算から類似団体内順位が一位となっている。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住民一人当たりのコストが増加した主なものは総務費、教育費、災害復旧費である。総務費のコスト増の主な要因は、特別定額給付金支給事業や学校跡地跡施設対策事業による増であり、昨年度と比較すると</a:t>
          </a:r>
          <a:r>
            <a:rPr kumimoji="1" lang="en-US" altLang="ja-JP" sz="1300">
              <a:latin typeface="ＭＳ Ｐゴシック" panose="020B0600070205080204" pitchFamily="50" charset="-128"/>
              <a:ea typeface="ＭＳ Ｐゴシック" panose="020B0600070205080204" pitchFamily="50" charset="-128"/>
            </a:rPr>
            <a:t>106,065</a:t>
          </a:r>
          <a:r>
            <a:rPr kumimoji="1" lang="ja-JP" altLang="en-US" sz="1300">
              <a:latin typeface="ＭＳ Ｐゴシック" panose="020B0600070205080204" pitchFamily="50" charset="-128"/>
              <a:ea typeface="ＭＳ Ｐゴシック" panose="020B0600070205080204" pitchFamily="50" charset="-128"/>
            </a:rPr>
            <a:t>円増加している。教育費は、</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国民スポーツ大会に向けた弓道場整備や義務教育学校プールの更新、図書館指定管理業務委託が新たに増加したことにより、昨年度と比較して</a:t>
          </a:r>
          <a:r>
            <a:rPr kumimoji="1" lang="en-US" altLang="ja-JP" sz="1300">
              <a:latin typeface="ＭＳ Ｐゴシック" panose="020B0600070205080204" pitchFamily="50" charset="-128"/>
              <a:ea typeface="ＭＳ Ｐゴシック" panose="020B0600070205080204" pitchFamily="50" charset="-128"/>
            </a:rPr>
            <a:t>27,006</a:t>
          </a:r>
          <a:r>
            <a:rPr kumimoji="1" lang="ja-JP" altLang="en-US" sz="1300">
              <a:latin typeface="ＭＳ Ｐゴシック" panose="020B0600070205080204" pitchFamily="50" charset="-128"/>
              <a:ea typeface="ＭＳ Ｐゴシック" panose="020B0600070205080204" pitchFamily="50" charset="-128"/>
            </a:rPr>
            <a:t>円増加している。災害復旧費については、令和元年度に発生した激甚災害の繰越分災害復旧費により大幅に増加しており昨年度と比較すると</a:t>
          </a:r>
          <a:r>
            <a:rPr kumimoji="1" lang="en-US" altLang="ja-JP" sz="1300">
              <a:latin typeface="ＭＳ Ｐゴシック" panose="020B0600070205080204" pitchFamily="50" charset="-128"/>
              <a:ea typeface="ＭＳ Ｐゴシック" panose="020B0600070205080204" pitchFamily="50" charset="-128"/>
            </a:rPr>
            <a:t>32,674</a:t>
          </a:r>
          <a:r>
            <a:rPr kumimoji="1" lang="ja-JP" altLang="en-US" sz="1300">
              <a:latin typeface="ＭＳ Ｐゴシック" panose="020B0600070205080204" pitchFamily="50" charset="-128"/>
              <a:ea typeface="ＭＳ Ｐゴシック" panose="020B0600070205080204" pitchFamily="50" charset="-128"/>
            </a:rPr>
            <a:t>円増加となった。類似団体内順位は一位となった。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また、住民一人当たりコストが減少した主なものは衛生費であり、当市の昨年度と比べると</a:t>
          </a:r>
          <a:r>
            <a:rPr kumimoji="1" lang="en-US" altLang="ja-JP" sz="1300">
              <a:latin typeface="ＭＳ Ｐゴシック" panose="020B0600070205080204" pitchFamily="50" charset="-128"/>
              <a:ea typeface="ＭＳ Ｐゴシック" panose="020B0600070205080204" pitchFamily="50" charset="-128"/>
            </a:rPr>
            <a:t>49,579</a:t>
          </a:r>
          <a:r>
            <a:rPr kumimoji="1" lang="ja-JP" altLang="en-US" sz="1300">
              <a:latin typeface="ＭＳ Ｐゴシック" panose="020B0600070205080204" pitchFamily="50" charset="-128"/>
              <a:ea typeface="ＭＳ Ｐゴシック" panose="020B0600070205080204" pitchFamily="50" charset="-128"/>
            </a:rPr>
            <a:t>円減少しており類似団体平均と同程度となった。主に、ごみ処理施設建設負担金の皆減とごみ処理関連費用の減が要因となった。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財政調整基金残高は、適切な財源の確保と歳出の精査により、取崩しを回避しており、前年度とほぼ同額を維持している。</a:t>
          </a:r>
          <a:endParaRPr lang="ja-JP" altLang="en-US" sz="1100" b="0" i="0" u="none" strike="noStrike" baseline="0">
            <a:solidFill>
              <a:schemeClr val="dk1"/>
            </a:solidFill>
            <a:latin typeface="+mn-lt"/>
            <a:ea typeface="+mn-ea"/>
            <a:cs typeface="+mn-cs"/>
          </a:endParaRPr>
        </a:p>
        <a:p>
          <a:r>
            <a:rPr kumimoji="1" lang="ja-JP" altLang="en-US" sz="1400">
              <a:latin typeface="ＭＳ ゴシック" pitchFamily="49" charset="-128"/>
              <a:ea typeface="ＭＳ ゴシック" pitchFamily="49" charset="-128"/>
            </a:rPr>
            <a:t>令和元年度に発生した激甚災害の繰越分などの臨時財政需要があったため、前年度と比較し、実質収支額が約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億円の減、標準財政規模に占める割合では</a:t>
          </a:r>
          <a:r>
            <a:rPr kumimoji="1" lang="en-US" altLang="ja-JP" sz="1400">
              <a:latin typeface="ＭＳ ゴシック" pitchFamily="49" charset="-128"/>
              <a:ea typeface="ＭＳ ゴシック" pitchFamily="49" charset="-128"/>
            </a:rPr>
            <a:t>4.73</a:t>
          </a:r>
          <a:r>
            <a:rPr kumimoji="1" lang="ja-JP" altLang="en-US" sz="1400">
              <a:latin typeface="ＭＳ ゴシック" pitchFamily="49" charset="-128"/>
              <a:ea typeface="ＭＳ ゴシック" pitchFamily="49" charset="-128"/>
            </a:rPr>
            <a:t>ポイント減となっており、実質単年度収支は標準財政規模に占める割合は</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３０年度の広域化に向けて、平成２７年度より国民健康保険事業特別会計の赤字解消のために一般会計より臨時の繰出しを行ったことにより、平成２９年度以降は国民健康保険事業特別会計の赤字は解消され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他の会計については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、昨年度公共下水道事業特別会計と農業集落排水事業特別会計で赤字となったが今年度は翌年へ繰り越す補助事業がなかったため解消された。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引き続き健全な財政運営に努める。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16804419</v>
      </c>
      <c r="BO4" s="433"/>
      <c r="BP4" s="433"/>
      <c r="BQ4" s="433"/>
      <c r="BR4" s="433"/>
      <c r="BS4" s="433"/>
      <c r="BT4" s="433"/>
      <c r="BU4" s="434"/>
      <c r="BV4" s="432">
        <v>14888849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1.9</v>
      </c>
      <c r="CU4" s="439"/>
      <c r="CV4" s="439"/>
      <c r="CW4" s="439"/>
      <c r="CX4" s="439"/>
      <c r="CY4" s="439"/>
      <c r="CZ4" s="439"/>
      <c r="DA4" s="440"/>
      <c r="DB4" s="438">
        <v>6.6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16255360</v>
      </c>
      <c r="BO5" s="470"/>
      <c r="BP5" s="470"/>
      <c r="BQ5" s="470"/>
      <c r="BR5" s="470"/>
      <c r="BS5" s="470"/>
      <c r="BT5" s="470"/>
      <c r="BU5" s="471"/>
      <c r="BV5" s="469">
        <v>14075252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100.6</v>
      </c>
      <c r="CU5" s="467"/>
      <c r="CV5" s="467"/>
      <c r="CW5" s="467"/>
      <c r="CX5" s="467"/>
      <c r="CY5" s="467"/>
      <c r="CZ5" s="467"/>
      <c r="DA5" s="468"/>
      <c r="DB5" s="466">
        <v>103.6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549059</v>
      </c>
      <c r="BO6" s="470"/>
      <c r="BP6" s="470"/>
      <c r="BQ6" s="470"/>
      <c r="BR6" s="470"/>
      <c r="BS6" s="470"/>
      <c r="BT6" s="470"/>
      <c r="BU6" s="471"/>
      <c r="BV6" s="469">
        <v>813597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104.5</v>
      </c>
      <c r="CU6" s="507"/>
      <c r="CV6" s="507"/>
      <c r="CW6" s="507"/>
      <c r="CX6" s="507"/>
      <c r="CY6" s="507"/>
      <c r="CZ6" s="507"/>
      <c r="DA6" s="508"/>
      <c r="DB6" s="506">
        <v>107.6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436684</v>
      </c>
      <c r="BO7" s="470"/>
      <c r="BP7" s="470"/>
      <c r="BQ7" s="470"/>
      <c r="BR7" s="470"/>
      <c r="BS7" s="470"/>
      <c r="BT7" s="470"/>
      <c r="BU7" s="471"/>
      <c r="BV7" s="469">
        <v>428860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5985934</v>
      </c>
      <c r="CU7" s="470"/>
      <c r="CV7" s="470"/>
      <c r="CW7" s="470"/>
      <c r="CX7" s="470"/>
      <c r="CY7" s="470"/>
      <c r="CZ7" s="470"/>
      <c r="DA7" s="471"/>
      <c r="DB7" s="469">
        <v>5817154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112375</v>
      </c>
      <c r="BO8" s="470"/>
      <c r="BP8" s="470"/>
      <c r="BQ8" s="470"/>
      <c r="BR8" s="470"/>
      <c r="BS8" s="470"/>
      <c r="BT8" s="470"/>
      <c r="BU8" s="471"/>
      <c r="BV8" s="469">
        <v>384737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0.38</v>
      </c>
      <c r="CU8" s="510"/>
      <c r="CV8" s="510"/>
      <c r="CW8" s="510"/>
      <c r="CX8" s="510"/>
      <c r="CY8" s="510"/>
      <c r="CZ8" s="510"/>
      <c r="DA8" s="511"/>
      <c r="DB8" s="509">
        <v>0.38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18295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105</v>
      </c>
      <c r="AV9" s="502"/>
      <c r="AW9" s="502"/>
      <c r="AX9" s="502"/>
      <c r="AY9" s="503" t="s">
        <v>115</v>
      </c>
      <c r="AZ9" s="504"/>
      <c r="BA9" s="504"/>
      <c r="BB9" s="504"/>
      <c r="BC9" s="504"/>
      <c r="BD9" s="504"/>
      <c r="BE9" s="504"/>
      <c r="BF9" s="504"/>
      <c r="BG9" s="504"/>
      <c r="BH9" s="504"/>
      <c r="BI9" s="504"/>
      <c r="BJ9" s="504"/>
      <c r="BK9" s="504"/>
      <c r="BL9" s="504"/>
      <c r="BM9" s="505"/>
      <c r="BN9" s="469">
        <v>-272362</v>
      </c>
      <c r="BO9" s="470"/>
      <c r="BP9" s="470"/>
      <c r="BQ9" s="470"/>
      <c r="BR9" s="470"/>
      <c r="BS9" s="470"/>
      <c r="BT9" s="470"/>
      <c r="BU9" s="471"/>
      <c r="BV9" s="469">
        <v>-93397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14.9</v>
      </c>
      <c r="CU9" s="467"/>
      <c r="CV9" s="467"/>
      <c r="CW9" s="467"/>
      <c r="CX9" s="467"/>
      <c r="CY9" s="467"/>
      <c r="CZ9" s="467"/>
      <c r="DA9" s="468"/>
      <c r="DB9" s="466">
        <v>14.5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19749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v>
      </c>
      <c r="BO10" s="470"/>
      <c r="BP10" s="470"/>
      <c r="BQ10" s="470"/>
      <c r="BR10" s="470"/>
      <c r="BS10" s="470"/>
      <c r="BT10" s="470"/>
      <c r="BU10" s="471"/>
      <c r="BV10" s="469">
        <v>3</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18721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359160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18523</v>
      </c>
      <c r="S13" s="554"/>
      <c r="T13" s="554"/>
      <c r="U13" s="554"/>
      <c r="V13" s="555"/>
      <c r="W13" s="485" t="s">
        <v>140</v>
      </c>
      <c r="X13" s="486"/>
      <c r="Y13" s="486"/>
      <c r="Z13" s="486"/>
      <c r="AA13" s="486"/>
      <c r="AB13" s="476"/>
      <c r="AC13" s="520">
        <v>823</v>
      </c>
      <c r="AD13" s="521"/>
      <c r="AE13" s="521"/>
      <c r="AF13" s="521"/>
      <c r="AG13" s="563"/>
      <c r="AH13" s="520">
        <v>971</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-272359</v>
      </c>
      <c r="BO13" s="470"/>
      <c r="BP13" s="470"/>
      <c r="BQ13" s="470"/>
      <c r="BR13" s="470"/>
      <c r="BS13" s="470"/>
      <c r="BT13" s="470"/>
      <c r="BU13" s="471"/>
      <c r="BV13" s="469">
        <v>-452554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11.5</v>
      </c>
      <c r="CU13" s="467"/>
      <c r="CV13" s="467"/>
      <c r="CW13" s="467"/>
      <c r="CX13" s="467"/>
      <c r="CY13" s="467"/>
      <c r="CZ13" s="467"/>
      <c r="DA13" s="468"/>
      <c r="DB13" s="466">
        <v>11.1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19030</v>
      </c>
      <c r="S14" s="554"/>
      <c r="T14" s="554"/>
      <c r="U14" s="554"/>
      <c r="V14" s="555"/>
      <c r="W14" s="459"/>
      <c r="X14" s="460"/>
      <c r="Y14" s="460"/>
      <c r="Z14" s="460"/>
      <c r="AA14" s="460"/>
      <c r="AB14" s="449"/>
      <c r="AC14" s="556">
        <v>8.6999999999999993</v>
      </c>
      <c r="AD14" s="557"/>
      <c r="AE14" s="557"/>
      <c r="AF14" s="557"/>
      <c r="AG14" s="558"/>
      <c r="AH14" s="556">
        <v>9.6999999999999993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18813</v>
      </c>
      <c r="S15" s="554"/>
      <c r="T15" s="554"/>
      <c r="U15" s="554"/>
      <c r="V15" s="555"/>
      <c r="W15" s="485" t="s">
        <v>147</v>
      </c>
      <c r="X15" s="486"/>
      <c r="Y15" s="486"/>
      <c r="Z15" s="486"/>
      <c r="AA15" s="486"/>
      <c r="AB15" s="476"/>
      <c r="AC15" s="520">
        <v>2652</v>
      </c>
      <c r="AD15" s="521"/>
      <c r="AE15" s="521"/>
      <c r="AF15" s="521"/>
      <c r="AG15" s="563"/>
      <c r="AH15" s="520">
        <v>2769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2026059</v>
      </c>
      <c r="BO15" s="433"/>
      <c r="BP15" s="433"/>
      <c r="BQ15" s="433"/>
      <c r="BR15" s="433"/>
      <c r="BS15" s="433"/>
      <c r="BT15" s="433"/>
      <c r="BU15" s="434"/>
      <c r="BV15" s="432">
        <v>1925144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28.1</v>
      </c>
      <c r="AD16" s="557"/>
      <c r="AE16" s="557"/>
      <c r="AF16" s="557"/>
      <c r="AG16" s="558"/>
      <c r="AH16" s="556">
        <v>27.7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5265516</v>
      </c>
      <c r="BO16" s="470"/>
      <c r="BP16" s="470"/>
      <c r="BQ16" s="470"/>
      <c r="BR16" s="470"/>
      <c r="BS16" s="470"/>
      <c r="BT16" s="470"/>
      <c r="BU16" s="471"/>
      <c r="BV16" s="469">
        <v>5103749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5949</v>
      </c>
      <c r="AD17" s="521"/>
      <c r="AE17" s="521"/>
      <c r="AF17" s="521"/>
      <c r="AG17" s="563"/>
      <c r="AH17" s="520">
        <v>6271</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2526923</v>
      </c>
      <c r="BO17" s="470"/>
      <c r="BP17" s="470"/>
      <c r="BQ17" s="470"/>
      <c r="BR17" s="470"/>
      <c r="BS17" s="470"/>
      <c r="BT17" s="470"/>
      <c r="BU17" s="471"/>
      <c r="BV17" s="469">
        <v>2422196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96.96</v>
      </c>
      <c r="M18" s="585"/>
      <c r="N18" s="585"/>
      <c r="O18" s="585"/>
      <c r="P18" s="585"/>
      <c r="Q18" s="585"/>
      <c r="R18" s="586"/>
      <c r="S18" s="586"/>
      <c r="T18" s="586"/>
      <c r="U18" s="586"/>
      <c r="V18" s="587"/>
      <c r="W18" s="487"/>
      <c r="X18" s="488"/>
      <c r="Y18" s="488"/>
      <c r="Z18" s="488"/>
      <c r="AA18" s="488"/>
      <c r="AB18" s="479"/>
      <c r="AC18" s="588">
        <v>63.1</v>
      </c>
      <c r="AD18" s="589"/>
      <c r="AE18" s="589"/>
      <c r="AF18" s="589"/>
      <c r="AG18" s="590"/>
      <c r="AH18" s="588">
        <v>62.6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6043577</v>
      </c>
      <c r="BO18" s="470"/>
      <c r="BP18" s="470"/>
      <c r="BQ18" s="470"/>
      <c r="BR18" s="470"/>
      <c r="BS18" s="470"/>
      <c r="BT18" s="470"/>
      <c r="BU18" s="471"/>
      <c r="BV18" s="469">
        <v>6094055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189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8250651</v>
      </c>
      <c r="BO19" s="470"/>
      <c r="BP19" s="470"/>
      <c r="BQ19" s="470"/>
      <c r="BR19" s="470"/>
      <c r="BS19" s="470"/>
      <c r="BT19" s="470"/>
      <c r="BU19" s="471"/>
      <c r="BV19" s="469">
        <v>8635037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6773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14443203</v>
      </c>
      <c r="BO23" s="470"/>
      <c r="BP23" s="470"/>
      <c r="BQ23" s="470"/>
      <c r="BR23" s="470"/>
      <c r="BS23" s="470"/>
      <c r="BT23" s="470"/>
      <c r="BU23" s="471"/>
      <c r="BV23" s="469">
        <v>14569959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8130</v>
      </c>
      <c r="R24" s="521"/>
      <c r="S24" s="521"/>
      <c r="T24" s="521"/>
      <c r="U24" s="521"/>
      <c r="V24" s="563"/>
      <c r="W24" s="622"/>
      <c r="X24" s="610"/>
      <c r="Y24" s="611"/>
      <c r="Z24" s="519" t="s">
        <v>171</v>
      </c>
      <c r="AA24" s="499"/>
      <c r="AB24" s="499"/>
      <c r="AC24" s="499"/>
      <c r="AD24" s="499"/>
      <c r="AE24" s="499"/>
      <c r="AF24" s="499"/>
      <c r="AG24" s="500"/>
      <c r="AH24" s="520">
        <v>182</v>
      </c>
      <c r="AI24" s="521"/>
      <c r="AJ24" s="521"/>
      <c r="AK24" s="521"/>
      <c r="AL24" s="563"/>
      <c r="AM24" s="520">
        <v>573664</v>
      </c>
      <c r="AN24" s="521"/>
      <c r="AO24" s="521"/>
      <c r="AP24" s="521"/>
      <c r="AQ24" s="521"/>
      <c r="AR24" s="563"/>
      <c r="AS24" s="520">
        <v>3152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13774729</v>
      </c>
      <c r="BO24" s="470"/>
      <c r="BP24" s="470"/>
      <c r="BQ24" s="470"/>
      <c r="BR24" s="470"/>
      <c r="BS24" s="470"/>
      <c r="BT24" s="470"/>
      <c r="BU24" s="471"/>
      <c r="BV24" s="469">
        <v>13920501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6520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138</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2519679</v>
      </c>
      <c r="BO25" s="433"/>
      <c r="BP25" s="433"/>
      <c r="BQ25" s="433"/>
      <c r="BR25" s="433"/>
      <c r="BS25" s="433"/>
      <c r="BT25" s="433"/>
      <c r="BU25" s="434"/>
      <c r="BV25" s="432">
        <v>2061329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5710</v>
      </c>
      <c r="R26" s="521"/>
      <c r="S26" s="521"/>
      <c r="T26" s="521"/>
      <c r="U26" s="521"/>
      <c r="V26" s="563"/>
      <c r="W26" s="622"/>
      <c r="X26" s="610"/>
      <c r="Y26" s="611"/>
      <c r="Z26" s="519" t="s">
        <v>179</v>
      </c>
      <c r="AA26" s="632"/>
      <c r="AB26" s="632"/>
      <c r="AC26" s="632"/>
      <c r="AD26" s="632"/>
      <c r="AE26" s="632"/>
      <c r="AF26" s="632"/>
      <c r="AG26" s="633"/>
      <c r="AH26" s="520">
        <v>2</v>
      </c>
      <c r="AI26" s="521"/>
      <c r="AJ26" s="521"/>
      <c r="AK26" s="521"/>
      <c r="AL26" s="563"/>
      <c r="AM26" s="520" t="s">
        <v>180</v>
      </c>
      <c r="AN26" s="521"/>
      <c r="AO26" s="521"/>
      <c r="AP26" s="521"/>
      <c r="AQ26" s="521"/>
      <c r="AR26" s="563"/>
      <c r="AS26" s="520" t="s">
        <v>181</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138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4410</v>
      </c>
      <c r="R27" s="521"/>
      <c r="S27" s="521"/>
      <c r="T27" s="521"/>
      <c r="U27" s="521"/>
      <c r="V27" s="563"/>
      <c r="W27" s="622"/>
      <c r="X27" s="610"/>
      <c r="Y27" s="611"/>
      <c r="Z27" s="519" t="s">
        <v>184</v>
      </c>
      <c r="AA27" s="499"/>
      <c r="AB27" s="499"/>
      <c r="AC27" s="499"/>
      <c r="AD27" s="499"/>
      <c r="AE27" s="499"/>
      <c r="AF27" s="499"/>
      <c r="AG27" s="500"/>
      <c r="AH27" s="520">
        <v>3</v>
      </c>
      <c r="AI27" s="521"/>
      <c r="AJ27" s="521"/>
      <c r="AK27" s="521"/>
      <c r="AL27" s="563"/>
      <c r="AM27" s="520">
        <v>11748</v>
      </c>
      <c r="AN27" s="521"/>
      <c r="AO27" s="521"/>
      <c r="AP27" s="521"/>
      <c r="AQ27" s="521"/>
      <c r="AR27" s="563"/>
      <c r="AS27" s="520">
        <v>3916</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353443</v>
      </c>
      <c r="BO27" s="646"/>
      <c r="BP27" s="646"/>
      <c r="BQ27" s="646"/>
      <c r="BR27" s="646"/>
      <c r="BS27" s="646"/>
      <c r="BT27" s="646"/>
      <c r="BU27" s="647"/>
      <c r="BV27" s="645">
        <v>353424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3710</v>
      </c>
      <c r="R28" s="521"/>
      <c r="S28" s="521"/>
      <c r="T28" s="521"/>
      <c r="U28" s="521"/>
      <c r="V28" s="563"/>
      <c r="W28" s="622"/>
      <c r="X28" s="610"/>
      <c r="Y28" s="611"/>
      <c r="Z28" s="519" t="s">
        <v>187</v>
      </c>
      <c r="AA28" s="499"/>
      <c r="AB28" s="499"/>
      <c r="AC28" s="499"/>
      <c r="AD28" s="499"/>
      <c r="AE28" s="499"/>
      <c r="AF28" s="499"/>
      <c r="AG28" s="500"/>
      <c r="AH28" s="520" t="s">
        <v>138</v>
      </c>
      <c r="AI28" s="521"/>
      <c r="AJ28" s="521"/>
      <c r="AK28" s="521"/>
      <c r="AL28" s="563"/>
      <c r="AM28" s="520" t="s">
        <v>175</v>
      </c>
      <c r="AN28" s="521"/>
      <c r="AO28" s="521"/>
      <c r="AP28" s="521"/>
      <c r="AQ28" s="521"/>
      <c r="AR28" s="563"/>
      <c r="AS28" s="520" t="s">
        <v>138</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454743</v>
      </c>
      <c r="BO28" s="433"/>
      <c r="BP28" s="433"/>
      <c r="BQ28" s="433"/>
      <c r="BR28" s="433"/>
      <c r="BS28" s="433"/>
      <c r="BT28" s="433"/>
      <c r="BU28" s="434"/>
      <c r="BV28" s="432">
        <v>454740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13</v>
      </c>
      <c r="M29" s="521"/>
      <c r="N29" s="521"/>
      <c r="O29" s="521"/>
      <c r="P29" s="563"/>
      <c r="Q29" s="520">
        <v>3450</v>
      </c>
      <c r="R29" s="521"/>
      <c r="S29" s="521"/>
      <c r="T29" s="521"/>
      <c r="U29" s="521"/>
      <c r="V29" s="563"/>
      <c r="W29" s="623"/>
      <c r="X29" s="624"/>
      <c r="Y29" s="625"/>
      <c r="Z29" s="519" t="s">
        <v>190</v>
      </c>
      <c r="AA29" s="499"/>
      <c r="AB29" s="499"/>
      <c r="AC29" s="499"/>
      <c r="AD29" s="499"/>
      <c r="AE29" s="499"/>
      <c r="AF29" s="499"/>
      <c r="AG29" s="500"/>
      <c r="AH29" s="520">
        <v>185</v>
      </c>
      <c r="AI29" s="521"/>
      <c r="AJ29" s="521"/>
      <c r="AK29" s="521"/>
      <c r="AL29" s="563"/>
      <c r="AM29" s="520">
        <v>585412</v>
      </c>
      <c r="AN29" s="521"/>
      <c r="AO29" s="521"/>
      <c r="AP29" s="521"/>
      <c r="AQ29" s="521"/>
      <c r="AR29" s="563"/>
      <c r="AS29" s="520">
        <v>3164</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689567</v>
      </c>
      <c r="BO29" s="470"/>
      <c r="BP29" s="470"/>
      <c r="BQ29" s="470"/>
      <c r="BR29" s="470"/>
      <c r="BS29" s="470"/>
      <c r="BT29" s="470"/>
      <c r="BU29" s="471"/>
      <c r="BV29" s="469">
        <v>882144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7497460</v>
      </c>
      <c r="BO30" s="646"/>
      <c r="BP30" s="646"/>
      <c r="BQ30" s="646"/>
      <c r="BR30" s="646"/>
      <c r="BS30" s="646"/>
      <c r="BT30" s="646"/>
      <c r="BU30" s="647"/>
      <c r="BV30" s="645">
        <v>7154157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202</v>
      </c>
      <c r="AN33" s="493"/>
      <c r="AO33" s="458" t="s">
        <v>203</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207</v>
      </c>
      <c r="CP33" s="493"/>
      <c r="CQ33" s="458" t="s">
        <v>208</v>
      </c>
      <c r="CR33" s="458"/>
      <c r="CS33" s="458"/>
      <c r="CT33" s="458"/>
      <c r="CU33" s="458"/>
      <c r="CV33" s="458"/>
      <c r="CW33" s="458"/>
      <c r="CX33" s="458"/>
      <c r="CY33" s="458"/>
      <c r="CZ33" s="458"/>
      <c r="DA33" s="458"/>
      <c r="DB33" s="458"/>
      <c r="DC33" s="458"/>
      <c r="DD33" s="458"/>
      <c r="DE33" s="458"/>
      <c r="DF33" s="216"/>
      <c r="DG33" s="657" t="s">
        <v>209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多久市国民健康保険事業特別会計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IF('各会計、関係団体の財政状況及び健全化判断比率'!B30="","",'各会計、関係団体の財政状況及び健全化判断比率'!B30)</f>
        <v>多久市病院事業会計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IF('各会計、関係団体の財政状況及び健全化判断比率'!B31="","",'各会計、関係団体の財政状況及び健全化判断比率'!B31)</f>
        <v>多久市公共下水道事業特別会計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天山地区共同衛生処理場組合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多久市土地開発公社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多久市土地区画整理事業特別会計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多久市後期高齢者医療特別会計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IF('各会計、関係団体の財政状況及び健全化判断比率'!B32="","",'各会計、関係団体の財政状況及び健全化判断比率'!B32)</f>
        <v>多久市農業集落排水事業特別会計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天山地区共同斎場組合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一般財団法人　多久市学校給食振興会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多久市給与管理・物品調達特別会計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IF('各会計、関係団体の財政状況及び健全化判断比率'!B33="","",'各会計、関係団体の財政状況及び健全化判断比率'!B33)</f>
        <v>多久市宅地造成事業特別会計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佐賀中部広域連合（普通会計）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公益財団法人　孔子の里</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佐賀中部広域連合（介護保険会計）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佐賀県後期高齢者医療広域連合（普通会計）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佐賀県後期高齢者医療広域連合（特別会計）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佐賀県市町総合事務組合（一般会計）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佐賀県市町総合事務組合（交通災害会計）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天山地区共同環境組合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佐賀西部広域水道企業団（末端給水会計）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mzw2WbxpcuAsj9Pqftd+lY90qvqtq9a4KM+sgRARlYtpwyuQ0swsXCYpskZkpxUMs+eceMZWTLDokiFIOMo4Tg==" saltValue="gMpDQ9PlA2Sad/Vb/h9s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2" t="s">
        <v>578</v>
      </c>
      <c r="D34" s="1252"/>
      <c r="E34" s="1253"/>
      <c r="F34" s="32">
        <v>10.28</v>
      </c>
      <c r="G34" s="33">
        <v>9.7100000000000009</v>
      </c>
      <c r="H34" s="33">
        <v>9.83</v>
      </c>
      <c r="I34" s="33">
        <v>9.32</v>
      </c>
      <c r="J34" s="34">
        <v>7.27</v>
      </c>
      <c r="K34" s="22"/>
      <c r="L34" s="22"/>
      <c r="M34" s="22"/>
      <c r="N34" s="22"/>
      <c r="O34" s="22"/>
      <c r="P34" s="22"/>
    </row>
    <row r="35" spans="1:16" ht="39" customHeight="1" x14ac:dyDescent="0.15">
      <c r="A35" s="22"/>
      <c r="B35" s="35"/>
      <c r="C35" s="1246" t="s">
        <v>579</v>
      </c>
      <c r="D35" s="1247"/>
      <c r="E35" s="1248"/>
      <c r="F35" s="36">
        <v>5.0599999999999996</v>
      </c>
      <c r="G35" s="37">
        <v>4.8899999999999997</v>
      </c>
      <c r="H35" s="37">
        <v>8.14</v>
      </c>
      <c r="I35" s="37">
        <v>6.61</v>
      </c>
      <c r="J35" s="38">
        <v>1.87</v>
      </c>
      <c r="K35" s="22"/>
      <c r="L35" s="22"/>
      <c r="M35" s="22"/>
      <c r="N35" s="22"/>
      <c r="O35" s="22"/>
      <c r="P35" s="22"/>
    </row>
    <row r="36" spans="1:16" ht="39" customHeight="1" x14ac:dyDescent="0.15">
      <c r="A36" s="22"/>
      <c r="B36" s="35"/>
      <c r="C36" s="1246" t="s">
        <v>580</v>
      </c>
      <c r="D36" s="1247"/>
      <c r="E36" s="1248"/>
      <c r="F36" s="36" t="s">
        <v>581</v>
      </c>
      <c r="G36" s="37">
        <v>0</v>
      </c>
      <c r="H36" s="37">
        <v>1.06</v>
      </c>
      <c r="I36" s="37">
        <v>1.23</v>
      </c>
      <c r="J36" s="38">
        <v>0.97</v>
      </c>
      <c r="K36" s="22"/>
      <c r="L36" s="22"/>
      <c r="M36" s="22"/>
      <c r="N36" s="22"/>
      <c r="O36" s="22"/>
      <c r="P36" s="22"/>
    </row>
    <row r="37" spans="1:16" ht="39" customHeight="1" x14ac:dyDescent="0.15">
      <c r="A37" s="22"/>
      <c r="B37" s="35"/>
      <c r="C37" s="1246" t="s">
        <v>582</v>
      </c>
      <c r="D37" s="1247"/>
      <c r="E37" s="1248"/>
      <c r="F37" s="36">
        <v>0</v>
      </c>
      <c r="G37" s="37">
        <v>0</v>
      </c>
      <c r="H37" s="37">
        <v>0</v>
      </c>
      <c r="I37" s="37">
        <v>0</v>
      </c>
      <c r="J37" s="38">
        <v>0.01</v>
      </c>
      <c r="K37" s="22"/>
      <c r="L37" s="22"/>
      <c r="M37" s="22"/>
      <c r="N37" s="22"/>
      <c r="O37" s="22"/>
      <c r="P37" s="22"/>
    </row>
    <row r="38" spans="1:16" ht="39" customHeight="1" x14ac:dyDescent="0.15">
      <c r="A38" s="22"/>
      <c r="B38" s="35"/>
      <c r="C38" s="1246" t="s">
        <v>583</v>
      </c>
      <c r="D38" s="1247"/>
      <c r="E38" s="1248"/>
      <c r="F38" s="36">
        <v>0</v>
      </c>
      <c r="G38" s="37">
        <v>0</v>
      </c>
      <c r="H38" s="37">
        <v>0</v>
      </c>
      <c r="I38" s="37">
        <v>0</v>
      </c>
      <c r="J38" s="38">
        <v>0</v>
      </c>
      <c r="K38" s="22"/>
      <c r="L38" s="22"/>
      <c r="M38" s="22"/>
      <c r="N38" s="22"/>
      <c r="O38" s="22"/>
      <c r="P38" s="22"/>
    </row>
    <row r="39" spans="1:16" ht="39" customHeight="1" x14ac:dyDescent="0.15">
      <c r="A39" s="22"/>
      <c r="B39" s="35"/>
      <c r="C39" s="1246" t="s">
        <v>584</v>
      </c>
      <c r="D39" s="1247"/>
      <c r="E39" s="1248"/>
      <c r="F39" s="36">
        <v>0</v>
      </c>
      <c r="G39" s="37">
        <v>0</v>
      </c>
      <c r="H39" s="37">
        <v>0</v>
      </c>
      <c r="I39" s="37">
        <v>0</v>
      </c>
      <c r="J39" s="38">
        <v>0</v>
      </c>
      <c r="K39" s="22"/>
      <c r="L39" s="22"/>
      <c r="M39" s="22"/>
      <c r="N39" s="22"/>
      <c r="O39" s="22"/>
      <c r="P39" s="22"/>
    </row>
    <row r="40" spans="1:16" ht="39" customHeight="1" x14ac:dyDescent="0.15">
      <c r="A40" s="22"/>
      <c r="B40" s="35"/>
      <c r="C40" s="1246" t="s">
        <v>585</v>
      </c>
      <c r="D40" s="1247"/>
      <c r="E40" s="1248"/>
      <c r="F40" s="36">
        <v>0</v>
      </c>
      <c r="G40" s="37">
        <v>0</v>
      </c>
      <c r="H40" s="37">
        <v>0</v>
      </c>
      <c r="I40" s="37" t="s">
        <v>586</v>
      </c>
      <c r="J40" s="38">
        <v>0</v>
      </c>
      <c r="K40" s="22"/>
      <c r="L40" s="22"/>
      <c r="M40" s="22"/>
      <c r="N40" s="22"/>
      <c r="O40" s="22"/>
      <c r="P40" s="22"/>
    </row>
    <row r="41" spans="1:16" ht="39" customHeight="1" x14ac:dyDescent="0.15">
      <c r="A41" s="22"/>
      <c r="B41" s="35"/>
      <c r="C41" s="1246" t="s">
        <v>587</v>
      </c>
      <c r="D41" s="1247"/>
      <c r="E41" s="1248"/>
      <c r="F41" s="36">
        <v>0</v>
      </c>
      <c r="G41" s="37">
        <v>0</v>
      </c>
      <c r="H41" s="37">
        <v>0</v>
      </c>
      <c r="I41" s="37" t="s">
        <v>588</v>
      </c>
      <c r="J41" s="38">
        <v>0</v>
      </c>
      <c r="K41" s="22"/>
      <c r="L41" s="22"/>
      <c r="M41" s="22"/>
      <c r="N41" s="22"/>
      <c r="O41" s="22"/>
      <c r="P41" s="22"/>
    </row>
    <row r="42" spans="1:16" ht="39" customHeight="1" x14ac:dyDescent="0.15">
      <c r="A42" s="22"/>
      <c r="B42" s="39"/>
      <c r="C42" s="1246" t="s">
        <v>589</v>
      </c>
      <c r="D42" s="1247"/>
      <c r="E42" s="1248"/>
      <c r="F42" s="36" t="s">
        <v>526</v>
      </c>
      <c r="G42" s="37" t="s">
        <v>526</v>
      </c>
      <c r="H42" s="37" t="s">
        <v>526</v>
      </c>
      <c r="I42" s="37" t="s">
        <v>526</v>
      </c>
      <c r="J42" s="38" t="s">
        <v>526</v>
      </c>
      <c r="K42" s="22"/>
      <c r="L42" s="22"/>
      <c r="M42" s="22"/>
      <c r="N42" s="22"/>
      <c r="O42" s="22"/>
      <c r="P42" s="22"/>
    </row>
    <row r="43" spans="1:16" ht="39" customHeight="1" thickBot="1" x14ac:dyDescent="0.2">
      <c r="A43" s="22"/>
      <c r="B43" s="40"/>
      <c r="C43" s="1249" t="s">
        <v>590</v>
      </c>
      <c r="D43" s="1250"/>
      <c r="E43" s="1251"/>
      <c r="F43" s="41">
        <v>12.36</v>
      </c>
      <c r="G43" s="42">
        <v>13.07</v>
      </c>
      <c r="H43" s="42">
        <v>10.59</v>
      </c>
      <c r="I43" s="42">
        <v>10.28</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iyW0RYumA4dBBm8o4hWXec3EMGWI0gFbWw+sxZc8HnjQWHVVA7xJG7yIXWqAsxhx4ouLb10BVlVUDod+0UoFw==" saltValue="fZ1ZoJuro8mUEiEmHsUM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1336</v>
      </c>
      <c r="L45" s="60">
        <v>1277</v>
      </c>
      <c r="M45" s="60">
        <v>1294</v>
      </c>
      <c r="N45" s="60">
        <v>1313</v>
      </c>
      <c r="O45" s="61">
        <v>1276</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526</v>
      </c>
      <c r="L46" s="64" t="s">
        <v>526</v>
      </c>
      <c r="M46" s="64" t="s">
        <v>526</v>
      </c>
      <c r="N46" s="64" t="s">
        <v>526</v>
      </c>
      <c r="O46" s="65" t="s">
        <v>526</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526</v>
      </c>
      <c r="L47" s="64" t="s">
        <v>526</v>
      </c>
      <c r="M47" s="64" t="s">
        <v>526</v>
      </c>
      <c r="N47" s="64" t="s">
        <v>526</v>
      </c>
      <c r="O47" s="65" t="s">
        <v>526</v>
      </c>
      <c r="P47" s="48"/>
      <c r="Q47" s="48"/>
      <c r="R47" s="48"/>
      <c r="S47" s="48"/>
      <c r="T47" s="48"/>
      <c r="U47" s="48"/>
    </row>
    <row r="48" spans="1:21" ht="30.75" customHeight="1" x14ac:dyDescent="0.15">
      <c r="A48" s="48"/>
      <c r="B48" s="1256"/>
      <c r="C48" s="1257"/>
      <c r="D48" s="62"/>
      <c r="E48" s="1262" t="s">
        <v>15</v>
      </c>
      <c r="F48" s="1262"/>
      <c r="G48" s="1262"/>
      <c r="H48" s="1262"/>
      <c r="I48" s="1262"/>
      <c r="J48" s="1263"/>
      <c r="K48" s="63">
        <v>217</v>
      </c>
      <c r="L48" s="64">
        <v>225</v>
      </c>
      <c r="M48" s="64">
        <v>246</v>
      </c>
      <c r="N48" s="64">
        <v>269</v>
      </c>
      <c r="O48" s="65">
        <v>229</v>
      </c>
      <c r="P48" s="48"/>
      <c r="Q48" s="48"/>
      <c r="R48" s="48"/>
      <c r="S48" s="48"/>
      <c r="T48" s="48"/>
      <c r="U48" s="48"/>
    </row>
    <row r="49" spans="1:21" ht="30.75" customHeight="1" x14ac:dyDescent="0.15">
      <c r="A49" s="48"/>
      <c r="B49" s="1256"/>
      <c r="C49" s="1257"/>
      <c r="D49" s="62"/>
      <c r="E49" s="1262" t="s">
        <v>16</v>
      </c>
      <c r="F49" s="1262"/>
      <c r="G49" s="1262"/>
      <c r="H49" s="1262"/>
      <c r="I49" s="1262"/>
      <c r="J49" s="1263"/>
      <c r="K49" s="63">
        <v>34</v>
      </c>
      <c r="L49" s="64">
        <v>34</v>
      </c>
      <c r="M49" s="64">
        <v>34</v>
      </c>
      <c r="N49" s="64">
        <v>35</v>
      </c>
      <c r="O49" s="65">
        <v>71</v>
      </c>
      <c r="P49" s="48"/>
      <c r="Q49" s="48"/>
      <c r="R49" s="48"/>
      <c r="S49" s="48"/>
      <c r="T49" s="48"/>
      <c r="U49" s="48"/>
    </row>
    <row r="50" spans="1:21" ht="30.75" customHeight="1" x14ac:dyDescent="0.15">
      <c r="A50" s="48"/>
      <c r="B50" s="1256"/>
      <c r="C50" s="1257"/>
      <c r="D50" s="62"/>
      <c r="E50" s="1262" t="s">
        <v>17</v>
      </c>
      <c r="F50" s="1262"/>
      <c r="G50" s="1262"/>
      <c r="H50" s="1262"/>
      <c r="I50" s="1262"/>
      <c r="J50" s="1263"/>
      <c r="K50" s="63">
        <v>0</v>
      </c>
      <c r="L50" s="64">
        <v>0</v>
      </c>
      <c r="M50" s="64" t="s">
        <v>526</v>
      </c>
      <c r="N50" s="64" t="s">
        <v>526</v>
      </c>
      <c r="O50" s="65" t="s">
        <v>526</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526</v>
      </c>
      <c r="L51" s="64">
        <v>0</v>
      </c>
      <c r="M51" s="64" t="s">
        <v>526</v>
      </c>
      <c r="N51" s="64">
        <v>0</v>
      </c>
      <c r="O51" s="65" t="s">
        <v>526</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985</v>
      </c>
      <c r="L52" s="64">
        <v>1029</v>
      </c>
      <c r="M52" s="64">
        <v>1032</v>
      </c>
      <c r="N52" s="64">
        <v>1034</v>
      </c>
      <c r="O52" s="65">
        <v>993</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602</v>
      </c>
      <c r="L53" s="69">
        <v>507</v>
      </c>
      <c r="M53" s="69">
        <v>542</v>
      </c>
      <c r="N53" s="69">
        <v>583</v>
      </c>
      <c r="O53" s="70">
        <v>583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70" t="s">
        <v>25</v>
      </c>
      <c r="C57" s="1271"/>
      <c r="D57" s="1274" t="s">
        <v>26</v>
      </c>
      <c r="E57" s="1275"/>
      <c r="F57" s="1275"/>
      <c r="G57" s="1275"/>
      <c r="H57" s="1275"/>
      <c r="I57" s="1275"/>
      <c r="J57" s="1276"/>
      <c r="K57" s="83"/>
      <c r="L57" s="84"/>
      <c r="M57" s="84"/>
      <c r="N57" s="84"/>
      <c r="O57" s="85"/>
    </row>
    <row r="58" spans="1:21" ht="31.5" customHeight="1" thickBot="1" x14ac:dyDescent="0.2">
      <c r="B58" s="1272"/>
      <c r="C58" s="1273"/>
      <c r="D58" s="1277" t="s">
        <v>27</v>
      </c>
      <c r="E58" s="1278"/>
      <c r="F58" s="1278"/>
      <c r="G58" s="1278"/>
      <c r="H58" s="1278"/>
      <c r="I58" s="1278"/>
      <c r="J58" s="127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ycOAMKalQ6PUAfhmoAH046RkCBM+VqELtALQTUTyDxYB+XUvZWuWcNEMB7L6Y5caMztyhfHBK+cmxJoD8j6g==" saltValue="qPbmKvrKpq/11n9Azk7w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80" t="s">
        <v>30</v>
      </c>
      <c r="C41" s="1281"/>
      <c r="D41" s="102"/>
      <c r="E41" s="1286" t="s">
        <v>31</v>
      </c>
      <c r="F41" s="1286"/>
      <c r="G41" s="1286"/>
      <c r="H41" s="1287"/>
      <c r="I41" s="103">
        <v>12940</v>
      </c>
      <c r="J41" s="104">
        <v>13831</v>
      </c>
      <c r="K41" s="104">
        <v>14035</v>
      </c>
      <c r="L41" s="104">
        <v>14568</v>
      </c>
      <c r="M41" s="105">
        <v>14443</v>
      </c>
    </row>
    <row r="42" spans="2:13" ht="27.75" customHeight="1" x14ac:dyDescent="0.15">
      <c r="B42" s="1282"/>
      <c r="C42" s="1283"/>
      <c r="D42" s="106"/>
      <c r="E42" s="1288" t="s">
        <v>32</v>
      </c>
      <c r="F42" s="1288"/>
      <c r="G42" s="1288"/>
      <c r="H42" s="1289"/>
      <c r="I42" s="107" t="s">
        <v>526</v>
      </c>
      <c r="J42" s="108" t="s">
        <v>526</v>
      </c>
      <c r="K42" s="108" t="s">
        <v>526</v>
      </c>
      <c r="L42" s="108" t="s">
        <v>526</v>
      </c>
      <c r="M42" s="109" t="s">
        <v>526</v>
      </c>
    </row>
    <row r="43" spans="2:13" ht="27.75" customHeight="1" x14ac:dyDescent="0.15">
      <c r="B43" s="1282"/>
      <c r="C43" s="1283"/>
      <c r="D43" s="106"/>
      <c r="E43" s="1288" t="s">
        <v>33</v>
      </c>
      <c r="F43" s="1288"/>
      <c r="G43" s="1288"/>
      <c r="H43" s="1289"/>
      <c r="I43" s="107">
        <v>3606</v>
      </c>
      <c r="J43" s="108">
        <v>3861</v>
      </c>
      <c r="K43" s="108">
        <v>4084</v>
      </c>
      <c r="L43" s="108">
        <v>4174</v>
      </c>
      <c r="M43" s="109">
        <v>3656</v>
      </c>
    </row>
    <row r="44" spans="2:13" ht="27.75" customHeight="1" x14ac:dyDescent="0.15">
      <c r="B44" s="1282"/>
      <c r="C44" s="1283"/>
      <c r="D44" s="106"/>
      <c r="E44" s="1288" t="s">
        <v>34</v>
      </c>
      <c r="F44" s="1288"/>
      <c r="G44" s="1288"/>
      <c r="H44" s="1289"/>
      <c r="I44" s="107">
        <v>152</v>
      </c>
      <c r="J44" s="108">
        <v>140</v>
      </c>
      <c r="K44" s="108">
        <v>122</v>
      </c>
      <c r="L44" s="108">
        <v>182</v>
      </c>
      <c r="M44" s="109">
        <v>970</v>
      </c>
    </row>
    <row r="45" spans="2:13" ht="27.75" customHeight="1" x14ac:dyDescent="0.15">
      <c r="B45" s="1282"/>
      <c r="C45" s="1283"/>
      <c r="D45" s="106"/>
      <c r="E45" s="1288" t="s">
        <v>35</v>
      </c>
      <c r="F45" s="1288"/>
      <c r="G45" s="1288"/>
      <c r="H45" s="1289"/>
      <c r="I45" s="107">
        <v>1895</v>
      </c>
      <c r="J45" s="108">
        <v>1845</v>
      </c>
      <c r="K45" s="108">
        <v>1755</v>
      </c>
      <c r="L45" s="108">
        <v>1717</v>
      </c>
      <c r="M45" s="109">
        <v>1640</v>
      </c>
    </row>
    <row r="46" spans="2:13" ht="27.75" customHeight="1" x14ac:dyDescent="0.15">
      <c r="B46" s="1282"/>
      <c r="C46" s="1283"/>
      <c r="D46" s="110"/>
      <c r="E46" s="1288" t="s">
        <v>36</v>
      </c>
      <c r="F46" s="1288"/>
      <c r="G46" s="1288"/>
      <c r="H46" s="1289"/>
      <c r="I46" s="107" t="s">
        <v>526</v>
      </c>
      <c r="J46" s="108" t="s">
        <v>526</v>
      </c>
      <c r="K46" s="108" t="s">
        <v>526</v>
      </c>
      <c r="L46" s="108" t="s">
        <v>526</v>
      </c>
      <c r="M46" s="109" t="s">
        <v>526</v>
      </c>
    </row>
    <row r="47" spans="2:13" ht="27.75" customHeight="1" x14ac:dyDescent="0.15">
      <c r="B47" s="1282"/>
      <c r="C47" s="1283"/>
      <c r="D47" s="111"/>
      <c r="E47" s="1290" t="s">
        <v>37</v>
      </c>
      <c r="F47" s="1291"/>
      <c r="G47" s="1291"/>
      <c r="H47" s="1292"/>
      <c r="I47" s="107" t="s">
        <v>526</v>
      </c>
      <c r="J47" s="108" t="s">
        <v>526</v>
      </c>
      <c r="K47" s="108" t="s">
        <v>526</v>
      </c>
      <c r="L47" s="108" t="s">
        <v>526</v>
      </c>
      <c r="M47" s="109" t="s">
        <v>526</v>
      </c>
    </row>
    <row r="48" spans="2:13" ht="27.75" customHeight="1" x14ac:dyDescent="0.15">
      <c r="B48" s="1282"/>
      <c r="C48" s="1283"/>
      <c r="D48" s="106"/>
      <c r="E48" s="1288" t="s">
        <v>38</v>
      </c>
      <c r="F48" s="1288"/>
      <c r="G48" s="1288"/>
      <c r="H48" s="1289"/>
      <c r="I48" s="107" t="s">
        <v>526</v>
      </c>
      <c r="J48" s="108" t="s">
        <v>526</v>
      </c>
      <c r="K48" s="108" t="s">
        <v>526</v>
      </c>
      <c r="L48" s="108" t="s">
        <v>526</v>
      </c>
      <c r="M48" s="109" t="s">
        <v>526</v>
      </c>
    </row>
    <row r="49" spans="2:13" ht="27.75" customHeight="1" x14ac:dyDescent="0.15">
      <c r="B49" s="1284"/>
      <c r="C49" s="1285"/>
      <c r="D49" s="106"/>
      <c r="E49" s="1288" t="s">
        <v>39</v>
      </c>
      <c r="F49" s="1288"/>
      <c r="G49" s="1288"/>
      <c r="H49" s="1289"/>
      <c r="I49" s="107" t="s">
        <v>526</v>
      </c>
      <c r="J49" s="108" t="s">
        <v>526</v>
      </c>
      <c r="K49" s="108" t="s">
        <v>526</v>
      </c>
      <c r="L49" s="108" t="s">
        <v>526</v>
      </c>
      <c r="M49" s="109" t="s">
        <v>526</v>
      </c>
    </row>
    <row r="50" spans="2:13" ht="27.75" customHeight="1" x14ac:dyDescent="0.15">
      <c r="B50" s="1293" t="s">
        <v>40</v>
      </c>
      <c r="C50" s="1294"/>
      <c r="D50" s="112"/>
      <c r="E50" s="1288" t="s">
        <v>41</v>
      </c>
      <c r="F50" s="1288"/>
      <c r="G50" s="1288"/>
      <c r="H50" s="1289"/>
      <c r="I50" s="107">
        <v>8930</v>
      </c>
      <c r="J50" s="108">
        <v>9220</v>
      </c>
      <c r="K50" s="108">
        <v>8644</v>
      </c>
      <c r="L50" s="108">
        <v>8309</v>
      </c>
      <c r="M50" s="109">
        <v>8582</v>
      </c>
    </row>
    <row r="51" spans="2:13" ht="27.75" customHeight="1" x14ac:dyDescent="0.15">
      <c r="B51" s="1282"/>
      <c r="C51" s="1283"/>
      <c r="D51" s="106"/>
      <c r="E51" s="1288" t="s">
        <v>42</v>
      </c>
      <c r="F51" s="1288"/>
      <c r="G51" s="1288"/>
      <c r="H51" s="1289"/>
      <c r="I51" s="107">
        <v>599</v>
      </c>
      <c r="J51" s="108">
        <v>556</v>
      </c>
      <c r="K51" s="108">
        <v>488</v>
      </c>
      <c r="L51" s="108">
        <v>461</v>
      </c>
      <c r="M51" s="109">
        <v>361</v>
      </c>
    </row>
    <row r="52" spans="2:13" ht="27.75" customHeight="1" x14ac:dyDescent="0.15">
      <c r="B52" s="1284"/>
      <c r="C52" s="1285"/>
      <c r="D52" s="106"/>
      <c r="E52" s="1288" t="s">
        <v>43</v>
      </c>
      <c r="F52" s="1288"/>
      <c r="G52" s="1288"/>
      <c r="H52" s="1289"/>
      <c r="I52" s="107">
        <v>10559</v>
      </c>
      <c r="J52" s="108">
        <v>11275</v>
      </c>
      <c r="K52" s="108">
        <v>11385</v>
      </c>
      <c r="L52" s="108">
        <v>11912</v>
      </c>
      <c r="M52" s="109">
        <v>12036</v>
      </c>
    </row>
    <row r="53" spans="2:13" ht="27.75" customHeight="1" thickBot="1" x14ac:dyDescent="0.2">
      <c r="B53" s="1295" t="s">
        <v>44</v>
      </c>
      <c r="C53" s="1296"/>
      <c r="D53" s="113"/>
      <c r="E53" s="1297" t="s">
        <v>45</v>
      </c>
      <c r="F53" s="1297"/>
      <c r="G53" s="1297"/>
      <c r="H53" s="1298"/>
      <c r="I53" s="114">
        <v>-1495</v>
      </c>
      <c r="J53" s="115">
        <v>-1374</v>
      </c>
      <c r="K53" s="115">
        <v>-521</v>
      </c>
      <c r="L53" s="115">
        <v>-41</v>
      </c>
      <c r="M53" s="116">
        <v>-269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8sbmUO1nHEyfuP7d5hBgtOacU1ZN7+V7AWw3SxbhlOi2EwLVmgD46JZi+ZRkTxyq1SVyHY+vWj8aIpdrVBr+w==" saltValue="sETsPfvm2bOLllHzXMFI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7" t="s">
        <v>48</v>
      </c>
      <c r="D55" s="1307"/>
      <c r="E55" s="1308"/>
      <c r="F55" s="128">
        <v>814</v>
      </c>
      <c r="G55" s="128">
        <v>455</v>
      </c>
      <c r="H55" s="129">
        <v>455</v>
      </c>
    </row>
    <row r="56" spans="2:8" ht="52.5" customHeight="1" x14ac:dyDescent="0.15">
      <c r="B56" s="130"/>
      <c r="C56" s="1309" t="s">
        <v>49</v>
      </c>
      <c r="D56" s="1309"/>
      <c r="E56" s="1310"/>
      <c r="F56" s="131">
        <v>1257</v>
      </c>
      <c r="G56" s="131">
        <v>882</v>
      </c>
      <c r="H56" s="132">
        <v>690</v>
      </c>
    </row>
    <row r="57" spans="2:8" ht="53.25" customHeight="1" x14ac:dyDescent="0.15">
      <c r="B57" s="130"/>
      <c r="C57" s="1311" t="s">
        <v>50</v>
      </c>
      <c r="D57" s="1311"/>
      <c r="E57" s="1312"/>
      <c r="F57" s="133">
        <v>6839</v>
      </c>
      <c r="G57" s="133">
        <v>7154</v>
      </c>
      <c r="H57" s="134">
        <v>7497</v>
      </c>
    </row>
    <row r="58" spans="2:8" ht="45.75" customHeight="1" x14ac:dyDescent="0.15">
      <c r="B58" s="135"/>
      <c r="C58" s="1299" t="s">
        <v>613</v>
      </c>
      <c r="D58" s="1300"/>
      <c r="E58" s="1301"/>
      <c r="F58" s="136">
        <v>4796</v>
      </c>
      <c r="G58" s="136">
        <v>4815</v>
      </c>
      <c r="H58" s="137">
        <v>4816</v>
      </c>
    </row>
    <row r="59" spans="2:8" ht="45.75" customHeight="1" x14ac:dyDescent="0.15">
      <c r="B59" s="135"/>
      <c r="C59" s="1299" t="s">
        <v>614</v>
      </c>
      <c r="D59" s="1300"/>
      <c r="E59" s="1301"/>
      <c r="F59" s="136">
        <v>172</v>
      </c>
      <c r="G59" s="136">
        <v>602</v>
      </c>
      <c r="H59" s="137">
        <v>979</v>
      </c>
    </row>
    <row r="60" spans="2:8" ht="45.75" customHeight="1" x14ac:dyDescent="0.15">
      <c r="B60" s="135"/>
      <c r="C60" s="1299" t="s">
        <v>615</v>
      </c>
      <c r="D60" s="1300"/>
      <c r="E60" s="1301"/>
      <c r="F60" s="136">
        <v>588</v>
      </c>
      <c r="G60" s="136">
        <v>588</v>
      </c>
      <c r="H60" s="137">
        <v>589</v>
      </c>
    </row>
    <row r="61" spans="2:8" ht="45.75" customHeight="1" x14ac:dyDescent="0.15">
      <c r="B61" s="135"/>
      <c r="C61" s="1299" t="s">
        <v>616</v>
      </c>
      <c r="D61" s="1300"/>
      <c r="E61" s="1301"/>
      <c r="F61" s="136">
        <v>319</v>
      </c>
      <c r="G61" s="136">
        <v>320</v>
      </c>
      <c r="H61" s="137">
        <v>321</v>
      </c>
    </row>
    <row r="62" spans="2:8" ht="45.75" customHeight="1" thickBot="1" x14ac:dyDescent="0.2">
      <c r="B62" s="138"/>
      <c r="C62" s="1302" t="s">
        <v>617</v>
      </c>
      <c r="D62" s="1303"/>
      <c r="E62" s="1304"/>
      <c r="F62" s="139">
        <v>410</v>
      </c>
      <c r="G62" s="139">
        <v>311</v>
      </c>
      <c r="H62" s="140">
        <v>311</v>
      </c>
    </row>
    <row r="63" spans="2:8" ht="52.5" customHeight="1" thickBot="1" x14ac:dyDescent="0.2">
      <c r="B63" s="141"/>
      <c r="C63" s="1305" t="s">
        <v>51</v>
      </c>
      <c r="D63" s="1305"/>
      <c r="E63" s="1306"/>
      <c r="F63" s="142">
        <v>8909</v>
      </c>
      <c r="G63" s="142">
        <v>8491</v>
      </c>
      <c r="H63" s="143">
        <v>8642</v>
      </c>
    </row>
    <row r="64" spans="2:8" ht="15" customHeight="1" x14ac:dyDescent="0.15"/>
  </sheetData>
  <sheetProtection algorithmName="SHA-512" hashValue="3f4uCFnBpuPGzEPW1vW1mQU06NTSgjUeao3zxhYITyk3eX3nBa/KwLaVgaa9GJRm9a280jriT31hi8J9NV9DIQ==" saltValue="R3q9Dv378bitrVsWZ1CJ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1" t="s">
        <v>622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3"/>
      <c r="H50" s="1313"/>
      <c r="I50" s="1313"/>
      <c r="J50" s="1313"/>
      <c r="K50" s="407"/>
      <c r="L50" s="407"/>
      <c r="M50" s="408"/>
      <c r="N50" s="408"/>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9" t="s">
        <v>568</v>
      </c>
      <c r="BQ50" s="1319"/>
      <c r="BR50" s="1319"/>
      <c r="BS50" s="1319"/>
      <c r="BT50" s="1319"/>
      <c r="BU50" s="1319"/>
      <c r="BV50" s="1319"/>
      <c r="BW50" s="1319"/>
      <c r="BX50" s="1319" t="s">
        <v>569</v>
      </c>
      <c r="BY50" s="1319"/>
      <c r="BZ50" s="1319"/>
      <c r="CA50" s="1319"/>
      <c r="CB50" s="1319"/>
      <c r="CC50" s="1319"/>
      <c r="CD50" s="1319"/>
      <c r="CE50" s="1319"/>
      <c r="CF50" s="1319" t="s">
        <v>570</v>
      </c>
      <c r="CG50" s="1319"/>
      <c r="CH50" s="1319"/>
      <c r="CI50" s="1319"/>
      <c r="CJ50" s="1319"/>
      <c r="CK50" s="1319"/>
      <c r="CL50" s="1319"/>
      <c r="CM50" s="1319"/>
      <c r="CN50" s="1319" t="s">
        <v>571</v>
      </c>
      <c r="CO50" s="1319"/>
      <c r="CP50" s="1319"/>
      <c r="CQ50" s="1319"/>
      <c r="CR50" s="1319"/>
      <c r="CS50" s="1319"/>
      <c r="CT50" s="1319"/>
      <c r="CU50" s="1319"/>
      <c r="CV50" s="1319" t="s">
        <v>572</v>
      </c>
      <c r="CW50" s="1319"/>
      <c r="CX50" s="1319"/>
      <c r="CY50" s="1319"/>
      <c r="CZ50" s="1319"/>
      <c r="DA50" s="1319"/>
      <c r="DB50" s="1319"/>
      <c r="DC50" s="1319"/>
    </row>
    <row r="51" spans="1:109" ht="13.5" customHeight="1" x14ac:dyDescent="0.15">
      <c r="B51" s="397"/>
      <c r="G51" s="1330"/>
      <c r="H51" s="1330"/>
      <c r="I51" s="1334"/>
      <c r="J51" s="1334"/>
      <c r="K51" s="1320"/>
      <c r="L51" s="1320"/>
      <c r="M51" s="1320"/>
      <c r="N51" s="1320"/>
      <c r="AM51" s="406"/>
      <c r="AN51" s="1318" t="s">
        <v>624</v>
      </c>
      <c r="AO51" s="1318"/>
      <c r="AP51" s="1318"/>
      <c r="AQ51" s="1318"/>
      <c r="AR51" s="1318"/>
      <c r="AS51" s="1318"/>
      <c r="AT51" s="1318"/>
      <c r="AU51" s="1318"/>
      <c r="AV51" s="1318"/>
      <c r="AW51" s="1318"/>
      <c r="AX51" s="1318"/>
      <c r="AY51" s="1318"/>
      <c r="AZ51" s="1318"/>
      <c r="BA51" s="1318"/>
      <c r="BB51" s="1318" t="s">
        <v>625</v>
      </c>
      <c r="BC51" s="1318"/>
      <c r="BD51" s="1318"/>
      <c r="BE51" s="1318"/>
      <c r="BF51" s="1318"/>
      <c r="BG51" s="1318"/>
      <c r="BH51" s="1318"/>
      <c r="BI51" s="1318"/>
      <c r="BJ51" s="1318"/>
      <c r="BK51" s="1318"/>
      <c r="BL51" s="1318"/>
      <c r="BM51" s="1318"/>
      <c r="BN51" s="1318"/>
      <c r="BO51" s="1318"/>
      <c r="BP51" s="1315"/>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x14ac:dyDescent="0.15">
      <c r="B52" s="397"/>
      <c r="G52" s="1330"/>
      <c r="H52" s="1330"/>
      <c r="I52" s="1334"/>
      <c r="J52" s="1334"/>
      <c r="K52" s="1320"/>
      <c r="L52" s="1320"/>
      <c r="M52" s="1320"/>
      <c r="N52" s="1320"/>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5"/>
      <c r="B53" s="397"/>
      <c r="G53" s="1330"/>
      <c r="H53" s="1330"/>
      <c r="I53" s="1313"/>
      <c r="J53" s="1313"/>
      <c r="K53" s="1320"/>
      <c r="L53" s="1320"/>
      <c r="M53" s="1320"/>
      <c r="N53" s="1320"/>
      <c r="AM53" s="406"/>
      <c r="AN53" s="1318"/>
      <c r="AO53" s="1318"/>
      <c r="AP53" s="1318"/>
      <c r="AQ53" s="1318"/>
      <c r="AR53" s="1318"/>
      <c r="AS53" s="1318"/>
      <c r="AT53" s="1318"/>
      <c r="AU53" s="1318"/>
      <c r="AV53" s="1318"/>
      <c r="AW53" s="1318"/>
      <c r="AX53" s="1318"/>
      <c r="AY53" s="1318"/>
      <c r="AZ53" s="1318"/>
      <c r="BA53" s="1318"/>
      <c r="BB53" s="1318" t="s">
        <v>626</v>
      </c>
      <c r="BC53" s="1318"/>
      <c r="BD53" s="1318"/>
      <c r="BE53" s="1318"/>
      <c r="BF53" s="1318"/>
      <c r="BG53" s="1318"/>
      <c r="BH53" s="1318"/>
      <c r="BI53" s="1318"/>
      <c r="BJ53" s="1318"/>
      <c r="BK53" s="1318"/>
      <c r="BL53" s="1318"/>
      <c r="BM53" s="1318"/>
      <c r="BN53" s="1318"/>
      <c r="BO53" s="1318"/>
      <c r="BP53" s="1315">
        <v>58.6</v>
      </c>
      <c r="BQ53" s="1315"/>
      <c r="BR53" s="1315"/>
      <c r="BS53" s="1315"/>
      <c r="BT53" s="1315"/>
      <c r="BU53" s="1315"/>
      <c r="BV53" s="1315"/>
      <c r="BW53" s="1315"/>
      <c r="BX53" s="1315">
        <v>60.5</v>
      </c>
      <c r="BY53" s="1315"/>
      <c r="BZ53" s="1315"/>
      <c r="CA53" s="1315"/>
      <c r="CB53" s="1315"/>
      <c r="CC53" s="1315"/>
      <c r="CD53" s="1315"/>
      <c r="CE53" s="1315"/>
      <c r="CF53" s="1315">
        <v>60.4</v>
      </c>
      <c r="CG53" s="1315"/>
      <c r="CH53" s="1315"/>
      <c r="CI53" s="1315"/>
      <c r="CJ53" s="1315"/>
      <c r="CK53" s="1315"/>
      <c r="CL53" s="1315"/>
      <c r="CM53" s="1315"/>
      <c r="CN53" s="1315">
        <v>62.3</v>
      </c>
      <c r="CO53" s="1315"/>
      <c r="CP53" s="1315"/>
      <c r="CQ53" s="1315"/>
      <c r="CR53" s="1315"/>
      <c r="CS53" s="1315"/>
      <c r="CT53" s="1315"/>
      <c r="CU53" s="1315"/>
      <c r="CV53" s="1315">
        <v>63.7</v>
      </c>
      <c r="CW53" s="1315"/>
      <c r="CX53" s="1315"/>
      <c r="CY53" s="1315"/>
      <c r="CZ53" s="1315"/>
      <c r="DA53" s="1315"/>
      <c r="DB53" s="1315"/>
      <c r="DC53" s="1315"/>
    </row>
    <row r="54" spans="1:109" x14ac:dyDescent="0.15">
      <c r="A54" s="405"/>
      <c r="B54" s="397"/>
      <c r="G54" s="1330"/>
      <c r="H54" s="1330"/>
      <c r="I54" s="1313"/>
      <c r="J54" s="1313"/>
      <c r="K54" s="1320"/>
      <c r="L54" s="1320"/>
      <c r="M54" s="1320"/>
      <c r="N54" s="1320"/>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5"/>
      <c r="B55" s="397"/>
      <c r="G55" s="1313"/>
      <c r="H55" s="1313"/>
      <c r="I55" s="1313"/>
      <c r="J55" s="1313"/>
      <c r="K55" s="1320"/>
      <c r="L55" s="1320"/>
      <c r="M55" s="1320"/>
      <c r="N55" s="1320"/>
      <c r="AN55" s="1319" t="s">
        <v>627</v>
      </c>
      <c r="AO55" s="1319"/>
      <c r="AP55" s="1319"/>
      <c r="AQ55" s="1319"/>
      <c r="AR55" s="1319"/>
      <c r="AS55" s="1319"/>
      <c r="AT55" s="1319"/>
      <c r="AU55" s="1319"/>
      <c r="AV55" s="1319"/>
      <c r="AW55" s="1319"/>
      <c r="AX55" s="1319"/>
      <c r="AY55" s="1319"/>
      <c r="AZ55" s="1319"/>
      <c r="BA55" s="1319"/>
      <c r="BB55" s="1318" t="s">
        <v>625</v>
      </c>
      <c r="BC55" s="1318"/>
      <c r="BD55" s="1318"/>
      <c r="BE55" s="1318"/>
      <c r="BF55" s="1318"/>
      <c r="BG55" s="1318"/>
      <c r="BH55" s="1318"/>
      <c r="BI55" s="1318"/>
      <c r="BJ55" s="1318"/>
      <c r="BK55" s="1318"/>
      <c r="BL55" s="1318"/>
      <c r="BM55" s="1318"/>
      <c r="BN55" s="1318"/>
      <c r="BO55" s="1318"/>
      <c r="BP55" s="1315">
        <v>52.3</v>
      </c>
      <c r="BQ55" s="1315"/>
      <c r="BR55" s="1315"/>
      <c r="BS55" s="1315"/>
      <c r="BT55" s="1315"/>
      <c r="BU55" s="1315"/>
      <c r="BV55" s="1315"/>
      <c r="BW55" s="1315"/>
      <c r="BX55" s="1315">
        <v>55.4</v>
      </c>
      <c r="BY55" s="1315"/>
      <c r="BZ55" s="1315"/>
      <c r="CA55" s="1315"/>
      <c r="CB55" s="1315"/>
      <c r="CC55" s="1315"/>
      <c r="CD55" s="1315"/>
      <c r="CE55" s="1315"/>
      <c r="CF55" s="1315">
        <v>52.7</v>
      </c>
      <c r="CG55" s="1315"/>
      <c r="CH55" s="1315"/>
      <c r="CI55" s="1315"/>
      <c r="CJ55" s="1315"/>
      <c r="CK55" s="1315"/>
      <c r="CL55" s="1315"/>
      <c r="CM55" s="1315"/>
      <c r="CN55" s="1315">
        <v>49.7</v>
      </c>
      <c r="CO55" s="1315"/>
      <c r="CP55" s="1315"/>
      <c r="CQ55" s="1315"/>
      <c r="CR55" s="1315"/>
      <c r="CS55" s="1315"/>
      <c r="CT55" s="1315"/>
      <c r="CU55" s="1315"/>
      <c r="CV55" s="1315">
        <v>37.299999999999997</v>
      </c>
      <c r="CW55" s="1315"/>
      <c r="CX55" s="1315"/>
      <c r="CY55" s="1315"/>
      <c r="CZ55" s="1315"/>
      <c r="DA55" s="1315"/>
      <c r="DB55" s="1315"/>
      <c r="DC55" s="1315"/>
    </row>
    <row r="56" spans="1:109" x14ac:dyDescent="0.15">
      <c r="A56" s="405"/>
      <c r="B56" s="397"/>
      <c r="G56" s="1313"/>
      <c r="H56" s="1313"/>
      <c r="I56" s="1313"/>
      <c r="J56" s="1313"/>
      <c r="K56" s="1320"/>
      <c r="L56" s="1320"/>
      <c r="M56" s="1320"/>
      <c r="N56" s="1320"/>
      <c r="AN56" s="1319"/>
      <c r="AO56" s="1319"/>
      <c r="AP56" s="1319"/>
      <c r="AQ56" s="1319"/>
      <c r="AR56" s="1319"/>
      <c r="AS56" s="1319"/>
      <c r="AT56" s="1319"/>
      <c r="AU56" s="1319"/>
      <c r="AV56" s="1319"/>
      <c r="AW56" s="1319"/>
      <c r="AX56" s="1319"/>
      <c r="AY56" s="1319"/>
      <c r="AZ56" s="1319"/>
      <c r="BA56" s="1319"/>
      <c r="BB56" s="1318"/>
      <c r="BC56" s="1318"/>
      <c r="BD56" s="1318"/>
      <c r="BE56" s="1318"/>
      <c r="BF56" s="1318"/>
      <c r="BG56" s="1318"/>
      <c r="BH56" s="1318"/>
      <c r="BI56" s="1318"/>
      <c r="BJ56" s="1318"/>
      <c r="BK56" s="1318"/>
      <c r="BL56" s="1318"/>
      <c r="BM56" s="1318"/>
      <c r="BN56" s="1318"/>
      <c r="BO56" s="1318"/>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5" customFormat="1" x14ac:dyDescent="0.15">
      <c r="B57" s="409"/>
      <c r="G57" s="1313"/>
      <c r="H57" s="1313"/>
      <c r="I57" s="1316"/>
      <c r="J57" s="1316"/>
      <c r="K57" s="1320"/>
      <c r="L57" s="1320"/>
      <c r="M57" s="1320"/>
      <c r="N57" s="1320"/>
      <c r="AM57" s="390"/>
      <c r="AN57" s="1319"/>
      <c r="AO57" s="1319"/>
      <c r="AP57" s="1319"/>
      <c r="AQ57" s="1319"/>
      <c r="AR57" s="1319"/>
      <c r="AS57" s="1319"/>
      <c r="AT57" s="1319"/>
      <c r="AU57" s="1319"/>
      <c r="AV57" s="1319"/>
      <c r="AW57" s="1319"/>
      <c r="AX57" s="1319"/>
      <c r="AY57" s="1319"/>
      <c r="AZ57" s="1319"/>
      <c r="BA57" s="1319"/>
      <c r="BB57" s="1318" t="s">
        <v>626</v>
      </c>
      <c r="BC57" s="1318"/>
      <c r="BD57" s="1318"/>
      <c r="BE57" s="1318"/>
      <c r="BF57" s="1318"/>
      <c r="BG57" s="1318"/>
      <c r="BH57" s="1318"/>
      <c r="BI57" s="1318"/>
      <c r="BJ57" s="1318"/>
      <c r="BK57" s="1318"/>
      <c r="BL57" s="1318"/>
      <c r="BM57" s="1318"/>
      <c r="BN57" s="1318"/>
      <c r="BO57" s="1318"/>
      <c r="BP57" s="1315">
        <v>57.1</v>
      </c>
      <c r="BQ57" s="1315"/>
      <c r="BR57" s="1315"/>
      <c r="BS57" s="1315"/>
      <c r="BT57" s="1315"/>
      <c r="BU57" s="1315"/>
      <c r="BV57" s="1315"/>
      <c r="BW57" s="1315"/>
      <c r="BX57" s="1315">
        <v>58.7</v>
      </c>
      <c r="BY57" s="1315"/>
      <c r="BZ57" s="1315"/>
      <c r="CA57" s="1315"/>
      <c r="CB57" s="1315"/>
      <c r="CC57" s="1315"/>
      <c r="CD57" s="1315"/>
      <c r="CE57" s="1315"/>
      <c r="CF57" s="1315">
        <v>59.9</v>
      </c>
      <c r="CG57" s="1315"/>
      <c r="CH57" s="1315"/>
      <c r="CI57" s="1315"/>
      <c r="CJ57" s="1315"/>
      <c r="CK57" s="1315"/>
      <c r="CL57" s="1315"/>
      <c r="CM57" s="1315"/>
      <c r="CN57" s="1315">
        <v>60.1</v>
      </c>
      <c r="CO57" s="1315"/>
      <c r="CP57" s="1315"/>
      <c r="CQ57" s="1315"/>
      <c r="CR57" s="1315"/>
      <c r="CS57" s="1315"/>
      <c r="CT57" s="1315"/>
      <c r="CU57" s="1315"/>
      <c r="CV57" s="1315">
        <v>61.8</v>
      </c>
      <c r="CW57" s="1315"/>
      <c r="CX57" s="1315"/>
      <c r="CY57" s="1315"/>
      <c r="CZ57" s="1315"/>
      <c r="DA57" s="1315"/>
      <c r="DB57" s="1315"/>
      <c r="DC57" s="1315"/>
      <c r="DD57" s="410"/>
      <c r="DE57" s="409"/>
    </row>
    <row r="58" spans="1:109" s="405" customFormat="1" x14ac:dyDescent="0.15">
      <c r="A58" s="390"/>
      <c r="B58" s="409"/>
      <c r="G58" s="1313"/>
      <c r="H58" s="1313"/>
      <c r="I58" s="1316"/>
      <c r="J58" s="1316"/>
      <c r="K58" s="1320"/>
      <c r="L58" s="1320"/>
      <c r="M58" s="1320"/>
      <c r="N58" s="1320"/>
      <c r="AM58" s="390"/>
      <c r="AN58" s="1319"/>
      <c r="AO58" s="1319"/>
      <c r="AP58" s="1319"/>
      <c r="AQ58" s="1319"/>
      <c r="AR58" s="1319"/>
      <c r="AS58" s="1319"/>
      <c r="AT58" s="1319"/>
      <c r="AU58" s="1319"/>
      <c r="AV58" s="1319"/>
      <c r="AW58" s="1319"/>
      <c r="AX58" s="1319"/>
      <c r="AY58" s="1319"/>
      <c r="AZ58" s="1319"/>
      <c r="BA58" s="1319"/>
      <c r="BB58" s="1318"/>
      <c r="BC58" s="1318"/>
      <c r="BD58" s="1318"/>
      <c r="BE58" s="1318"/>
      <c r="BF58" s="1318"/>
      <c r="BG58" s="1318"/>
      <c r="BH58" s="1318"/>
      <c r="BI58" s="1318"/>
      <c r="BJ58" s="1318"/>
      <c r="BK58" s="1318"/>
      <c r="BL58" s="1318"/>
      <c r="BM58" s="1318"/>
      <c r="BN58" s="1318"/>
      <c r="BO58" s="1318"/>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628</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1" t="s">
        <v>629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3"/>
      <c r="H72" s="1313"/>
      <c r="I72" s="1313"/>
      <c r="J72" s="1313"/>
      <c r="K72" s="407"/>
      <c r="L72" s="407"/>
      <c r="M72" s="408"/>
      <c r="N72" s="408"/>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9" t="s">
        <v>568</v>
      </c>
      <c r="BQ72" s="1319"/>
      <c r="BR72" s="1319"/>
      <c r="BS72" s="1319"/>
      <c r="BT72" s="1319"/>
      <c r="BU72" s="1319"/>
      <c r="BV72" s="1319"/>
      <c r="BW72" s="1319"/>
      <c r="BX72" s="1319" t="s">
        <v>569</v>
      </c>
      <c r="BY72" s="1319"/>
      <c r="BZ72" s="1319"/>
      <c r="CA72" s="1319"/>
      <c r="CB72" s="1319"/>
      <c r="CC72" s="1319"/>
      <c r="CD72" s="1319"/>
      <c r="CE72" s="1319"/>
      <c r="CF72" s="1319" t="s">
        <v>570</v>
      </c>
      <c r="CG72" s="1319"/>
      <c r="CH72" s="1319"/>
      <c r="CI72" s="1319"/>
      <c r="CJ72" s="1319"/>
      <c r="CK72" s="1319"/>
      <c r="CL72" s="1319"/>
      <c r="CM72" s="1319"/>
      <c r="CN72" s="1319" t="s">
        <v>571</v>
      </c>
      <c r="CO72" s="1319"/>
      <c r="CP72" s="1319"/>
      <c r="CQ72" s="1319"/>
      <c r="CR72" s="1319"/>
      <c r="CS72" s="1319"/>
      <c r="CT72" s="1319"/>
      <c r="CU72" s="1319"/>
      <c r="CV72" s="1319" t="s">
        <v>572</v>
      </c>
      <c r="CW72" s="1319"/>
      <c r="CX72" s="1319"/>
      <c r="CY72" s="1319"/>
      <c r="CZ72" s="1319"/>
      <c r="DA72" s="1319"/>
      <c r="DB72" s="1319"/>
      <c r="DC72" s="1319"/>
    </row>
    <row r="73" spans="2:107" x14ac:dyDescent="0.15">
      <c r="B73" s="397"/>
      <c r="G73" s="1330"/>
      <c r="H73" s="1330"/>
      <c r="I73" s="1330"/>
      <c r="J73" s="1330"/>
      <c r="K73" s="1314"/>
      <c r="L73" s="1314"/>
      <c r="M73" s="1314"/>
      <c r="N73" s="1314"/>
      <c r="AM73" s="406"/>
      <c r="AN73" s="1318" t="s">
        <v>624</v>
      </c>
      <c r="AO73" s="1318"/>
      <c r="AP73" s="1318"/>
      <c r="AQ73" s="1318"/>
      <c r="AR73" s="1318"/>
      <c r="AS73" s="1318"/>
      <c r="AT73" s="1318"/>
      <c r="AU73" s="1318"/>
      <c r="AV73" s="1318"/>
      <c r="AW73" s="1318"/>
      <c r="AX73" s="1318"/>
      <c r="AY73" s="1318"/>
      <c r="AZ73" s="1318"/>
      <c r="BA73" s="1318"/>
      <c r="BB73" s="1318" t="s">
        <v>625</v>
      </c>
      <c r="BC73" s="1318"/>
      <c r="BD73" s="1318"/>
      <c r="BE73" s="1318"/>
      <c r="BF73" s="1318"/>
      <c r="BG73" s="1318"/>
      <c r="BH73" s="1318"/>
      <c r="BI73" s="1318"/>
      <c r="BJ73" s="1318"/>
      <c r="BK73" s="1318"/>
      <c r="BL73" s="1318"/>
      <c r="BM73" s="1318"/>
      <c r="BN73" s="1318"/>
      <c r="BO73" s="1318"/>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x14ac:dyDescent="0.15">
      <c r="B74" s="397"/>
      <c r="G74" s="1330"/>
      <c r="H74" s="1330"/>
      <c r="I74" s="1330"/>
      <c r="J74" s="1330"/>
      <c r="K74" s="1314"/>
      <c r="L74" s="1314"/>
      <c r="M74" s="1314"/>
      <c r="N74" s="1314"/>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7"/>
      <c r="G75" s="1330"/>
      <c r="H75" s="1330"/>
      <c r="I75" s="1313"/>
      <c r="J75" s="1313"/>
      <c r="K75" s="1320"/>
      <c r="L75" s="1320"/>
      <c r="M75" s="1320"/>
      <c r="N75" s="1320"/>
      <c r="AM75" s="406"/>
      <c r="AN75" s="1318"/>
      <c r="AO75" s="1318"/>
      <c r="AP75" s="1318"/>
      <c r="AQ75" s="1318"/>
      <c r="AR75" s="1318"/>
      <c r="AS75" s="1318"/>
      <c r="AT75" s="1318"/>
      <c r="AU75" s="1318"/>
      <c r="AV75" s="1318"/>
      <c r="AW75" s="1318"/>
      <c r="AX75" s="1318"/>
      <c r="AY75" s="1318"/>
      <c r="AZ75" s="1318"/>
      <c r="BA75" s="1318"/>
      <c r="BB75" s="1318" t="s">
        <v>630</v>
      </c>
      <c r="BC75" s="1318"/>
      <c r="BD75" s="1318"/>
      <c r="BE75" s="1318"/>
      <c r="BF75" s="1318"/>
      <c r="BG75" s="1318"/>
      <c r="BH75" s="1318"/>
      <c r="BI75" s="1318"/>
      <c r="BJ75" s="1318"/>
      <c r="BK75" s="1318"/>
      <c r="BL75" s="1318"/>
      <c r="BM75" s="1318"/>
      <c r="BN75" s="1318"/>
      <c r="BO75" s="1318"/>
      <c r="BP75" s="1315">
        <v>11.4</v>
      </c>
      <c r="BQ75" s="1315"/>
      <c r="BR75" s="1315"/>
      <c r="BS75" s="1315"/>
      <c r="BT75" s="1315"/>
      <c r="BU75" s="1315"/>
      <c r="BV75" s="1315"/>
      <c r="BW75" s="1315"/>
      <c r="BX75" s="1315">
        <v>10.9</v>
      </c>
      <c r="BY75" s="1315"/>
      <c r="BZ75" s="1315"/>
      <c r="CA75" s="1315"/>
      <c r="CB75" s="1315"/>
      <c r="CC75" s="1315"/>
      <c r="CD75" s="1315"/>
      <c r="CE75" s="1315"/>
      <c r="CF75" s="1315">
        <v>11</v>
      </c>
      <c r="CG75" s="1315"/>
      <c r="CH75" s="1315"/>
      <c r="CI75" s="1315"/>
      <c r="CJ75" s="1315"/>
      <c r="CK75" s="1315"/>
      <c r="CL75" s="1315"/>
      <c r="CM75" s="1315"/>
      <c r="CN75" s="1315">
        <v>11.1</v>
      </c>
      <c r="CO75" s="1315"/>
      <c r="CP75" s="1315"/>
      <c r="CQ75" s="1315"/>
      <c r="CR75" s="1315"/>
      <c r="CS75" s="1315"/>
      <c r="CT75" s="1315"/>
      <c r="CU75" s="1315"/>
      <c r="CV75" s="1315">
        <v>11.5</v>
      </c>
      <c r="CW75" s="1315"/>
      <c r="CX75" s="1315"/>
      <c r="CY75" s="1315"/>
      <c r="CZ75" s="1315"/>
      <c r="DA75" s="1315"/>
      <c r="DB75" s="1315"/>
      <c r="DC75" s="1315"/>
    </row>
    <row r="76" spans="2:107" x14ac:dyDescent="0.15">
      <c r="B76" s="397"/>
      <c r="G76" s="1330"/>
      <c r="H76" s="1330"/>
      <c r="I76" s="1313"/>
      <c r="J76" s="1313"/>
      <c r="K76" s="1320"/>
      <c r="L76" s="1320"/>
      <c r="M76" s="1320"/>
      <c r="N76" s="1320"/>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7"/>
      <c r="G77" s="1313"/>
      <c r="H77" s="1313"/>
      <c r="I77" s="1313"/>
      <c r="J77" s="1313"/>
      <c r="K77" s="1314"/>
      <c r="L77" s="1314"/>
      <c r="M77" s="1314"/>
      <c r="N77" s="1314"/>
      <c r="AN77" s="1319" t="s">
        <v>627</v>
      </c>
      <c r="AO77" s="1319"/>
      <c r="AP77" s="1319"/>
      <c r="AQ77" s="1319"/>
      <c r="AR77" s="1319"/>
      <c r="AS77" s="1319"/>
      <c r="AT77" s="1319"/>
      <c r="AU77" s="1319"/>
      <c r="AV77" s="1319"/>
      <c r="AW77" s="1319"/>
      <c r="AX77" s="1319"/>
      <c r="AY77" s="1319"/>
      <c r="AZ77" s="1319"/>
      <c r="BA77" s="1319"/>
      <c r="BB77" s="1318" t="s">
        <v>625</v>
      </c>
      <c r="BC77" s="1318"/>
      <c r="BD77" s="1318"/>
      <c r="BE77" s="1318"/>
      <c r="BF77" s="1318"/>
      <c r="BG77" s="1318"/>
      <c r="BH77" s="1318"/>
      <c r="BI77" s="1318"/>
      <c r="BJ77" s="1318"/>
      <c r="BK77" s="1318"/>
      <c r="BL77" s="1318"/>
      <c r="BM77" s="1318"/>
      <c r="BN77" s="1318"/>
      <c r="BO77" s="1318"/>
      <c r="BP77" s="1315">
        <v>52.3</v>
      </c>
      <c r="BQ77" s="1315"/>
      <c r="BR77" s="1315"/>
      <c r="BS77" s="1315"/>
      <c r="BT77" s="1315"/>
      <c r="BU77" s="1315"/>
      <c r="BV77" s="1315"/>
      <c r="BW77" s="1315"/>
      <c r="BX77" s="1315">
        <v>55.4</v>
      </c>
      <c r="BY77" s="1315"/>
      <c r="BZ77" s="1315"/>
      <c r="CA77" s="1315"/>
      <c r="CB77" s="1315"/>
      <c r="CC77" s="1315"/>
      <c r="CD77" s="1315"/>
      <c r="CE77" s="1315"/>
      <c r="CF77" s="1315">
        <v>52.7</v>
      </c>
      <c r="CG77" s="1315"/>
      <c r="CH77" s="1315"/>
      <c r="CI77" s="1315"/>
      <c r="CJ77" s="1315"/>
      <c r="CK77" s="1315"/>
      <c r="CL77" s="1315"/>
      <c r="CM77" s="1315"/>
      <c r="CN77" s="1315">
        <v>49.7</v>
      </c>
      <c r="CO77" s="1315"/>
      <c r="CP77" s="1315"/>
      <c r="CQ77" s="1315"/>
      <c r="CR77" s="1315"/>
      <c r="CS77" s="1315"/>
      <c r="CT77" s="1315"/>
      <c r="CU77" s="1315"/>
      <c r="CV77" s="1315">
        <v>37.299999999999997</v>
      </c>
      <c r="CW77" s="1315"/>
      <c r="CX77" s="1315"/>
      <c r="CY77" s="1315"/>
      <c r="CZ77" s="1315"/>
      <c r="DA77" s="1315"/>
      <c r="DB77" s="1315"/>
      <c r="DC77" s="1315"/>
    </row>
    <row r="78" spans="2:107" x14ac:dyDescent="0.15">
      <c r="B78" s="397"/>
      <c r="G78" s="1313"/>
      <c r="H78" s="1313"/>
      <c r="I78" s="1313"/>
      <c r="J78" s="1313"/>
      <c r="K78" s="1314"/>
      <c r="L78" s="1314"/>
      <c r="M78" s="1314"/>
      <c r="N78" s="1314"/>
      <c r="AN78" s="1319"/>
      <c r="AO78" s="1319"/>
      <c r="AP78" s="1319"/>
      <c r="AQ78" s="1319"/>
      <c r="AR78" s="1319"/>
      <c r="AS78" s="1319"/>
      <c r="AT78" s="1319"/>
      <c r="AU78" s="1319"/>
      <c r="AV78" s="1319"/>
      <c r="AW78" s="1319"/>
      <c r="AX78" s="1319"/>
      <c r="AY78" s="1319"/>
      <c r="AZ78" s="1319"/>
      <c r="BA78" s="1319"/>
      <c r="BB78" s="1318"/>
      <c r="BC78" s="1318"/>
      <c r="BD78" s="1318"/>
      <c r="BE78" s="1318"/>
      <c r="BF78" s="1318"/>
      <c r="BG78" s="1318"/>
      <c r="BH78" s="1318"/>
      <c r="BI78" s="1318"/>
      <c r="BJ78" s="1318"/>
      <c r="BK78" s="1318"/>
      <c r="BL78" s="1318"/>
      <c r="BM78" s="1318"/>
      <c r="BN78" s="1318"/>
      <c r="BO78" s="1318"/>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7"/>
      <c r="G79" s="1313"/>
      <c r="H79" s="1313"/>
      <c r="I79" s="1316"/>
      <c r="J79" s="1316"/>
      <c r="K79" s="1317"/>
      <c r="L79" s="1317"/>
      <c r="M79" s="1317"/>
      <c r="N79" s="1317"/>
      <c r="AN79" s="1319"/>
      <c r="AO79" s="1319"/>
      <c r="AP79" s="1319"/>
      <c r="AQ79" s="1319"/>
      <c r="AR79" s="1319"/>
      <c r="AS79" s="1319"/>
      <c r="AT79" s="1319"/>
      <c r="AU79" s="1319"/>
      <c r="AV79" s="1319"/>
      <c r="AW79" s="1319"/>
      <c r="AX79" s="1319"/>
      <c r="AY79" s="1319"/>
      <c r="AZ79" s="1319"/>
      <c r="BA79" s="1319"/>
      <c r="BB79" s="1318" t="s">
        <v>630</v>
      </c>
      <c r="BC79" s="1318"/>
      <c r="BD79" s="1318"/>
      <c r="BE79" s="1318"/>
      <c r="BF79" s="1318"/>
      <c r="BG79" s="1318"/>
      <c r="BH79" s="1318"/>
      <c r="BI79" s="1318"/>
      <c r="BJ79" s="1318"/>
      <c r="BK79" s="1318"/>
      <c r="BL79" s="1318"/>
      <c r="BM79" s="1318"/>
      <c r="BN79" s="1318"/>
      <c r="BO79" s="1318"/>
      <c r="BP79" s="1315">
        <v>10</v>
      </c>
      <c r="BQ79" s="1315"/>
      <c r="BR79" s="1315"/>
      <c r="BS79" s="1315"/>
      <c r="BT79" s="1315"/>
      <c r="BU79" s="1315"/>
      <c r="BV79" s="1315"/>
      <c r="BW79" s="1315"/>
      <c r="BX79" s="1315">
        <v>9.6999999999999993</v>
      </c>
      <c r="BY79" s="1315"/>
      <c r="BZ79" s="1315"/>
      <c r="CA79" s="1315"/>
      <c r="CB79" s="1315"/>
      <c r="CC79" s="1315"/>
      <c r="CD79" s="1315"/>
      <c r="CE79" s="1315"/>
      <c r="CF79" s="1315">
        <v>9.5</v>
      </c>
      <c r="CG79" s="1315"/>
      <c r="CH79" s="1315"/>
      <c r="CI79" s="1315"/>
      <c r="CJ79" s="1315"/>
      <c r="CK79" s="1315"/>
      <c r="CL79" s="1315"/>
      <c r="CM79" s="1315"/>
      <c r="CN79" s="1315">
        <v>9.1999999999999993</v>
      </c>
      <c r="CO79" s="1315"/>
      <c r="CP79" s="1315"/>
      <c r="CQ79" s="1315"/>
      <c r="CR79" s="1315"/>
      <c r="CS79" s="1315"/>
      <c r="CT79" s="1315"/>
      <c r="CU79" s="1315"/>
      <c r="CV79" s="1315">
        <v>8.6</v>
      </c>
      <c r="CW79" s="1315"/>
      <c r="CX79" s="1315"/>
      <c r="CY79" s="1315"/>
      <c r="CZ79" s="1315"/>
      <c r="DA79" s="1315"/>
      <c r="DB79" s="1315"/>
      <c r="DC79" s="1315"/>
    </row>
    <row r="80" spans="2:107" x14ac:dyDescent="0.15">
      <c r="B80" s="397"/>
      <c r="G80" s="1313"/>
      <c r="H80" s="1313"/>
      <c r="I80" s="1316"/>
      <c r="J80" s="1316"/>
      <c r="K80" s="1317"/>
      <c r="L80" s="1317"/>
      <c r="M80" s="1317"/>
      <c r="N80" s="1317"/>
      <c r="AN80" s="1319"/>
      <c r="AO80" s="1319"/>
      <c r="AP80" s="1319"/>
      <c r="AQ80" s="1319"/>
      <c r="AR80" s="1319"/>
      <c r="AS80" s="1319"/>
      <c r="AT80" s="1319"/>
      <c r="AU80" s="1319"/>
      <c r="AV80" s="1319"/>
      <c r="AW80" s="1319"/>
      <c r="AX80" s="1319"/>
      <c r="AY80" s="1319"/>
      <c r="AZ80" s="1319"/>
      <c r="BA80" s="1319"/>
      <c r="BB80" s="1318"/>
      <c r="BC80" s="1318"/>
      <c r="BD80" s="1318"/>
      <c r="BE80" s="1318"/>
      <c r="BF80" s="1318"/>
      <c r="BG80" s="1318"/>
      <c r="BH80" s="1318"/>
      <c r="BI80" s="1318"/>
      <c r="BJ80" s="1318"/>
      <c r="BK80" s="1318"/>
      <c r="BL80" s="1318"/>
      <c r="BM80" s="1318"/>
      <c r="BN80" s="1318"/>
      <c r="BO80" s="1318"/>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9yBaORaUXhz52oTbZqHjQMJLJ0X2Z152X2qCiQFoDRSS8g4dSXqFvj+Viub0utwHQn+0dHdapcBagK5yfPDGw==" saltValue="bxl665ME16RZYQ7Z5Gk4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9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1QX5e7K3v22dIZA0BYNBBjJEkyxqGEmIqKpcrC+UmMnS6LfWzHkoAEBSIQejkA7nd646xNzcSMOwokZ9C3zEww==" saltValue="1M5Qvuy7QTZWArfBUJUWY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heoaaw+r+w250q3HH8MygnptVPWTJauU5ZMQTRZgOz45NiW12dvfi5D45kiFe3FmZzD4w4aYkpfjHEmlTQodOg==" saltValue="JFPWB2ijU6VTBuPtA4PTf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105961</v>
      </c>
      <c r="E3" s="162"/>
      <c r="F3" s="163">
        <v>65876</v>
      </c>
      <c r="G3" s="164"/>
      <c r="H3" s="165"/>
    </row>
    <row r="4" spans="1:8" x14ac:dyDescent="0.15">
      <c r="A4" s="166"/>
      <c r="B4" s="167"/>
      <c r="C4" s="168"/>
      <c r="D4" s="169">
        <v>57433</v>
      </c>
      <c r="E4" s="170"/>
      <c r="F4" s="171">
        <v>36484</v>
      </c>
      <c r="G4" s="172"/>
      <c r="H4" s="173"/>
    </row>
    <row r="5" spans="1:8" x14ac:dyDescent="0.15">
      <c r="A5" s="154" t="s">
        <v>560</v>
      </c>
      <c r="B5" s="159"/>
      <c r="C5" s="160"/>
      <c r="D5" s="161">
        <v>119459</v>
      </c>
      <c r="E5" s="162"/>
      <c r="F5" s="163">
        <v>68468</v>
      </c>
      <c r="G5" s="164"/>
      <c r="H5" s="165"/>
    </row>
    <row r="6" spans="1:8" x14ac:dyDescent="0.15">
      <c r="A6" s="166"/>
      <c r="B6" s="167"/>
      <c r="C6" s="168"/>
      <c r="D6" s="169">
        <v>93499</v>
      </c>
      <c r="E6" s="170"/>
      <c r="F6" s="171">
        <v>34140</v>
      </c>
      <c r="G6" s="172"/>
      <c r="H6" s="173"/>
    </row>
    <row r="7" spans="1:8" x14ac:dyDescent="0.15">
      <c r="A7" s="154" t="s">
        <v>561</v>
      </c>
      <c r="B7" s="159"/>
      <c r="C7" s="160"/>
      <c r="D7" s="161">
        <v>82710</v>
      </c>
      <c r="E7" s="162"/>
      <c r="F7" s="163">
        <v>69729</v>
      </c>
      <c r="G7" s="164"/>
      <c r="H7" s="165"/>
    </row>
    <row r="8" spans="1:8" x14ac:dyDescent="0.15">
      <c r="A8" s="166"/>
      <c r="B8" s="167"/>
      <c r="C8" s="168"/>
      <c r="D8" s="169">
        <v>32986</v>
      </c>
      <c r="E8" s="170"/>
      <c r="F8" s="171">
        <v>38908</v>
      </c>
      <c r="G8" s="172"/>
      <c r="H8" s="173"/>
    </row>
    <row r="9" spans="1:8" x14ac:dyDescent="0.15">
      <c r="A9" s="154" t="s">
        <v>562</v>
      </c>
      <c r="B9" s="159"/>
      <c r="C9" s="160"/>
      <c r="D9" s="161">
        <v>68953</v>
      </c>
      <c r="E9" s="162"/>
      <c r="F9" s="163">
        <v>74581</v>
      </c>
      <c r="G9" s="164"/>
      <c r="H9" s="165"/>
    </row>
    <row r="10" spans="1:8" x14ac:dyDescent="0.15">
      <c r="A10" s="166"/>
      <c r="B10" s="167"/>
      <c r="C10" s="168"/>
      <c r="D10" s="169">
        <v>27240</v>
      </c>
      <c r="E10" s="170"/>
      <c r="F10" s="171">
        <v>41563</v>
      </c>
      <c r="G10" s="172"/>
      <c r="H10" s="173"/>
    </row>
    <row r="11" spans="1:8" x14ac:dyDescent="0.15">
      <c r="A11" s="154" t="s">
        <v>563</v>
      </c>
      <c r="B11" s="159"/>
      <c r="C11" s="160"/>
      <c r="D11" s="161">
        <v>92250</v>
      </c>
      <c r="E11" s="162"/>
      <c r="F11" s="163">
        <v>76347</v>
      </c>
      <c r="G11" s="164"/>
      <c r="H11" s="165"/>
    </row>
    <row r="12" spans="1:8" x14ac:dyDescent="0.15">
      <c r="A12" s="166"/>
      <c r="B12" s="167"/>
      <c r="C12" s="174"/>
      <c r="D12" s="169">
        <v>35518</v>
      </c>
      <c r="E12" s="170"/>
      <c r="F12" s="171">
        <v>41762</v>
      </c>
      <c r="G12" s="172"/>
      <c r="H12" s="173"/>
    </row>
    <row r="13" spans="1:8" x14ac:dyDescent="0.15">
      <c r="A13" s="154"/>
      <c r="B13" s="159"/>
      <c r="C13" s="175"/>
      <c r="D13" s="176">
        <v>93867</v>
      </c>
      <c r="E13" s="177"/>
      <c r="F13" s="178">
        <v>71000</v>
      </c>
      <c r="G13" s="179"/>
      <c r="H13" s="165"/>
    </row>
    <row r="14" spans="1:8" x14ac:dyDescent="0.15">
      <c r="A14" s="166"/>
      <c r="B14" s="167"/>
      <c r="C14" s="168"/>
      <c r="D14" s="169">
        <v>49335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5.0599999999999996</v>
      </c>
      <c r="C19" s="180">
        <f>ROUND(VALUE(SUBSTITUTE(実質収支比率等に係る経年分析!G$48,"▲","-")),2)</f>
        <v>4.9000000000000004</v>
      </c>
      <c r="D19" s="180">
        <f>ROUND(VALUE(SUBSTITUTE(実質収支比率等に係る経年分析!H$48,"▲","-")),2)</f>
        <v>8.14</v>
      </c>
      <c r="E19" s="180">
        <f>ROUND(VALUE(SUBSTITUTE(実質収支比率等に係る経年分析!I$48,"▲","-")),2)</f>
        <v>6.61</v>
      </c>
      <c r="F19" s="180">
        <f>ROUND(VALUE(SUBSTITUTE(実質収支比率等に係る経年分析!J$48,"▲","-")),2)</f>
        <v>1.88</v>
      </c>
    </row>
    <row r="20" spans="1:11" x14ac:dyDescent="0.15">
      <c r="A20" s="180" t="s">
        <v>55</v>
      </c>
      <c r="B20" s="180">
        <f>ROUND(VALUE(SUBSTITUTE(実質収支比率等に係る経年分析!F$47,"▲","-")),2)</f>
        <v>21.63</v>
      </c>
      <c r="C20" s="180">
        <f>ROUND(VALUE(SUBSTITUTE(実質収支比率等に係る経年分析!G$47,"▲","-")),2)</f>
        <v>19.399999999999999</v>
      </c>
      <c r="D20" s="180">
        <f>ROUND(VALUE(SUBSTITUTE(実質収支比率等に係る経年分析!H$47,"▲","-")),2)</f>
        <v>13.86</v>
      </c>
      <c r="E20" s="180">
        <f>ROUND(VALUE(SUBSTITUTE(実質収支比率等に係る経年分析!I$47,"▲","-")),2)</f>
        <v>7.82</v>
      </c>
      <c r="F20" s="180">
        <f>ROUND(VALUE(SUBSTITUTE(実質収支比率等に係る経年分析!J$47,"▲","-")),2)</f>
        <v>7.6</v>
      </c>
    </row>
    <row r="21" spans="1:11" x14ac:dyDescent="0.15">
      <c r="A21" s="180" t="s">
        <v>56</v>
      </c>
      <c r="B21" s="180">
        <f>IF(ISNUMBER(VALUE(SUBSTITUTE(実質収支比率等に係る経年分析!F$49,"▲","-"))),ROUND(VALUE(SUBSTITUTE(実質収支比率等に係る経年分析!F$49,"▲","-")),2),NA())</f>
        <v>-8.5299999999999994</v>
      </c>
      <c r="C21" s="180">
        <f>IF(ISNUMBER(VALUE(SUBSTITUTE(実質収支比率等に係る経年分析!G$49,"▲","-"))),ROUND(VALUE(SUBSTITUTE(実質収支比率等に係る経年分析!G$49,"▲","-")),2),NA())</f>
        <v>-2.69</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-7.78</v>
      </c>
      <c r="F21" s="180">
        <f>IF(ISNUMBER(VALUE(SUBSTITUTE(実質収支比率等に係る経年分析!J$49,"▲","-"))),ROUND(VALUE(SUBSTITUTE(実質収支比率等に係る経年分析!J$49,"▲","-")),2),NA())</f>
        <v>-4.55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13.07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10.59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10.28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多久市農業集落排水事業特別会計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f>IF(ROUND(VALUE(SUBSTITUTE(連結実質赤字比率に係る赤字・黒字の構成分析!I$41,"▲", "-")), 2) &lt; 0, ABS(ROUND(VALUE(SUBSTITUTE(連結実質赤字比率に係る赤字・黒字の構成分析!I$41,"▲", "-")), 2)), NA())</f>
        <v>0.43</v>
      </c>
      <c r="I29" s="181" t="e">
        <f>IF(ROUND(VALUE(SUBSTITUTE(連結実質赤字比率に係る赤字・黒字の構成分析!I$41,"▲", "-")), 2) &gt;= 0, ABS(ROUND(VALUE(SUBSTITUTE(連結実質赤字比率に係る赤字・黒字の構成分析!I$41,"▲", "-")), 2)), NA())</f>
        <v>#N/A</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多久市公共下水道事業特別会計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f>IF(ROUND(VALUE(SUBSTITUTE(連結実質赤字比率に係る赤字・黒字の構成分析!I$40,"▲", "-")), 2) &lt; 0, ABS(ROUND(VALUE(SUBSTITUTE(連結実質赤字比率に係る赤字・黒字の構成分析!I$40,"▲", "-")), 2)), NA())</f>
        <v>1.47</v>
      </c>
      <c r="I30" s="181" t="e">
        <f>IF(ROUND(VALUE(SUBSTITUTE(連結実質赤字比率に係る赤字・黒字の構成分析!I$40,"▲", "-")), 2) &gt;= 0, ABS(ROUND(VALUE(SUBSTITUTE(連結実質赤字比率に係る赤字・黒字の構成分析!I$40,"▲", "-")), 2)), NA())</f>
        <v>#N/A</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多久市給与管理・物品調達特別会計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多久市土地区画整理事業特別会計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多久市後期高齢者医療特別会計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多久市国民健康保険事業特別会計</v>
      </c>
      <c r="B34" s="181">
        <f>IF(ROUND(VALUE(SUBSTITUTE(連結実質赤字比率に係る赤字・黒字の構成分析!F$36,"▲", "-")), 2) &lt; 0, ABS(ROUND(VALUE(SUBSTITUTE(連結実質赤字比率に係る赤字・黒字の構成分析!F$36,"▲", "-")), 2)), NA())</f>
        <v>0.72</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v>
      </c>
    </row>
    <row r="36" spans="1:16" x14ac:dyDescent="0.15">
      <c r="A36" s="181" t="str">
        <f>IF(連結実質赤字比率に係る赤字・黒字の構成分析!C$34="",NA(),連結実質赤字比率に係る赤字・黒字の構成分析!C$34)</f>
        <v>多久市病院事業会計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9.7100000000000009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985</v>
      </c>
      <c r="E42" s="182"/>
      <c r="F42" s="182"/>
      <c r="G42" s="182">
        <f>'実質公債費比率（分子）の構造'!L$52</f>
        <v>1029</v>
      </c>
      <c r="H42" s="182"/>
      <c r="I42" s="182"/>
      <c r="J42" s="182">
        <f>'実質公債費比率（分子）の構造'!M$52</f>
        <v>1032</v>
      </c>
      <c r="K42" s="182"/>
      <c r="L42" s="182"/>
      <c r="M42" s="182">
        <f>'実質公債費比率（分子）の構造'!N$52</f>
        <v>1034</v>
      </c>
      <c r="N42" s="182"/>
      <c r="O42" s="182"/>
      <c r="P42" s="182">
        <f>'実質公債費比率（分子）の構造'!O$52</f>
        <v>993</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34</v>
      </c>
      <c r="C45" s="182"/>
      <c r="D45" s="182"/>
      <c r="E45" s="182">
        <f>'実質公債費比率（分子）の構造'!L$49</f>
        <v>34</v>
      </c>
      <c r="F45" s="182"/>
      <c r="G45" s="182"/>
      <c r="H45" s="182">
        <f>'実質公債費比率（分子）の構造'!M$49</f>
        <v>34</v>
      </c>
      <c r="I45" s="182"/>
      <c r="J45" s="182"/>
      <c r="K45" s="182">
        <f>'実質公債費比率（分子）の構造'!N$49</f>
        <v>35</v>
      </c>
      <c r="L45" s="182"/>
      <c r="M45" s="182"/>
      <c r="N45" s="182">
        <f>'実質公債費比率（分子）の構造'!O$49</f>
        <v>71</v>
      </c>
      <c r="O45" s="182"/>
      <c r="P45" s="182"/>
    </row>
    <row r="46" spans="1:16" x14ac:dyDescent="0.15">
      <c r="A46" s="182" t="s">
        <v>67</v>
      </c>
      <c r="B46" s="182">
        <f>'実質公債費比率（分子）の構造'!K$48</f>
        <v>217</v>
      </c>
      <c r="C46" s="182"/>
      <c r="D46" s="182"/>
      <c r="E46" s="182">
        <f>'実質公債費比率（分子）の構造'!L$48</f>
        <v>225</v>
      </c>
      <c r="F46" s="182"/>
      <c r="G46" s="182"/>
      <c r="H46" s="182">
        <f>'実質公債費比率（分子）の構造'!M$48</f>
        <v>246</v>
      </c>
      <c r="I46" s="182"/>
      <c r="J46" s="182"/>
      <c r="K46" s="182">
        <f>'実質公債費比率（分子）の構造'!N$48</f>
        <v>269</v>
      </c>
      <c r="L46" s="182"/>
      <c r="M46" s="182"/>
      <c r="N46" s="182">
        <f>'実質公債費比率（分子）の構造'!O$48</f>
        <v>229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1336</v>
      </c>
      <c r="C49" s="182"/>
      <c r="D49" s="182"/>
      <c r="E49" s="182">
        <f>'実質公債費比率（分子）の構造'!L$45</f>
        <v>1277</v>
      </c>
      <c r="F49" s="182"/>
      <c r="G49" s="182"/>
      <c r="H49" s="182">
        <f>'実質公債費比率（分子）の構造'!M$45</f>
        <v>1294</v>
      </c>
      <c r="I49" s="182"/>
      <c r="J49" s="182"/>
      <c r="K49" s="182">
        <f>'実質公債費比率（分子）の構造'!N$45</f>
        <v>1313</v>
      </c>
      <c r="L49" s="182"/>
      <c r="M49" s="182"/>
      <c r="N49" s="182">
        <f>'実質公債費比率（分子）の構造'!O$45</f>
        <v>1276</v>
      </c>
      <c r="O49" s="182"/>
      <c r="P49" s="182"/>
    </row>
    <row r="50" spans="1:16" x14ac:dyDescent="0.15">
      <c r="A50" s="182" t="s">
        <v>71</v>
      </c>
      <c r="B50" s="182" t="e">
        <f>NA()</f>
        <v>#N/A</v>
      </c>
      <c r="C50" s="182">
        <f>IF(ISNUMBER('実質公債費比率（分子）の構造'!K$53),'実質公債費比率（分子）の構造'!K$53,NA())</f>
        <v>602</v>
      </c>
      <c r="D50" s="182" t="e">
        <f>NA()</f>
        <v>#N/A</v>
      </c>
      <c r="E50" s="182" t="e">
        <f>NA()</f>
        <v>#N/A</v>
      </c>
      <c r="F50" s="182">
        <f>IF(ISNUMBER('実質公債費比率（分子）の構造'!L$53),'実質公債費比率（分子）の構造'!L$53,NA())</f>
        <v>507</v>
      </c>
      <c r="G50" s="182" t="e">
        <f>NA()</f>
        <v>#N/A</v>
      </c>
      <c r="H50" s="182" t="e">
        <f>NA()</f>
        <v>#N/A</v>
      </c>
      <c r="I50" s="182">
        <f>IF(ISNUMBER('実質公債費比率（分子）の構造'!M$53),'実質公債費比率（分子）の構造'!M$53,NA())</f>
        <v>542</v>
      </c>
      <c r="J50" s="182" t="e">
        <f>NA()</f>
        <v>#N/A</v>
      </c>
      <c r="K50" s="182" t="e">
        <f>NA()</f>
        <v>#N/A</v>
      </c>
      <c r="L50" s="182">
        <f>IF(ISNUMBER('実質公債費比率（分子）の構造'!N$53),'実質公債費比率（分子）の構造'!N$53,NA())</f>
        <v>583</v>
      </c>
      <c r="M50" s="182" t="e">
        <f>NA()</f>
        <v>#N/A</v>
      </c>
      <c r="N50" s="182" t="e">
        <f>NA()</f>
        <v>#N/A</v>
      </c>
      <c r="O50" s="182">
        <f>IF(ISNUMBER('実質公債費比率（分子）の構造'!O$53),'実質公債費比率（分子）の構造'!O$53,NA())</f>
        <v>583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10559</v>
      </c>
      <c r="E56" s="181"/>
      <c r="F56" s="181"/>
      <c r="G56" s="181">
        <f>'将来負担比率（分子）の構造'!J$52</f>
        <v>11275</v>
      </c>
      <c r="H56" s="181"/>
      <c r="I56" s="181"/>
      <c r="J56" s="181">
        <f>'将来負担比率（分子）の構造'!K$52</f>
        <v>11385</v>
      </c>
      <c r="K56" s="181"/>
      <c r="L56" s="181"/>
      <c r="M56" s="181">
        <f>'将来負担比率（分子）の構造'!L$52</f>
        <v>11912</v>
      </c>
      <c r="N56" s="181"/>
      <c r="O56" s="181"/>
      <c r="P56" s="181">
        <f>'将来負担比率（分子）の構造'!M$52</f>
        <v>12036</v>
      </c>
    </row>
    <row r="57" spans="1:16" x14ac:dyDescent="0.15">
      <c r="A57" s="181" t="s">
        <v>42</v>
      </c>
      <c r="B57" s="181"/>
      <c r="C57" s="181"/>
      <c r="D57" s="181">
        <f>'将来負担比率（分子）の構造'!I$51</f>
        <v>599</v>
      </c>
      <c r="E57" s="181"/>
      <c r="F57" s="181"/>
      <c r="G57" s="181">
        <f>'将来負担比率（分子）の構造'!J$51</f>
        <v>556</v>
      </c>
      <c r="H57" s="181"/>
      <c r="I57" s="181"/>
      <c r="J57" s="181">
        <f>'将来負担比率（分子）の構造'!K$51</f>
        <v>488</v>
      </c>
      <c r="K57" s="181"/>
      <c r="L57" s="181"/>
      <c r="M57" s="181">
        <f>'将来負担比率（分子）の構造'!L$51</f>
        <v>461</v>
      </c>
      <c r="N57" s="181"/>
      <c r="O57" s="181"/>
      <c r="P57" s="181">
        <f>'将来負担比率（分子）の構造'!M$51</f>
        <v>361</v>
      </c>
    </row>
    <row r="58" spans="1:16" x14ac:dyDescent="0.15">
      <c r="A58" s="181" t="s">
        <v>41</v>
      </c>
      <c r="B58" s="181"/>
      <c r="C58" s="181"/>
      <c r="D58" s="181">
        <f>'将来負担比率（分子）の構造'!I$50</f>
        <v>8930</v>
      </c>
      <c r="E58" s="181"/>
      <c r="F58" s="181"/>
      <c r="G58" s="181">
        <f>'将来負担比率（分子）の構造'!J$50</f>
        <v>9220</v>
      </c>
      <c r="H58" s="181"/>
      <c r="I58" s="181"/>
      <c r="J58" s="181">
        <f>'将来負担比率（分子）の構造'!K$50</f>
        <v>8644</v>
      </c>
      <c r="K58" s="181"/>
      <c r="L58" s="181"/>
      <c r="M58" s="181">
        <f>'将来負担比率（分子）の構造'!L$50</f>
        <v>8309</v>
      </c>
      <c r="N58" s="181"/>
      <c r="O58" s="181"/>
      <c r="P58" s="181">
        <f>'将来負担比率（分子）の構造'!M$50</f>
        <v>8582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1895</v>
      </c>
      <c r="C62" s="181"/>
      <c r="D62" s="181"/>
      <c r="E62" s="181">
        <f>'将来負担比率（分子）の構造'!J$45</f>
        <v>1845</v>
      </c>
      <c r="F62" s="181"/>
      <c r="G62" s="181"/>
      <c r="H62" s="181">
        <f>'将来負担比率（分子）の構造'!K$45</f>
        <v>1755</v>
      </c>
      <c r="I62" s="181"/>
      <c r="J62" s="181"/>
      <c r="K62" s="181">
        <f>'将来負担比率（分子）の構造'!L$45</f>
        <v>1717</v>
      </c>
      <c r="L62" s="181"/>
      <c r="M62" s="181"/>
      <c r="N62" s="181">
        <f>'将来負担比率（分子）の構造'!M$45</f>
        <v>1640</v>
      </c>
      <c r="O62" s="181"/>
      <c r="P62" s="181"/>
    </row>
    <row r="63" spans="1:16" x14ac:dyDescent="0.15">
      <c r="A63" s="181" t="s">
        <v>34</v>
      </c>
      <c r="B63" s="181">
        <f>'将来負担比率（分子）の構造'!I$44</f>
        <v>152</v>
      </c>
      <c r="C63" s="181"/>
      <c r="D63" s="181"/>
      <c r="E63" s="181">
        <f>'将来負担比率（分子）の構造'!J$44</f>
        <v>140</v>
      </c>
      <c r="F63" s="181"/>
      <c r="G63" s="181"/>
      <c r="H63" s="181">
        <f>'将来負担比率（分子）の構造'!K$44</f>
        <v>122</v>
      </c>
      <c r="I63" s="181"/>
      <c r="J63" s="181"/>
      <c r="K63" s="181">
        <f>'将来負担比率（分子）の構造'!L$44</f>
        <v>182</v>
      </c>
      <c r="L63" s="181"/>
      <c r="M63" s="181"/>
      <c r="N63" s="181">
        <f>'将来負担比率（分子）の構造'!M$44</f>
        <v>970</v>
      </c>
      <c r="O63" s="181"/>
      <c r="P63" s="181"/>
    </row>
    <row r="64" spans="1:16" x14ac:dyDescent="0.15">
      <c r="A64" s="181" t="s">
        <v>33</v>
      </c>
      <c r="B64" s="181">
        <f>'将来負担比率（分子）の構造'!I$43</f>
        <v>3606</v>
      </c>
      <c r="C64" s="181"/>
      <c r="D64" s="181"/>
      <c r="E64" s="181">
        <f>'将来負担比率（分子）の構造'!J$43</f>
        <v>3861</v>
      </c>
      <c r="F64" s="181"/>
      <c r="G64" s="181"/>
      <c r="H64" s="181">
        <f>'将来負担比率（分子）の構造'!K$43</f>
        <v>4084</v>
      </c>
      <c r="I64" s="181"/>
      <c r="J64" s="181"/>
      <c r="K64" s="181">
        <f>'将来負担比率（分子）の構造'!L$43</f>
        <v>4174</v>
      </c>
      <c r="L64" s="181"/>
      <c r="M64" s="181"/>
      <c r="N64" s="181">
        <f>'将来負担比率（分子）の構造'!M$43</f>
        <v>3656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12940</v>
      </c>
      <c r="C66" s="181"/>
      <c r="D66" s="181"/>
      <c r="E66" s="181">
        <f>'将来負担比率（分子）の構造'!J$41</f>
        <v>13831</v>
      </c>
      <c r="F66" s="181"/>
      <c r="G66" s="181"/>
      <c r="H66" s="181">
        <f>'将来負担比率（分子）の構造'!K$41</f>
        <v>14035</v>
      </c>
      <c r="I66" s="181"/>
      <c r="J66" s="181"/>
      <c r="K66" s="181">
        <f>'将来負担比率（分子）の構造'!L$41</f>
        <v>14568</v>
      </c>
      <c r="L66" s="181"/>
      <c r="M66" s="181"/>
      <c r="N66" s="181">
        <f>'将来負担比率（分子）の構造'!M$41</f>
        <v>14443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814</v>
      </c>
      <c r="C72" s="185">
        <f>基金残高に係る経年分析!G55</f>
        <v>455</v>
      </c>
      <c r="D72" s="185">
        <f>基金残高に係る経年分析!H55</f>
        <v>455</v>
      </c>
    </row>
    <row r="73" spans="1:16" x14ac:dyDescent="0.15">
      <c r="A73" s="184" t="s">
        <v>78</v>
      </c>
      <c r="B73" s="185">
        <f>基金残高に係る経年分析!F56</f>
        <v>1257</v>
      </c>
      <c r="C73" s="185">
        <f>基金残高に係る経年分析!G56</f>
        <v>882</v>
      </c>
      <c r="D73" s="185">
        <f>基金残高に係る経年分析!H56</f>
        <v>690</v>
      </c>
    </row>
    <row r="74" spans="1:16" x14ac:dyDescent="0.15">
      <c r="A74" s="184" t="s">
        <v>79</v>
      </c>
      <c r="B74" s="185">
        <f>基金残高に係る経年分析!F57</f>
        <v>6839</v>
      </c>
      <c r="C74" s="185">
        <f>基金残高に係る経年分析!G57</f>
        <v>7154</v>
      </c>
      <c r="D74" s="185">
        <f>基金残高に係る経年分析!H57</f>
        <v>7497</v>
      </c>
    </row>
  </sheetData>
  <sheetProtection algorithmName="SHA-512" hashValue="8tGPRSvKw+GHFPDiJNsBOW+iR9JOqv3RAKr6SmACRvG6qE+FgJr12lTlmfIIqXS8Itaco70IwXcclgfxWEuCUA==" saltValue="7dh6ZdH6OfjnOE2f/RM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218</v>
      </c>
      <c r="DI1" s="662"/>
      <c r="DJ1" s="662"/>
      <c r="DK1" s="662"/>
      <c r="DL1" s="662"/>
      <c r="DM1" s="662"/>
      <c r="DN1" s="663"/>
      <c r="DO1" s="226"/>
      <c r="DP1" s="661" t="s">
        <v>219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224</v>
      </c>
      <c r="S4" s="665"/>
      <c r="T4" s="665"/>
      <c r="U4" s="665"/>
      <c r="V4" s="665"/>
      <c r="W4" s="665"/>
      <c r="X4" s="665"/>
      <c r="Y4" s="666"/>
      <c r="Z4" s="664" t="s">
        <v>225</v>
      </c>
      <c r="AA4" s="665"/>
      <c r="AB4" s="665"/>
      <c r="AC4" s="666"/>
      <c r="AD4" s="664" t="s">
        <v>226</v>
      </c>
      <c r="AE4" s="665"/>
      <c r="AF4" s="665"/>
      <c r="AG4" s="665"/>
      <c r="AH4" s="665"/>
      <c r="AI4" s="665"/>
      <c r="AJ4" s="665"/>
      <c r="AK4" s="666"/>
      <c r="AL4" s="664" t="s">
        <v>225</v>
      </c>
      <c r="AM4" s="665"/>
      <c r="AN4" s="665"/>
      <c r="AO4" s="666"/>
      <c r="AP4" s="670" t="s">
        <v>227</v>
      </c>
      <c r="AQ4" s="670"/>
      <c r="AR4" s="670"/>
      <c r="AS4" s="670"/>
      <c r="AT4" s="670"/>
      <c r="AU4" s="670"/>
      <c r="AV4" s="670"/>
      <c r="AW4" s="670"/>
      <c r="AX4" s="670"/>
      <c r="AY4" s="670"/>
      <c r="AZ4" s="670"/>
      <c r="BA4" s="670"/>
      <c r="BB4" s="670"/>
      <c r="BC4" s="670"/>
      <c r="BD4" s="670"/>
      <c r="BE4" s="670"/>
      <c r="BF4" s="670"/>
      <c r="BG4" s="670" t="s">
        <v>228</v>
      </c>
      <c r="BH4" s="670"/>
      <c r="BI4" s="670"/>
      <c r="BJ4" s="670"/>
      <c r="BK4" s="670"/>
      <c r="BL4" s="670"/>
      <c r="BM4" s="670"/>
      <c r="BN4" s="670"/>
      <c r="BO4" s="670" t="s">
        <v>225</v>
      </c>
      <c r="BP4" s="670"/>
      <c r="BQ4" s="670"/>
      <c r="BR4" s="670"/>
      <c r="BS4" s="670" t="s">
        <v>229</v>
      </c>
      <c r="BT4" s="670"/>
      <c r="BU4" s="670"/>
      <c r="BV4" s="670"/>
      <c r="BW4" s="670"/>
      <c r="BX4" s="670"/>
      <c r="BY4" s="670"/>
      <c r="BZ4" s="670"/>
      <c r="CA4" s="670"/>
      <c r="CB4" s="670"/>
      <c r="CD4" s="667" t="s">
        <v>230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231</v>
      </c>
      <c r="C5" s="672"/>
      <c r="D5" s="672"/>
      <c r="E5" s="672"/>
      <c r="F5" s="672"/>
      <c r="G5" s="672"/>
      <c r="H5" s="672"/>
      <c r="I5" s="672"/>
      <c r="J5" s="672"/>
      <c r="K5" s="672"/>
      <c r="L5" s="672"/>
      <c r="M5" s="672"/>
      <c r="N5" s="672"/>
      <c r="O5" s="672"/>
      <c r="P5" s="672"/>
      <c r="Q5" s="673"/>
      <c r="R5" s="674">
        <v>1910922</v>
      </c>
      <c r="S5" s="675"/>
      <c r="T5" s="675"/>
      <c r="U5" s="675"/>
      <c r="V5" s="675"/>
      <c r="W5" s="675"/>
      <c r="X5" s="675"/>
      <c r="Y5" s="676"/>
      <c r="Z5" s="677">
        <v>11.4</v>
      </c>
      <c r="AA5" s="677"/>
      <c r="AB5" s="677"/>
      <c r="AC5" s="677"/>
      <c r="AD5" s="678">
        <v>1910922</v>
      </c>
      <c r="AE5" s="678"/>
      <c r="AF5" s="678"/>
      <c r="AG5" s="678"/>
      <c r="AH5" s="678"/>
      <c r="AI5" s="678"/>
      <c r="AJ5" s="678"/>
      <c r="AK5" s="678"/>
      <c r="AL5" s="679">
        <v>33</v>
      </c>
      <c r="AM5" s="680"/>
      <c r="AN5" s="680"/>
      <c r="AO5" s="681"/>
      <c r="AP5" s="671" t="s">
        <v>232</v>
      </c>
      <c r="AQ5" s="672"/>
      <c r="AR5" s="672"/>
      <c r="AS5" s="672"/>
      <c r="AT5" s="672"/>
      <c r="AU5" s="672"/>
      <c r="AV5" s="672"/>
      <c r="AW5" s="672"/>
      <c r="AX5" s="672"/>
      <c r="AY5" s="672"/>
      <c r="AZ5" s="672"/>
      <c r="BA5" s="672"/>
      <c r="BB5" s="672"/>
      <c r="BC5" s="672"/>
      <c r="BD5" s="672"/>
      <c r="BE5" s="672"/>
      <c r="BF5" s="673"/>
      <c r="BG5" s="685">
        <v>1909013</v>
      </c>
      <c r="BH5" s="686"/>
      <c r="BI5" s="686"/>
      <c r="BJ5" s="686"/>
      <c r="BK5" s="686"/>
      <c r="BL5" s="686"/>
      <c r="BM5" s="686"/>
      <c r="BN5" s="687"/>
      <c r="BO5" s="688">
        <v>99.9</v>
      </c>
      <c r="BP5" s="688"/>
      <c r="BQ5" s="688"/>
      <c r="BR5" s="688"/>
      <c r="BS5" s="689">
        <v>16466</v>
      </c>
      <c r="BT5" s="689"/>
      <c r="BU5" s="689"/>
      <c r="BV5" s="689"/>
      <c r="BW5" s="689"/>
      <c r="BX5" s="689"/>
      <c r="BY5" s="689"/>
      <c r="BZ5" s="689"/>
      <c r="CA5" s="689"/>
      <c r="CB5" s="693"/>
      <c r="CD5" s="667" t="s">
        <v>227</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225</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15">
      <c r="B6" s="682" t="s">
        <v>236</v>
      </c>
      <c r="C6" s="683"/>
      <c r="D6" s="683"/>
      <c r="E6" s="683"/>
      <c r="F6" s="683"/>
      <c r="G6" s="683"/>
      <c r="H6" s="683"/>
      <c r="I6" s="683"/>
      <c r="J6" s="683"/>
      <c r="K6" s="683"/>
      <c r="L6" s="683"/>
      <c r="M6" s="683"/>
      <c r="N6" s="683"/>
      <c r="O6" s="683"/>
      <c r="P6" s="683"/>
      <c r="Q6" s="684"/>
      <c r="R6" s="685">
        <v>117111</v>
      </c>
      <c r="S6" s="686"/>
      <c r="T6" s="686"/>
      <c r="U6" s="686"/>
      <c r="V6" s="686"/>
      <c r="W6" s="686"/>
      <c r="X6" s="686"/>
      <c r="Y6" s="687"/>
      <c r="Z6" s="688">
        <v>0.7</v>
      </c>
      <c r="AA6" s="688"/>
      <c r="AB6" s="688"/>
      <c r="AC6" s="688"/>
      <c r="AD6" s="689">
        <v>117111</v>
      </c>
      <c r="AE6" s="689"/>
      <c r="AF6" s="689"/>
      <c r="AG6" s="689"/>
      <c r="AH6" s="689"/>
      <c r="AI6" s="689"/>
      <c r="AJ6" s="689"/>
      <c r="AK6" s="689"/>
      <c r="AL6" s="690">
        <v>2</v>
      </c>
      <c r="AM6" s="691"/>
      <c r="AN6" s="691"/>
      <c r="AO6" s="692"/>
      <c r="AP6" s="682" t="s">
        <v>237</v>
      </c>
      <c r="AQ6" s="683"/>
      <c r="AR6" s="683"/>
      <c r="AS6" s="683"/>
      <c r="AT6" s="683"/>
      <c r="AU6" s="683"/>
      <c r="AV6" s="683"/>
      <c r="AW6" s="683"/>
      <c r="AX6" s="683"/>
      <c r="AY6" s="683"/>
      <c r="AZ6" s="683"/>
      <c r="BA6" s="683"/>
      <c r="BB6" s="683"/>
      <c r="BC6" s="683"/>
      <c r="BD6" s="683"/>
      <c r="BE6" s="683"/>
      <c r="BF6" s="684"/>
      <c r="BG6" s="685">
        <v>1909013</v>
      </c>
      <c r="BH6" s="686"/>
      <c r="BI6" s="686"/>
      <c r="BJ6" s="686"/>
      <c r="BK6" s="686"/>
      <c r="BL6" s="686"/>
      <c r="BM6" s="686"/>
      <c r="BN6" s="687"/>
      <c r="BO6" s="688">
        <v>99.9</v>
      </c>
      <c r="BP6" s="688"/>
      <c r="BQ6" s="688"/>
      <c r="BR6" s="688"/>
      <c r="BS6" s="689">
        <v>16466</v>
      </c>
      <c r="BT6" s="689"/>
      <c r="BU6" s="689"/>
      <c r="BV6" s="689"/>
      <c r="BW6" s="689"/>
      <c r="BX6" s="689"/>
      <c r="BY6" s="689"/>
      <c r="BZ6" s="689"/>
      <c r="CA6" s="689"/>
      <c r="CB6" s="693"/>
      <c r="CD6" s="696" t="s">
        <v>238</v>
      </c>
      <c r="CE6" s="697"/>
      <c r="CF6" s="697"/>
      <c r="CG6" s="697"/>
      <c r="CH6" s="697"/>
      <c r="CI6" s="697"/>
      <c r="CJ6" s="697"/>
      <c r="CK6" s="697"/>
      <c r="CL6" s="697"/>
      <c r="CM6" s="697"/>
      <c r="CN6" s="697"/>
      <c r="CO6" s="697"/>
      <c r="CP6" s="697"/>
      <c r="CQ6" s="698"/>
      <c r="CR6" s="685">
        <v>140581</v>
      </c>
      <c r="CS6" s="686"/>
      <c r="CT6" s="686"/>
      <c r="CU6" s="686"/>
      <c r="CV6" s="686"/>
      <c r="CW6" s="686"/>
      <c r="CX6" s="686"/>
      <c r="CY6" s="687"/>
      <c r="CZ6" s="679">
        <v>0.9</v>
      </c>
      <c r="DA6" s="680"/>
      <c r="DB6" s="680"/>
      <c r="DC6" s="699"/>
      <c r="DD6" s="694" t="s">
        <v>128</v>
      </c>
      <c r="DE6" s="686"/>
      <c r="DF6" s="686"/>
      <c r="DG6" s="686"/>
      <c r="DH6" s="686"/>
      <c r="DI6" s="686"/>
      <c r="DJ6" s="686"/>
      <c r="DK6" s="686"/>
      <c r="DL6" s="686"/>
      <c r="DM6" s="686"/>
      <c r="DN6" s="686"/>
      <c r="DO6" s="686"/>
      <c r="DP6" s="687"/>
      <c r="DQ6" s="694">
        <v>140581</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1623</v>
      </c>
      <c r="S7" s="686"/>
      <c r="T7" s="686"/>
      <c r="U7" s="686"/>
      <c r="V7" s="686"/>
      <c r="W7" s="686"/>
      <c r="X7" s="686"/>
      <c r="Y7" s="687"/>
      <c r="Z7" s="688">
        <v>0</v>
      </c>
      <c r="AA7" s="688"/>
      <c r="AB7" s="688"/>
      <c r="AC7" s="688"/>
      <c r="AD7" s="689">
        <v>1623</v>
      </c>
      <c r="AE7" s="689"/>
      <c r="AF7" s="689"/>
      <c r="AG7" s="689"/>
      <c r="AH7" s="689"/>
      <c r="AI7" s="689"/>
      <c r="AJ7" s="689"/>
      <c r="AK7" s="689"/>
      <c r="AL7" s="690">
        <v>0</v>
      </c>
      <c r="AM7" s="691"/>
      <c r="AN7" s="691"/>
      <c r="AO7" s="692"/>
      <c r="AP7" s="682" t="s">
        <v>240</v>
      </c>
      <c r="AQ7" s="683"/>
      <c r="AR7" s="683"/>
      <c r="AS7" s="683"/>
      <c r="AT7" s="683"/>
      <c r="AU7" s="683"/>
      <c r="AV7" s="683"/>
      <c r="AW7" s="683"/>
      <c r="AX7" s="683"/>
      <c r="AY7" s="683"/>
      <c r="AZ7" s="683"/>
      <c r="BA7" s="683"/>
      <c r="BB7" s="683"/>
      <c r="BC7" s="683"/>
      <c r="BD7" s="683"/>
      <c r="BE7" s="683"/>
      <c r="BF7" s="684"/>
      <c r="BG7" s="685">
        <v>746643</v>
      </c>
      <c r="BH7" s="686"/>
      <c r="BI7" s="686"/>
      <c r="BJ7" s="686"/>
      <c r="BK7" s="686"/>
      <c r="BL7" s="686"/>
      <c r="BM7" s="686"/>
      <c r="BN7" s="687"/>
      <c r="BO7" s="688">
        <v>39.1</v>
      </c>
      <c r="BP7" s="688"/>
      <c r="BQ7" s="688"/>
      <c r="BR7" s="688"/>
      <c r="BS7" s="689">
        <v>16466</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4829344</v>
      </c>
      <c r="CS7" s="686"/>
      <c r="CT7" s="686"/>
      <c r="CU7" s="686"/>
      <c r="CV7" s="686"/>
      <c r="CW7" s="686"/>
      <c r="CX7" s="686"/>
      <c r="CY7" s="687"/>
      <c r="CZ7" s="688">
        <v>29.7</v>
      </c>
      <c r="DA7" s="688"/>
      <c r="DB7" s="688"/>
      <c r="DC7" s="688"/>
      <c r="DD7" s="694">
        <v>236039</v>
      </c>
      <c r="DE7" s="686"/>
      <c r="DF7" s="686"/>
      <c r="DG7" s="686"/>
      <c r="DH7" s="686"/>
      <c r="DI7" s="686"/>
      <c r="DJ7" s="686"/>
      <c r="DK7" s="686"/>
      <c r="DL7" s="686"/>
      <c r="DM7" s="686"/>
      <c r="DN7" s="686"/>
      <c r="DO7" s="686"/>
      <c r="DP7" s="687"/>
      <c r="DQ7" s="694">
        <v>1242452</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4172</v>
      </c>
      <c r="S8" s="686"/>
      <c r="T8" s="686"/>
      <c r="U8" s="686"/>
      <c r="V8" s="686"/>
      <c r="W8" s="686"/>
      <c r="X8" s="686"/>
      <c r="Y8" s="687"/>
      <c r="Z8" s="688">
        <v>0</v>
      </c>
      <c r="AA8" s="688"/>
      <c r="AB8" s="688"/>
      <c r="AC8" s="688"/>
      <c r="AD8" s="689">
        <v>4172</v>
      </c>
      <c r="AE8" s="689"/>
      <c r="AF8" s="689"/>
      <c r="AG8" s="689"/>
      <c r="AH8" s="689"/>
      <c r="AI8" s="689"/>
      <c r="AJ8" s="689"/>
      <c r="AK8" s="689"/>
      <c r="AL8" s="690">
        <v>0.1</v>
      </c>
      <c r="AM8" s="691"/>
      <c r="AN8" s="691"/>
      <c r="AO8" s="692"/>
      <c r="AP8" s="682" t="s">
        <v>243</v>
      </c>
      <c r="AQ8" s="683"/>
      <c r="AR8" s="683"/>
      <c r="AS8" s="683"/>
      <c r="AT8" s="683"/>
      <c r="AU8" s="683"/>
      <c r="AV8" s="683"/>
      <c r="AW8" s="683"/>
      <c r="AX8" s="683"/>
      <c r="AY8" s="683"/>
      <c r="AZ8" s="683"/>
      <c r="BA8" s="683"/>
      <c r="BB8" s="683"/>
      <c r="BC8" s="683"/>
      <c r="BD8" s="683"/>
      <c r="BE8" s="683"/>
      <c r="BF8" s="684"/>
      <c r="BG8" s="685">
        <v>31449</v>
      </c>
      <c r="BH8" s="686"/>
      <c r="BI8" s="686"/>
      <c r="BJ8" s="686"/>
      <c r="BK8" s="686"/>
      <c r="BL8" s="686"/>
      <c r="BM8" s="686"/>
      <c r="BN8" s="687"/>
      <c r="BO8" s="688">
        <v>1.6</v>
      </c>
      <c r="BP8" s="688"/>
      <c r="BQ8" s="688"/>
      <c r="BR8" s="688"/>
      <c r="BS8" s="694" t="s">
        <v>244</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3863531</v>
      </c>
      <c r="CS8" s="686"/>
      <c r="CT8" s="686"/>
      <c r="CU8" s="686"/>
      <c r="CV8" s="686"/>
      <c r="CW8" s="686"/>
      <c r="CX8" s="686"/>
      <c r="CY8" s="687"/>
      <c r="CZ8" s="688">
        <v>23.8</v>
      </c>
      <c r="DA8" s="688"/>
      <c r="DB8" s="688"/>
      <c r="DC8" s="688"/>
      <c r="DD8" s="694">
        <v>1168</v>
      </c>
      <c r="DE8" s="686"/>
      <c r="DF8" s="686"/>
      <c r="DG8" s="686"/>
      <c r="DH8" s="686"/>
      <c r="DI8" s="686"/>
      <c r="DJ8" s="686"/>
      <c r="DK8" s="686"/>
      <c r="DL8" s="686"/>
      <c r="DM8" s="686"/>
      <c r="DN8" s="686"/>
      <c r="DO8" s="686"/>
      <c r="DP8" s="687"/>
      <c r="DQ8" s="694">
        <v>1824675</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4740</v>
      </c>
      <c r="S9" s="686"/>
      <c r="T9" s="686"/>
      <c r="U9" s="686"/>
      <c r="V9" s="686"/>
      <c r="W9" s="686"/>
      <c r="X9" s="686"/>
      <c r="Y9" s="687"/>
      <c r="Z9" s="688">
        <v>0</v>
      </c>
      <c r="AA9" s="688"/>
      <c r="AB9" s="688"/>
      <c r="AC9" s="688"/>
      <c r="AD9" s="689">
        <v>4740</v>
      </c>
      <c r="AE9" s="689"/>
      <c r="AF9" s="689"/>
      <c r="AG9" s="689"/>
      <c r="AH9" s="689"/>
      <c r="AI9" s="689"/>
      <c r="AJ9" s="689"/>
      <c r="AK9" s="689"/>
      <c r="AL9" s="690">
        <v>0.1</v>
      </c>
      <c r="AM9" s="691"/>
      <c r="AN9" s="691"/>
      <c r="AO9" s="692"/>
      <c r="AP9" s="682" t="s">
        <v>247</v>
      </c>
      <c r="AQ9" s="683"/>
      <c r="AR9" s="683"/>
      <c r="AS9" s="683"/>
      <c r="AT9" s="683"/>
      <c r="AU9" s="683"/>
      <c r="AV9" s="683"/>
      <c r="AW9" s="683"/>
      <c r="AX9" s="683"/>
      <c r="AY9" s="683"/>
      <c r="AZ9" s="683"/>
      <c r="BA9" s="683"/>
      <c r="BB9" s="683"/>
      <c r="BC9" s="683"/>
      <c r="BD9" s="683"/>
      <c r="BE9" s="683"/>
      <c r="BF9" s="684"/>
      <c r="BG9" s="685">
        <v>602054</v>
      </c>
      <c r="BH9" s="686"/>
      <c r="BI9" s="686"/>
      <c r="BJ9" s="686"/>
      <c r="BK9" s="686"/>
      <c r="BL9" s="686"/>
      <c r="BM9" s="686"/>
      <c r="BN9" s="687"/>
      <c r="BO9" s="688">
        <v>31.5</v>
      </c>
      <c r="BP9" s="688"/>
      <c r="BQ9" s="688"/>
      <c r="BR9" s="688"/>
      <c r="BS9" s="694" t="s">
        <v>128</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997476</v>
      </c>
      <c r="CS9" s="686"/>
      <c r="CT9" s="686"/>
      <c r="CU9" s="686"/>
      <c r="CV9" s="686"/>
      <c r="CW9" s="686"/>
      <c r="CX9" s="686"/>
      <c r="CY9" s="687"/>
      <c r="CZ9" s="688">
        <v>6.1</v>
      </c>
      <c r="DA9" s="688"/>
      <c r="DB9" s="688"/>
      <c r="DC9" s="688"/>
      <c r="DD9" s="694">
        <v>73502</v>
      </c>
      <c r="DE9" s="686"/>
      <c r="DF9" s="686"/>
      <c r="DG9" s="686"/>
      <c r="DH9" s="686"/>
      <c r="DI9" s="686"/>
      <c r="DJ9" s="686"/>
      <c r="DK9" s="686"/>
      <c r="DL9" s="686"/>
      <c r="DM9" s="686"/>
      <c r="DN9" s="686"/>
      <c r="DO9" s="686"/>
      <c r="DP9" s="687"/>
      <c r="DQ9" s="694">
        <v>867970</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42924</v>
      </c>
      <c r="BH10" s="686"/>
      <c r="BI10" s="686"/>
      <c r="BJ10" s="686"/>
      <c r="BK10" s="686"/>
      <c r="BL10" s="686"/>
      <c r="BM10" s="686"/>
      <c r="BN10" s="687"/>
      <c r="BO10" s="688">
        <v>2.2000000000000002</v>
      </c>
      <c r="BP10" s="688"/>
      <c r="BQ10" s="688"/>
      <c r="BR10" s="688"/>
      <c r="BS10" s="694" t="s">
        <v>128</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v>10299</v>
      </c>
      <c r="CS10" s="686"/>
      <c r="CT10" s="686"/>
      <c r="CU10" s="686"/>
      <c r="CV10" s="686"/>
      <c r="CW10" s="686"/>
      <c r="CX10" s="686"/>
      <c r="CY10" s="687"/>
      <c r="CZ10" s="688">
        <v>0.1</v>
      </c>
      <c r="DA10" s="688"/>
      <c r="DB10" s="688"/>
      <c r="DC10" s="688"/>
      <c r="DD10" s="694" t="s">
        <v>244</v>
      </c>
      <c r="DE10" s="686"/>
      <c r="DF10" s="686"/>
      <c r="DG10" s="686"/>
      <c r="DH10" s="686"/>
      <c r="DI10" s="686"/>
      <c r="DJ10" s="686"/>
      <c r="DK10" s="686"/>
      <c r="DL10" s="686"/>
      <c r="DM10" s="686"/>
      <c r="DN10" s="686"/>
      <c r="DO10" s="686"/>
      <c r="DP10" s="687"/>
      <c r="DQ10" s="694">
        <v>269</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406866</v>
      </c>
      <c r="S11" s="686"/>
      <c r="T11" s="686"/>
      <c r="U11" s="686"/>
      <c r="V11" s="686"/>
      <c r="W11" s="686"/>
      <c r="X11" s="686"/>
      <c r="Y11" s="687"/>
      <c r="Z11" s="690">
        <v>2.4</v>
      </c>
      <c r="AA11" s="691"/>
      <c r="AB11" s="691"/>
      <c r="AC11" s="703"/>
      <c r="AD11" s="694">
        <v>406866</v>
      </c>
      <c r="AE11" s="686"/>
      <c r="AF11" s="686"/>
      <c r="AG11" s="686"/>
      <c r="AH11" s="686"/>
      <c r="AI11" s="686"/>
      <c r="AJ11" s="686"/>
      <c r="AK11" s="687"/>
      <c r="AL11" s="690">
        <v>7</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70216</v>
      </c>
      <c r="BH11" s="686"/>
      <c r="BI11" s="686"/>
      <c r="BJ11" s="686"/>
      <c r="BK11" s="686"/>
      <c r="BL11" s="686"/>
      <c r="BM11" s="686"/>
      <c r="BN11" s="687"/>
      <c r="BO11" s="688">
        <v>3.7</v>
      </c>
      <c r="BP11" s="688"/>
      <c r="BQ11" s="688"/>
      <c r="BR11" s="688"/>
      <c r="BS11" s="694">
        <v>16466</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597831</v>
      </c>
      <c r="CS11" s="686"/>
      <c r="CT11" s="686"/>
      <c r="CU11" s="686"/>
      <c r="CV11" s="686"/>
      <c r="CW11" s="686"/>
      <c r="CX11" s="686"/>
      <c r="CY11" s="687"/>
      <c r="CZ11" s="688">
        <v>3.7</v>
      </c>
      <c r="DA11" s="688"/>
      <c r="DB11" s="688"/>
      <c r="DC11" s="688"/>
      <c r="DD11" s="694">
        <v>196593</v>
      </c>
      <c r="DE11" s="686"/>
      <c r="DF11" s="686"/>
      <c r="DG11" s="686"/>
      <c r="DH11" s="686"/>
      <c r="DI11" s="686"/>
      <c r="DJ11" s="686"/>
      <c r="DK11" s="686"/>
      <c r="DL11" s="686"/>
      <c r="DM11" s="686"/>
      <c r="DN11" s="686"/>
      <c r="DO11" s="686"/>
      <c r="DP11" s="687"/>
      <c r="DQ11" s="694">
        <v>311280</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v>32073</v>
      </c>
      <c r="S12" s="686"/>
      <c r="T12" s="686"/>
      <c r="U12" s="686"/>
      <c r="V12" s="686"/>
      <c r="W12" s="686"/>
      <c r="X12" s="686"/>
      <c r="Y12" s="687"/>
      <c r="Z12" s="688">
        <v>0.2</v>
      </c>
      <c r="AA12" s="688"/>
      <c r="AB12" s="688"/>
      <c r="AC12" s="688"/>
      <c r="AD12" s="689">
        <v>32073</v>
      </c>
      <c r="AE12" s="689"/>
      <c r="AF12" s="689"/>
      <c r="AG12" s="689"/>
      <c r="AH12" s="689"/>
      <c r="AI12" s="689"/>
      <c r="AJ12" s="689"/>
      <c r="AK12" s="689"/>
      <c r="AL12" s="690">
        <v>0.6</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943610</v>
      </c>
      <c r="BH12" s="686"/>
      <c r="BI12" s="686"/>
      <c r="BJ12" s="686"/>
      <c r="BK12" s="686"/>
      <c r="BL12" s="686"/>
      <c r="BM12" s="686"/>
      <c r="BN12" s="687"/>
      <c r="BO12" s="688">
        <v>49.4</v>
      </c>
      <c r="BP12" s="688"/>
      <c r="BQ12" s="688"/>
      <c r="BR12" s="688"/>
      <c r="BS12" s="694" t="s">
        <v>244</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397920</v>
      </c>
      <c r="CS12" s="686"/>
      <c r="CT12" s="686"/>
      <c r="CU12" s="686"/>
      <c r="CV12" s="686"/>
      <c r="CW12" s="686"/>
      <c r="CX12" s="686"/>
      <c r="CY12" s="687"/>
      <c r="CZ12" s="688">
        <v>2.4</v>
      </c>
      <c r="DA12" s="688"/>
      <c r="DB12" s="688"/>
      <c r="DC12" s="688"/>
      <c r="DD12" s="694">
        <v>5500</v>
      </c>
      <c r="DE12" s="686"/>
      <c r="DF12" s="686"/>
      <c r="DG12" s="686"/>
      <c r="DH12" s="686"/>
      <c r="DI12" s="686"/>
      <c r="DJ12" s="686"/>
      <c r="DK12" s="686"/>
      <c r="DL12" s="686"/>
      <c r="DM12" s="686"/>
      <c r="DN12" s="686"/>
      <c r="DO12" s="686"/>
      <c r="DP12" s="687"/>
      <c r="DQ12" s="694">
        <v>342046</v>
      </c>
      <c r="DR12" s="686"/>
      <c r="DS12" s="686"/>
      <c r="DT12" s="686"/>
      <c r="DU12" s="686"/>
      <c r="DV12" s="686"/>
      <c r="DW12" s="686"/>
      <c r="DX12" s="686"/>
      <c r="DY12" s="686"/>
      <c r="DZ12" s="686"/>
      <c r="EA12" s="686"/>
      <c r="EB12" s="686"/>
      <c r="EC12" s="695"/>
    </row>
    <row r="13" spans="2:143" ht="11.25" customHeight="1" x14ac:dyDescent="0.15">
      <c r="B13" s="682" t="s">
        <v>258</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244</v>
      </c>
      <c r="AA13" s="688"/>
      <c r="AB13" s="688"/>
      <c r="AC13" s="688"/>
      <c r="AD13" s="689" t="s">
        <v>244</v>
      </c>
      <c r="AE13" s="689"/>
      <c r="AF13" s="689"/>
      <c r="AG13" s="689"/>
      <c r="AH13" s="689"/>
      <c r="AI13" s="689"/>
      <c r="AJ13" s="689"/>
      <c r="AK13" s="689"/>
      <c r="AL13" s="690" t="s">
        <v>128</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939323</v>
      </c>
      <c r="BH13" s="686"/>
      <c r="BI13" s="686"/>
      <c r="BJ13" s="686"/>
      <c r="BK13" s="686"/>
      <c r="BL13" s="686"/>
      <c r="BM13" s="686"/>
      <c r="BN13" s="687"/>
      <c r="BO13" s="688">
        <v>49.2</v>
      </c>
      <c r="BP13" s="688"/>
      <c r="BQ13" s="688"/>
      <c r="BR13" s="688"/>
      <c r="BS13" s="694" t="s">
        <v>128</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974083</v>
      </c>
      <c r="CS13" s="686"/>
      <c r="CT13" s="686"/>
      <c r="CU13" s="686"/>
      <c r="CV13" s="686"/>
      <c r="CW13" s="686"/>
      <c r="CX13" s="686"/>
      <c r="CY13" s="687"/>
      <c r="CZ13" s="688">
        <v>6</v>
      </c>
      <c r="DA13" s="688"/>
      <c r="DB13" s="688"/>
      <c r="DC13" s="688"/>
      <c r="DD13" s="694">
        <v>524321</v>
      </c>
      <c r="DE13" s="686"/>
      <c r="DF13" s="686"/>
      <c r="DG13" s="686"/>
      <c r="DH13" s="686"/>
      <c r="DI13" s="686"/>
      <c r="DJ13" s="686"/>
      <c r="DK13" s="686"/>
      <c r="DL13" s="686"/>
      <c r="DM13" s="686"/>
      <c r="DN13" s="686"/>
      <c r="DO13" s="686"/>
      <c r="DP13" s="687"/>
      <c r="DQ13" s="694">
        <v>420667</v>
      </c>
      <c r="DR13" s="686"/>
      <c r="DS13" s="686"/>
      <c r="DT13" s="686"/>
      <c r="DU13" s="686"/>
      <c r="DV13" s="686"/>
      <c r="DW13" s="686"/>
      <c r="DX13" s="686"/>
      <c r="DY13" s="686"/>
      <c r="DZ13" s="686"/>
      <c r="EA13" s="686"/>
      <c r="EB13" s="686"/>
      <c r="EC13" s="695"/>
    </row>
    <row r="14" spans="2:143" ht="11.25" customHeight="1" x14ac:dyDescent="0.15">
      <c r="B14" s="682" t="s">
        <v>261</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244</v>
      </c>
      <c r="AE14" s="689"/>
      <c r="AF14" s="689"/>
      <c r="AG14" s="689"/>
      <c r="AH14" s="689"/>
      <c r="AI14" s="689"/>
      <c r="AJ14" s="689"/>
      <c r="AK14" s="689"/>
      <c r="AL14" s="690" t="s">
        <v>244</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79052</v>
      </c>
      <c r="BH14" s="686"/>
      <c r="BI14" s="686"/>
      <c r="BJ14" s="686"/>
      <c r="BK14" s="686"/>
      <c r="BL14" s="686"/>
      <c r="BM14" s="686"/>
      <c r="BN14" s="687"/>
      <c r="BO14" s="688">
        <v>4.0999999999999996</v>
      </c>
      <c r="BP14" s="688"/>
      <c r="BQ14" s="688"/>
      <c r="BR14" s="688"/>
      <c r="BS14" s="694" t="s">
        <v>128</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486873</v>
      </c>
      <c r="CS14" s="686"/>
      <c r="CT14" s="686"/>
      <c r="CU14" s="686"/>
      <c r="CV14" s="686"/>
      <c r="CW14" s="686"/>
      <c r="CX14" s="686"/>
      <c r="CY14" s="687"/>
      <c r="CZ14" s="688">
        <v>3</v>
      </c>
      <c r="DA14" s="688"/>
      <c r="DB14" s="688"/>
      <c r="DC14" s="688"/>
      <c r="DD14" s="694">
        <v>112064</v>
      </c>
      <c r="DE14" s="686"/>
      <c r="DF14" s="686"/>
      <c r="DG14" s="686"/>
      <c r="DH14" s="686"/>
      <c r="DI14" s="686"/>
      <c r="DJ14" s="686"/>
      <c r="DK14" s="686"/>
      <c r="DL14" s="686"/>
      <c r="DM14" s="686"/>
      <c r="DN14" s="686"/>
      <c r="DO14" s="686"/>
      <c r="DP14" s="687"/>
      <c r="DQ14" s="694">
        <v>390421</v>
      </c>
      <c r="DR14" s="686"/>
      <c r="DS14" s="686"/>
      <c r="DT14" s="686"/>
      <c r="DU14" s="686"/>
      <c r="DV14" s="686"/>
      <c r="DW14" s="686"/>
      <c r="DX14" s="686"/>
      <c r="DY14" s="686"/>
      <c r="DZ14" s="686"/>
      <c r="EA14" s="686"/>
      <c r="EB14" s="686"/>
      <c r="EC14" s="695"/>
    </row>
    <row r="15" spans="2:143" ht="11.25" customHeight="1" x14ac:dyDescent="0.15">
      <c r="B15" s="682" t="s">
        <v>264</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244</v>
      </c>
      <c r="AA15" s="688"/>
      <c r="AB15" s="688"/>
      <c r="AC15" s="688"/>
      <c r="AD15" s="689" t="s">
        <v>128</v>
      </c>
      <c r="AE15" s="689"/>
      <c r="AF15" s="689"/>
      <c r="AG15" s="689"/>
      <c r="AH15" s="689"/>
      <c r="AI15" s="689"/>
      <c r="AJ15" s="689"/>
      <c r="AK15" s="689"/>
      <c r="AL15" s="690" t="s">
        <v>128</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139708</v>
      </c>
      <c r="BH15" s="686"/>
      <c r="BI15" s="686"/>
      <c r="BJ15" s="686"/>
      <c r="BK15" s="686"/>
      <c r="BL15" s="686"/>
      <c r="BM15" s="686"/>
      <c r="BN15" s="687"/>
      <c r="BO15" s="688">
        <v>7.3</v>
      </c>
      <c r="BP15" s="688"/>
      <c r="BQ15" s="688"/>
      <c r="BR15" s="688"/>
      <c r="BS15" s="694" t="s">
        <v>244</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1335281</v>
      </c>
      <c r="CS15" s="686"/>
      <c r="CT15" s="686"/>
      <c r="CU15" s="686"/>
      <c r="CV15" s="686"/>
      <c r="CW15" s="686"/>
      <c r="CX15" s="686"/>
      <c r="CY15" s="687"/>
      <c r="CZ15" s="688">
        <v>8.1999999999999993</v>
      </c>
      <c r="DA15" s="688"/>
      <c r="DB15" s="688"/>
      <c r="DC15" s="688"/>
      <c r="DD15" s="694">
        <v>553989</v>
      </c>
      <c r="DE15" s="686"/>
      <c r="DF15" s="686"/>
      <c r="DG15" s="686"/>
      <c r="DH15" s="686"/>
      <c r="DI15" s="686"/>
      <c r="DJ15" s="686"/>
      <c r="DK15" s="686"/>
      <c r="DL15" s="686"/>
      <c r="DM15" s="686"/>
      <c r="DN15" s="686"/>
      <c r="DO15" s="686"/>
      <c r="DP15" s="687"/>
      <c r="DQ15" s="694">
        <v>797876</v>
      </c>
      <c r="DR15" s="686"/>
      <c r="DS15" s="686"/>
      <c r="DT15" s="686"/>
      <c r="DU15" s="686"/>
      <c r="DV15" s="686"/>
      <c r="DW15" s="686"/>
      <c r="DX15" s="686"/>
      <c r="DY15" s="686"/>
      <c r="DZ15" s="686"/>
      <c r="EA15" s="686"/>
      <c r="EB15" s="686"/>
      <c r="EC15" s="695"/>
    </row>
    <row r="16" spans="2:143" ht="11.25" customHeight="1" x14ac:dyDescent="0.15">
      <c r="B16" s="682" t="s">
        <v>267</v>
      </c>
      <c r="C16" s="683"/>
      <c r="D16" s="683"/>
      <c r="E16" s="683"/>
      <c r="F16" s="683"/>
      <c r="G16" s="683"/>
      <c r="H16" s="683"/>
      <c r="I16" s="683"/>
      <c r="J16" s="683"/>
      <c r="K16" s="683"/>
      <c r="L16" s="683"/>
      <c r="M16" s="683"/>
      <c r="N16" s="683"/>
      <c r="O16" s="683"/>
      <c r="P16" s="683"/>
      <c r="Q16" s="684"/>
      <c r="R16" s="685">
        <v>6750</v>
      </c>
      <c r="S16" s="686"/>
      <c r="T16" s="686"/>
      <c r="U16" s="686"/>
      <c r="V16" s="686"/>
      <c r="W16" s="686"/>
      <c r="X16" s="686"/>
      <c r="Y16" s="687"/>
      <c r="Z16" s="688">
        <v>0</v>
      </c>
      <c r="AA16" s="688"/>
      <c r="AB16" s="688"/>
      <c r="AC16" s="688"/>
      <c r="AD16" s="689">
        <v>6750</v>
      </c>
      <c r="AE16" s="689"/>
      <c r="AF16" s="689"/>
      <c r="AG16" s="689"/>
      <c r="AH16" s="689"/>
      <c r="AI16" s="689"/>
      <c r="AJ16" s="689"/>
      <c r="AK16" s="689"/>
      <c r="AL16" s="690">
        <v>0.1</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1322615</v>
      </c>
      <c r="CS16" s="686"/>
      <c r="CT16" s="686"/>
      <c r="CU16" s="686"/>
      <c r="CV16" s="686"/>
      <c r="CW16" s="686"/>
      <c r="CX16" s="686"/>
      <c r="CY16" s="687"/>
      <c r="CZ16" s="688">
        <v>8.1</v>
      </c>
      <c r="DA16" s="688"/>
      <c r="DB16" s="688"/>
      <c r="DC16" s="688"/>
      <c r="DD16" s="694" t="s">
        <v>128</v>
      </c>
      <c r="DE16" s="686"/>
      <c r="DF16" s="686"/>
      <c r="DG16" s="686"/>
      <c r="DH16" s="686"/>
      <c r="DI16" s="686"/>
      <c r="DJ16" s="686"/>
      <c r="DK16" s="686"/>
      <c r="DL16" s="686"/>
      <c r="DM16" s="686"/>
      <c r="DN16" s="686"/>
      <c r="DO16" s="686"/>
      <c r="DP16" s="687"/>
      <c r="DQ16" s="694">
        <v>111139</v>
      </c>
      <c r="DR16" s="686"/>
      <c r="DS16" s="686"/>
      <c r="DT16" s="686"/>
      <c r="DU16" s="686"/>
      <c r="DV16" s="686"/>
      <c r="DW16" s="686"/>
      <c r="DX16" s="686"/>
      <c r="DY16" s="686"/>
      <c r="DZ16" s="686"/>
      <c r="EA16" s="686"/>
      <c r="EB16" s="686"/>
      <c r="EC16" s="695"/>
    </row>
    <row r="17" spans="2:133" ht="11.25" customHeight="1" x14ac:dyDescent="0.15">
      <c r="B17" s="682" t="s">
        <v>270</v>
      </c>
      <c r="C17" s="683"/>
      <c r="D17" s="683"/>
      <c r="E17" s="683"/>
      <c r="F17" s="683"/>
      <c r="G17" s="683"/>
      <c r="H17" s="683"/>
      <c r="I17" s="683"/>
      <c r="J17" s="683"/>
      <c r="K17" s="683"/>
      <c r="L17" s="683"/>
      <c r="M17" s="683"/>
      <c r="N17" s="683"/>
      <c r="O17" s="683"/>
      <c r="P17" s="683"/>
      <c r="Q17" s="684"/>
      <c r="R17" s="685">
        <v>11391</v>
      </c>
      <c r="S17" s="686"/>
      <c r="T17" s="686"/>
      <c r="U17" s="686"/>
      <c r="V17" s="686"/>
      <c r="W17" s="686"/>
      <c r="X17" s="686"/>
      <c r="Y17" s="687"/>
      <c r="Z17" s="688">
        <v>0.1</v>
      </c>
      <c r="AA17" s="688"/>
      <c r="AB17" s="688"/>
      <c r="AC17" s="688"/>
      <c r="AD17" s="689">
        <v>11391</v>
      </c>
      <c r="AE17" s="689"/>
      <c r="AF17" s="689"/>
      <c r="AG17" s="689"/>
      <c r="AH17" s="689"/>
      <c r="AI17" s="689"/>
      <c r="AJ17" s="689"/>
      <c r="AK17" s="689"/>
      <c r="AL17" s="690">
        <v>0.2</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244</v>
      </c>
      <c r="BH17" s="686"/>
      <c r="BI17" s="686"/>
      <c r="BJ17" s="686"/>
      <c r="BK17" s="686"/>
      <c r="BL17" s="686"/>
      <c r="BM17" s="686"/>
      <c r="BN17" s="687"/>
      <c r="BO17" s="688" t="s">
        <v>244</v>
      </c>
      <c r="BP17" s="688"/>
      <c r="BQ17" s="688"/>
      <c r="BR17" s="688"/>
      <c r="BS17" s="694" t="s">
        <v>128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1275684</v>
      </c>
      <c r="CS17" s="686"/>
      <c r="CT17" s="686"/>
      <c r="CU17" s="686"/>
      <c r="CV17" s="686"/>
      <c r="CW17" s="686"/>
      <c r="CX17" s="686"/>
      <c r="CY17" s="687"/>
      <c r="CZ17" s="688">
        <v>7.8</v>
      </c>
      <c r="DA17" s="688"/>
      <c r="DB17" s="688"/>
      <c r="DC17" s="688"/>
      <c r="DD17" s="694" t="s">
        <v>128</v>
      </c>
      <c r="DE17" s="686"/>
      <c r="DF17" s="686"/>
      <c r="DG17" s="686"/>
      <c r="DH17" s="686"/>
      <c r="DI17" s="686"/>
      <c r="DJ17" s="686"/>
      <c r="DK17" s="686"/>
      <c r="DL17" s="686"/>
      <c r="DM17" s="686"/>
      <c r="DN17" s="686"/>
      <c r="DO17" s="686"/>
      <c r="DP17" s="687"/>
      <c r="DQ17" s="694">
        <v>1228374</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16300</v>
      </c>
      <c r="S18" s="686"/>
      <c r="T18" s="686"/>
      <c r="U18" s="686"/>
      <c r="V18" s="686"/>
      <c r="W18" s="686"/>
      <c r="X18" s="686"/>
      <c r="Y18" s="687"/>
      <c r="Z18" s="688">
        <v>0.1</v>
      </c>
      <c r="AA18" s="688"/>
      <c r="AB18" s="688"/>
      <c r="AC18" s="688"/>
      <c r="AD18" s="689">
        <v>16300</v>
      </c>
      <c r="AE18" s="689"/>
      <c r="AF18" s="689"/>
      <c r="AG18" s="689"/>
      <c r="AH18" s="689"/>
      <c r="AI18" s="689"/>
      <c r="AJ18" s="689"/>
      <c r="AK18" s="689"/>
      <c r="AL18" s="690">
        <v>0.3</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244</v>
      </c>
      <c r="BH18" s="686"/>
      <c r="BI18" s="686"/>
      <c r="BJ18" s="686"/>
      <c r="BK18" s="686"/>
      <c r="BL18" s="686"/>
      <c r="BM18" s="686"/>
      <c r="BN18" s="687"/>
      <c r="BO18" s="688" t="s">
        <v>128</v>
      </c>
      <c r="BP18" s="688"/>
      <c r="BQ18" s="688"/>
      <c r="BR18" s="688"/>
      <c r="BS18" s="694" t="s">
        <v>244</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v>23842</v>
      </c>
      <c r="CS18" s="686"/>
      <c r="CT18" s="686"/>
      <c r="CU18" s="686"/>
      <c r="CV18" s="686"/>
      <c r="CW18" s="686"/>
      <c r="CX18" s="686"/>
      <c r="CY18" s="687"/>
      <c r="CZ18" s="688">
        <v>0.1</v>
      </c>
      <c r="DA18" s="688"/>
      <c r="DB18" s="688"/>
      <c r="DC18" s="688"/>
      <c r="DD18" s="694">
        <v>23842</v>
      </c>
      <c r="DE18" s="686"/>
      <c r="DF18" s="686"/>
      <c r="DG18" s="686"/>
      <c r="DH18" s="686"/>
      <c r="DI18" s="686"/>
      <c r="DJ18" s="686"/>
      <c r="DK18" s="686"/>
      <c r="DL18" s="686"/>
      <c r="DM18" s="686"/>
      <c r="DN18" s="686"/>
      <c r="DO18" s="686"/>
      <c r="DP18" s="687"/>
      <c r="DQ18" s="694">
        <v>23842</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11389</v>
      </c>
      <c r="S19" s="686"/>
      <c r="T19" s="686"/>
      <c r="U19" s="686"/>
      <c r="V19" s="686"/>
      <c r="W19" s="686"/>
      <c r="X19" s="686"/>
      <c r="Y19" s="687"/>
      <c r="Z19" s="688">
        <v>0.1</v>
      </c>
      <c r="AA19" s="688"/>
      <c r="AB19" s="688"/>
      <c r="AC19" s="688"/>
      <c r="AD19" s="689">
        <v>11389</v>
      </c>
      <c r="AE19" s="689"/>
      <c r="AF19" s="689"/>
      <c r="AG19" s="689"/>
      <c r="AH19" s="689"/>
      <c r="AI19" s="689"/>
      <c r="AJ19" s="689"/>
      <c r="AK19" s="689"/>
      <c r="AL19" s="690">
        <v>0.2</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1909</v>
      </c>
      <c r="BH19" s="686"/>
      <c r="BI19" s="686"/>
      <c r="BJ19" s="686"/>
      <c r="BK19" s="686"/>
      <c r="BL19" s="686"/>
      <c r="BM19" s="686"/>
      <c r="BN19" s="687"/>
      <c r="BO19" s="688">
        <v>0.1</v>
      </c>
      <c r="BP19" s="688"/>
      <c r="BQ19" s="688"/>
      <c r="BR19" s="688"/>
      <c r="BS19" s="694" t="s">
        <v>128</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244</v>
      </c>
      <c r="CS19" s="686"/>
      <c r="CT19" s="686"/>
      <c r="CU19" s="686"/>
      <c r="CV19" s="686"/>
      <c r="CW19" s="686"/>
      <c r="CX19" s="686"/>
      <c r="CY19" s="687"/>
      <c r="CZ19" s="688" t="s">
        <v>128</v>
      </c>
      <c r="DA19" s="688"/>
      <c r="DB19" s="688"/>
      <c r="DC19" s="688"/>
      <c r="DD19" s="694" t="s">
        <v>244</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3471</v>
      </c>
      <c r="S20" s="686"/>
      <c r="T20" s="686"/>
      <c r="U20" s="686"/>
      <c r="V20" s="686"/>
      <c r="W20" s="686"/>
      <c r="X20" s="686"/>
      <c r="Y20" s="687"/>
      <c r="Z20" s="688">
        <v>0</v>
      </c>
      <c r="AA20" s="688"/>
      <c r="AB20" s="688"/>
      <c r="AC20" s="688"/>
      <c r="AD20" s="689">
        <v>3471</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1909</v>
      </c>
      <c r="BH20" s="686"/>
      <c r="BI20" s="686"/>
      <c r="BJ20" s="686"/>
      <c r="BK20" s="686"/>
      <c r="BL20" s="686"/>
      <c r="BM20" s="686"/>
      <c r="BN20" s="687"/>
      <c r="BO20" s="688">
        <v>0.1</v>
      </c>
      <c r="BP20" s="688"/>
      <c r="BQ20" s="688"/>
      <c r="BR20" s="688"/>
      <c r="BS20" s="694" t="s">
        <v>128</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16255360</v>
      </c>
      <c r="CS20" s="686"/>
      <c r="CT20" s="686"/>
      <c r="CU20" s="686"/>
      <c r="CV20" s="686"/>
      <c r="CW20" s="686"/>
      <c r="CX20" s="686"/>
      <c r="CY20" s="687"/>
      <c r="CZ20" s="688">
        <v>100</v>
      </c>
      <c r="DA20" s="688"/>
      <c r="DB20" s="688"/>
      <c r="DC20" s="688"/>
      <c r="DD20" s="694">
        <v>1727018</v>
      </c>
      <c r="DE20" s="686"/>
      <c r="DF20" s="686"/>
      <c r="DG20" s="686"/>
      <c r="DH20" s="686"/>
      <c r="DI20" s="686"/>
      <c r="DJ20" s="686"/>
      <c r="DK20" s="686"/>
      <c r="DL20" s="686"/>
      <c r="DM20" s="686"/>
      <c r="DN20" s="686"/>
      <c r="DO20" s="686"/>
      <c r="DP20" s="687"/>
      <c r="DQ20" s="694">
        <v>7701592</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1440</v>
      </c>
      <c r="S21" s="686"/>
      <c r="T21" s="686"/>
      <c r="U21" s="686"/>
      <c r="V21" s="686"/>
      <c r="W21" s="686"/>
      <c r="X21" s="686"/>
      <c r="Y21" s="687"/>
      <c r="Z21" s="688">
        <v>0</v>
      </c>
      <c r="AA21" s="688"/>
      <c r="AB21" s="688"/>
      <c r="AC21" s="688"/>
      <c r="AD21" s="689">
        <v>1440</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1909</v>
      </c>
      <c r="BH21" s="686"/>
      <c r="BI21" s="686"/>
      <c r="BJ21" s="686"/>
      <c r="BK21" s="686"/>
      <c r="BL21" s="686"/>
      <c r="BM21" s="686"/>
      <c r="BN21" s="687"/>
      <c r="BO21" s="688">
        <v>0.1</v>
      </c>
      <c r="BP21" s="688"/>
      <c r="BQ21" s="688"/>
      <c r="BR21" s="688"/>
      <c r="BS21" s="694" t="s">
        <v>244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4314137</v>
      </c>
      <c r="S22" s="686"/>
      <c r="T22" s="686"/>
      <c r="U22" s="686"/>
      <c r="V22" s="686"/>
      <c r="W22" s="686"/>
      <c r="X22" s="686"/>
      <c r="Y22" s="687"/>
      <c r="Z22" s="688">
        <v>25.7</v>
      </c>
      <c r="AA22" s="688"/>
      <c r="AB22" s="688"/>
      <c r="AC22" s="688"/>
      <c r="AD22" s="689">
        <v>3241379</v>
      </c>
      <c r="AE22" s="689"/>
      <c r="AF22" s="689"/>
      <c r="AG22" s="689"/>
      <c r="AH22" s="689"/>
      <c r="AI22" s="689"/>
      <c r="AJ22" s="689"/>
      <c r="AK22" s="689"/>
      <c r="AL22" s="690">
        <v>56</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244</v>
      </c>
      <c r="BH22" s="686"/>
      <c r="BI22" s="686"/>
      <c r="BJ22" s="686"/>
      <c r="BK22" s="686"/>
      <c r="BL22" s="686"/>
      <c r="BM22" s="686"/>
      <c r="BN22" s="687"/>
      <c r="BO22" s="688" t="s">
        <v>128</v>
      </c>
      <c r="BP22" s="688"/>
      <c r="BQ22" s="688"/>
      <c r="BR22" s="688"/>
      <c r="BS22" s="694" t="s">
        <v>244</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3241379</v>
      </c>
      <c r="S23" s="686"/>
      <c r="T23" s="686"/>
      <c r="U23" s="686"/>
      <c r="V23" s="686"/>
      <c r="W23" s="686"/>
      <c r="X23" s="686"/>
      <c r="Y23" s="687"/>
      <c r="Z23" s="688">
        <v>19.3</v>
      </c>
      <c r="AA23" s="688"/>
      <c r="AB23" s="688"/>
      <c r="AC23" s="688"/>
      <c r="AD23" s="689">
        <v>3241379</v>
      </c>
      <c r="AE23" s="689"/>
      <c r="AF23" s="689"/>
      <c r="AG23" s="689"/>
      <c r="AH23" s="689"/>
      <c r="AI23" s="689"/>
      <c r="AJ23" s="689"/>
      <c r="AK23" s="689"/>
      <c r="AL23" s="690">
        <v>56</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244</v>
      </c>
      <c r="BT23" s="686"/>
      <c r="BU23" s="686"/>
      <c r="BV23" s="686"/>
      <c r="BW23" s="686"/>
      <c r="BX23" s="686"/>
      <c r="BY23" s="686"/>
      <c r="BZ23" s="686"/>
      <c r="CA23" s="686"/>
      <c r="CB23" s="695"/>
      <c r="CD23" s="667" t="s">
        <v>227</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1072758</v>
      </c>
      <c r="S24" s="686"/>
      <c r="T24" s="686"/>
      <c r="U24" s="686"/>
      <c r="V24" s="686"/>
      <c r="W24" s="686"/>
      <c r="X24" s="686"/>
      <c r="Y24" s="687"/>
      <c r="Z24" s="688">
        <v>6.4</v>
      </c>
      <c r="AA24" s="688"/>
      <c r="AB24" s="688"/>
      <c r="AC24" s="688"/>
      <c r="AD24" s="689" t="s">
        <v>128</v>
      </c>
      <c r="AE24" s="689"/>
      <c r="AF24" s="689"/>
      <c r="AG24" s="689"/>
      <c r="AH24" s="689"/>
      <c r="AI24" s="689"/>
      <c r="AJ24" s="689"/>
      <c r="AK24" s="689"/>
      <c r="AL24" s="690" t="s">
        <v>128</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244</v>
      </c>
      <c r="BP24" s="688"/>
      <c r="BQ24" s="688"/>
      <c r="BR24" s="688"/>
      <c r="BS24" s="694" t="s">
        <v>244</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5511442</v>
      </c>
      <c r="CS24" s="675"/>
      <c r="CT24" s="675"/>
      <c r="CU24" s="675"/>
      <c r="CV24" s="675"/>
      <c r="CW24" s="675"/>
      <c r="CX24" s="675"/>
      <c r="CY24" s="676"/>
      <c r="CZ24" s="679">
        <v>33.9</v>
      </c>
      <c r="DA24" s="680"/>
      <c r="DB24" s="680"/>
      <c r="DC24" s="699"/>
      <c r="DD24" s="724">
        <v>3617759</v>
      </c>
      <c r="DE24" s="675"/>
      <c r="DF24" s="675"/>
      <c r="DG24" s="675"/>
      <c r="DH24" s="675"/>
      <c r="DI24" s="675"/>
      <c r="DJ24" s="675"/>
      <c r="DK24" s="676"/>
      <c r="DL24" s="724">
        <v>3380880</v>
      </c>
      <c r="DM24" s="675"/>
      <c r="DN24" s="675"/>
      <c r="DO24" s="675"/>
      <c r="DP24" s="675"/>
      <c r="DQ24" s="675"/>
      <c r="DR24" s="675"/>
      <c r="DS24" s="675"/>
      <c r="DT24" s="675"/>
      <c r="DU24" s="675"/>
      <c r="DV24" s="676"/>
      <c r="DW24" s="679">
        <v>56.3</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244</v>
      </c>
      <c r="S25" s="686"/>
      <c r="T25" s="686"/>
      <c r="U25" s="686"/>
      <c r="V25" s="686"/>
      <c r="W25" s="686"/>
      <c r="X25" s="686"/>
      <c r="Y25" s="687"/>
      <c r="Z25" s="688" t="s">
        <v>128</v>
      </c>
      <c r="AA25" s="688"/>
      <c r="AB25" s="688"/>
      <c r="AC25" s="688"/>
      <c r="AD25" s="689" t="s">
        <v>128</v>
      </c>
      <c r="AE25" s="689"/>
      <c r="AF25" s="689"/>
      <c r="AG25" s="689"/>
      <c r="AH25" s="689"/>
      <c r="AI25" s="689"/>
      <c r="AJ25" s="689"/>
      <c r="AK25" s="689"/>
      <c r="AL25" s="690" t="s">
        <v>128</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244</v>
      </c>
      <c r="BP25" s="688"/>
      <c r="BQ25" s="688"/>
      <c r="BR25" s="688"/>
      <c r="BS25" s="694" t="s">
        <v>128</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1886362</v>
      </c>
      <c r="CS25" s="721"/>
      <c r="CT25" s="721"/>
      <c r="CU25" s="721"/>
      <c r="CV25" s="721"/>
      <c r="CW25" s="721"/>
      <c r="CX25" s="721"/>
      <c r="CY25" s="722"/>
      <c r="CZ25" s="690">
        <v>11.6</v>
      </c>
      <c r="DA25" s="719"/>
      <c r="DB25" s="719"/>
      <c r="DC25" s="723"/>
      <c r="DD25" s="694">
        <v>1674034</v>
      </c>
      <c r="DE25" s="721"/>
      <c r="DF25" s="721"/>
      <c r="DG25" s="721"/>
      <c r="DH25" s="721"/>
      <c r="DI25" s="721"/>
      <c r="DJ25" s="721"/>
      <c r="DK25" s="722"/>
      <c r="DL25" s="694">
        <v>1472562</v>
      </c>
      <c r="DM25" s="721"/>
      <c r="DN25" s="721"/>
      <c r="DO25" s="721"/>
      <c r="DP25" s="721"/>
      <c r="DQ25" s="721"/>
      <c r="DR25" s="721"/>
      <c r="DS25" s="721"/>
      <c r="DT25" s="721"/>
      <c r="DU25" s="721"/>
      <c r="DV25" s="722"/>
      <c r="DW25" s="690">
        <v>24.5</v>
      </c>
      <c r="DX25" s="719"/>
      <c r="DY25" s="719"/>
      <c r="DZ25" s="719"/>
      <c r="EA25" s="719"/>
      <c r="EB25" s="719"/>
      <c r="EC25" s="720"/>
    </row>
    <row r="26" spans="2:133" ht="11.25" customHeight="1" x14ac:dyDescent="0.15">
      <c r="B26" s="682" t="s">
        <v>300</v>
      </c>
      <c r="C26" s="683"/>
      <c r="D26" s="683"/>
      <c r="E26" s="683"/>
      <c r="F26" s="683"/>
      <c r="G26" s="683"/>
      <c r="H26" s="683"/>
      <c r="I26" s="683"/>
      <c r="J26" s="683"/>
      <c r="K26" s="683"/>
      <c r="L26" s="683"/>
      <c r="M26" s="683"/>
      <c r="N26" s="683"/>
      <c r="O26" s="683"/>
      <c r="P26" s="683"/>
      <c r="Q26" s="684"/>
      <c r="R26" s="685">
        <v>6826085</v>
      </c>
      <c r="S26" s="686"/>
      <c r="T26" s="686"/>
      <c r="U26" s="686"/>
      <c r="V26" s="686"/>
      <c r="W26" s="686"/>
      <c r="X26" s="686"/>
      <c r="Y26" s="687"/>
      <c r="Z26" s="688">
        <v>40.6</v>
      </c>
      <c r="AA26" s="688"/>
      <c r="AB26" s="688"/>
      <c r="AC26" s="688"/>
      <c r="AD26" s="689">
        <v>5753327</v>
      </c>
      <c r="AE26" s="689"/>
      <c r="AF26" s="689"/>
      <c r="AG26" s="689"/>
      <c r="AH26" s="689"/>
      <c r="AI26" s="689"/>
      <c r="AJ26" s="689"/>
      <c r="AK26" s="689"/>
      <c r="AL26" s="690">
        <v>99.4</v>
      </c>
      <c r="AM26" s="691"/>
      <c r="AN26" s="691"/>
      <c r="AO26" s="692"/>
      <c r="AP26" s="704" t="s">
        <v>301</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244</v>
      </c>
      <c r="BP26" s="688"/>
      <c r="BQ26" s="688"/>
      <c r="BR26" s="688"/>
      <c r="BS26" s="694" t="s">
        <v>128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1009541</v>
      </c>
      <c r="CS26" s="686"/>
      <c r="CT26" s="686"/>
      <c r="CU26" s="686"/>
      <c r="CV26" s="686"/>
      <c r="CW26" s="686"/>
      <c r="CX26" s="686"/>
      <c r="CY26" s="687"/>
      <c r="CZ26" s="690">
        <v>6.2</v>
      </c>
      <c r="DA26" s="719"/>
      <c r="DB26" s="719"/>
      <c r="DC26" s="723"/>
      <c r="DD26" s="694">
        <v>909507</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303</v>
      </c>
      <c r="C27" s="683"/>
      <c r="D27" s="683"/>
      <c r="E27" s="683"/>
      <c r="F27" s="683"/>
      <c r="G27" s="683"/>
      <c r="H27" s="683"/>
      <c r="I27" s="683"/>
      <c r="J27" s="683"/>
      <c r="K27" s="683"/>
      <c r="L27" s="683"/>
      <c r="M27" s="683"/>
      <c r="N27" s="683"/>
      <c r="O27" s="683"/>
      <c r="P27" s="683"/>
      <c r="Q27" s="684"/>
      <c r="R27" s="685">
        <v>3273</v>
      </c>
      <c r="S27" s="686"/>
      <c r="T27" s="686"/>
      <c r="U27" s="686"/>
      <c r="V27" s="686"/>
      <c r="W27" s="686"/>
      <c r="X27" s="686"/>
      <c r="Y27" s="687"/>
      <c r="Z27" s="688">
        <v>0</v>
      </c>
      <c r="AA27" s="688"/>
      <c r="AB27" s="688"/>
      <c r="AC27" s="688"/>
      <c r="AD27" s="689">
        <v>3273</v>
      </c>
      <c r="AE27" s="689"/>
      <c r="AF27" s="689"/>
      <c r="AG27" s="689"/>
      <c r="AH27" s="689"/>
      <c r="AI27" s="689"/>
      <c r="AJ27" s="689"/>
      <c r="AK27" s="689"/>
      <c r="AL27" s="690">
        <v>0.1</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1910922</v>
      </c>
      <c r="BH27" s="686"/>
      <c r="BI27" s="686"/>
      <c r="BJ27" s="686"/>
      <c r="BK27" s="686"/>
      <c r="BL27" s="686"/>
      <c r="BM27" s="686"/>
      <c r="BN27" s="687"/>
      <c r="BO27" s="688">
        <v>100</v>
      </c>
      <c r="BP27" s="688"/>
      <c r="BQ27" s="688"/>
      <c r="BR27" s="688"/>
      <c r="BS27" s="694">
        <v>16466</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2349396</v>
      </c>
      <c r="CS27" s="721"/>
      <c r="CT27" s="721"/>
      <c r="CU27" s="721"/>
      <c r="CV27" s="721"/>
      <c r="CW27" s="721"/>
      <c r="CX27" s="721"/>
      <c r="CY27" s="722"/>
      <c r="CZ27" s="690">
        <v>14.5</v>
      </c>
      <c r="DA27" s="719"/>
      <c r="DB27" s="719"/>
      <c r="DC27" s="723"/>
      <c r="DD27" s="694">
        <v>715351</v>
      </c>
      <c r="DE27" s="721"/>
      <c r="DF27" s="721"/>
      <c r="DG27" s="721"/>
      <c r="DH27" s="721"/>
      <c r="DI27" s="721"/>
      <c r="DJ27" s="721"/>
      <c r="DK27" s="722"/>
      <c r="DL27" s="694">
        <v>682707</v>
      </c>
      <c r="DM27" s="721"/>
      <c r="DN27" s="721"/>
      <c r="DO27" s="721"/>
      <c r="DP27" s="721"/>
      <c r="DQ27" s="721"/>
      <c r="DR27" s="721"/>
      <c r="DS27" s="721"/>
      <c r="DT27" s="721"/>
      <c r="DU27" s="721"/>
      <c r="DV27" s="722"/>
      <c r="DW27" s="690">
        <v>11.4</v>
      </c>
      <c r="DX27" s="719"/>
      <c r="DY27" s="719"/>
      <c r="DZ27" s="719"/>
      <c r="EA27" s="719"/>
      <c r="EB27" s="719"/>
      <c r="EC27" s="720"/>
    </row>
    <row r="28" spans="2:133" ht="11.25" customHeight="1" x14ac:dyDescent="0.15">
      <c r="B28" s="682" t="s">
        <v>306</v>
      </c>
      <c r="C28" s="683"/>
      <c r="D28" s="683"/>
      <c r="E28" s="683"/>
      <c r="F28" s="683"/>
      <c r="G28" s="683"/>
      <c r="H28" s="683"/>
      <c r="I28" s="683"/>
      <c r="J28" s="683"/>
      <c r="K28" s="683"/>
      <c r="L28" s="683"/>
      <c r="M28" s="683"/>
      <c r="N28" s="683"/>
      <c r="O28" s="683"/>
      <c r="P28" s="683"/>
      <c r="Q28" s="684"/>
      <c r="R28" s="685">
        <v>230078</v>
      </c>
      <c r="S28" s="686"/>
      <c r="T28" s="686"/>
      <c r="U28" s="686"/>
      <c r="V28" s="686"/>
      <c r="W28" s="686"/>
      <c r="X28" s="686"/>
      <c r="Y28" s="687"/>
      <c r="Z28" s="688">
        <v>1.4</v>
      </c>
      <c r="AA28" s="688"/>
      <c r="AB28" s="688"/>
      <c r="AC28" s="688"/>
      <c r="AD28" s="689" t="s">
        <v>128</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1275684</v>
      </c>
      <c r="CS28" s="686"/>
      <c r="CT28" s="686"/>
      <c r="CU28" s="686"/>
      <c r="CV28" s="686"/>
      <c r="CW28" s="686"/>
      <c r="CX28" s="686"/>
      <c r="CY28" s="687"/>
      <c r="CZ28" s="690">
        <v>7.8</v>
      </c>
      <c r="DA28" s="719"/>
      <c r="DB28" s="719"/>
      <c r="DC28" s="723"/>
      <c r="DD28" s="694">
        <v>1228374</v>
      </c>
      <c r="DE28" s="686"/>
      <c r="DF28" s="686"/>
      <c r="DG28" s="686"/>
      <c r="DH28" s="686"/>
      <c r="DI28" s="686"/>
      <c r="DJ28" s="686"/>
      <c r="DK28" s="687"/>
      <c r="DL28" s="694">
        <v>1225611</v>
      </c>
      <c r="DM28" s="686"/>
      <c r="DN28" s="686"/>
      <c r="DO28" s="686"/>
      <c r="DP28" s="686"/>
      <c r="DQ28" s="686"/>
      <c r="DR28" s="686"/>
      <c r="DS28" s="686"/>
      <c r="DT28" s="686"/>
      <c r="DU28" s="686"/>
      <c r="DV28" s="687"/>
      <c r="DW28" s="690">
        <v>20.399999999999999</v>
      </c>
      <c r="DX28" s="719"/>
      <c r="DY28" s="719"/>
      <c r="DZ28" s="719"/>
      <c r="EA28" s="719"/>
      <c r="EB28" s="719"/>
      <c r="EC28" s="720"/>
    </row>
    <row r="29" spans="2:133" ht="11.25" customHeight="1" x14ac:dyDescent="0.15">
      <c r="B29" s="682" t="s">
        <v>308</v>
      </c>
      <c r="C29" s="683"/>
      <c r="D29" s="683"/>
      <c r="E29" s="683"/>
      <c r="F29" s="683"/>
      <c r="G29" s="683"/>
      <c r="H29" s="683"/>
      <c r="I29" s="683"/>
      <c r="J29" s="683"/>
      <c r="K29" s="683"/>
      <c r="L29" s="683"/>
      <c r="M29" s="683"/>
      <c r="N29" s="683"/>
      <c r="O29" s="683"/>
      <c r="P29" s="683"/>
      <c r="Q29" s="684"/>
      <c r="R29" s="685">
        <v>102646</v>
      </c>
      <c r="S29" s="686"/>
      <c r="T29" s="686"/>
      <c r="U29" s="686"/>
      <c r="V29" s="686"/>
      <c r="W29" s="686"/>
      <c r="X29" s="686"/>
      <c r="Y29" s="687"/>
      <c r="Z29" s="688">
        <v>0.6</v>
      </c>
      <c r="AA29" s="688"/>
      <c r="AB29" s="688"/>
      <c r="AC29" s="688"/>
      <c r="AD29" s="689">
        <v>22240</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309</v>
      </c>
      <c r="CE29" s="726"/>
      <c r="CF29" s="700" t="s">
        <v>70</v>
      </c>
      <c r="CG29" s="701"/>
      <c r="CH29" s="701"/>
      <c r="CI29" s="701"/>
      <c r="CJ29" s="701"/>
      <c r="CK29" s="701"/>
      <c r="CL29" s="701"/>
      <c r="CM29" s="701"/>
      <c r="CN29" s="701"/>
      <c r="CO29" s="701"/>
      <c r="CP29" s="701"/>
      <c r="CQ29" s="702"/>
      <c r="CR29" s="685">
        <v>1275684</v>
      </c>
      <c r="CS29" s="721"/>
      <c r="CT29" s="721"/>
      <c r="CU29" s="721"/>
      <c r="CV29" s="721"/>
      <c r="CW29" s="721"/>
      <c r="CX29" s="721"/>
      <c r="CY29" s="722"/>
      <c r="CZ29" s="690">
        <v>7.8</v>
      </c>
      <c r="DA29" s="719"/>
      <c r="DB29" s="719"/>
      <c r="DC29" s="723"/>
      <c r="DD29" s="694">
        <v>1228374</v>
      </c>
      <c r="DE29" s="721"/>
      <c r="DF29" s="721"/>
      <c r="DG29" s="721"/>
      <c r="DH29" s="721"/>
      <c r="DI29" s="721"/>
      <c r="DJ29" s="721"/>
      <c r="DK29" s="722"/>
      <c r="DL29" s="694">
        <v>1225611</v>
      </c>
      <c r="DM29" s="721"/>
      <c r="DN29" s="721"/>
      <c r="DO29" s="721"/>
      <c r="DP29" s="721"/>
      <c r="DQ29" s="721"/>
      <c r="DR29" s="721"/>
      <c r="DS29" s="721"/>
      <c r="DT29" s="721"/>
      <c r="DU29" s="721"/>
      <c r="DV29" s="722"/>
      <c r="DW29" s="690">
        <v>20.399999999999999</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42426</v>
      </c>
      <c r="S30" s="686"/>
      <c r="T30" s="686"/>
      <c r="U30" s="686"/>
      <c r="V30" s="686"/>
      <c r="W30" s="686"/>
      <c r="X30" s="686"/>
      <c r="Y30" s="687"/>
      <c r="Z30" s="688">
        <v>0.3</v>
      </c>
      <c r="AA30" s="688"/>
      <c r="AB30" s="688"/>
      <c r="AC30" s="688"/>
      <c r="AD30" s="689" t="s">
        <v>244</v>
      </c>
      <c r="AE30" s="689"/>
      <c r="AF30" s="689"/>
      <c r="AG30" s="689"/>
      <c r="AH30" s="689"/>
      <c r="AI30" s="689"/>
      <c r="AJ30" s="689"/>
      <c r="AK30" s="689"/>
      <c r="AL30" s="690" t="s">
        <v>244</v>
      </c>
      <c r="AM30" s="691"/>
      <c r="AN30" s="691"/>
      <c r="AO30" s="692"/>
      <c r="AP30" s="664" t="s">
        <v>227</v>
      </c>
      <c r="AQ30" s="665"/>
      <c r="AR30" s="665"/>
      <c r="AS30" s="665"/>
      <c r="AT30" s="665"/>
      <c r="AU30" s="665"/>
      <c r="AV30" s="665"/>
      <c r="AW30" s="665"/>
      <c r="AX30" s="665"/>
      <c r="AY30" s="665"/>
      <c r="AZ30" s="665"/>
      <c r="BA30" s="665"/>
      <c r="BB30" s="665"/>
      <c r="BC30" s="665"/>
      <c r="BD30" s="665"/>
      <c r="BE30" s="665"/>
      <c r="BF30" s="666"/>
      <c r="BG30" s="664" t="s">
        <v>311</v>
      </c>
      <c r="BH30" s="738"/>
      <c r="BI30" s="738"/>
      <c r="BJ30" s="738"/>
      <c r="BK30" s="738"/>
      <c r="BL30" s="738"/>
      <c r="BM30" s="738"/>
      <c r="BN30" s="738"/>
      <c r="BO30" s="738"/>
      <c r="BP30" s="738"/>
      <c r="BQ30" s="739"/>
      <c r="BR30" s="664" t="s">
        <v>312</v>
      </c>
      <c r="BS30" s="738"/>
      <c r="BT30" s="738"/>
      <c r="BU30" s="738"/>
      <c r="BV30" s="738"/>
      <c r="BW30" s="738"/>
      <c r="BX30" s="738"/>
      <c r="BY30" s="738"/>
      <c r="BZ30" s="738"/>
      <c r="CA30" s="738"/>
      <c r="CB30" s="739"/>
      <c r="CD30" s="727"/>
      <c r="CE30" s="728"/>
      <c r="CF30" s="700" t="s">
        <v>313</v>
      </c>
      <c r="CG30" s="701"/>
      <c r="CH30" s="701"/>
      <c r="CI30" s="701"/>
      <c r="CJ30" s="701"/>
      <c r="CK30" s="701"/>
      <c r="CL30" s="701"/>
      <c r="CM30" s="701"/>
      <c r="CN30" s="701"/>
      <c r="CO30" s="701"/>
      <c r="CP30" s="701"/>
      <c r="CQ30" s="702"/>
      <c r="CR30" s="685">
        <v>1219838</v>
      </c>
      <c r="CS30" s="686"/>
      <c r="CT30" s="686"/>
      <c r="CU30" s="686"/>
      <c r="CV30" s="686"/>
      <c r="CW30" s="686"/>
      <c r="CX30" s="686"/>
      <c r="CY30" s="687"/>
      <c r="CZ30" s="690">
        <v>7.5</v>
      </c>
      <c r="DA30" s="719"/>
      <c r="DB30" s="719"/>
      <c r="DC30" s="723"/>
      <c r="DD30" s="694">
        <v>1173214</v>
      </c>
      <c r="DE30" s="686"/>
      <c r="DF30" s="686"/>
      <c r="DG30" s="686"/>
      <c r="DH30" s="686"/>
      <c r="DI30" s="686"/>
      <c r="DJ30" s="686"/>
      <c r="DK30" s="687"/>
      <c r="DL30" s="694">
        <v>1173214</v>
      </c>
      <c r="DM30" s="686"/>
      <c r="DN30" s="686"/>
      <c r="DO30" s="686"/>
      <c r="DP30" s="686"/>
      <c r="DQ30" s="686"/>
      <c r="DR30" s="686"/>
      <c r="DS30" s="686"/>
      <c r="DT30" s="686"/>
      <c r="DU30" s="686"/>
      <c r="DV30" s="687"/>
      <c r="DW30" s="690">
        <v>19.5</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4558821</v>
      </c>
      <c r="S31" s="686"/>
      <c r="T31" s="686"/>
      <c r="U31" s="686"/>
      <c r="V31" s="686"/>
      <c r="W31" s="686"/>
      <c r="X31" s="686"/>
      <c r="Y31" s="687"/>
      <c r="Z31" s="688">
        <v>27.1</v>
      </c>
      <c r="AA31" s="688"/>
      <c r="AB31" s="688"/>
      <c r="AC31" s="688"/>
      <c r="AD31" s="689" t="s">
        <v>128</v>
      </c>
      <c r="AE31" s="689"/>
      <c r="AF31" s="689"/>
      <c r="AG31" s="689"/>
      <c r="AH31" s="689"/>
      <c r="AI31" s="689"/>
      <c r="AJ31" s="689"/>
      <c r="AK31" s="689"/>
      <c r="AL31" s="690" t="s">
        <v>244</v>
      </c>
      <c r="AM31" s="691"/>
      <c r="AN31" s="691"/>
      <c r="AO31" s="692"/>
      <c r="AP31" s="742" t="s">
        <v>315</v>
      </c>
      <c r="AQ31" s="743"/>
      <c r="AR31" s="743"/>
      <c r="AS31" s="743"/>
      <c r="AT31" s="748" t="s">
        <v>316</v>
      </c>
      <c r="AU31" s="231"/>
      <c r="AV31" s="231"/>
      <c r="AW31" s="231"/>
      <c r="AX31" s="671" t="s">
        <v>190</v>
      </c>
      <c r="AY31" s="672"/>
      <c r="AZ31" s="672"/>
      <c r="BA31" s="672"/>
      <c r="BB31" s="672"/>
      <c r="BC31" s="672"/>
      <c r="BD31" s="672"/>
      <c r="BE31" s="672"/>
      <c r="BF31" s="673"/>
      <c r="BG31" s="753">
        <v>98.9</v>
      </c>
      <c r="BH31" s="740"/>
      <c r="BI31" s="740"/>
      <c r="BJ31" s="740"/>
      <c r="BK31" s="740"/>
      <c r="BL31" s="740"/>
      <c r="BM31" s="680">
        <v>97.2</v>
      </c>
      <c r="BN31" s="740"/>
      <c r="BO31" s="740"/>
      <c r="BP31" s="740"/>
      <c r="BQ31" s="741"/>
      <c r="BR31" s="753">
        <v>99.1</v>
      </c>
      <c r="BS31" s="740"/>
      <c r="BT31" s="740"/>
      <c r="BU31" s="740"/>
      <c r="BV31" s="740"/>
      <c r="BW31" s="740"/>
      <c r="BX31" s="680">
        <v>97</v>
      </c>
      <c r="BY31" s="740"/>
      <c r="BZ31" s="740"/>
      <c r="CA31" s="740"/>
      <c r="CB31" s="741"/>
      <c r="CD31" s="727"/>
      <c r="CE31" s="728"/>
      <c r="CF31" s="700" t="s">
        <v>317</v>
      </c>
      <c r="CG31" s="701"/>
      <c r="CH31" s="701"/>
      <c r="CI31" s="701"/>
      <c r="CJ31" s="701"/>
      <c r="CK31" s="701"/>
      <c r="CL31" s="701"/>
      <c r="CM31" s="701"/>
      <c r="CN31" s="701"/>
      <c r="CO31" s="701"/>
      <c r="CP31" s="701"/>
      <c r="CQ31" s="702"/>
      <c r="CR31" s="685">
        <v>55846</v>
      </c>
      <c r="CS31" s="721"/>
      <c r="CT31" s="721"/>
      <c r="CU31" s="721"/>
      <c r="CV31" s="721"/>
      <c r="CW31" s="721"/>
      <c r="CX31" s="721"/>
      <c r="CY31" s="722"/>
      <c r="CZ31" s="690">
        <v>0.3</v>
      </c>
      <c r="DA31" s="719"/>
      <c r="DB31" s="719"/>
      <c r="DC31" s="723"/>
      <c r="DD31" s="694">
        <v>55160</v>
      </c>
      <c r="DE31" s="721"/>
      <c r="DF31" s="721"/>
      <c r="DG31" s="721"/>
      <c r="DH31" s="721"/>
      <c r="DI31" s="721"/>
      <c r="DJ31" s="721"/>
      <c r="DK31" s="722"/>
      <c r="DL31" s="694">
        <v>52397</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318</v>
      </c>
      <c r="C32" s="732"/>
      <c r="D32" s="732"/>
      <c r="E32" s="732"/>
      <c r="F32" s="732"/>
      <c r="G32" s="732"/>
      <c r="H32" s="732"/>
      <c r="I32" s="732"/>
      <c r="J32" s="732"/>
      <c r="K32" s="732"/>
      <c r="L32" s="732"/>
      <c r="M32" s="732"/>
      <c r="N32" s="732"/>
      <c r="O32" s="732"/>
      <c r="P32" s="732"/>
      <c r="Q32" s="733"/>
      <c r="R32" s="685" t="s">
        <v>244</v>
      </c>
      <c r="S32" s="686"/>
      <c r="T32" s="686"/>
      <c r="U32" s="686"/>
      <c r="V32" s="686"/>
      <c r="W32" s="686"/>
      <c r="X32" s="686"/>
      <c r="Y32" s="687"/>
      <c r="Z32" s="688" t="s">
        <v>244</v>
      </c>
      <c r="AA32" s="688"/>
      <c r="AB32" s="688"/>
      <c r="AC32" s="688"/>
      <c r="AD32" s="689" t="s">
        <v>128</v>
      </c>
      <c r="AE32" s="689"/>
      <c r="AF32" s="689"/>
      <c r="AG32" s="689"/>
      <c r="AH32" s="689"/>
      <c r="AI32" s="689"/>
      <c r="AJ32" s="689"/>
      <c r="AK32" s="689"/>
      <c r="AL32" s="690" t="s">
        <v>244</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4">
        <v>99.1</v>
      </c>
      <c r="BH32" s="721"/>
      <c r="BI32" s="721"/>
      <c r="BJ32" s="721"/>
      <c r="BK32" s="721"/>
      <c r="BL32" s="721"/>
      <c r="BM32" s="691">
        <v>97.1</v>
      </c>
      <c r="BN32" s="751"/>
      <c r="BO32" s="751"/>
      <c r="BP32" s="751"/>
      <c r="BQ32" s="752"/>
      <c r="BR32" s="754">
        <v>98.9</v>
      </c>
      <c r="BS32" s="721"/>
      <c r="BT32" s="721"/>
      <c r="BU32" s="721"/>
      <c r="BV32" s="721"/>
      <c r="BW32" s="721"/>
      <c r="BX32" s="691">
        <v>96.7</v>
      </c>
      <c r="BY32" s="751"/>
      <c r="BZ32" s="751"/>
      <c r="CA32" s="751"/>
      <c r="CB32" s="752"/>
      <c r="CD32" s="729"/>
      <c r="CE32" s="730"/>
      <c r="CF32" s="700" t="s">
        <v>321</v>
      </c>
      <c r="CG32" s="701"/>
      <c r="CH32" s="701"/>
      <c r="CI32" s="701"/>
      <c r="CJ32" s="701"/>
      <c r="CK32" s="701"/>
      <c r="CL32" s="701"/>
      <c r="CM32" s="701"/>
      <c r="CN32" s="701"/>
      <c r="CO32" s="701"/>
      <c r="CP32" s="701"/>
      <c r="CQ32" s="702"/>
      <c r="CR32" s="685" t="s">
        <v>244</v>
      </c>
      <c r="CS32" s="686"/>
      <c r="CT32" s="686"/>
      <c r="CU32" s="686"/>
      <c r="CV32" s="686"/>
      <c r="CW32" s="686"/>
      <c r="CX32" s="686"/>
      <c r="CY32" s="687"/>
      <c r="CZ32" s="690" t="s">
        <v>128</v>
      </c>
      <c r="DA32" s="719"/>
      <c r="DB32" s="719"/>
      <c r="DC32" s="723"/>
      <c r="DD32" s="694" t="s">
        <v>128</v>
      </c>
      <c r="DE32" s="686"/>
      <c r="DF32" s="686"/>
      <c r="DG32" s="686"/>
      <c r="DH32" s="686"/>
      <c r="DI32" s="686"/>
      <c r="DJ32" s="686"/>
      <c r="DK32" s="687"/>
      <c r="DL32" s="694" t="s">
        <v>244</v>
      </c>
      <c r="DM32" s="686"/>
      <c r="DN32" s="686"/>
      <c r="DO32" s="686"/>
      <c r="DP32" s="686"/>
      <c r="DQ32" s="686"/>
      <c r="DR32" s="686"/>
      <c r="DS32" s="686"/>
      <c r="DT32" s="686"/>
      <c r="DU32" s="686"/>
      <c r="DV32" s="687"/>
      <c r="DW32" s="690" t="s">
        <v>244</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1237817</v>
      </c>
      <c r="S33" s="686"/>
      <c r="T33" s="686"/>
      <c r="U33" s="686"/>
      <c r="V33" s="686"/>
      <c r="W33" s="686"/>
      <c r="X33" s="686"/>
      <c r="Y33" s="687"/>
      <c r="Z33" s="688">
        <v>7.4</v>
      </c>
      <c r="AA33" s="688"/>
      <c r="AB33" s="688"/>
      <c r="AC33" s="688"/>
      <c r="AD33" s="689" t="s">
        <v>128</v>
      </c>
      <c r="AE33" s="689"/>
      <c r="AF33" s="689"/>
      <c r="AG33" s="689"/>
      <c r="AH33" s="689"/>
      <c r="AI33" s="689"/>
      <c r="AJ33" s="689"/>
      <c r="AK33" s="689"/>
      <c r="AL33" s="690" t="s">
        <v>244</v>
      </c>
      <c r="AM33" s="691"/>
      <c r="AN33" s="691"/>
      <c r="AO33" s="692"/>
      <c r="AP33" s="746"/>
      <c r="AQ33" s="747"/>
      <c r="AR33" s="747"/>
      <c r="AS33" s="747"/>
      <c r="AT33" s="750"/>
      <c r="AU33" s="232"/>
      <c r="AV33" s="232"/>
      <c r="AW33" s="232"/>
      <c r="AX33" s="735" t="s">
        <v>323</v>
      </c>
      <c r="AY33" s="736"/>
      <c r="AZ33" s="736"/>
      <c r="BA33" s="736"/>
      <c r="BB33" s="736"/>
      <c r="BC33" s="736"/>
      <c r="BD33" s="736"/>
      <c r="BE33" s="736"/>
      <c r="BF33" s="737"/>
      <c r="BG33" s="755">
        <v>98.5</v>
      </c>
      <c r="BH33" s="756"/>
      <c r="BI33" s="756"/>
      <c r="BJ33" s="756"/>
      <c r="BK33" s="756"/>
      <c r="BL33" s="756"/>
      <c r="BM33" s="757">
        <v>97</v>
      </c>
      <c r="BN33" s="756"/>
      <c r="BO33" s="756"/>
      <c r="BP33" s="756"/>
      <c r="BQ33" s="758"/>
      <c r="BR33" s="755">
        <v>99.1</v>
      </c>
      <c r="BS33" s="756"/>
      <c r="BT33" s="756"/>
      <c r="BU33" s="756"/>
      <c r="BV33" s="756"/>
      <c r="BW33" s="756"/>
      <c r="BX33" s="757">
        <v>97</v>
      </c>
      <c r="BY33" s="756"/>
      <c r="BZ33" s="756"/>
      <c r="CA33" s="756"/>
      <c r="CB33" s="758"/>
      <c r="CD33" s="700" t="s">
        <v>324</v>
      </c>
      <c r="CE33" s="701"/>
      <c r="CF33" s="701"/>
      <c r="CG33" s="701"/>
      <c r="CH33" s="701"/>
      <c r="CI33" s="701"/>
      <c r="CJ33" s="701"/>
      <c r="CK33" s="701"/>
      <c r="CL33" s="701"/>
      <c r="CM33" s="701"/>
      <c r="CN33" s="701"/>
      <c r="CO33" s="701"/>
      <c r="CP33" s="701"/>
      <c r="CQ33" s="702"/>
      <c r="CR33" s="685">
        <v>7694285</v>
      </c>
      <c r="CS33" s="721"/>
      <c r="CT33" s="721"/>
      <c r="CU33" s="721"/>
      <c r="CV33" s="721"/>
      <c r="CW33" s="721"/>
      <c r="CX33" s="721"/>
      <c r="CY33" s="722"/>
      <c r="CZ33" s="690">
        <v>47.3</v>
      </c>
      <c r="DA33" s="719"/>
      <c r="DB33" s="719"/>
      <c r="DC33" s="723"/>
      <c r="DD33" s="694">
        <v>3622183</v>
      </c>
      <c r="DE33" s="721"/>
      <c r="DF33" s="721"/>
      <c r="DG33" s="721"/>
      <c r="DH33" s="721"/>
      <c r="DI33" s="721"/>
      <c r="DJ33" s="721"/>
      <c r="DK33" s="722"/>
      <c r="DL33" s="694">
        <v>2662697</v>
      </c>
      <c r="DM33" s="721"/>
      <c r="DN33" s="721"/>
      <c r="DO33" s="721"/>
      <c r="DP33" s="721"/>
      <c r="DQ33" s="721"/>
      <c r="DR33" s="721"/>
      <c r="DS33" s="721"/>
      <c r="DT33" s="721"/>
      <c r="DU33" s="721"/>
      <c r="DV33" s="722"/>
      <c r="DW33" s="690">
        <v>44.3</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76271</v>
      </c>
      <c r="S34" s="686"/>
      <c r="T34" s="686"/>
      <c r="U34" s="686"/>
      <c r="V34" s="686"/>
      <c r="W34" s="686"/>
      <c r="X34" s="686"/>
      <c r="Y34" s="687"/>
      <c r="Z34" s="688">
        <v>0.5</v>
      </c>
      <c r="AA34" s="688"/>
      <c r="AB34" s="688"/>
      <c r="AC34" s="688"/>
      <c r="AD34" s="689">
        <v>5411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1823834</v>
      </c>
      <c r="CS34" s="686"/>
      <c r="CT34" s="686"/>
      <c r="CU34" s="686"/>
      <c r="CV34" s="686"/>
      <c r="CW34" s="686"/>
      <c r="CX34" s="686"/>
      <c r="CY34" s="687"/>
      <c r="CZ34" s="690">
        <v>11.2</v>
      </c>
      <c r="DA34" s="719"/>
      <c r="DB34" s="719"/>
      <c r="DC34" s="723"/>
      <c r="DD34" s="694">
        <v>1006960</v>
      </c>
      <c r="DE34" s="686"/>
      <c r="DF34" s="686"/>
      <c r="DG34" s="686"/>
      <c r="DH34" s="686"/>
      <c r="DI34" s="686"/>
      <c r="DJ34" s="686"/>
      <c r="DK34" s="687"/>
      <c r="DL34" s="694">
        <v>664857</v>
      </c>
      <c r="DM34" s="686"/>
      <c r="DN34" s="686"/>
      <c r="DO34" s="686"/>
      <c r="DP34" s="686"/>
      <c r="DQ34" s="686"/>
      <c r="DR34" s="686"/>
      <c r="DS34" s="686"/>
      <c r="DT34" s="686"/>
      <c r="DU34" s="686"/>
      <c r="DV34" s="687"/>
      <c r="DW34" s="690">
        <v>11.1</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857125</v>
      </c>
      <c r="S35" s="686"/>
      <c r="T35" s="686"/>
      <c r="U35" s="686"/>
      <c r="V35" s="686"/>
      <c r="W35" s="686"/>
      <c r="X35" s="686"/>
      <c r="Y35" s="687"/>
      <c r="Z35" s="688">
        <v>5.0999999999999996</v>
      </c>
      <c r="AA35" s="688"/>
      <c r="AB35" s="688"/>
      <c r="AC35" s="688"/>
      <c r="AD35" s="689" t="s">
        <v>128</v>
      </c>
      <c r="AE35" s="689"/>
      <c r="AF35" s="689"/>
      <c r="AG35" s="689"/>
      <c r="AH35" s="689"/>
      <c r="AI35" s="689"/>
      <c r="AJ35" s="689"/>
      <c r="AK35" s="689"/>
      <c r="AL35" s="690" t="s">
        <v>244</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129553</v>
      </c>
      <c r="CS35" s="721"/>
      <c r="CT35" s="721"/>
      <c r="CU35" s="721"/>
      <c r="CV35" s="721"/>
      <c r="CW35" s="721"/>
      <c r="CX35" s="721"/>
      <c r="CY35" s="722"/>
      <c r="CZ35" s="690">
        <v>0.8</v>
      </c>
      <c r="DA35" s="719"/>
      <c r="DB35" s="719"/>
      <c r="DC35" s="723"/>
      <c r="DD35" s="694">
        <v>112841</v>
      </c>
      <c r="DE35" s="721"/>
      <c r="DF35" s="721"/>
      <c r="DG35" s="721"/>
      <c r="DH35" s="721"/>
      <c r="DI35" s="721"/>
      <c r="DJ35" s="721"/>
      <c r="DK35" s="722"/>
      <c r="DL35" s="694">
        <v>109153</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773750</v>
      </c>
      <c r="S36" s="686"/>
      <c r="T36" s="686"/>
      <c r="U36" s="686"/>
      <c r="V36" s="686"/>
      <c r="W36" s="686"/>
      <c r="X36" s="686"/>
      <c r="Y36" s="687"/>
      <c r="Z36" s="688">
        <v>4.5999999999999996</v>
      </c>
      <c r="AA36" s="688"/>
      <c r="AB36" s="688"/>
      <c r="AC36" s="688"/>
      <c r="AD36" s="689" t="s">
        <v>128</v>
      </c>
      <c r="AE36" s="689"/>
      <c r="AF36" s="689"/>
      <c r="AG36" s="689"/>
      <c r="AH36" s="689"/>
      <c r="AI36" s="689"/>
      <c r="AJ36" s="689"/>
      <c r="AK36" s="689"/>
      <c r="AL36" s="690" t="s">
        <v>128</v>
      </c>
      <c r="AM36" s="691"/>
      <c r="AN36" s="691"/>
      <c r="AO36" s="692"/>
      <c r="AP36" s="235"/>
      <c r="AQ36" s="759" t="s">
        <v>332</v>
      </c>
      <c r="AR36" s="760"/>
      <c r="AS36" s="760"/>
      <c r="AT36" s="760"/>
      <c r="AU36" s="760"/>
      <c r="AV36" s="760"/>
      <c r="AW36" s="760"/>
      <c r="AX36" s="760"/>
      <c r="AY36" s="761"/>
      <c r="AZ36" s="674">
        <v>1432949</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58093</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3495714</v>
      </c>
      <c r="CS36" s="686"/>
      <c r="CT36" s="686"/>
      <c r="CU36" s="686"/>
      <c r="CV36" s="686"/>
      <c r="CW36" s="686"/>
      <c r="CX36" s="686"/>
      <c r="CY36" s="687"/>
      <c r="CZ36" s="690">
        <v>21.5</v>
      </c>
      <c r="DA36" s="719"/>
      <c r="DB36" s="719"/>
      <c r="DC36" s="723"/>
      <c r="DD36" s="694">
        <v>1411601</v>
      </c>
      <c r="DE36" s="686"/>
      <c r="DF36" s="686"/>
      <c r="DG36" s="686"/>
      <c r="DH36" s="686"/>
      <c r="DI36" s="686"/>
      <c r="DJ36" s="686"/>
      <c r="DK36" s="687"/>
      <c r="DL36" s="694">
        <v>920375</v>
      </c>
      <c r="DM36" s="686"/>
      <c r="DN36" s="686"/>
      <c r="DO36" s="686"/>
      <c r="DP36" s="686"/>
      <c r="DQ36" s="686"/>
      <c r="DR36" s="686"/>
      <c r="DS36" s="686"/>
      <c r="DT36" s="686"/>
      <c r="DU36" s="686"/>
      <c r="DV36" s="687"/>
      <c r="DW36" s="690">
        <v>15.3</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813597</v>
      </c>
      <c r="S37" s="686"/>
      <c r="T37" s="686"/>
      <c r="U37" s="686"/>
      <c r="V37" s="686"/>
      <c r="W37" s="686"/>
      <c r="X37" s="686"/>
      <c r="Y37" s="687"/>
      <c r="Z37" s="688">
        <v>4.8</v>
      </c>
      <c r="AA37" s="688"/>
      <c r="AB37" s="688"/>
      <c r="AC37" s="688"/>
      <c r="AD37" s="689" t="s">
        <v>128</v>
      </c>
      <c r="AE37" s="689"/>
      <c r="AF37" s="689"/>
      <c r="AG37" s="689"/>
      <c r="AH37" s="689"/>
      <c r="AI37" s="689"/>
      <c r="AJ37" s="689"/>
      <c r="AK37" s="689"/>
      <c r="AL37" s="690" t="s">
        <v>128</v>
      </c>
      <c r="AM37" s="691"/>
      <c r="AN37" s="691"/>
      <c r="AO37" s="692"/>
      <c r="AQ37" s="763" t="s">
        <v>336</v>
      </c>
      <c r="AR37" s="764"/>
      <c r="AS37" s="764"/>
      <c r="AT37" s="764"/>
      <c r="AU37" s="764"/>
      <c r="AV37" s="764"/>
      <c r="AW37" s="764"/>
      <c r="AX37" s="764"/>
      <c r="AY37" s="765"/>
      <c r="AZ37" s="685">
        <v>235203</v>
      </c>
      <c r="BA37" s="686"/>
      <c r="BB37" s="686"/>
      <c r="BC37" s="686"/>
      <c r="BD37" s="721"/>
      <c r="BE37" s="721"/>
      <c r="BF37" s="752"/>
      <c r="BG37" s="700" t="s">
        <v>337</v>
      </c>
      <c r="BH37" s="701"/>
      <c r="BI37" s="701"/>
      <c r="BJ37" s="701"/>
      <c r="BK37" s="701"/>
      <c r="BL37" s="701"/>
      <c r="BM37" s="701"/>
      <c r="BN37" s="701"/>
      <c r="BO37" s="701"/>
      <c r="BP37" s="701"/>
      <c r="BQ37" s="701"/>
      <c r="BR37" s="701"/>
      <c r="BS37" s="701"/>
      <c r="BT37" s="701"/>
      <c r="BU37" s="702"/>
      <c r="BV37" s="685">
        <v>19209</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525701</v>
      </c>
      <c r="CS37" s="721"/>
      <c r="CT37" s="721"/>
      <c r="CU37" s="721"/>
      <c r="CV37" s="721"/>
      <c r="CW37" s="721"/>
      <c r="CX37" s="721"/>
      <c r="CY37" s="722"/>
      <c r="CZ37" s="690">
        <v>3.2</v>
      </c>
      <c r="DA37" s="719"/>
      <c r="DB37" s="719"/>
      <c r="DC37" s="723"/>
      <c r="DD37" s="694">
        <v>521232</v>
      </c>
      <c r="DE37" s="721"/>
      <c r="DF37" s="721"/>
      <c r="DG37" s="721"/>
      <c r="DH37" s="721"/>
      <c r="DI37" s="721"/>
      <c r="DJ37" s="721"/>
      <c r="DK37" s="722"/>
      <c r="DL37" s="694">
        <v>486271</v>
      </c>
      <c r="DM37" s="721"/>
      <c r="DN37" s="721"/>
      <c r="DO37" s="721"/>
      <c r="DP37" s="721"/>
      <c r="DQ37" s="721"/>
      <c r="DR37" s="721"/>
      <c r="DS37" s="721"/>
      <c r="DT37" s="721"/>
      <c r="DU37" s="721"/>
      <c r="DV37" s="722"/>
      <c r="DW37" s="690">
        <v>8.1</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189448</v>
      </c>
      <c r="S38" s="686"/>
      <c r="T38" s="686"/>
      <c r="U38" s="686"/>
      <c r="V38" s="686"/>
      <c r="W38" s="686"/>
      <c r="X38" s="686"/>
      <c r="Y38" s="687"/>
      <c r="Z38" s="688">
        <v>1.1000000000000001</v>
      </c>
      <c r="AA38" s="688"/>
      <c r="AB38" s="688"/>
      <c r="AC38" s="688"/>
      <c r="AD38" s="689">
        <v>1600</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187301</v>
      </c>
      <c r="BA38" s="686"/>
      <c r="BB38" s="686"/>
      <c r="BC38" s="686"/>
      <c r="BD38" s="721"/>
      <c r="BE38" s="721"/>
      <c r="BF38" s="752"/>
      <c r="BG38" s="700" t="s">
        <v>341</v>
      </c>
      <c r="BH38" s="701"/>
      <c r="BI38" s="701"/>
      <c r="BJ38" s="701"/>
      <c r="BK38" s="701"/>
      <c r="BL38" s="701"/>
      <c r="BM38" s="701"/>
      <c r="BN38" s="701"/>
      <c r="BO38" s="701"/>
      <c r="BP38" s="701"/>
      <c r="BQ38" s="701"/>
      <c r="BR38" s="701"/>
      <c r="BS38" s="701"/>
      <c r="BT38" s="701"/>
      <c r="BU38" s="702"/>
      <c r="BV38" s="685">
        <v>2604</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1202920</v>
      </c>
      <c r="CS38" s="686"/>
      <c r="CT38" s="686"/>
      <c r="CU38" s="686"/>
      <c r="CV38" s="686"/>
      <c r="CW38" s="686"/>
      <c r="CX38" s="686"/>
      <c r="CY38" s="687"/>
      <c r="CZ38" s="690">
        <v>7.4</v>
      </c>
      <c r="DA38" s="719"/>
      <c r="DB38" s="719"/>
      <c r="DC38" s="723"/>
      <c r="DD38" s="694">
        <v>1024442</v>
      </c>
      <c r="DE38" s="686"/>
      <c r="DF38" s="686"/>
      <c r="DG38" s="686"/>
      <c r="DH38" s="686"/>
      <c r="DI38" s="686"/>
      <c r="DJ38" s="686"/>
      <c r="DK38" s="687"/>
      <c r="DL38" s="694">
        <v>939155</v>
      </c>
      <c r="DM38" s="686"/>
      <c r="DN38" s="686"/>
      <c r="DO38" s="686"/>
      <c r="DP38" s="686"/>
      <c r="DQ38" s="686"/>
      <c r="DR38" s="686"/>
      <c r="DS38" s="686"/>
      <c r="DT38" s="686"/>
      <c r="DU38" s="686"/>
      <c r="DV38" s="687"/>
      <c r="DW38" s="690">
        <v>15.6</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1093082</v>
      </c>
      <c r="S39" s="686"/>
      <c r="T39" s="686"/>
      <c r="U39" s="686"/>
      <c r="V39" s="686"/>
      <c r="W39" s="686"/>
      <c r="X39" s="686"/>
      <c r="Y39" s="687"/>
      <c r="Z39" s="688">
        <v>6.5</v>
      </c>
      <c r="AA39" s="688"/>
      <c r="AB39" s="688"/>
      <c r="AC39" s="688"/>
      <c r="AD39" s="689" t="s">
        <v>244</v>
      </c>
      <c r="AE39" s="689"/>
      <c r="AF39" s="689"/>
      <c r="AG39" s="689"/>
      <c r="AH39" s="689"/>
      <c r="AI39" s="689"/>
      <c r="AJ39" s="689"/>
      <c r="AK39" s="689"/>
      <c r="AL39" s="690" t="s">
        <v>128</v>
      </c>
      <c r="AM39" s="691"/>
      <c r="AN39" s="691"/>
      <c r="AO39" s="692"/>
      <c r="AQ39" s="763" t="s">
        <v>344</v>
      </c>
      <c r="AR39" s="764"/>
      <c r="AS39" s="764"/>
      <c r="AT39" s="764"/>
      <c r="AU39" s="764"/>
      <c r="AV39" s="764"/>
      <c r="AW39" s="764"/>
      <c r="AX39" s="764"/>
      <c r="AY39" s="765"/>
      <c r="AZ39" s="685">
        <v>42728</v>
      </c>
      <c r="BA39" s="686"/>
      <c r="BB39" s="686"/>
      <c r="BC39" s="686"/>
      <c r="BD39" s="721"/>
      <c r="BE39" s="721"/>
      <c r="BF39" s="752"/>
      <c r="BG39" s="700" t="s">
        <v>345</v>
      </c>
      <c r="BH39" s="701"/>
      <c r="BI39" s="701"/>
      <c r="BJ39" s="701"/>
      <c r="BK39" s="701"/>
      <c r="BL39" s="701"/>
      <c r="BM39" s="701"/>
      <c r="BN39" s="701"/>
      <c r="BO39" s="701"/>
      <c r="BP39" s="701"/>
      <c r="BQ39" s="701"/>
      <c r="BR39" s="701"/>
      <c r="BS39" s="701"/>
      <c r="BT39" s="701"/>
      <c r="BU39" s="702"/>
      <c r="BV39" s="685">
        <v>4011</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924479</v>
      </c>
      <c r="CS39" s="721"/>
      <c r="CT39" s="721"/>
      <c r="CU39" s="721"/>
      <c r="CV39" s="721"/>
      <c r="CW39" s="721"/>
      <c r="CX39" s="721"/>
      <c r="CY39" s="722"/>
      <c r="CZ39" s="690">
        <v>5.7</v>
      </c>
      <c r="DA39" s="719"/>
      <c r="DB39" s="719"/>
      <c r="DC39" s="723"/>
      <c r="DD39" s="694">
        <v>8554</v>
      </c>
      <c r="DE39" s="721"/>
      <c r="DF39" s="721"/>
      <c r="DG39" s="721"/>
      <c r="DH39" s="721"/>
      <c r="DI39" s="721"/>
      <c r="DJ39" s="721"/>
      <c r="DK39" s="722"/>
      <c r="DL39" s="694" t="s">
        <v>244</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v>2970</v>
      </c>
      <c r="S40" s="686"/>
      <c r="T40" s="686"/>
      <c r="U40" s="686"/>
      <c r="V40" s="686"/>
      <c r="W40" s="686"/>
      <c r="X40" s="686"/>
      <c r="Y40" s="687"/>
      <c r="Z40" s="688">
        <v>0</v>
      </c>
      <c r="AA40" s="688"/>
      <c r="AB40" s="688"/>
      <c r="AC40" s="688"/>
      <c r="AD40" s="689" t="s">
        <v>244</v>
      </c>
      <c r="AE40" s="689"/>
      <c r="AF40" s="689"/>
      <c r="AG40" s="689"/>
      <c r="AH40" s="689"/>
      <c r="AI40" s="689"/>
      <c r="AJ40" s="689"/>
      <c r="AK40" s="689"/>
      <c r="AL40" s="690" t="s">
        <v>128</v>
      </c>
      <c r="AM40" s="691"/>
      <c r="AN40" s="691"/>
      <c r="AO40" s="692"/>
      <c r="AQ40" s="763" t="s">
        <v>348</v>
      </c>
      <c r="AR40" s="764"/>
      <c r="AS40" s="764"/>
      <c r="AT40" s="764"/>
      <c r="AU40" s="764"/>
      <c r="AV40" s="764"/>
      <c r="AW40" s="764"/>
      <c r="AX40" s="764"/>
      <c r="AY40" s="765"/>
      <c r="AZ40" s="685">
        <v>6155</v>
      </c>
      <c r="BA40" s="686"/>
      <c r="BB40" s="686"/>
      <c r="BC40" s="686"/>
      <c r="BD40" s="721"/>
      <c r="BE40" s="721"/>
      <c r="BF40" s="752"/>
      <c r="BG40" s="772" t="s">
        <v>349</v>
      </c>
      <c r="BH40" s="773"/>
      <c r="BI40" s="773"/>
      <c r="BJ40" s="773"/>
      <c r="BK40" s="773"/>
      <c r="BL40" s="236"/>
      <c r="BM40" s="701" t="s">
        <v>350</v>
      </c>
      <c r="BN40" s="701"/>
      <c r="BO40" s="701"/>
      <c r="BP40" s="701"/>
      <c r="BQ40" s="701"/>
      <c r="BR40" s="701"/>
      <c r="BS40" s="701"/>
      <c r="BT40" s="701"/>
      <c r="BU40" s="702"/>
      <c r="BV40" s="685">
        <v>103</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117785</v>
      </c>
      <c r="CS40" s="686"/>
      <c r="CT40" s="686"/>
      <c r="CU40" s="686"/>
      <c r="CV40" s="686"/>
      <c r="CW40" s="686"/>
      <c r="CX40" s="686"/>
      <c r="CY40" s="687"/>
      <c r="CZ40" s="690">
        <v>0.7</v>
      </c>
      <c r="DA40" s="719"/>
      <c r="DB40" s="719"/>
      <c r="DC40" s="723"/>
      <c r="DD40" s="694">
        <v>57785</v>
      </c>
      <c r="DE40" s="686"/>
      <c r="DF40" s="686"/>
      <c r="DG40" s="686"/>
      <c r="DH40" s="686"/>
      <c r="DI40" s="686"/>
      <c r="DJ40" s="686"/>
      <c r="DK40" s="687"/>
      <c r="DL40" s="694">
        <v>29157</v>
      </c>
      <c r="DM40" s="686"/>
      <c r="DN40" s="686"/>
      <c r="DO40" s="686"/>
      <c r="DP40" s="686"/>
      <c r="DQ40" s="686"/>
      <c r="DR40" s="686"/>
      <c r="DS40" s="686"/>
      <c r="DT40" s="686"/>
      <c r="DU40" s="686"/>
      <c r="DV40" s="687"/>
      <c r="DW40" s="690">
        <v>0.5</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244</v>
      </c>
      <c r="AM41" s="691"/>
      <c r="AN41" s="691"/>
      <c r="AO41" s="692"/>
      <c r="AQ41" s="763" t="s">
        <v>353</v>
      </c>
      <c r="AR41" s="764"/>
      <c r="AS41" s="764"/>
      <c r="AT41" s="764"/>
      <c r="AU41" s="764"/>
      <c r="AV41" s="764"/>
      <c r="AW41" s="764"/>
      <c r="AX41" s="764"/>
      <c r="AY41" s="765"/>
      <c r="AZ41" s="685">
        <v>232262</v>
      </c>
      <c r="BA41" s="686"/>
      <c r="BB41" s="686"/>
      <c r="BC41" s="686"/>
      <c r="BD41" s="721"/>
      <c r="BE41" s="721"/>
      <c r="BF41" s="752"/>
      <c r="BG41" s="772"/>
      <c r="BH41" s="773"/>
      <c r="BI41" s="773"/>
      <c r="BJ41" s="773"/>
      <c r="BK41" s="773"/>
      <c r="BL41" s="236"/>
      <c r="BM41" s="701" t="s">
        <v>354</v>
      </c>
      <c r="BN41" s="701"/>
      <c r="BO41" s="701"/>
      <c r="BP41" s="701"/>
      <c r="BQ41" s="701"/>
      <c r="BR41" s="701"/>
      <c r="BS41" s="701"/>
      <c r="BT41" s="701"/>
      <c r="BU41" s="702"/>
      <c r="BV41" s="685" t="s">
        <v>128</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244</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356</v>
      </c>
      <c r="C42" s="683"/>
      <c r="D42" s="683"/>
      <c r="E42" s="683"/>
      <c r="F42" s="683"/>
      <c r="G42" s="683"/>
      <c r="H42" s="683"/>
      <c r="I42" s="683"/>
      <c r="J42" s="683"/>
      <c r="K42" s="683"/>
      <c r="L42" s="683"/>
      <c r="M42" s="683"/>
      <c r="N42" s="683"/>
      <c r="O42" s="683"/>
      <c r="P42" s="683"/>
      <c r="Q42" s="684"/>
      <c r="R42" s="685">
        <v>217632</v>
      </c>
      <c r="S42" s="686"/>
      <c r="T42" s="686"/>
      <c r="U42" s="686"/>
      <c r="V42" s="686"/>
      <c r="W42" s="686"/>
      <c r="X42" s="686"/>
      <c r="Y42" s="687"/>
      <c r="Z42" s="688">
        <v>1.3</v>
      </c>
      <c r="AA42" s="688"/>
      <c r="AB42" s="688"/>
      <c r="AC42" s="688"/>
      <c r="AD42" s="689" t="s">
        <v>128</v>
      </c>
      <c r="AE42" s="689"/>
      <c r="AF42" s="689"/>
      <c r="AG42" s="689"/>
      <c r="AH42" s="689"/>
      <c r="AI42" s="689"/>
      <c r="AJ42" s="689"/>
      <c r="AK42" s="689"/>
      <c r="AL42" s="690" t="s">
        <v>244</v>
      </c>
      <c r="AM42" s="691"/>
      <c r="AN42" s="691"/>
      <c r="AO42" s="692"/>
      <c r="AQ42" s="784" t="s">
        <v>357</v>
      </c>
      <c r="AR42" s="785"/>
      <c r="AS42" s="785"/>
      <c r="AT42" s="785"/>
      <c r="AU42" s="785"/>
      <c r="AV42" s="785"/>
      <c r="AW42" s="785"/>
      <c r="AX42" s="785"/>
      <c r="AY42" s="786"/>
      <c r="AZ42" s="776">
        <v>729300</v>
      </c>
      <c r="BA42" s="777"/>
      <c r="BB42" s="777"/>
      <c r="BC42" s="777"/>
      <c r="BD42" s="756"/>
      <c r="BE42" s="756"/>
      <c r="BF42" s="758"/>
      <c r="BG42" s="774"/>
      <c r="BH42" s="775"/>
      <c r="BI42" s="775"/>
      <c r="BJ42" s="775"/>
      <c r="BK42" s="775"/>
      <c r="BL42" s="237"/>
      <c r="BM42" s="711" t="s">
        <v>358</v>
      </c>
      <c r="BN42" s="711"/>
      <c r="BO42" s="711"/>
      <c r="BP42" s="711"/>
      <c r="BQ42" s="711"/>
      <c r="BR42" s="711"/>
      <c r="BS42" s="711"/>
      <c r="BT42" s="711"/>
      <c r="BU42" s="712"/>
      <c r="BV42" s="776">
        <v>438</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3049633</v>
      </c>
      <c r="CS42" s="686"/>
      <c r="CT42" s="686"/>
      <c r="CU42" s="686"/>
      <c r="CV42" s="686"/>
      <c r="CW42" s="686"/>
      <c r="CX42" s="686"/>
      <c r="CY42" s="687"/>
      <c r="CZ42" s="690">
        <v>18.8</v>
      </c>
      <c r="DA42" s="691"/>
      <c r="DB42" s="691"/>
      <c r="DC42" s="703"/>
      <c r="DD42" s="694">
        <v>461650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360</v>
      </c>
      <c r="C43" s="736"/>
      <c r="D43" s="736"/>
      <c r="E43" s="736"/>
      <c r="F43" s="736"/>
      <c r="G43" s="736"/>
      <c r="H43" s="736"/>
      <c r="I43" s="736"/>
      <c r="J43" s="736"/>
      <c r="K43" s="736"/>
      <c r="L43" s="736"/>
      <c r="M43" s="736"/>
      <c r="N43" s="736"/>
      <c r="O43" s="736"/>
      <c r="P43" s="736"/>
      <c r="Q43" s="737"/>
      <c r="R43" s="776">
        <v>16804419</v>
      </c>
      <c r="S43" s="777"/>
      <c r="T43" s="777"/>
      <c r="U43" s="777"/>
      <c r="V43" s="777"/>
      <c r="W43" s="777"/>
      <c r="X43" s="777"/>
      <c r="Y43" s="778"/>
      <c r="Z43" s="779">
        <v>100</v>
      </c>
      <c r="AA43" s="779"/>
      <c r="AB43" s="779"/>
      <c r="AC43" s="779"/>
      <c r="AD43" s="780">
        <v>5785851</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54425</v>
      </c>
      <c r="CS43" s="721"/>
      <c r="CT43" s="721"/>
      <c r="CU43" s="721"/>
      <c r="CV43" s="721"/>
      <c r="CW43" s="721"/>
      <c r="CX43" s="721"/>
      <c r="CY43" s="722"/>
      <c r="CZ43" s="690">
        <v>0.3</v>
      </c>
      <c r="DA43" s="719"/>
      <c r="DB43" s="719"/>
      <c r="DC43" s="723"/>
      <c r="DD43" s="694">
        <v>49560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362</v>
      </c>
      <c r="CG44" s="683"/>
      <c r="CH44" s="683"/>
      <c r="CI44" s="683"/>
      <c r="CJ44" s="683"/>
      <c r="CK44" s="683"/>
      <c r="CL44" s="683"/>
      <c r="CM44" s="683"/>
      <c r="CN44" s="683"/>
      <c r="CO44" s="683"/>
      <c r="CP44" s="683"/>
      <c r="CQ44" s="684"/>
      <c r="CR44" s="685">
        <v>1727018</v>
      </c>
      <c r="CS44" s="686"/>
      <c r="CT44" s="686"/>
      <c r="CU44" s="686"/>
      <c r="CV44" s="686"/>
      <c r="CW44" s="686"/>
      <c r="CX44" s="686"/>
      <c r="CY44" s="687"/>
      <c r="CZ44" s="690">
        <v>10.6</v>
      </c>
      <c r="DA44" s="691"/>
      <c r="DB44" s="691"/>
      <c r="DC44" s="703"/>
      <c r="DD44" s="694">
        <v>350511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1002416</v>
      </c>
      <c r="CS45" s="721"/>
      <c r="CT45" s="721"/>
      <c r="CU45" s="721"/>
      <c r="CV45" s="721"/>
      <c r="CW45" s="721"/>
      <c r="CX45" s="721"/>
      <c r="CY45" s="722"/>
      <c r="CZ45" s="690">
        <v>6.2</v>
      </c>
      <c r="DA45" s="719"/>
      <c r="DB45" s="719"/>
      <c r="DC45" s="723"/>
      <c r="DD45" s="694">
        <v>62838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664937</v>
      </c>
      <c r="CS46" s="686"/>
      <c r="CT46" s="686"/>
      <c r="CU46" s="686"/>
      <c r="CV46" s="686"/>
      <c r="CW46" s="686"/>
      <c r="CX46" s="686"/>
      <c r="CY46" s="687"/>
      <c r="CZ46" s="690">
        <v>4.0999999999999996</v>
      </c>
      <c r="DA46" s="691"/>
      <c r="DB46" s="691"/>
      <c r="DC46" s="703"/>
      <c r="DD46" s="694">
        <v>251921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1322615</v>
      </c>
      <c r="CS47" s="721"/>
      <c r="CT47" s="721"/>
      <c r="CU47" s="721"/>
      <c r="CV47" s="721"/>
      <c r="CW47" s="721"/>
      <c r="CX47" s="721"/>
      <c r="CY47" s="722"/>
      <c r="CZ47" s="690">
        <v>8.1</v>
      </c>
      <c r="DA47" s="719"/>
      <c r="DB47" s="719"/>
      <c r="DC47" s="723"/>
      <c r="DD47" s="694">
        <v>111139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244</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370</v>
      </c>
      <c r="CE49" s="736"/>
      <c r="CF49" s="736"/>
      <c r="CG49" s="736"/>
      <c r="CH49" s="736"/>
      <c r="CI49" s="736"/>
      <c r="CJ49" s="736"/>
      <c r="CK49" s="736"/>
      <c r="CL49" s="736"/>
      <c r="CM49" s="736"/>
      <c r="CN49" s="736"/>
      <c r="CO49" s="736"/>
      <c r="CP49" s="736"/>
      <c r="CQ49" s="737"/>
      <c r="CR49" s="776">
        <v>16255360</v>
      </c>
      <c r="CS49" s="756"/>
      <c r="CT49" s="756"/>
      <c r="CU49" s="756"/>
      <c r="CV49" s="756"/>
      <c r="CW49" s="756"/>
      <c r="CX49" s="756"/>
      <c r="CY49" s="787"/>
      <c r="CZ49" s="781">
        <v>100</v>
      </c>
      <c r="DA49" s="788"/>
      <c r="DB49" s="788"/>
      <c r="DC49" s="789"/>
      <c r="DD49" s="790">
        <v>7701592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n9cO2iS+dNIvjbvVppln8VrY9HVLY6Cq97QuvAw3BHYdij9oPIDcLb9pBtatY1F7eqKw4c9c0j80J3wL3xPOw==" saltValue="vCfI9BwCAcaW+Y2c9A82N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16895</v>
      </c>
      <c r="R7" s="821"/>
      <c r="S7" s="821"/>
      <c r="T7" s="821"/>
      <c r="U7" s="821"/>
      <c r="V7" s="821">
        <v>16357</v>
      </c>
      <c r="W7" s="821"/>
      <c r="X7" s="821"/>
      <c r="Y7" s="821"/>
      <c r="Z7" s="821"/>
      <c r="AA7" s="821">
        <v>537</v>
      </c>
      <c r="AB7" s="821"/>
      <c r="AC7" s="821"/>
      <c r="AD7" s="821"/>
      <c r="AE7" s="822"/>
      <c r="AF7" s="823">
        <v>112</v>
      </c>
      <c r="AG7" s="824"/>
      <c r="AH7" s="824"/>
      <c r="AI7" s="824"/>
      <c r="AJ7" s="825"/>
      <c r="AK7" s="860">
        <v>774</v>
      </c>
      <c r="AL7" s="861"/>
      <c r="AM7" s="861"/>
      <c r="AN7" s="861"/>
      <c r="AO7" s="861"/>
      <c r="AP7" s="861">
        <v>13308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610</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10</v>
      </c>
      <c r="CS7" s="858"/>
      <c r="CT7" s="858"/>
      <c r="CU7" s="858"/>
      <c r="CV7" s="859"/>
      <c r="CW7" s="857" t="s">
        <v>609</v>
      </c>
      <c r="CX7" s="858"/>
      <c r="CY7" s="858"/>
      <c r="CZ7" s="858"/>
      <c r="DA7" s="859"/>
      <c r="DB7" s="857" t="s">
        <v>609</v>
      </c>
      <c r="DC7" s="858"/>
      <c r="DD7" s="858"/>
      <c r="DE7" s="858"/>
      <c r="DF7" s="859"/>
      <c r="DG7" s="857" t="s">
        <v>609</v>
      </c>
      <c r="DH7" s="858"/>
      <c r="DI7" s="858"/>
      <c r="DJ7" s="858"/>
      <c r="DK7" s="859"/>
      <c r="DL7" s="857" t="s">
        <v>609</v>
      </c>
      <c r="DM7" s="858"/>
      <c r="DN7" s="858"/>
      <c r="DO7" s="858"/>
      <c r="DP7" s="859"/>
      <c r="DQ7" s="857" t="s">
        <v>609</v>
      </c>
      <c r="DR7" s="858"/>
      <c r="DS7" s="858"/>
      <c r="DT7" s="858"/>
      <c r="DU7" s="859"/>
      <c r="DV7" s="838"/>
      <c r="DW7" s="839"/>
      <c r="DX7" s="839"/>
      <c r="DY7" s="839"/>
      <c r="DZ7" s="840"/>
      <c r="EA7" s="256"/>
    </row>
    <row r="8" spans="1:131" s="257" customFormat="1" ht="26.25" customHeight="1" x14ac:dyDescent="0.15">
      <c r="A8" s="263">
        <v>2</v>
      </c>
      <c r="B8" s="841" t="s">
        <v>394</v>
      </c>
      <c r="C8" s="842"/>
      <c r="D8" s="842"/>
      <c r="E8" s="842"/>
      <c r="F8" s="842"/>
      <c r="G8" s="842"/>
      <c r="H8" s="842"/>
      <c r="I8" s="842"/>
      <c r="J8" s="842"/>
      <c r="K8" s="842"/>
      <c r="L8" s="842"/>
      <c r="M8" s="842"/>
      <c r="N8" s="842"/>
      <c r="O8" s="842"/>
      <c r="P8" s="843"/>
      <c r="Q8" s="844">
        <v>280</v>
      </c>
      <c r="R8" s="845"/>
      <c r="S8" s="845"/>
      <c r="T8" s="845"/>
      <c r="U8" s="845"/>
      <c r="V8" s="845">
        <v>269</v>
      </c>
      <c r="W8" s="845"/>
      <c r="X8" s="845"/>
      <c r="Y8" s="845"/>
      <c r="Z8" s="845"/>
      <c r="AA8" s="845">
        <v>12</v>
      </c>
      <c r="AB8" s="845"/>
      <c r="AC8" s="845"/>
      <c r="AD8" s="845"/>
      <c r="AE8" s="846"/>
      <c r="AF8" s="847" t="s">
        <v>128</v>
      </c>
      <c r="AG8" s="848"/>
      <c r="AH8" s="848"/>
      <c r="AI8" s="848"/>
      <c r="AJ8" s="849"/>
      <c r="AK8" s="850">
        <v>276</v>
      </c>
      <c r="AL8" s="851"/>
      <c r="AM8" s="851"/>
      <c r="AN8" s="851"/>
      <c r="AO8" s="851"/>
      <c r="AP8" s="851">
        <v>1135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611</v>
      </c>
      <c r="BT8" s="855"/>
      <c r="BU8" s="855"/>
      <c r="BV8" s="855"/>
      <c r="BW8" s="855"/>
      <c r="BX8" s="855"/>
      <c r="BY8" s="855"/>
      <c r="BZ8" s="855"/>
      <c r="CA8" s="855"/>
      <c r="CB8" s="855"/>
      <c r="CC8" s="855"/>
      <c r="CD8" s="855"/>
      <c r="CE8" s="855"/>
      <c r="CF8" s="855"/>
      <c r="CG8" s="856"/>
      <c r="CH8" s="867">
        <v>-4</v>
      </c>
      <c r="CI8" s="868"/>
      <c r="CJ8" s="868"/>
      <c r="CK8" s="868"/>
      <c r="CL8" s="869"/>
      <c r="CM8" s="867">
        <v>19</v>
      </c>
      <c r="CN8" s="868"/>
      <c r="CO8" s="868"/>
      <c r="CP8" s="868"/>
      <c r="CQ8" s="869"/>
      <c r="CR8" s="867">
        <v>4</v>
      </c>
      <c r="CS8" s="868"/>
      <c r="CT8" s="868"/>
      <c r="CU8" s="868"/>
      <c r="CV8" s="869"/>
      <c r="CW8" s="867">
        <v>67</v>
      </c>
      <c r="CX8" s="868"/>
      <c r="CY8" s="868"/>
      <c r="CZ8" s="868"/>
      <c r="DA8" s="869"/>
      <c r="DB8" s="867" t="s">
        <v>609</v>
      </c>
      <c r="DC8" s="868"/>
      <c r="DD8" s="868"/>
      <c r="DE8" s="868"/>
      <c r="DF8" s="869"/>
      <c r="DG8" s="867" t="s">
        <v>609</v>
      </c>
      <c r="DH8" s="868"/>
      <c r="DI8" s="868"/>
      <c r="DJ8" s="868"/>
      <c r="DK8" s="869"/>
      <c r="DL8" s="867" t="s">
        <v>609</v>
      </c>
      <c r="DM8" s="868"/>
      <c r="DN8" s="868"/>
      <c r="DO8" s="868"/>
      <c r="DP8" s="869"/>
      <c r="DQ8" s="867" t="s">
        <v>609</v>
      </c>
      <c r="DR8" s="868"/>
      <c r="DS8" s="868"/>
      <c r="DT8" s="868"/>
      <c r="DU8" s="869"/>
      <c r="DV8" s="870"/>
      <c r="DW8" s="871"/>
      <c r="DX8" s="871"/>
      <c r="DY8" s="871"/>
      <c r="DZ8" s="872"/>
      <c r="EA8" s="256"/>
    </row>
    <row r="9" spans="1:131" s="257" customFormat="1" ht="26.25" customHeight="1" x14ac:dyDescent="0.15">
      <c r="A9" s="263">
        <v>3</v>
      </c>
      <c r="B9" s="841" t="s">
        <v>395</v>
      </c>
      <c r="C9" s="842"/>
      <c r="D9" s="842"/>
      <c r="E9" s="842"/>
      <c r="F9" s="842"/>
      <c r="G9" s="842"/>
      <c r="H9" s="842"/>
      <c r="I9" s="842"/>
      <c r="J9" s="842"/>
      <c r="K9" s="842"/>
      <c r="L9" s="842"/>
      <c r="M9" s="842"/>
      <c r="N9" s="842"/>
      <c r="O9" s="842"/>
      <c r="P9" s="843"/>
      <c r="Q9" s="844">
        <v>1760</v>
      </c>
      <c r="R9" s="845"/>
      <c r="S9" s="845"/>
      <c r="T9" s="845"/>
      <c r="U9" s="845"/>
      <c r="V9" s="845">
        <v>1760</v>
      </c>
      <c r="W9" s="845"/>
      <c r="X9" s="845"/>
      <c r="Y9" s="845"/>
      <c r="Z9" s="845"/>
      <c r="AA9" s="845" t="s">
        <v>597</v>
      </c>
      <c r="AB9" s="845"/>
      <c r="AC9" s="845"/>
      <c r="AD9" s="845"/>
      <c r="AE9" s="846"/>
      <c r="AF9" s="847" t="s">
        <v>396</v>
      </c>
      <c r="AG9" s="848"/>
      <c r="AH9" s="848"/>
      <c r="AI9" s="848"/>
      <c r="AJ9" s="849"/>
      <c r="AK9" s="850" t="s">
        <v>597</v>
      </c>
      <c r="AL9" s="851"/>
      <c r="AM9" s="851"/>
      <c r="AN9" s="851"/>
      <c r="AO9" s="851"/>
      <c r="AP9" s="851" t="s">
        <v>597</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612</v>
      </c>
      <c r="BT9" s="855"/>
      <c r="BU9" s="855"/>
      <c r="BV9" s="855"/>
      <c r="BW9" s="855"/>
      <c r="BX9" s="855"/>
      <c r="BY9" s="855"/>
      <c r="BZ9" s="855"/>
      <c r="CA9" s="855"/>
      <c r="CB9" s="855"/>
      <c r="CC9" s="855"/>
      <c r="CD9" s="855"/>
      <c r="CE9" s="855"/>
      <c r="CF9" s="855"/>
      <c r="CG9" s="856"/>
      <c r="CH9" s="867">
        <v>0</v>
      </c>
      <c r="CI9" s="868"/>
      <c r="CJ9" s="868"/>
      <c r="CK9" s="868"/>
      <c r="CL9" s="869"/>
      <c r="CM9" s="867">
        <v>312</v>
      </c>
      <c r="CN9" s="868"/>
      <c r="CO9" s="868"/>
      <c r="CP9" s="868"/>
      <c r="CQ9" s="869"/>
      <c r="CR9" s="867">
        <v>271</v>
      </c>
      <c r="CS9" s="868"/>
      <c r="CT9" s="868"/>
      <c r="CU9" s="868"/>
      <c r="CV9" s="869"/>
      <c r="CW9" s="867">
        <v>10</v>
      </c>
      <c r="CX9" s="868"/>
      <c r="CY9" s="868"/>
      <c r="CZ9" s="868"/>
      <c r="DA9" s="869"/>
      <c r="DB9" s="867" t="s">
        <v>609</v>
      </c>
      <c r="DC9" s="868"/>
      <c r="DD9" s="868"/>
      <c r="DE9" s="868"/>
      <c r="DF9" s="869"/>
      <c r="DG9" s="867" t="s">
        <v>609</v>
      </c>
      <c r="DH9" s="868"/>
      <c r="DI9" s="868"/>
      <c r="DJ9" s="868"/>
      <c r="DK9" s="869"/>
      <c r="DL9" s="867" t="s">
        <v>609</v>
      </c>
      <c r="DM9" s="868"/>
      <c r="DN9" s="868"/>
      <c r="DO9" s="868"/>
      <c r="DP9" s="869"/>
      <c r="DQ9" s="867" t="s">
        <v>609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18564</v>
      </c>
      <c r="R23" s="880"/>
      <c r="S23" s="880"/>
      <c r="T23" s="880"/>
      <c r="U23" s="880"/>
      <c r="V23" s="880">
        <v>18015</v>
      </c>
      <c r="W23" s="880"/>
      <c r="X23" s="880"/>
      <c r="Y23" s="880"/>
      <c r="Z23" s="880"/>
      <c r="AA23" s="880">
        <v>549</v>
      </c>
      <c r="AB23" s="880"/>
      <c r="AC23" s="880"/>
      <c r="AD23" s="880"/>
      <c r="AE23" s="881"/>
      <c r="AF23" s="882">
        <v>112</v>
      </c>
      <c r="AG23" s="880"/>
      <c r="AH23" s="880"/>
      <c r="AI23" s="880"/>
      <c r="AJ23" s="883"/>
      <c r="AK23" s="884"/>
      <c r="AL23" s="885"/>
      <c r="AM23" s="885"/>
      <c r="AN23" s="885"/>
      <c r="AO23" s="885"/>
      <c r="AP23" s="880">
        <v>14443</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402</v>
      </c>
      <c r="R26" s="804"/>
      <c r="S26" s="804"/>
      <c r="T26" s="804"/>
      <c r="U26" s="805"/>
      <c r="V26" s="803" t="s">
        <v>403</v>
      </c>
      <c r="W26" s="804"/>
      <c r="X26" s="804"/>
      <c r="Y26" s="804"/>
      <c r="Z26" s="805"/>
      <c r="AA26" s="803" t="s">
        <v>404</v>
      </c>
      <c r="AB26" s="804"/>
      <c r="AC26" s="804"/>
      <c r="AD26" s="804"/>
      <c r="AE26" s="804"/>
      <c r="AF26" s="898" t="s">
        <v>405</v>
      </c>
      <c r="AG26" s="899"/>
      <c r="AH26" s="899"/>
      <c r="AI26" s="899"/>
      <c r="AJ26" s="900"/>
      <c r="AK26" s="804" t="s">
        <v>406</v>
      </c>
      <c r="AL26" s="804"/>
      <c r="AM26" s="804"/>
      <c r="AN26" s="804"/>
      <c r="AO26" s="805"/>
      <c r="AP26" s="803" t="s">
        <v>407</v>
      </c>
      <c r="AQ26" s="804"/>
      <c r="AR26" s="804"/>
      <c r="AS26" s="804"/>
      <c r="AT26" s="805"/>
      <c r="AU26" s="803" t="s">
        <v>408</v>
      </c>
      <c r="AV26" s="804"/>
      <c r="AW26" s="804"/>
      <c r="AX26" s="804"/>
      <c r="AY26" s="805"/>
      <c r="AZ26" s="803" t="s">
        <v>409</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410</v>
      </c>
      <c r="C28" s="818"/>
      <c r="D28" s="818"/>
      <c r="E28" s="818"/>
      <c r="F28" s="818"/>
      <c r="G28" s="818"/>
      <c r="H28" s="818"/>
      <c r="I28" s="818"/>
      <c r="J28" s="818"/>
      <c r="K28" s="818"/>
      <c r="L28" s="818"/>
      <c r="M28" s="818"/>
      <c r="N28" s="818"/>
      <c r="O28" s="818"/>
      <c r="P28" s="819"/>
      <c r="Q28" s="908">
        <v>2639</v>
      </c>
      <c r="R28" s="909"/>
      <c r="S28" s="909"/>
      <c r="T28" s="909"/>
      <c r="U28" s="909"/>
      <c r="V28" s="909">
        <v>2581</v>
      </c>
      <c r="W28" s="909"/>
      <c r="X28" s="909"/>
      <c r="Y28" s="909"/>
      <c r="Z28" s="909"/>
      <c r="AA28" s="909">
        <v>58</v>
      </c>
      <c r="AB28" s="909"/>
      <c r="AC28" s="909"/>
      <c r="AD28" s="909"/>
      <c r="AE28" s="910"/>
      <c r="AF28" s="911">
        <v>58</v>
      </c>
      <c r="AG28" s="909"/>
      <c r="AH28" s="909"/>
      <c r="AI28" s="909"/>
      <c r="AJ28" s="912"/>
      <c r="AK28" s="913">
        <v>232</v>
      </c>
      <c r="AL28" s="904"/>
      <c r="AM28" s="904"/>
      <c r="AN28" s="904"/>
      <c r="AO28" s="904"/>
      <c r="AP28" s="904">
        <v>40</v>
      </c>
      <c r="AQ28" s="904"/>
      <c r="AR28" s="904"/>
      <c r="AS28" s="904"/>
      <c r="AT28" s="904"/>
      <c r="AU28" s="904" t="s">
        <v>597</v>
      </c>
      <c r="AV28" s="904"/>
      <c r="AW28" s="904"/>
      <c r="AX28" s="904"/>
      <c r="AY28" s="904"/>
      <c r="AZ28" s="905" t="s">
        <v>597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411</v>
      </c>
      <c r="C29" s="842"/>
      <c r="D29" s="842"/>
      <c r="E29" s="842"/>
      <c r="F29" s="842"/>
      <c r="G29" s="842"/>
      <c r="H29" s="842"/>
      <c r="I29" s="842"/>
      <c r="J29" s="842"/>
      <c r="K29" s="842"/>
      <c r="L29" s="842"/>
      <c r="M29" s="842"/>
      <c r="N29" s="842"/>
      <c r="O29" s="842"/>
      <c r="P29" s="843"/>
      <c r="Q29" s="844">
        <v>262</v>
      </c>
      <c r="R29" s="845"/>
      <c r="S29" s="845"/>
      <c r="T29" s="845"/>
      <c r="U29" s="845"/>
      <c r="V29" s="845">
        <v>262</v>
      </c>
      <c r="W29" s="845"/>
      <c r="X29" s="845"/>
      <c r="Y29" s="845"/>
      <c r="Z29" s="845"/>
      <c r="AA29" s="845">
        <v>0</v>
      </c>
      <c r="AB29" s="845"/>
      <c r="AC29" s="845"/>
      <c r="AD29" s="845"/>
      <c r="AE29" s="846"/>
      <c r="AF29" s="847">
        <v>1</v>
      </c>
      <c r="AG29" s="848"/>
      <c r="AH29" s="848"/>
      <c r="AI29" s="848"/>
      <c r="AJ29" s="849"/>
      <c r="AK29" s="916">
        <v>87</v>
      </c>
      <c r="AL29" s="917"/>
      <c r="AM29" s="917"/>
      <c r="AN29" s="917"/>
      <c r="AO29" s="917"/>
      <c r="AP29" s="917" t="s">
        <v>597</v>
      </c>
      <c r="AQ29" s="917"/>
      <c r="AR29" s="917"/>
      <c r="AS29" s="917"/>
      <c r="AT29" s="917"/>
      <c r="AU29" s="917" t="s">
        <v>597</v>
      </c>
      <c r="AV29" s="917"/>
      <c r="AW29" s="917"/>
      <c r="AX29" s="917"/>
      <c r="AY29" s="917"/>
      <c r="AZ29" s="918" t="s">
        <v>597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412</v>
      </c>
      <c r="C30" s="842"/>
      <c r="D30" s="842"/>
      <c r="E30" s="842"/>
      <c r="F30" s="842"/>
      <c r="G30" s="842"/>
      <c r="H30" s="842"/>
      <c r="I30" s="842"/>
      <c r="J30" s="842"/>
      <c r="K30" s="842"/>
      <c r="L30" s="842"/>
      <c r="M30" s="842"/>
      <c r="N30" s="842"/>
      <c r="O30" s="842"/>
      <c r="P30" s="843"/>
      <c r="Q30" s="844">
        <v>1369</v>
      </c>
      <c r="R30" s="845"/>
      <c r="S30" s="845"/>
      <c r="T30" s="845"/>
      <c r="U30" s="845"/>
      <c r="V30" s="845">
        <v>1477</v>
      </c>
      <c r="W30" s="845"/>
      <c r="X30" s="845"/>
      <c r="Y30" s="845"/>
      <c r="Z30" s="845"/>
      <c r="AA30" s="845">
        <v>-109</v>
      </c>
      <c r="AB30" s="845"/>
      <c r="AC30" s="845"/>
      <c r="AD30" s="845"/>
      <c r="AE30" s="846"/>
      <c r="AF30" s="847">
        <v>435</v>
      </c>
      <c r="AG30" s="848"/>
      <c r="AH30" s="848"/>
      <c r="AI30" s="848"/>
      <c r="AJ30" s="849"/>
      <c r="AK30" s="916">
        <v>188</v>
      </c>
      <c r="AL30" s="917"/>
      <c r="AM30" s="917"/>
      <c r="AN30" s="917"/>
      <c r="AO30" s="917"/>
      <c r="AP30" s="917">
        <v>210</v>
      </c>
      <c r="AQ30" s="917"/>
      <c r="AR30" s="917"/>
      <c r="AS30" s="917"/>
      <c r="AT30" s="917"/>
      <c r="AU30" s="917">
        <v>142</v>
      </c>
      <c r="AV30" s="917"/>
      <c r="AW30" s="917"/>
      <c r="AX30" s="917"/>
      <c r="AY30" s="917"/>
      <c r="AZ30" s="918" t="s">
        <v>597</v>
      </c>
      <c r="BA30" s="918"/>
      <c r="BB30" s="918"/>
      <c r="BC30" s="918"/>
      <c r="BD30" s="918"/>
      <c r="BE30" s="914" t="s">
        <v>413</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414</v>
      </c>
      <c r="C31" s="842"/>
      <c r="D31" s="842"/>
      <c r="E31" s="842"/>
      <c r="F31" s="842"/>
      <c r="G31" s="842"/>
      <c r="H31" s="842"/>
      <c r="I31" s="842"/>
      <c r="J31" s="842"/>
      <c r="K31" s="842"/>
      <c r="L31" s="842"/>
      <c r="M31" s="842"/>
      <c r="N31" s="842"/>
      <c r="O31" s="842"/>
      <c r="P31" s="843"/>
      <c r="Q31" s="844">
        <v>609</v>
      </c>
      <c r="R31" s="845"/>
      <c r="S31" s="845"/>
      <c r="T31" s="845"/>
      <c r="U31" s="845"/>
      <c r="V31" s="845">
        <v>605</v>
      </c>
      <c r="W31" s="845"/>
      <c r="X31" s="845"/>
      <c r="Y31" s="845"/>
      <c r="Z31" s="845"/>
      <c r="AA31" s="845">
        <v>4</v>
      </c>
      <c r="AB31" s="845"/>
      <c r="AC31" s="845"/>
      <c r="AD31" s="845"/>
      <c r="AE31" s="846"/>
      <c r="AF31" s="847" t="s">
        <v>415</v>
      </c>
      <c r="AG31" s="848"/>
      <c r="AH31" s="848"/>
      <c r="AI31" s="848"/>
      <c r="AJ31" s="849"/>
      <c r="AK31" s="916">
        <v>185</v>
      </c>
      <c r="AL31" s="917"/>
      <c r="AM31" s="917"/>
      <c r="AN31" s="917"/>
      <c r="AO31" s="917"/>
      <c r="AP31" s="917">
        <v>3344</v>
      </c>
      <c r="AQ31" s="917"/>
      <c r="AR31" s="917"/>
      <c r="AS31" s="917"/>
      <c r="AT31" s="917"/>
      <c r="AU31" s="917">
        <v>3070</v>
      </c>
      <c r="AV31" s="917"/>
      <c r="AW31" s="917"/>
      <c r="AX31" s="917"/>
      <c r="AY31" s="917"/>
      <c r="AZ31" s="918" t="s">
        <v>597</v>
      </c>
      <c r="BA31" s="918"/>
      <c r="BB31" s="918"/>
      <c r="BC31" s="918"/>
      <c r="BD31" s="918"/>
      <c r="BE31" s="914" t="s">
        <v>416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166</v>
      </c>
      <c r="R32" s="845"/>
      <c r="S32" s="845"/>
      <c r="T32" s="845"/>
      <c r="U32" s="845"/>
      <c r="V32" s="845">
        <v>166</v>
      </c>
      <c r="W32" s="845"/>
      <c r="X32" s="845"/>
      <c r="Y32" s="845"/>
      <c r="Z32" s="845"/>
      <c r="AA32" s="845" t="s">
        <v>597</v>
      </c>
      <c r="AB32" s="845"/>
      <c r="AC32" s="845"/>
      <c r="AD32" s="845"/>
      <c r="AE32" s="846"/>
      <c r="AF32" s="847" t="s">
        <v>418</v>
      </c>
      <c r="AG32" s="848"/>
      <c r="AH32" s="848"/>
      <c r="AI32" s="848"/>
      <c r="AJ32" s="849"/>
      <c r="AK32" s="916">
        <v>50</v>
      </c>
      <c r="AL32" s="917"/>
      <c r="AM32" s="917"/>
      <c r="AN32" s="917"/>
      <c r="AO32" s="917"/>
      <c r="AP32" s="917">
        <v>433</v>
      </c>
      <c r="AQ32" s="917"/>
      <c r="AR32" s="917"/>
      <c r="AS32" s="917"/>
      <c r="AT32" s="917"/>
      <c r="AU32" s="917">
        <v>432</v>
      </c>
      <c r="AV32" s="917"/>
      <c r="AW32" s="917"/>
      <c r="AX32" s="917"/>
      <c r="AY32" s="917"/>
      <c r="AZ32" s="918" t="s">
        <v>597</v>
      </c>
      <c r="BA32" s="918"/>
      <c r="BB32" s="918"/>
      <c r="BC32" s="918"/>
      <c r="BD32" s="918"/>
      <c r="BE32" s="914" t="s">
        <v>419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420</v>
      </c>
      <c r="C33" s="842"/>
      <c r="D33" s="842"/>
      <c r="E33" s="842"/>
      <c r="F33" s="842"/>
      <c r="G33" s="842"/>
      <c r="H33" s="842"/>
      <c r="I33" s="842"/>
      <c r="J33" s="842"/>
      <c r="K33" s="842"/>
      <c r="L33" s="842"/>
      <c r="M33" s="842"/>
      <c r="N33" s="842"/>
      <c r="O33" s="842"/>
      <c r="P33" s="843"/>
      <c r="Q33" s="844">
        <v>6</v>
      </c>
      <c r="R33" s="845"/>
      <c r="S33" s="845"/>
      <c r="T33" s="845"/>
      <c r="U33" s="845"/>
      <c r="V33" s="845">
        <v>6</v>
      </c>
      <c r="W33" s="845"/>
      <c r="X33" s="845"/>
      <c r="Y33" s="845"/>
      <c r="Z33" s="845"/>
      <c r="AA33" s="845" t="s">
        <v>597</v>
      </c>
      <c r="AB33" s="845"/>
      <c r="AC33" s="845"/>
      <c r="AD33" s="845"/>
      <c r="AE33" s="846"/>
      <c r="AF33" s="847" t="s">
        <v>421</v>
      </c>
      <c r="AG33" s="848"/>
      <c r="AH33" s="848"/>
      <c r="AI33" s="848"/>
      <c r="AJ33" s="849"/>
      <c r="AK33" s="916">
        <v>6</v>
      </c>
      <c r="AL33" s="917"/>
      <c r="AM33" s="917"/>
      <c r="AN33" s="917"/>
      <c r="AO33" s="917"/>
      <c r="AP33" s="917">
        <v>13</v>
      </c>
      <c r="AQ33" s="917"/>
      <c r="AR33" s="917"/>
      <c r="AS33" s="917"/>
      <c r="AT33" s="917"/>
      <c r="AU33" s="917">
        <v>13</v>
      </c>
      <c r="AV33" s="917"/>
      <c r="AW33" s="917"/>
      <c r="AX33" s="917"/>
      <c r="AY33" s="917"/>
      <c r="AZ33" s="918" t="s">
        <v>597</v>
      </c>
      <c r="BA33" s="918"/>
      <c r="BB33" s="918"/>
      <c r="BC33" s="918"/>
      <c r="BD33" s="918"/>
      <c r="BE33" s="914" t="s">
        <v>422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424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494</v>
      </c>
      <c r="AG63" s="928"/>
      <c r="AH63" s="928"/>
      <c r="AI63" s="928"/>
      <c r="AJ63" s="929"/>
      <c r="AK63" s="930"/>
      <c r="AL63" s="925"/>
      <c r="AM63" s="925"/>
      <c r="AN63" s="925"/>
      <c r="AO63" s="925"/>
      <c r="AP63" s="928">
        <f>SUM(AP28:AT33)</f>
        <v>4040</v>
      </c>
      <c r="AQ63" s="928"/>
      <c r="AR63" s="928"/>
      <c r="AS63" s="928"/>
      <c r="AT63" s="928"/>
      <c r="AU63" s="932">
        <f>SUM(AU28:AY33)</f>
        <v>3657</v>
      </c>
      <c r="AV63" s="933"/>
      <c r="AW63" s="933"/>
      <c r="AX63" s="933"/>
      <c r="AY63" s="934"/>
      <c r="AZ63" s="935"/>
      <c r="BA63" s="935"/>
      <c r="BB63" s="935"/>
      <c r="BC63" s="935"/>
      <c r="BD63" s="935"/>
      <c r="BE63" s="936"/>
      <c r="BF63" s="936"/>
      <c r="BG63" s="936"/>
      <c r="BH63" s="936"/>
      <c r="BI63" s="937"/>
      <c r="BJ63" s="938" t="s">
        <v>425</v>
      </c>
      <c r="BK63" s="933"/>
      <c r="BL63" s="933"/>
      <c r="BM63" s="933"/>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427</v>
      </c>
      <c r="B66" s="827"/>
      <c r="C66" s="827"/>
      <c r="D66" s="827"/>
      <c r="E66" s="827"/>
      <c r="F66" s="827"/>
      <c r="G66" s="827"/>
      <c r="H66" s="827"/>
      <c r="I66" s="827"/>
      <c r="J66" s="827"/>
      <c r="K66" s="827"/>
      <c r="L66" s="827"/>
      <c r="M66" s="827"/>
      <c r="N66" s="827"/>
      <c r="O66" s="827"/>
      <c r="P66" s="828"/>
      <c r="Q66" s="803" t="s">
        <v>402</v>
      </c>
      <c r="R66" s="804"/>
      <c r="S66" s="804"/>
      <c r="T66" s="804"/>
      <c r="U66" s="805"/>
      <c r="V66" s="803" t="s">
        <v>428</v>
      </c>
      <c r="W66" s="804"/>
      <c r="X66" s="804"/>
      <c r="Y66" s="804"/>
      <c r="Z66" s="805"/>
      <c r="AA66" s="803" t="s">
        <v>429</v>
      </c>
      <c r="AB66" s="804"/>
      <c r="AC66" s="804"/>
      <c r="AD66" s="804"/>
      <c r="AE66" s="805"/>
      <c r="AF66" s="940" t="s">
        <v>430</v>
      </c>
      <c r="AG66" s="899"/>
      <c r="AH66" s="899"/>
      <c r="AI66" s="899"/>
      <c r="AJ66" s="941"/>
      <c r="AK66" s="803" t="s">
        <v>431</v>
      </c>
      <c r="AL66" s="827"/>
      <c r="AM66" s="827"/>
      <c r="AN66" s="827"/>
      <c r="AO66" s="828"/>
      <c r="AP66" s="803" t="s">
        <v>432</v>
      </c>
      <c r="AQ66" s="804"/>
      <c r="AR66" s="804"/>
      <c r="AS66" s="804"/>
      <c r="AT66" s="805"/>
      <c r="AU66" s="803" t="s">
        <v>433</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598</v>
      </c>
      <c r="C68" s="958"/>
      <c r="D68" s="958"/>
      <c r="E68" s="958"/>
      <c r="F68" s="958"/>
      <c r="G68" s="958"/>
      <c r="H68" s="958"/>
      <c r="I68" s="958"/>
      <c r="J68" s="958"/>
      <c r="K68" s="958"/>
      <c r="L68" s="958"/>
      <c r="M68" s="958"/>
      <c r="N68" s="958"/>
      <c r="O68" s="958"/>
      <c r="P68" s="959"/>
      <c r="Q68" s="960">
        <v>345</v>
      </c>
      <c r="R68" s="954"/>
      <c r="S68" s="954"/>
      <c r="T68" s="954"/>
      <c r="U68" s="954"/>
      <c r="V68" s="954">
        <v>319</v>
      </c>
      <c r="W68" s="954"/>
      <c r="X68" s="954"/>
      <c r="Y68" s="954"/>
      <c r="Z68" s="954"/>
      <c r="AA68" s="954">
        <v>25</v>
      </c>
      <c r="AB68" s="954"/>
      <c r="AC68" s="954"/>
      <c r="AD68" s="954"/>
      <c r="AE68" s="954"/>
      <c r="AF68" s="954">
        <v>25</v>
      </c>
      <c r="AG68" s="954"/>
      <c r="AH68" s="954"/>
      <c r="AI68" s="954"/>
      <c r="AJ68" s="954"/>
      <c r="AK68" s="954">
        <v>3</v>
      </c>
      <c r="AL68" s="954"/>
      <c r="AM68" s="954"/>
      <c r="AN68" s="954"/>
      <c r="AO68" s="954"/>
      <c r="AP68" s="954" t="s">
        <v>609</v>
      </c>
      <c r="AQ68" s="954"/>
      <c r="AR68" s="954"/>
      <c r="AS68" s="954"/>
      <c r="AT68" s="954"/>
      <c r="AU68" s="954" t="s">
        <v>609</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599</v>
      </c>
      <c r="C69" s="962"/>
      <c r="D69" s="962"/>
      <c r="E69" s="962"/>
      <c r="F69" s="962"/>
      <c r="G69" s="962"/>
      <c r="H69" s="962"/>
      <c r="I69" s="962"/>
      <c r="J69" s="962"/>
      <c r="K69" s="962"/>
      <c r="L69" s="962"/>
      <c r="M69" s="962"/>
      <c r="N69" s="962"/>
      <c r="O69" s="962"/>
      <c r="P69" s="963"/>
      <c r="Q69" s="964">
        <v>63</v>
      </c>
      <c r="R69" s="917"/>
      <c r="S69" s="917"/>
      <c r="T69" s="917"/>
      <c r="U69" s="917"/>
      <c r="V69" s="917">
        <v>58</v>
      </c>
      <c r="W69" s="917"/>
      <c r="X69" s="917"/>
      <c r="Y69" s="917"/>
      <c r="Z69" s="917"/>
      <c r="AA69" s="917">
        <v>5</v>
      </c>
      <c r="AB69" s="917"/>
      <c r="AC69" s="917"/>
      <c r="AD69" s="917"/>
      <c r="AE69" s="917"/>
      <c r="AF69" s="917">
        <v>5</v>
      </c>
      <c r="AG69" s="917"/>
      <c r="AH69" s="917"/>
      <c r="AI69" s="917"/>
      <c r="AJ69" s="917"/>
      <c r="AK69" s="917">
        <v>4</v>
      </c>
      <c r="AL69" s="917"/>
      <c r="AM69" s="917"/>
      <c r="AN69" s="917"/>
      <c r="AO69" s="917"/>
      <c r="AP69" s="917" t="s">
        <v>609</v>
      </c>
      <c r="AQ69" s="917"/>
      <c r="AR69" s="917"/>
      <c r="AS69" s="917"/>
      <c r="AT69" s="917"/>
      <c r="AU69" s="917" t="s">
        <v>609</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600</v>
      </c>
      <c r="C70" s="962"/>
      <c r="D70" s="962"/>
      <c r="E70" s="962"/>
      <c r="F70" s="962"/>
      <c r="G70" s="962"/>
      <c r="H70" s="962"/>
      <c r="I70" s="962"/>
      <c r="J70" s="962"/>
      <c r="K70" s="962"/>
      <c r="L70" s="962"/>
      <c r="M70" s="962"/>
      <c r="N70" s="962"/>
      <c r="O70" s="962"/>
      <c r="P70" s="963"/>
      <c r="Q70" s="964">
        <v>7959</v>
      </c>
      <c r="R70" s="917"/>
      <c r="S70" s="917"/>
      <c r="T70" s="917"/>
      <c r="U70" s="917"/>
      <c r="V70" s="917">
        <v>7833</v>
      </c>
      <c r="W70" s="917"/>
      <c r="X70" s="917"/>
      <c r="Y70" s="917"/>
      <c r="Z70" s="917"/>
      <c r="AA70" s="917">
        <v>126</v>
      </c>
      <c r="AB70" s="917"/>
      <c r="AC70" s="917"/>
      <c r="AD70" s="917"/>
      <c r="AE70" s="917"/>
      <c r="AF70" s="917">
        <v>167</v>
      </c>
      <c r="AG70" s="917"/>
      <c r="AH70" s="917"/>
      <c r="AI70" s="917"/>
      <c r="AJ70" s="917"/>
      <c r="AK70" s="917">
        <v>292</v>
      </c>
      <c r="AL70" s="917"/>
      <c r="AM70" s="917"/>
      <c r="AN70" s="917"/>
      <c r="AO70" s="917"/>
      <c r="AP70" s="917">
        <v>5233</v>
      </c>
      <c r="AQ70" s="917"/>
      <c r="AR70" s="917"/>
      <c r="AS70" s="917"/>
      <c r="AT70" s="917"/>
      <c r="AU70" s="917">
        <v>309</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601</v>
      </c>
      <c r="C71" s="962"/>
      <c r="D71" s="962"/>
      <c r="E71" s="962"/>
      <c r="F71" s="962"/>
      <c r="G71" s="962"/>
      <c r="H71" s="962"/>
      <c r="I71" s="962"/>
      <c r="J71" s="962"/>
      <c r="K71" s="962"/>
      <c r="L71" s="962"/>
      <c r="M71" s="962"/>
      <c r="N71" s="962"/>
      <c r="O71" s="962"/>
      <c r="P71" s="963"/>
      <c r="Q71" s="964">
        <v>33252</v>
      </c>
      <c r="R71" s="917"/>
      <c r="S71" s="917"/>
      <c r="T71" s="917"/>
      <c r="U71" s="917"/>
      <c r="V71" s="917">
        <v>32101</v>
      </c>
      <c r="W71" s="917"/>
      <c r="X71" s="917"/>
      <c r="Y71" s="917"/>
      <c r="Z71" s="917"/>
      <c r="AA71" s="917">
        <v>1151</v>
      </c>
      <c r="AB71" s="917"/>
      <c r="AC71" s="917"/>
      <c r="AD71" s="917"/>
      <c r="AE71" s="917"/>
      <c r="AF71" s="917">
        <v>1097</v>
      </c>
      <c r="AG71" s="917"/>
      <c r="AH71" s="917"/>
      <c r="AI71" s="917"/>
      <c r="AJ71" s="917"/>
      <c r="AK71" s="917">
        <v>5177</v>
      </c>
      <c r="AL71" s="917"/>
      <c r="AM71" s="917"/>
      <c r="AN71" s="917"/>
      <c r="AO71" s="917"/>
      <c r="AP71" s="917" t="s">
        <v>609</v>
      </c>
      <c r="AQ71" s="917"/>
      <c r="AR71" s="917"/>
      <c r="AS71" s="917"/>
      <c r="AT71" s="917"/>
      <c r="AU71" s="917" t="s">
        <v>609</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602</v>
      </c>
      <c r="C72" s="962"/>
      <c r="D72" s="962"/>
      <c r="E72" s="962"/>
      <c r="F72" s="962"/>
      <c r="G72" s="962"/>
      <c r="H72" s="962"/>
      <c r="I72" s="962"/>
      <c r="J72" s="962"/>
      <c r="K72" s="962"/>
      <c r="L72" s="962"/>
      <c r="M72" s="962"/>
      <c r="N72" s="962"/>
      <c r="O72" s="962"/>
      <c r="P72" s="963"/>
      <c r="Q72" s="964">
        <v>257</v>
      </c>
      <c r="R72" s="917"/>
      <c r="S72" s="917"/>
      <c r="T72" s="917"/>
      <c r="U72" s="917"/>
      <c r="V72" s="917">
        <v>251</v>
      </c>
      <c r="W72" s="917"/>
      <c r="X72" s="917"/>
      <c r="Y72" s="917"/>
      <c r="Z72" s="917"/>
      <c r="AA72" s="917">
        <v>6</v>
      </c>
      <c r="AB72" s="917"/>
      <c r="AC72" s="917"/>
      <c r="AD72" s="917"/>
      <c r="AE72" s="917"/>
      <c r="AF72" s="917">
        <v>6</v>
      </c>
      <c r="AG72" s="917"/>
      <c r="AH72" s="917"/>
      <c r="AI72" s="917"/>
      <c r="AJ72" s="917"/>
      <c r="AK72" s="917">
        <v>41</v>
      </c>
      <c r="AL72" s="917"/>
      <c r="AM72" s="917"/>
      <c r="AN72" s="917"/>
      <c r="AO72" s="917"/>
      <c r="AP72" s="917" t="s">
        <v>609</v>
      </c>
      <c r="AQ72" s="917"/>
      <c r="AR72" s="917"/>
      <c r="AS72" s="917"/>
      <c r="AT72" s="917"/>
      <c r="AU72" s="917" t="s">
        <v>609</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603</v>
      </c>
      <c r="C73" s="962"/>
      <c r="D73" s="962"/>
      <c r="E73" s="962"/>
      <c r="F73" s="962"/>
      <c r="G73" s="962"/>
      <c r="H73" s="962"/>
      <c r="I73" s="962"/>
      <c r="J73" s="962"/>
      <c r="K73" s="962"/>
      <c r="L73" s="962"/>
      <c r="M73" s="962"/>
      <c r="N73" s="962"/>
      <c r="O73" s="962"/>
      <c r="P73" s="963"/>
      <c r="Q73" s="964">
        <v>131132</v>
      </c>
      <c r="R73" s="917"/>
      <c r="S73" s="917"/>
      <c r="T73" s="917"/>
      <c r="U73" s="917"/>
      <c r="V73" s="917">
        <v>125037</v>
      </c>
      <c r="W73" s="917"/>
      <c r="X73" s="917"/>
      <c r="Y73" s="917"/>
      <c r="Z73" s="917"/>
      <c r="AA73" s="917">
        <v>6095</v>
      </c>
      <c r="AB73" s="917"/>
      <c r="AC73" s="917"/>
      <c r="AD73" s="917"/>
      <c r="AE73" s="917"/>
      <c r="AF73" s="917">
        <v>6095</v>
      </c>
      <c r="AG73" s="917"/>
      <c r="AH73" s="917"/>
      <c r="AI73" s="917"/>
      <c r="AJ73" s="917"/>
      <c r="AK73" s="917">
        <v>1013</v>
      </c>
      <c r="AL73" s="917"/>
      <c r="AM73" s="917"/>
      <c r="AN73" s="917"/>
      <c r="AO73" s="917"/>
      <c r="AP73" s="917" t="s">
        <v>609</v>
      </c>
      <c r="AQ73" s="917"/>
      <c r="AR73" s="917"/>
      <c r="AS73" s="917"/>
      <c r="AT73" s="917"/>
      <c r="AU73" s="917" t="s">
        <v>609</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604</v>
      </c>
      <c r="C74" s="962"/>
      <c r="D74" s="962"/>
      <c r="E74" s="962"/>
      <c r="F74" s="962"/>
      <c r="G74" s="962"/>
      <c r="H74" s="962"/>
      <c r="I74" s="962"/>
      <c r="J74" s="962"/>
      <c r="K74" s="962"/>
      <c r="L74" s="962"/>
      <c r="M74" s="962"/>
      <c r="N74" s="962"/>
      <c r="O74" s="962"/>
      <c r="P74" s="963"/>
      <c r="Q74" s="964">
        <v>3485</v>
      </c>
      <c r="R74" s="917"/>
      <c r="S74" s="917"/>
      <c r="T74" s="917"/>
      <c r="U74" s="917"/>
      <c r="V74" s="917">
        <v>3133</v>
      </c>
      <c r="W74" s="917"/>
      <c r="X74" s="917"/>
      <c r="Y74" s="917"/>
      <c r="Z74" s="917"/>
      <c r="AA74" s="917">
        <v>352</v>
      </c>
      <c r="AB74" s="917"/>
      <c r="AC74" s="917"/>
      <c r="AD74" s="917"/>
      <c r="AE74" s="917"/>
      <c r="AF74" s="917">
        <v>352</v>
      </c>
      <c r="AG74" s="917"/>
      <c r="AH74" s="917"/>
      <c r="AI74" s="917"/>
      <c r="AJ74" s="917"/>
      <c r="AK74" s="917">
        <v>10</v>
      </c>
      <c r="AL74" s="917"/>
      <c r="AM74" s="917"/>
      <c r="AN74" s="917"/>
      <c r="AO74" s="917"/>
      <c r="AP74" s="917" t="s">
        <v>609</v>
      </c>
      <c r="AQ74" s="917"/>
      <c r="AR74" s="917"/>
      <c r="AS74" s="917"/>
      <c r="AT74" s="917"/>
      <c r="AU74" s="917" t="s">
        <v>609</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605</v>
      </c>
      <c r="C75" s="962"/>
      <c r="D75" s="962"/>
      <c r="E75" s="962"/>
      <c r="F75" s="962"/>
      <c r="G75" s="962"/>
      <c r="H75" s="962"/>
      <c r="I75" s="962"/>
      <c r="J75" s="962"/>
      <c r="K75" s="962"/>
      <c r="L75" s="962"/>
      <c r="M75" s="962"/>
      <c r="N75" s="962"/>
      <c r="O75" s="962"/>
      <c r="P75" s="963"/>
      <c r="Q75" s="967">
        <v>28</v>
      </c>
      <c r="R75" s="968"/>
      <c r="S75" s="968"/>
      <c r="T75" s="968"/>
      <c r="U75" s="916"/>
      <c r="V75" s="969">
        <v>26</v>
      </c>
      <c r="W75" s="968"/>
      <c r="X75" s="968"/>
      <c r="Y75" s="968"/>
      <c r="Z75" s="916"/>
      <c r="AA75" s="969">
        <v>2</v>
      </c>
      <c r="AB75" s="968"/>
      <c r="AC75" s="968"/>
      <c r="AD75" s="968"/>
      <c r="AE75" s="916"/>
      <c r="AF75" s="969">
        <v>2</v>
      </c>
      <c r="AG75" s="968"/>
      <c r="AH75" s="968"/>
      <c r="AI75" s="968"/>
      <c r="AJ75" s="916"/>
      <c r="AK75" s="969">
        <v>0</v>
      </c>
      <c r="AL75" s="968"/>
      <c r="AM75" s="968"/>
      <c r="AN75" s="968"/>
      <c r="AO75" s="916"/>
      <c r="AP75" s="969" t="s">
        <v>609</v>
      </c>
      <c r="AQ75" s="968"/>
      <c r="AR75" s="968"/>
      <c r="AS75" s="968"/>
      <c r="AT75" s="916"/>
      <c r="AU75" s="969" t="s">
        <v>609</v>
      </c>
      <c r="AV75" s="968"/>
      <c r="AW75" s="968"/>
      <c r="AX75" s="968"/>
      <c r="AY75" s="916"/>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t="s">
        <v>606</v>
      </c>
      <c r="C76" s="962"/>
      <c r="D76" s="962"/>
      <c r="E76" s="962"/>
      <c r="F76" s="962"/>
      <c r="G76" s="962"/>
      <c r="H76" s="962"/>
      <c r="I76" s="962"/>
      <c r="J76" s="962"/>
      <c r="K76" s="962"/>
      <c r="L76" s="962"/>
      <c r="M76" s="962"/>
      <c r="N76" s="962"/>
      <c r="O76" s="962"/>
      <c r="P76" s="963"/>
      <c r="Q76" s="967">
        <v>398</v>
      </c>
      <c r="R76" s="968"/>
      <c r="S76" s="968"/>
      <c r="T76" s="968"/>
      <c r="U76" s="916"/>
      <c r="V76" s="969">
        <v>391</v>
      </c>
      <c r="W76" s="968"/>
      <c r="X76" s="968"/>
      <c r="Y76" s="968"/>
      <c r="Z76" s="916"/>
      <c r="AA76" s="969">
        <v>7</v>
      </c>
      <c r="AB76" s="968"/>
      <c r="AC76" s="968"/>
      <c r="AD76" s="968"/>
      <c r="AE76" s="916"/>
      <c r="AF76" s="969">
        <v>7</v>
      </c>
      <c r="AG76" s="968"/>
      <c r="AH76" s="968"/>
      <c r="AI76" s="968"/>
      <c r="AJ76" s="916"/>
      <c r="AK76" s="969">
        <v>69</v>
      </c>
      <c r="AL76" s="968"/>
      <c r="AM76" s="968"/>
      <c r="AN76" s="968"/>
      <c r="AO76" s="916"/>
      <c r="AP76" s="969" t="s">
        <v>609</v>
      </c>
      <c r="AQ76" s="968"/>
      <c r="AR76" s="968"/>
      <c r="AS76" s="968"/>
      <c r="AT76" s="916"/>
      <c r="AU76" s="969" t="s">
        <v>609</v>
      </c>
      <c r="AV76" s="968"/>
      <c r="AW76" s="968"/>
      <c r="AX76" s="968"/>
      <c r="AY76" s="916"/>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t="s">
        <v>608</v>
      </c>
      <c r="C77" s="962"/>
      <c r="D77" s="962"/>
      <c r="E77" s="962"/>
      <c r="F77" s="962"/>
      <c r="G77" s="962"/>
      <c r="H77" s="962"/>
      <c r="I77" s="962"/>
      <c r="J77" s="962"/>
      <c r="K77" s="962"/>
      <c r="L77" s="962"/>
      <c r="M77" s="962"/>
      <c r="N77" s="962"/>
      <c r="O77" s="962"/>
      <c r="P77" s="963"/>
      <c r="Q77" s="967">
        <v>3647</v>
      </c>
      <c r="R77" s="968"/>
      <c r="S77" s="968"/>
      <c r="T77" s="968"/>
      <c r="U77" s="916"/>
      <c r="V77" s="969">
        <v>3688</v>
      </c>
      <c r="W77" s="968"/>
      <c r="X77" s="968"/>
      <c r="Y77" s="968"/>
      <c r="Z77" s="916"/>
      <c r="AA77" s="969">
        <v>-41</v>
      </c>
      <c r="AB77" s="968"/>
      <c r="AC77" s="968"/>
      <c r="AD77" s="968"/>
      <c r="AE77" s="916"/>
      <c r="AF77" s="969">
        <v>5003</v>
      </c>
      <c r="AG77" s="968"/>
      <c r="AH77" s="968"/>
      <c r="AI77" s="968"/>
      <c r="AJ77" s="916"/>
      <c r="AK77" s="969">
        <v>111</v>
      </c>
      <c r="AL77" s="968"/>
      <c r="AM77" s="968"/>
      <c r="AN77" s="968"/>
      <c r="AO77" s="916"/>
      <c r="AP77" s="969">
        <v>5109</v>
      </c>
      <c r="AQ77" s="968"/>
      <c r="AR77" s="968"/>
      <c r="AS77" s="968"/>
      <c r="AT77" s="916"/>
      <c r="AU77" s="969">
        <v>661</v>
      </c>
      <c r="AV77" s="968"/>
      <c r="AW77" s="968"/>
      <c r="AX77" s="968"/>
      <c r="AY77" s="916"/>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t="s">
        <v>607</v>
      </c>
      <c r="C78" s="962"/>
      <c r="D78" s="962"/>
      <c r="E78" s="962"/>
      <c r="F78" s="962"/>
      <c r="G78" s="962"/>
      <c r="H78" s="962"/>
      <c r="I78" s="962"/>
      <c r="J78" s="962"/>
      <c r="K78" s="962"/>
      <c r="L78" s="962"/>
      <c r="M78" s="962"/>
      <c r="N78" s="962"/>
      <c r="O78" s="962"/>
      <c r="P78" s="963"/>
      <c r="Q78" s="964">
        <v>1543</v>
      </c>
      <c r="R78" s="917"/>
      <c r="S78" s="917"/>
      <c r="T78" s="917"/>
      <c r="U78" s="917"/>
      <c r="V78" s="917">
        <v>1655</v>
      </c>
      <c r="W78" s="917"/>
      <c r="X78" s="917"/>
      <c r="Y78" s="917"/>
      <c r="Z78" s="917"/>
      <c r="AA78" s="917">
        <v>-113</v>
      </c>
      <c r="AB78" s="917"/>
      <c r="AC78" s="917"/>
      <c r="AD78" s="917"/>
      <c r="AE78" s="917"/>
      <c r="AF78" s="917">
        <v>0</v>
      </c>
      <c r="AG78" s="917"/>
      <c r="AH78" s="917"/>
      <c r="AI78" s="917"/>
      <c r="AJ78" s="917"/>
      <c r="AK78" s="917">
        <v>1</v>
      </c>
      <c r="AL78" s="917"/>
      <c r="AM78" s="917"/>
      <c r="AN78" s="917"/>
      <c r="AO78" s="917"/>
      <c r="AP78" s="917" t="s">
        <v>618</v>
      </c>
      <c r="AQ78" s="917"/>
      <c r="AR78" s="917"/>
      <c r="AS78" s="917"/>
      <c r="AT78" s="917"/>
      <c r="AU78" s="917" t="s">
        <v>618</v>
      </c>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398</v>
      </c>
      <c r="B88" s="876" t="s">
        <v>434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f>SUM(AF68:AJ78)</f>
        <v>12759</v>
      </c>
      <c r="AG88" s="928"/>
      <c r="AH88" s="928"/>
      <c r="AI88" s="928"/>
      <c r="AJ88" s="928"/>
      <c r="AK88" s="925"/>
      <c r="AL88" s="925"/>
      <c r="AM88" s="925"/>
      <c r="AN88" s="925"/>
      <c r="AO88" s="925"/>
      <c r="AP88" s="928">
        <f>SUM(AP68:AT78)</f>
        <v>10342</v>
      </c>
      <c r="AQ88" s="928"/>
      <c r="AR88" s="928"/>
      <c r="AS88" s="928"/>
      <c r="AT88" s="928"/>
      <c r="AU88" s="932">
        <f>SUM(AU68:AY78)</f>
        <v>970</v>
      </c>
      <c r="AV88" s="933"/>
      <c r="AW88" s="933"/>
      <c r="AX88" s="933"/>
      <c r="AY88" s="934"/>
      <c r="AZ88" s="936"/>
      <c r="BA88" s="936"/>
      <c r="BB88" s="936"/>
      <c r="BC88" s="936"/>
      <c r="BD88" s="937"/>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435</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f>SUM(CR7:CV9)</f>
        <v>285</v>
      </c>
      <c r="CS102" s="933"/>
      <c r="CT102" s="933"/>
      <c r="CU102" s="933"/>
      <c r="CV102" s="981"/>
      <c r="CW102" s="980">
        <f>SUM(CW7:DA9)</f>
        <v>77</v>
      </c>
      <c r="CX102" s="933"/>
      <c r="CY102" s="933"/>
      <c r="CZ102" s="933"/>
      <c r="DA102" s="981"/>
      <c r="DB102" s="980"/>
      <c r="DC102" s="933"/>
      <c r="DD102" s="933"/>
      <c r="DE102" s="933"/>
      <c r="DF102" s="981"/>
      <c r="DG102" s="980"/>
      <c r="DH102" s="933"/>
      <c r="DI102" s="933"/>
      <c r="DJ102" s="933"/>
      <c r="DK102" s="981"/>
      <c r="DL102" s="980"/>
      <c r="DM102" s="933"/>
      <c r="DN102" s="933"/>
      <c r="DO102" s="933"/>
      <c r="DP102" s="981"/>
      <c r="DQ102" s="980"/>
      <c r="DR102" s="933"/>
      <c r="DS102" s="933"/>
      <c r="DT102" s="933"/>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436</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437</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440</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441</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442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443</v>
      </c>
      <c r="AB109" s="983"/>
      <c r="AC109" s="983"/>
      <c r="AD109" s="983"/>
      <c r="AE109" s="984"/>
      <c r="AF109" s="982" t="s">
        <v>444</v>
      </c>
      <c r="AG109" s="983"/>
      <c r="AH109" s="983"/>
      <c r="AI109" s="983"/>
      <c r="AJ109" s="984"/>
      <c r="AK109" s="982" t="s">
        <v>311</v>
      </c>
      <c r="AL109" s="983"/>
      <c r="AM109" s="983"/>
      <c r="AN109" s="983"/>
      <c r="AO109" s="984"/>
      <c r="AP109" s="982" t="s">
        <v>445</v>
      </c>
      <c r="AQ109" s="983"/>
      <c r="AR109" s="983"/>
      <c r="AS109" s="983"/>
      <c r="AT109" s="985"/>
      <c r="AU109" s="1002" t="s">
        <v>442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443</v>
      </c>
      <c r="BR109" s="983"/>
      <c r="BS109" s="983"/>
      <c r="BT109" s="983"/>
      <c r="BU109" s="984"/>
      <c r="BV109" s="982" t="s">
        <v>444</v>
      </c>
      <c r="BW109" s="983"/>
      <c r="BX109" s="983"/>
      <c r="BY109" s="983"/>
      <c r="BZ109" s="984"/>
      <c r="CA109" s="982" t="s">
        <v>311</v>
      </c>
      <c r="CB109" s="983"/>
      <c r="CC109" s="983"/>
      <c r="CD109" s="983"/>
      <c r="CE109" s="984"/>
      <c r="CF109" s="1003" t="s">
        <v>445</v>
      </c>
      <c r="CG109" s="1003"/>
      <c r="CH109" s="1003"/>
      <c r="CI109" s="1003"/>
      <c r="CJ109" s="1003"/>
      <c r="CK109" s="982" t="s">
        <v>446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443</v>
      </c>
      <c r="DH109" s="983"/>
      <c r="DI109" s="983"/>
      <c r="DJ109" s="983"/>
      <c r="DK109" s="984"/>
      <c r="DL109" s="982" t="s">
        <v>444</v>
      </c>
      <c r="DM109" s="983"/>
      <c r="DN109" s="983"/>
      <c r="DO109" s="983"/>
      <c r="DP109" s="984"/>
      <c r="DQ109" s="982" t="s">
        <v>311</v>
      </c>
      <c r="DR109" s="983"/>
      <c r="DS109" s="983"/>
      <c r="DT109" s="983"/>
      <c r="DU109" s="984"/>
      <c r="DV109" s="982" t="s">
        <v>445</v>
      </c>
      <c r="DW109" s="983"/>
      <c r="DX109" s="983"/>
      <c r="DY109" s="983"/>
      <c r="DZ109" s="985"/>
    </row>
    <row r="110" spans="1:131" s="248" customFormat="1" ht="26.25" customHeight="1" x14ac:dyDescent="0.15">
      <c r="A110" s="986" t="s">
        <v>447</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1293784</v>
      </c>
      <c r="AB110" s="990"/>
      <c r="AC110" s="990"/>
      <c r="AD110" s="990"/>
      <c r="AE110" s="991"/>
      <c r="AF110" s="992">
        <v>1313213</v>
      </c>
      <c r="AG110" s="990"/>
      <c r="AH110" s="990"/>
      <c r="AI110" s="990"/>
      <c r="AJ110" s="991"/>
      <c r="AK110" s="992">
        <v>1275684</v>
      </c>
      <c r="AL110" s="990"/>
      <c r="AM110" s="990"/>
      <c r="AN110" s="990"/>
      <c r="AO110" s="991"/>
      <c r="AP110" s="993">
        <v>25.3</v>
      </c>
      <c r="AQ110" s="994"/>
      <c r="AR110" s="994"/>
      <c r="AS110" s="994"/>
      <c r="AT110" s="995"/>
      <c r="AU110" s="996" t="s">
        <v>73</v>
      </c>
      <c r="AV110" s="997"/>
      <c r="AW110" s="997"/>
      <c r="AX110" s="997"/>
      <c r="AY110" s="997"/>
      <c r="AZ110" s="1038" t="s">
        <v>448</v>
      </c>
      <c r="BA110" s="987"/>
      <c r="BB110" s="987"/>
      <c r="BC110" s="987"/>
      <c r="BD110" s="987"/>
      <c r="BE110" s="987"/>
      <c r="BF110" s="987"/>
      <c r="BG110" s="987"/>
      <c r="BH110" s="987"/>
      <c r="BI110" s="987"/>
      <c r="BJ110" s="987"/>
      <c r="BK110" s="987"/>
      <c r="BL110" s="987"/>
      <c r="BM110" s="987"/>
      <c r="BN110" s="987"/>
      <c r="BO110" s="987"/>
      <c r="BP110" s="988"/>
      <c r="BQ110" s="1024">
        <v>14035384</v>
      </c>
      <c r="BR110" s="1025"/>
      <c r="BS110" s="1025"/>
      <c r="BT110" s="1025"/>
      <c r="BU110" s="1025"/>
      <c r="BV110" s="1025">
        <v>14568259</v>
      </c>
      <c r="BW110" s="1025"/>
      <c r="BX110" s="1025"/>
      <c r="BY110" s="1025"/>
      <c r="BZ110" s="1025"/>
      <c r="CA110" s="1025">
        <v>14443203</v>
      </c>
      <c r="CB110" s="1025"/>
      <c r="CC110" s="1025"/>
      <c r="CD110" s="1025"/>
      <c r="CE110" s="1025"/>
      <c r="CF110" s="1039">
        <v>286.5</v>
      </c>
      <c r="CG110" s="1040"/>
      <c r="CH110" s="1040"/>
      <c r="CI110" s="1040"/>
      <c r="CJ110" s="1040"/>
      <c r="CK110" s="1041" t="s">
        <v>449</v>
      </c>
      <c r="CL110" s="1042"/>
      <c r="CM110" s="1021" t="s">
        <v>450</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415</v>
      </c>
      <c r="DH110" s="1025"/>
      <c r="DI110" s="1025"/>
      <c r="DJ110" s="1025"/>
      <c r="DK110" s="1025"/>
      <c r="DL110" s="1025" t="s">
        <v>396</v>
      </c>
      <c r="DM110" s="1025"/>
      <c r="DN110" s="1025"/>
      <c r="DO110" s="1025"/>
      <c r="DP110" s="1025"/>
      <c r="DQ110" s="1025" t="s">
        <v>396</v>
      </c>
      <c r="DR110" s="1025"/>
      <c r="DS110" s="1025"/>
      <c r="DT110" s="1025"/>
      <c r="DU110" s="1025"/>
      <c r="DV110" s="1026" t="s">
        <v>396</v>
      </c>
      <c r="DW110" s="1026"/>
      <c r="DX110" s="1026"/>
      <c r="DY110" s="1026"/>
      <c r="DZ110" s="1027"/>
    </row>
    <row r="111" spans="1:131" s="248" customFormat="1" ht="26.25" customHeight="1" x14ac:dyDescent="0.15">
      <c r="A111" s="1028" t="s">
        <v>451</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425</v>
      </c>
      <c r="AB111" s="1032"/>
      <c r="AC111" s="1032"/>
      <c r="AD111" s="1032"/>
      <c r="AE111" s="1033"/>
      <c r="AF111" s="1034" t="s">
        <v>396</v>
      </c>
      <c r="AG111" s="1032"/>
      <c r="AH111" s="1032"/>
      <c r="AI111" s="1032"/>
      <c r="AJ111" s="1033"/>
      <c r="AK111" s="1034" t="s">
        <v>396</v>
      </c>
      <c r="AL111" s="1032"/>
      <c r="AM111" s="1032"/>
      <c r="AN111" s="1032"/>
      <c r="AO111" s="1033"/>
      <c r="AP111" s="1035" t="s">
        <v>425</v>
      </c>
      <c r="AQ111" s="1036"/>
      <c r="AR111" s="1036"/>
      <c r="AS111" s="1036"/>
      <c r="AT111" s="1037"/>
      <c r="AU111" s="998"/>
      <c r="AV111" s="999"/>
      <c r="AW111" s="999"/>
      <c r="AX111" s="999"/>
      <c r="AY111" s="999"/>
      <c r="AZ111" s="1047" t="s">
        <v>452</v>
      </c>
      <c r="BA111" s="1048"/>
      <c r="BB111" s="1048"/>
      <c r="BC111" s="1048"/>
      <c r="BD111" s="1048"/>
      <c r="BE111" s="1048"/>
      <c r="BF111" s="1048"/>
      <c r="BG111" s="1048"/>
      <c r="BH111" s="1048"/>
      <c r="BI111" s="1048"/>
      <c r="BJ111" s="1048"/>
      <c r="BK111" s="1048"/>
      <c r="BL111" s="1048"/>
      <c r="BM111" s="1048"/>
      <c r="BN111" s="1048"/>
      <c r="BO111" s="1048"/>
      <c r="BP111" s="1049"/>
      <c r="BQ111" s="1017" t="s">
        <v>128</v>
      </c>
      <c r="BR111" s="1018"/>
      <c r="BS111" s="1018"/>
      <c r="BT111" s="1018"/>
      <c r="BU111" s="1018"/>
      <c r="BV111" s="1018" t="s">
        <v>128</v>
      </c>
      <c r="BW111" s="1018"/>
      <c r="BX111" s="1018"/>
      <c r="BY111" s="1018"/>
      <c r="BZ111" s="1018"/>
      <c r="CA111" s="1018" t="s">
        <v>425</v>
      </c>
      <c r="CB111" s="1018"/>
      <c r="CC111" s="1018"/>
      <c r="CD111" s="1018"/>
      <c r="CE111" s="1018"/>
      <c r="CF111" s="1012" t="s">
        <v>128</v>
      </c>
      <c r="CG111" s="1013"/>
      <c r="CH111" s="1013"/>
      <c r="CI111" s="1013"/>
      <c r="CJ111" s="1013"/>
      <c r="CK111" s="1043"/>
      <c r="CL111" s="1044"/>
      <c r="CM111" s="1014" t="s">
        <v>453</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425</v>
      </c>
      <c r="DH111" s="1018"/>
      <c r="DI111" s="1018"/>
      <c r="DJ111" s="1018"/>
      <c r="DK111" s="1018"/>
      <c r="DL111" s="1018" t="s">
        <v>425</v>
      </c>
      <c r="DM111" s="1018"/>
      <c r="DN111" s="1018"/>
      <c r="DO111" s="1018"/>
      <c r="DP111" s="1018"/>
      <c r="DQ111" s="1018" t="s">
        <v>128</v>
      </c>
      <c r="DR111" s="1018"/>
      <c r="DS111" s="1018"/>
      <c r="DT111" s="1018"/>
      <c r="DU111" s="1018"/>
      <c r="DV111" s="1019" t="s">
        <v>425</v>
      </c>
      <c r="DW111" s="1019"/>
      <c r="DX111" s="1019"/>
      <c r="DY111" s="1019"/>
      <c r="DZ111" s="1020"/>
    </row>
    <row r="112" spans="1:131" s="248" customFormat="1" ht="26.25" customHeight="1" x14ac:dyDescent="0.15">
      <c r="A112" s="1050" t="s">
        <v>454</v>
      </c>
      <c r="B112" s="1051"/>
      <c r="C112" s="1048" t="s">
        <v>455</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128</v>
      </c>
      <c r="AB112" s="1057"/>
      <c r="AC112" s="1057"/>
      <c r="AD112" s="1057"/>
      <c r="AE112" s="1058"/>
      <c r="AF112" s="1059" t="s">
        <v>415</v>
      </c>
      <c r="AG112" s="1057"/>
      <c r="AH112" s="1057"/>
      <c r="AI112" s="1057"/>
      <c r="AJ112" s="1058"/>
      <c r="AK112" s="1059" t="s">
        <v>415</v>
      </c>
      <c r="AL112" s="1057"/>
      <c r="AM112" s="1057"/>
      <c r="AN112" s="1057"/>
      <c r="AO112" s="1058"/>
      <c r="AP112" s="1060" t="s">
        <v>415</v>
      </c>
      <c r="AQ112" s="1061"/>
      <c r="AR112" s="1061"/>
      <c r="AS112" s="1061"/>
      <c r="AT112" s="1062"/>
      <c r="AU112" s="998"/>
      <c r="AV112" s="999"/>
      <c r="AW112" s="999"/>
      <c r="AX112" s="999"/>
      <c r="AY112" s="999"/>
      <c r="AZ112" s="1047" t="s">
        <v>456</v>
      </c>
      <c r="BA112" s="1048"/>
      <c r="BB112" s="1048"/>
      <c r="BC112" s="1048"/>
      <c r="BD112" s="1048"/>
      <c r="BE112" s="1048"/>
      <c r="BF112" s="1048"/>
      <c r="BG112" s="1048"/>
      <c r="BH112" s="1048"/>
      <c r="BI112" s="1048"/>
      <c r="BJ112" s="1048"/>
      <c r="BK112" s="1048"/>
      <c r="BL112" s="1048"/>
      <c r="BM112" s="1048"/>
      <c r="BN112" s="1048"/>
      <c r="BO112" s="1048"/>
      <c r="BP112" s="1049"/>
      <c r="BQ112" s="1017">
        <v>4083758</v>
      </c>
      <c r="BR112" s="1018"/>
      <c r="BS112" s="1018"/>
      <c r="BT112" s="1018"/>
      <c r="BU112" s="1018"/>
      <c r="BV112" s="1018">
        <v>4173681</v>
      </c>
      <c r="BW112" s="1018"/>
      <c r="BX112" s="1018"/>
      <c r="BY112" s="1018"/>
      <c r="BZ112" s="1018"/>
      <c r="CA112" s="1018">
        <v>3656148</v>
      </c>
      <c r="CB112" s="1018"/>
      <c r="CC112" s="1018"/>
      <c r="CD112" s="1018"/>
      <c r="CE112" s="1018"/>
      <c r="CF112" s="1012">
        <v>72.5</v>
      </c>
      <c r="CG112" s="1013"/>
      <c r="CH112" s="1013"/>
      <c r="CI112" s="1013"/>
      <c r="CJ112" s="1013"/>
      <c r="CK112" s="1043"/>
      <c r="CL112" s="1044"/>
      <c r="CM112" s="1014" t="s">
        <v>457</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415</v>
      </c>
      <c r="DH112" s="1018"/>
      <c r="DI112" s="1018"/>
      <c r="DJ112" s="1018"/>
      <c r="DK112" s="1018"/>
      <c r="DL112" s="1018" t="s">
        <v>128</v>
      </c>
      <c r="DM112" s="1018"/>
      <c r="DN112" s="1018"/>
      <c r="DO112" s="1018"/>
      <c r="DP112" s="1018"/>
      <c r="DQ112" s="1018" t="s">
        <v>458</v>
      </c>
      <c r="DR112" s="1018"/>
      <c r="DS112" s="1018"/>
      <c r="DT112" s="1018"/>
      <c r="DU112" s="1018"/>
      <c r="DV112" s="1019" t="s">
        <v>415</v>
      </c>
      <c r="DW112" s="1019"/>
      <c r="DX112" s="1019"/>
      <c r="DY112" s="1019"/>
      <c r="DZ112" s="1020"/>
    </row>
    <row r="113" spans="1:130" s="248" customFormat="1" ht="26.25" customHeight="1" x14ac:dyDescent="0.15">
      <c r="A113" s="1052"/>
      <c r="B113" s="1053"/>
      <c r="C113" s="1048" t="s">
        <v>459</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245977</v>
      </c>
      <c r="AB113" s="1032"/>
      <c r="AC113" s="1032"/>
      <c r="AD113" s="1032"/>
      <c r="AE113" s="1033"/>
      <c r="AF113" s="1034">
        <v>269447</v>
      </c>
      <c r="AG113" s="1032"/>
      <c r="AH113" s="1032"/>
      <c r="AI113" s="1032"/>
      <c r="AJ113" s="1033"/>
      <c r="AK113" s="1034">
        <v>228796</v>
      </c>
      <c r="AL113" s="1032"/>
      <c r="AM113" s="1032"/>
      <c r="AN113" s="1032"/>
      <c r="AO113" s="1033"/>
      <c r="AP113" s="1035">
        <v>4.5</v>
      </c>
      <c r="AQ113" s="1036"/>
      <c r="AR113" s="1036"/>
      <c r="AS113" s="1036"/>
      <c r="AT113" s="1037"/>
      <c r="AU113" s="998"/>
      <c r="AV113" s="999"/>
      <c r="AW113" s="999"/>
      <c r="AX113" s="999"/>
      <c r="AY113" s="999"/>
      <c r="AZ113" s="1047" t="s">
        <v>460</v>
      </c>
      <c r="BA113" s="1048"/>
      <c r="BB113" s="1048"/>
      <c r="BC113" s="1048"/>
      <c r="BD113" s="1048"/>
      <c r="BE113" s="1048"/>
      <c r="BF113" s="1048"/>
      <c r="BG113" s="1048"/>
      <c r="BH113" s="1048"/>
      <c r="BI113" s="1048"/>
      <c r="BJ113" s="1048"/>
      <c r="BK113" s="1048"/>
      <c r="BL113" s="1048"/>
      <c r="BM113" s="1048"/>
      <c r="BN113" s="1048"/>
      <c r="BO113" s="1048"/>
      <c r="BP113" s="1049"/>
      <c r="BQ113" s="1017">
        <v>121733</v>
      </c>
      <c r="BR113" s="1018"/>
      <c r="BS113" s="1018"/>
      <c r="BT113" s="1018"/>
      <c r="BU113" s="1018"/>
      <c r="BV113" s="1018">
        <v>181566</v>
      </c>
      <c r="BW113" s="1018"/>
      <c r="BX113" s="1018"/>
      <c r="BY113" s="1018"/>
      <c r="BZ113" s="1018"/>
      <c r="CA113" s="1018">
        <v>970205</v>
      </c>
      <c r="CB113" s="1018"/>
      <c r="CC113" s="1018"/>
      <c r="CD113" s="1018"/>
      <c r="CE113" s="1018"/>
      <c r="CF113" s="1012">
        <v>19.2</v>
      </c>
      <c r="CG113" s="1013"/>
      <c r="CH113" s="1013"/>
      <c r="CI113" s="1013"/>
      <c r="CJ113" s="1013"/>
      <c r="CK113" s="1043"/>
      <c r="CL113" s="1044"/>
      <c r="CM113" s="1014" t="s">
        <v>461</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128</v>
      </c>
      <c r="DH113" s="1057"/>
      <c r="DI113" s="1057"/>
      <c r="DJ113" s="1057"/>
      <c r="DK113" s="1058"/>
      <c r="DL113" s="1059" t="s">
        <v>415</v>
      </c>
      <c r="DM113" s="1057"/>
      <c r="DN113" s="1057"/>
      <c r="DO113" s="1057"/>
      <c r="DP113" s="1058"/>
      <c r="DQ113" s="1059" t="s">
        <v>415</v>
      </c>
      <c r="DR113" s="1057"/>
      <c r="DS113" s="1057"/>
      <c r="DT113" s="1057"/>
      <c r="DU113" s="1058"/>
      <c r="DV113" s="1060" t="s">
        <v>415</v>
      </c>
      <c r="DW113" s="1061"/>
      <c r="DX113" s="1061"/>
      <c r="DY113" s="1061"/>
      <c r="DZ113" s="1062"/>
    </row>
    <row r="114" spans="1:130" s="248" customFormat="1" ht="26.25" customHeight="1" x14ac:dyDescent="0.15">
      <c r="A114" s="1052"/>
      <c r="B114" s="1053"/>
      <c r="C114" s="1048" t="s">
        <v>462</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34164</v>
      </c>
      <c r="AB114" s="1057"/>
      <c r="AC114" s="1057"/>
      <c r="AD114" s="1057"/>
      <c r="AE114" s="1058"/>
      <c r="AF114" s="1059">
        <v>35071</v>
      </c>
      <c r="AG114" s="1057"/>
      <c r="AH114" s="1057"/>
      <c r="AI114" s="1057"/>
      <c r="AJ114" s="1058"/>
      <c r="AK114" s="1059">
        <v>70598</v>
      </c>
      <c r="AL114" s="1057"/>
      <c r="AM114" s="1057"/>
      <c r="AN114" s="1057"/>
      <c r="AO114" s="1058"/>
      <c r="AP114" s="1060">
        <v>1.4</v>
      </c>
      <c r="AQ114" s="1061"/>
      <c r="AR114" s="1061"/>
      <c r="AS114" s="1061"/>
      <c r="AT114" s="1062"/>
      <c r="AU114" s="998"/>
      <c r="AV114" s="999"/>
      <c r="AW114" s="999"/>
      <c r="AX114" s="999"/>
      <c r="AY114" s="999"/>
      <c r="AZ114" s="1047" t="s">
        <v>463</v>
      </c>
      <c r="BA114" s="1048"/>
      <c r="BB114" s="1048"/>
      <c r="BC114" s="1048"/>
      <c r="BD114" s="1048"/>
      <c r="BE114" s="1048"/>
      <c r="BF114" s="1048"/>
      <c r="BG114" s="1048"/>
      <c r="BH114" s="1048"/>
      <c r="BI114" s="1048"/>
      <c r="BJ114" s="1048"/>
      <c r="BK114" s="1048"/>
      <c r="BL114" s="1048"/>
      <c r="BM114" s="1048"/>
      <c r="BN114" s="1048"/>
      <c r="BO114" s="1048"/>
      <c r="BP114" s="1049"/>
      <c r="BQ114" s="1017">
        <v>1755363</v>
      </c>
      <c r="BR114" s="1018"/>
      <c r="BS114" s="1018"/>
      <c r="BT114" s="1018"/>
      <c r="BU114" s="1018"/>
      <c r="BV114" s="1018">
        <v>1716611</v>
      </c>
      <c r="BW114" s="1018"/>
      <c r="BX114" s="1018"/>
      <c r="BY114" s="1018"/>
      <c r="BZ114" s="1018"/>
      <c r="CA114" s="1018">
        <v>1640420</v>
      </c>
      <c r="CB114" s="1018"/>
      <c r="CC114" s="1018"/>
      <c r="CD114" s="1018"/>
      <c r="CE114" s="1018"/>
      <c r="CF114" s="1012">
        <v>32.5</v>
      </c>
      <c r="CG114" s="1013"/>
      <c r="CH114" s="1013"/>
      <c r="CI114" s="1013"/>
      <c r="CJ114" s="1013"/>
      <c r="CK114" s="1043"/>
      <c r="CL114" s="1044"/>
      <c r="CM114" s="1014" t="s">
        <v>464</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415</v>
      </c>
      <c r="DH114" s="1057"/>
      <c r="DI114" s="1057"/>
      <c r="DJ114" s="1057"/>
      <c r="DK114" s="1058"/>
      <c r="DL114" s="1059" t="s">
        <v>128</v>
      </c>
      <c r="DM114" s="1057"/>
      <c r="DN114" s="1057"/>
      <c r="DO114" s="1057"/>
      <c r="DP114" s="1058"/>
      <c r="DQ114" s="1059" t="s">
        <v>128</v>
      </c>
      <c r="DR114" s="1057"/>
      <c r="DS114" s="1057"/>
      <c r="DT114" s="1057"/>
      <c r="DU114" s="1058"/>
      <c r="DV114" s="1060" t="s">
        <v>415</v>
      </c>
      <c r="DW114" s="1061"/>
      <c r="DX114" s="1061"/>
      <c r="DY114" s="1061"/>
      <c r="DZ114" s="1062"/>
    </row>
    <row r="115" spans="1:130" s="248" customFormat="1" ht="26.25" customHeight="1" x14ac:dyDescent="0.15">
      <c r="A115" s="1052"/>
      <c r="B115" s="1053"/>
      <c r="C115" s="1048" t="s">
        <v>465</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t="s">
        <v>128</v>
      </c>
      <c r="AB115" s="1032"/>
      <c r="AC115" s="1032"/>
      <c r="AD115" s="1032"/>
      <c r="AE115" s="1033"/>
      <c r="AF115" s="1034" t="s">
        <v>415</v>
      </c>
      <c r="AG115" s="1032"/>
      <c r="AH115" s="1032"/>
      <c r="AI115" s="1032"/>
      <c r="AJ115" s="1033"/>
      <c r="AK115" s="1034" t="s">
        <v>415</v>
      </c>
      <c r="AL115" s="1032"/>
      <c r="AM115" s="1032"/>
      <c r="AN115" s="1032"/>
      <c r="AO115" s="1033"/>
      <c r="AP115" s="1035" t="s">
        <v>415</v>
      </c>
      <c r="AQ115" s="1036"/>
      <c r="AR115" s="1036"/>
      <c r="AS115" s="1036"/>
      <c r="AT115" s="1037"/>
      <c r="AU115" s="998"/>
      <c r="AV115" s="999"/>
      <c r="AW115" s="999"/>
      <c r="AX115" s="999"/>
      <c r="AY115" s="999"/>
      <c r="AZ115" s="1047" t="s">
        <v>466</v>
      </c>
      <c r="BA115" s="1048"/>
      <c r="BB115" s="1048"/>
      <c r="BC115" s="1048"/>
      <c r="BD115" s="1048"/>
      <c r="BE115" s="1048"/>
      <c r="BF115" s="1048"/>
      <c r="BG115" s="1048"/>
      <c r="BH115" s="1048"/>
      <c r="BI115" s="1048"/>
      <c r="BJ115" s="1048"/>
      <c r="BK115" s="1048"/>
      <c r="BL115" s="1048"/>
      <c r="BM115" s="1048"/>
      <c r="BN115" s="1048"/>
      <c r="BO115" s="1048"/>
      <c r="BP115" s="1049"/>
      <c r="BQ115" s="1017" t="s">
        <v>415</v>
      </c>
      <c r="BR115" s="1018"/>
      <c r="BS115" s="1018"/>
      <c r="BT115" s="1018"/>
      <c r="BU115" s="1018"/>
      <c r="BV115" s="1018" t="s">
        <v>415</v>
      </c>
      <c r="BW115" s="1018"/>
      <c r="BX115" s="1018"/>
      <c r="BY115" s="1018"/>
      <c r="BZ115" s="1018"/>
      <c r="CA115" s="1018" t="s">
        <v>415</v>
      </c>
      <c r="CB115" s="1018"/>
      <c r="CC115" s="1018"/>
      <c r="CD115" s="1018"/>
      <c r="CE115" s="1018"/>
      <c r="CF115" s="1012" t="s">
        <v>128</v>
      </c>
      <c r="CG115" s="1013"/>
      <c r="CH115" s="1013"/>
      <c r="CI115" s="1013"/>
      <c r="CJ115" s="1013"/>
      <c r="CK115" s="1043"/>
      <c r="CL115" s="1044"/>
      <c r="CM115" s="1047" t="s">
        <v>467</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415</v>
      </c>
      <c r="DH115" s="1057"/>
      <c r="DI115" s="1057"/>
      <c r="DJ115" s="1057"/>
      <c r="DK115" s="1058"/>
      <c r="DL115" s="1059" t="s">
        <v>415</v>
      </c>
      <c r="DM115" s="1057"/>
      <c r="DN115" s="1057"/>
      <c r="DO115" s="1057"/>
      <c r="DP115" s="1058"/>
      <c r="DQ115" s="1059" t="s">
        <v>415</v>
      </c>
      <c r="DR115" s="1057"/>
      <c r="DS115" s="1057"/>
      <c r="DT115" s="1057"/>
      <c r="DU115" s="1058"/>
      <c r="DV115" s="1060" t="s">
        <v>415</v>
      </c>
      <c r="DW115" s="1061"/>
      <c r="DX115" s="1061"/>
      <c r="DY115" s="1061"/>
      <c r="DZ115" s="1062"/>
    </row>
    <row r="116" spans="1:130" s="248" customFormat="1" ht="26.25" customHeight="1" x14ac:dyDescent="0.15">
      <c r="A116" s="1054"/>
      <c r="B116" s="1055"/>
      <c r="C116" s="1063" t="s">
        <v>468</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415</v>
      </c>
      <c r="AB116" s="1057"/>
      <c r="AC116" s="1057"/>
      <c r="AD116" s="1057"/>
      <c r="AE116" s="1058"/>
      <c r="AF116" s="1059">
        <v>3</v>
      </c>
      <c r="AG116" s="1057"/>
      <c r="AH116" s="1057"/>
      <c r="AI116" s="1057"/>
      <c r="AJ116" s="1058"/>
      <c r="AK116" s="1059" t="s">
        <v>415</v>
      </c>
      <c r="AL116" s="1057"/>
      <c r="AM116" s="1057"/>
      <c r="AN116" s="1057"/>
      <c r="AO116" s="1058"/>
      <c r="AP116" s="1060" t="s">
        <v>415</v>
      </c>
      <c r="AQ116" s="1061"/>
      <c r="AR116" s="1061"/>
      <c r="AS116" s="1061"/>
      <c r="AT116" s="1062"/>
      <c r="AU116" s="998"/>
      <c r="AV116" s="999"/>
      <c r="AW116" s="999"/>
      <c r="AX116" s="999"/>
      <c r="AY116" s="999"/>
      <c r="AZ116" s="1065" t="s">
        <v>469</v>
      </c>
      <c r="BA116" s="1066"/>
      <c r="BB116" s="1066"/>
      <c r="BC116" s="1066"/>
      <c r="BD116" s="1066"/>
      <c r="BE116" s="1066"/>
      <c r="BF116" s="1066"/>
      <c r="BG116" s="1066"/>
      <c r="BH116" s="1066"/>
      <c r="BI116" s="1066"/>
      <c r="BJ116" s="1066"/>
      <c r="BK116" s="1066"/>
      <c r="BL116" s="1066"/>
      <c r="BM116" s="1066"/>
      <c r="BN116" s="1066"/>
      <c r="BO116" s="1066"/>
      <c r="BP116" s="1067"/>
      <c r="BQ116" s="1017" t="s">
        <v>415</v>
      </c>
      <c r="BR116" s="1018"/>
      <c r="BS116" s="1018"/>
      <c r="BT116" s="1018"/>
      <c r="BU116" s="1018"/>
      <c r="BV116" s="1018" t="s">
        <v>415</v>
      </c>
      <c r="BW116" s="1018"/>
      <c r="BX116" s="1018"/>
      <c r="BY116" s="1018"/>
      <c r="BZ116" s="1018"/>
      <c r="CA116" s="1018" t="s">
        <v>415</v>
      </c>
      <c r="CB116" s="1018"/>
      <c r="CC116" s="1018"/>
      <c r="CD116" s="1018"/>
      <c r="CE116" s="1018"/>
      <c r="CF116" s="1012" t="s">
        <v>415</v>
      </c>
      <c r="CG116" s="1013"/>
      <c r="CH116" s="1013"/>
      <c r="CI116" s="1013"/>
      <c r="CJ116" s="1013"/>
      <c r="CK116" s="1043"/>
      <c r="CL116" s="1044"/>
      <c r="CM116" s="1014" t="s">
        <v>470</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128</v>
      </c>
      <c r="DH116" s="1057"/>
      <c r="DI116" s="1057"/>
      <c r="DJ116" s="1057"/>
      <c r="DK116" s="1058"/>
      <c r="DL116" s="1059" t="s">
        <v>415</v>
      </c>
      <c r="DM116" s="1057"/>
      <c r="DN116" s="1057"/>
      <c r="DO116" s="1057"/>
      <c r="DP116" s="1058"/>
      <c r="DQ116" s="1059" t="s">
        <v>128</v>
      </c>
      <c r="DR116" s="1057"/>
      <c r="DS116" s="1057"/>
      <c r="DT116" s="1057"/>
      <c r="DU116" s="1058"/>
      <c r="DV116" s="1060" t="s">
        <v>415</v>
      </c>
      <c r="DW116" s="1061"/>
      <c r="DX116" s="1061"/>
      <c r="DY116" s="1061"/>
      <c r="DZ116" s="1062"/>
    </row>
    <row r="117" spans="1:130" s="248" customFormat="1" ht="26.25" customHeight="1" x14ac:dyDescent="0.15">
      <c r="A117" s="100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471</v>
      </c>
      <c r="Z117" s="984"/>
      <c r="AA117" s="1074">
        <v>1573925</v>
      </c>
      <c r="AB117" s="1075"/>
      <c r="AC117" s="1075"/>
      <c r="AD117" s="1075"/>
      <c r="AE117" s="1076"/>
      <c r="AF117" s="1077">
        <v>1617734</v>
      </c>
      <c r="AG117" s="1075"/>
      <c r="AH117" s="1075"/>
      <c r="AI117" s="1075"/>
      <c r="AJ117" s="1076"/>
      <c r="AK117" s="1077">
        <v>1575078</v>
      </c>
      <c r="AL117" s="1075"/>
      <c r="AM117" s="1075"/>
      <c r="AN117" s="1075"/>
      <c r="AO117" s="1076"/>
      <c r="AP117" s="1078"/>
      <c r="AQ117" s="1079"/>
      <c r="AR117" s="1079"/>
      <c r="AS117" s="1079"/>
      <c r="AT117" s="1080"/>
      <c r="AU117" s="998"/>
      <c r="AV117" s="999"/>
      <c r="AW117" s="999"/>
      <c r="AX117" s="999"/>
      <c r="AY117" s="999"/>
      <c r="AZ117" s="1065" t="s">
        <v>472</v>
      </c>
      <c r="BA117" s="1066"/>
      <c r="BB117" s="1066"/>
      <c r="BC117" s="1066"/>
      <c r="BD117" s="1066"/>
      <c r="BE117" s="1066"/>
      <c r="BF117" s="1066"/>
      <c r="BG117" s="1066"/>
      <c r="BH117" s="1066"/>
      <c r="BI117" s="1066"/>
      <c r="BJ117" s="1066"/>
      <c r="BK117" s="1066"/>
      <c r="BL117" s="1066"/>
      <c r="BM117" s="1066"/>
      <c r="BN117" s="1066"/>
      <c r="BO117" s="1066"/>
      <c r="BP117" s="1067"/>
      <c r="BQ117" s="1017" t="s">
        <v>396</v>
      </c>
      <c r="BR117" s="1018"/>
      <c r="BS117" s="1018"/>
      <c r="BT117" s="1018"/>
      <c r="BU117" s="1018"/>
      <c r="BV117" s="1018" t="s">
        <v>128</v>
      </c>
      <c r="BW117" s="1018"/>
      <c r="BX117" s="1018"/>
      <c r="BY117" s="1018"/>
      <c r="BZ117" s="1018"/>
      <c r="CA117" s="1018" t="s">
        <v>128</v>
      </c>
      <c r="CB117" s="1018"/>
      <c r="CC117" s="1018"/>
      <c r="CD117" s="1018"/>
      <c r="CE117" s="1018"/>
      <c r="CF117" s="1012" t="s">
        <v>128</v>
      </c>
      <c r="CG117" s="1013"/>
      <c r="CH117" s="1013"/>
      <c r="CI117" s="1013"/>
      <c r="CJ117" s="1013"/>
      <c r="CK117" s="1043"/>
      <c r="CL117" s="1044"/>
      <c r="CM117" s="1014" t="s">
        <v>473</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396</v>
      </c>
      <c r="DH117" s="1057"/>
      <c r="DI117" s="1057"/>
      <c r="DJ117" s="1057"/>
      <c r="DK117" s="1058"/>
      <c r="DL117" s="1059" t="s">
        <v>128</v>
      </c>
      <c r="DM117" s="1057"/>
      <c r="DN117" s="1057"/>
      <c r="DO117" s="1057"/>
      <c r="DP117" s="1058"/>
      <c r="DQ117" s="1059" t="s">
        <v>128</v>
      </c>
      <c r="DR117" s="1057"/>
      <c r="DS117" s="1057"/>
      <c r="DT117" s="1057"/>
      <c r="DU117" s="1058"/>
      <c r="DV117" s="1060" t="s">
        <v>128</v>
      </c>
      <c r="DW117" s="1061"/>
      <c r="DX117" s="1061"/>
      <c r="DY117" s="1061"/>
      <c r="DZ117" s="1062"/>
    </row>
    <row r="118" spans="1:130" s="248" customFormat="1" ht="26.25" customHeight="1" x14ac:dyDescent="0.15">
      <c r="A118" s="1002" t="s">
        <v>446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443</v>
      </c>
      <c r="AB118" s="983"/>
      <c r="AC118" s="983"/>
      <c r="AD118" s="983"/>
      <c r="AE118" s="984"/>
      <c r="AF118" s="982" t="s">
        <v>444</v>
      </c>
      <c r="AG118" s="983"/>
      <c r="AH118" s="983"/>
      <c r="AI118" s="983"/>
      <c r="AJ118" s="984"/>
      <c r="AK118" s="982" t="s">
        <v>311</v>
      </c>
      <c r="AL118" s="983"/>
      <c r="AM118" s="983"/>
      <c r="AN118" s="983"/>
      <c r="AO118" s="984"/>
      <c r="AP118" s="1069" t="s">
        <v>445</v>
      </c>
      <c r="AQ118" s="1070"/>
      <c r="AR118" s="1070"/>
      <c r="AS118" s="1070"/>
      <c r="AT118" s="1071"/>
      <c r="AU118" s="998"/>
      <c r="AV118" s="999"/>
      <c r="AW118" s="999"/>
      <c r="AX118" s="999"/>
      <c r="AY118" s="999"/>
      <c r="AZ118" s="1072" t="s">
        <v>474</v>
      </c>
      <c r="BA118" s="1063"/>
      <c r="BB118" s="1063"/>
      <c r="BC118" s="1063"/>
      <c r="BD118" s="1063"/>
      <c r="BE118" s="1063"/>
      <c r="BF118" s="1063"/>
      <c r="BG118" s="1063"/>
      <c r="BH118" s="1063"/>
      <c r="BI118" s="1063"/>
      <c r="BJ118" s="1063"/>
      <c r="BK118" s="1063"/>
      <c r="BL118" s="1063"/>
      <c r="BM118" s="1063"/>
      <c r="BN118" s="1063"/>
      <c r="BO118" s="1063"/>
      <c r="BP118" s="1064"/>
      <c r="BQ118" s="1095" t="s">
        <v>415</v>
      </c>
      <c r="BR118" s="1096"/>
      <c r="BS118" s="1096"/>
      <c r="BT118" s="1096"/>
      <c r="BU118" s="1096"/>
      <c r="BV118" s="1096" t="s">
        <v>415</v>
      </c>
      <c r="BW118" s="1096"/>
      <c r="BX118" s="1096"/>
      <c r="BY118" s="1096"/>
      <c r="BZ118" s="1096"/>
      <c r="CA118" s="1096" t="s">
        <v>415</v>
      </c>
      <c r="CB118" s="1096"/>
      <c r="CC118" s="1096"/>
      <c r="CD118" s="1096"/>
      <c r="CE118" s="1096"/>
      <c r="CF118" s="1012" t="s">
        <v>396</v>
      </c>
      <c r="CG118" s="1013"/>
      <c r="CH118" s="1013"/>
      <c r="CI118" s="1013"/>
      <c r="CJ118" s="1013"/>
      <c r="CK118" s="1043"/>
      <c r="CL118" s="1044"/>
      <c r="CM118" s="1014" t="s">
        <v>475</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415</v>
      </c>
      <c r="DH118" s="1057"/>
      <c r="DI118" s="1057"/>
      <c r="DJ118" s="1057"/>
      <c r="DK118" s="1058"/>
      <c r="DL118" s="1059" t="s">
        <v>396</v>
      </c>
      <c r="DM118" s="1057"/>
      <c r="DN118" s="1057"/>
      <c r="DO118" s="1057"/>
      <c r="DP118" s="1058"/>
      <c r="DQ118" s="1059" t="s">
        <v>396</v>
      </c>
      <c r="DR118" s="1057"/>
      <c r="DS118" s="1057"/>
      <c r="DT118" s="1057"/>
      <c r="DU118" s="1058"/>
      <c r="DV118" s="1060" t="s">
        <v>415</v>
      </c>
      <c r="DW118" s="1061"/>
      <c r="DX118" s="1061"/>
      <c r="DY118" s="1061"/>
      <c r="DZ118" s="1062"/>
    </row>
    <row r="119" spans="1:130" s="248" customFormat="1" ht="26.25" customHeight="1" x14ac:dyDescent="0.15">
      <c r="A119" s="1156" t="s">
        <v>449</v>
      </c>
      <c r="B119" s="1042"/>
      <c r="C119" s="1021" t="s">
        <v>450</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415</v>
      </c>
      <c r="AB119" s="990"/>
      <c r="AC119" s="990"/>
      <c r="AD119" s="990"/>
      <c r="AE119" s="991"/>
      <c r="AF119" s="992" t="s">
        <v>415</v>
      </c>
      <c r="AG119" s="990"/>
      <c r="AH119" s="990"/>
      <c r="AI119" s="990"/>
      <c r="AJ119" s="991"/>
      <c r="AK119" s="992" t="s">
        <v>415</v>
      </c>
      <c r="AL119" s="990"/>
      <c r="AM119" s="990"/>
      <c r="AN119" s="990"/>
      <c r="AO119" s="991"/>
      <c r="AP119" s="993" t="s">
        <v>415</v>
      </c>
      <c r="AQ119" s="994"/>
      <c r="AR119" s="994"/>
      <c r="AS119" s="994"/>
      <c r="AT119" s="995"/>
      <c r="AU119" s="1000"/>
      <c r="AV119" s="1001"/>
      <c r="AW119" s="1001"/>
      <c r="AX119" s="1001"/>
      <c r="AY119" s="1001"/>
      <c r="AZ119" s="279" t="s">
        <v>190</v>
      </c>
      <c r="BA119" s="279"/>
      <c r="BB119" s="279"/>
      <c r="BC119" s="279"/>
      <c r="BD119" s="279"/>
      <c r="BE119" s="279"/>
      <c r="BF119" s="279"/>
      <c r="BG119" s="279"/>
      <c r="BH119" s="279"/>
      <c r="BI119" s="279"/>
      <c r="BJ119" s="279"/>
      <c r="BK119" s="279"/>
      <c r="BL119" s="279"/>
      <c r="BM119" s="279"/>
      <c r="BN119" s="279"/>
      <c r="BO119" s="1073" t="s">
        <v>476</v>
      </c>
      <c r="BP119" s="1104"/>
      <c r="BQ119" s="1095">
        <v>19996238</v>
      </c>
      <c r="BR119" s="1096"/>
      <c r="BS119" s="1096"/>
      <c r="BT119" s="1096"/>
      <c r="BU119" s="1096"/>
      <c r="BV119" s="1096">
        <v>20640117</v>
      </c>
      <c r="BW119" s="1096"/>
      <c r="BX119" s="1096"/>
      <c r="BY119" s="1096"/>
      <c r="BZ119" s="1096"/>
      <c r="CA119" s="1096">
        <v>20709976</v>
      </c>
      <c r="CB119" s="1096"/>
      <c r="CC119" s="1096"/>
      <c r="CD119" s="1096"/>
      <c r="CE119" s="1096"/>
      <c r="CF119" s="1097"/>
      <c r="CG119" s="1098"/>
      <c r="CH119" s="1098"/>
      <c r="CI119" s="1098"/>
      <c r="CJ119" s="1099"/>
      <c r="CK119" s="1045"/>
      <c r="CL119" s="1046"/>
      <c r="CM119" s="1100" t="s">
        <v>477</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415</v>
      </c>
      <c r="DH119" s="1082"/>
      <c r="DI119" s="1082"/>
      <c r="DJ119" s="1082"/>
      <c r="DK119" s="1083"/>
      <c r="DL119" s="1081" t="s">
        <v>128</v>
      </c>
      <c r="DM119" s="1082"/>
      <c r="DN119" s="1082"/>
      <c r="DO119" s="1082"/>
      <c r="DP119" s="1083"/>
      <c r="DQ119" s="1081" t="s">
        <v>128</v>
      </c>
      <c r="DR119" s="1082"/>
      <c r="DS119" s="1082"/>
      <c r="DT119" s="1082"/>
      <c r="DU119" s="1083"/>
      <c r="DV119" s="1084" t="s">
        <v>415</v>
      </c>
      <c r="DW119" s="1085"/>
      <c r="DX119" s="1085"/>
      <c r="DY119" s="1085"/>
      <c r="DZ119" s="1086"/>
    </row>
    <row r="120" spans="1:130" s="248" customFormat="1" ht="26.25" customHeight="1" x14ac:dyDescent="0.15">
      <c r="A120" s="1157"/>
      <c r="B120" s="1044"/>
      <c r="C120" s="1014" t="s">
        <v>453</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415</v>
      </c>
      <c r="AB120" s="1057"/>
      <c r="AC120" s="1057"/>
      <c r="AD120" s="1057"/>
      <c r="AE120" s="1058"/>
      <c r="AF120" s="1059" t="s">
        <v>396</v>
      </c>
      <c r="AG120" s="1057"/>
      <c r="AH120" s="1057"/>
      <c r="AI120" s="1057"/>
      <c r="AJ120" s="1058"/>
      <c r="AK120" s="1059" t="s">
        <v>415</v>
      </c>
      <c r="AL120" s="1057"/>
      <c r="AM120" s="1057"/>
      <c r="AN120" s="1057"/>
      <c r="AO120" s="1058"/>
      <c r="AP120" s="1060" t="s">
        <v>415</v>
      </c>
      <c r="AQ120" s="1061"/>
      <c r="AR120" s="1061"/>
      <c r="AS120" s="1061"/>
      <c r="AT120" s="1062"/>
      <c r="AU120" s="1087" t="s">
        <v>478</v>
      </c>
      <c r="AV120" s="1088"/>
      <c r="AW120" s="1088"/>
      <c r="AX120" s="1088"/>
      <c r="AY120" s="1089"/>
      <c r="AZ120" s="1038" t="s">
        <v>479</v>
      </c>
      <c r="BA120" s="987"/>
      <c r="BB120" s="987"/>
      <c r="BC120" s="987"/>
      <c r="BD120" s="987"/>
      <c r="BE120" s="987"/>
      <c r="BF120" s="987"/>
      <c r="BG120" s="987"/>
      <c r="BH120" s="987"/>
      <c r="BI120" s="987"/>
      <c r="BJ120" s="987"/>
      <c r="BK120" s="987"/>
      <c r="BL120" s="987"/>
      <c r="BM120" s="987"/>
      <c r="BN120" s="987"/>
      <c r="BO120" s="987"/>
      <c r="BP120" s="988"/>
      <c r="BQ120" s="1024">
        <v>8644297</v>
      </c>
      <c r="BR120" s="1025"/>
      <c r="BS120" s="1025"/>
      <c r="BT120" s="1025"/>
      <c r="BU120" s="1025"/>
      <c r="BV120" s="1025">
        <v>8308503</v>
      </c>
      <c r="BW120" s="1025"/>
      <c r="BX120" s="1025"/>
      <c r="BY120" s="1025"/>
      <c r="BZ120" s="1025"/>
      <c r="CA120" s="1025">
        <v>8582376</v>
      </c>
      <c r="CB120" s="1025"/>
      <c r="CC120" s="1025"/>
      <c r="CD120" s="1025"/>
      <c r="CE120" s="1025"/>
      <c r="CF120" s="1039">
        <v>170.3</v>
      </c>
      <c r="CG120" s="1040"/>
      <c r="CH120" s="1040"/>
      <c r="CI120" s="1040"/>
      <c r="CJ120" s="1040"/>
      <c r="CK120" s="1105" t="s">
        <v>480</v>
      </c>
      <c r="CL120" s="1106"/>
      <c r="CM120" s="1106"/>
      <c r="CN120" s="1106"/>
      <c r="CO120" s="1107"/>
      <c r="CP120" s="1113" t="s">
        <v>481</v>
      </c>
      <c r="CQ120" s="1114"/>
      <c r="CR120" s="1114"/>
      <c r="CS120" s="1114"/>
      <c r="CT120" s="1114"/>
      <c r="CU120" s="1114"/>
      <c r="CV120" s="1114"/>
      <c r="CW120" s="1114"/>
      <c r="CX120" s="1114"/>
      <c r="CY120" s="1114"/>
      <c r="CZ120" s="1114"/>
      <c r="DA120" s="1114"/>
      <c r="DB120" s="1114"/>
      <c r="DC120" s="1114"/>
      <c r="DD120" s="1114"/>
      <c r="DE120" s="1114"/>
      <c r="DF120" s="1115"/>
      <c r="DG120" s="1024">
        <v>3020520</v>
      </c>
      <c r="DH120" s="1025"/>
      <c r="DI120" s="1025"/>
      <c r="DJ120" s="1025"/>
      <c r="DK120" s="1025"/>
      <c r="DL120" s="1025">
        <v>3071537</v>
      </c>
      <c r="DM120" s="1025"/>
      <c r="DN120" s="1025"/>
      <c r="DO120" s="1025"/>
      <c r="DP120" s="1025"/>
      <c r="DQ120" s="1025">
        <v>3069553</v>
      </c>
      <c r="DR120" s="1025"/>
      <c r="DS120" s="1025"/>
      <c r="DT120" s="1025"/>
      <c r="DU120" s="1025"/>
      <c r="DV120" s="1026">
        <v>60.9</v>
      </c>
      <c r="DW120" s="1026"/>
      <c r="DX120" s="1026"/>
      <c r="DY120" s="1026"/>
      <c r="DZ120" s="1027"/>
    </row>
    <row r="121" spans="1:130" s="248" customFormat="1" ht="26.25" customHeight="1" x14ac:dyDescent="0.15">
      <c r="A121" s="1157"/>
      <c r="B121" s="1044"/>
      <c r="C121" s="1065" t="s">
        <v>482</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396</v>
      </c>
      <c r="AB121" s="1057"/>
      <c r="AC121" s="1057"/>
      <c r="AD121" s="1057"/>
      <c r="AE121" s="1058"/>
      <c r="AF121" s="1059" t="s">
        <v>415</v>
      </c>
      <c r="AG121" s="1057"/>
      <c r="AH121" s="1057"/>
      <c r="AI121" s="1057"/>
      <c r="AJ121" s="1058"/>
      <c r="AK121" s="1059" t="s">
        <v>396</v>
      </c>
      <c r="AL121" s="1057"/>
      <c r="AM121" s="1057"/>
      <c r="AN121" s="1057"/>
      <c r="AO121" s="1058"/>
      <c r="AP121" s="1060" t="s">
        <v>415</v>
      </c>
      <c r="AQ121" s="1061"/>
      <c r="AR121" s="1061"/>
      <c r="AS121" s="1061"/>
      <c r="AT121" s="1062"/>
      <c r="AU121" s="1090"/>
      <c r="AV121" s="1091"/>
      <c r="AW121" s="1091"/>
      <c r="AX121" s="1091"/>
      <c r="AY121" s="1092"/>
      <c r="AZ121" s="1047" t="s">
        <v>483</v>
      </c>
      <c r="BA121" s="1048"/>
      <c r="BB121" s="1048"/>
      <c r="BC121" s="1048"/>
      <c r="BD121" s="1048"/>
      <c r="BE121" s="1048"/>
      <c r="BF121" s="1048"/>
      <c r="BG121" s="1048"/>
      <c r="BH121" s="1048"/>
      <c r="BI121" s="1048"/>
      <c r="BJ121" s="1048"/>
      <c r="BK121" s="1048"/>
      <c r="BL121" s="1048"/>
      <c r="BM121" s="1048"/>
      <c r="BN121" s="1048"/>
      <c r="BO121" s="1048"/>
      <c r="BP121" s="1049"/>
      <c r="BQ121" s="1017">
        <v>488168</v>
      </c>
      <c r="BR121" s="1018"/>
      <c r="BS121" s="1018"/>
      <c r="BT121" s="1018"/>
      <c r="BU121" s="1018"/>
      <c r="BV121" s="1018">
        <v>460596</v>
      </c>
      <c r="BW121" s="1018"/>
      <c r="BX121" s="1018"/>
      <c r="BY121" s="1018"/>
      <c r="BZ121" s="1018"/>
      <c r="CA121" s="1018">
        <v>360715</v>
      </c>
      <c r="CB121" s="1018"/>
      <c r="CC121" s="1018"/>
      <c r="CD121" s="1018"/>
      <c r="CE121" s="1018"/>
      <c r="CF121" s="1012">
        <v>7.2</v>
      </c>
      <c r="CG121" s="1013"/>
      <c r="CH121" s="1013"/>
      <c r="CI121" s="1013"/>
      <c r="CJ121" s="1013"/>
      <c r="CK121" s="1108"/>
      <c r="CL121" s="1109"/>
      <c r="CM121" s="1109"/>
      <c r="CN121" s="1109"/>
      <c r="CO121" s="1110"/>
      <c r="CP121" s="1118" t="s">
        <v>484</v>
      </c>
      <c r="CQ121" s="1119"/>
      <c r="CR121" s="1119"/>
      <c r="CS121" s="1119"/>
      <c r="CT121" s="1119"/>
      <c r="CU121" s="1119"/>
      <c r="CV121" s="1119"/>
      <c r="CW121" s="1119"/>
      <c r="CX121" s="1119"/>
      <c r="CY121" s="1119"/>
      <c r="CZ121" s="1119"/>
      <c r="DA121" s="1119"/>
      <c r="DB121" s="1119"/>
      <c r="DC121" s="1119"/>
      <c r="DD121" s="1119"/>
      <c r="DE121" s="1119"/>
      <c r="DF121" s="1120"/>
      <c r="DG121" s="1017">
        <v>397283</v>
      </c>
      <c r="DH121" s="1018"/>
      <c r="DI121" s="1018"/>
      <c r="DJ121" s="1018"/>
      <c r="DK121" s="1018"/>
      <c r="DL121" s="1018">
        <v>405436</v>
      </c>
      <c r="DM121" s="1018"/>
      <c r="DN121" s="1018"/>
      <c r="DO121" s="1018"/>
      <c r="DP121" s="1018"/>
      <c r="DQ121" s="1018">
        <v>431678</v>
      </c>
      <c r="DR121" s="1018"/>
      <c r="DS121" s="1018"/>
      <c r="DT121" s="1018"/>
      <c r="DU121" s="1018"/>
      <c r="DV121" s="1019">
        <v>8.6</v>
      </c>
      <c r="DW121" s="1019"/>
      <c r="DX121" s="1019"/>
      <c r="DY121" s="1019"/>
      <c r="DZ121" s="1020"/>
    </row>
    <row r="122" spans="1:130" s="248" customFormat="1" ht="26.25" customHeight="1" x14ac:dyDescent="0.15">
      <c r="A122" s="1157"/>
      <c r="B122" s="1044"/>
      <c r="C122" s="1014" t="s">
        <v>464</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415</v>
      </c>
      <c r="AB122" s="1057"/>
      <c r="AC122" s="1057"/>
      <c r="AD122" s="1057"/>
      <c r="AE122" s="1058"/>
      <c r="AF122" s="1059" t="s">
        <v>415</v>
      </c>
      <c r="AG122" s="1057"/>
      <c r="AH122" s="1057"/>
      <c r="AI122" s="1057"/>
      <c r="AJ122" s="1058"/>
      <c r="AK122" s="1059" t="s">
        <v>415</v>
      </c>
      <c r="AL122" s="1057"/>
      <c r="AM122" s="1057"/>
      <c r="AN122" s="1057"/>
      <c r="AO122" s="1058"/>
      <c r="AP122" s="1060" t="s">
        <v>415</v>
      </c>
      <c r="AQ122" s="1061"/>
      <c r="AR122" s="1061"/>
      <c r="AS122" s="1061"/>
      <c r="AT122" s="1062"/>
      <c r="AU122" s="1090"/>
      <c r="AV122" s="1091"/>
      <c r="AW122" s="1091"/>
      <c r="AX122" s="1091"/>
      <c r="AY122" s="1092"/>
      <c r="AZ122" s="1072" t="s">
        <v>485</v>
      </c>
      <c r="BA122" s="1063"/>
      <c r="BB122" s="1063"/>
      <c r="BC122" s="1063"/>
      <c r="BD122" s="1063"/>
      <c r="BE122" s="1063"/>
      <c r="BF122" s="1063"/>
      <c r="BG122" s="1063"/>
      <c r="BH122" s="1063"/>
      <c r="BI122" s="1063"/>
      <c r="BJ122" s="1063"/>
      <c r="BK122" s="1063"/>
      <c r="BL122" s="1063"/>
      <c r="BM122" s="1063"/>
      <c r="BN122" s="1063"/>
      <c r="BO122" s="1063"/>
      <c r="BP122" s="1064"/>
      <c r="BQ122" s="1095">
        <v>11384970</v>
      </c>
      <c r="BR122" s="1096"/>
      <c r="BS122" s="1096"/>
      <c r="BT122" s="1096"/>
      <c r="BU122" s="1096"/>
      <c r="BV122" s="1096">
        <v>11911895</v>
      </c>
      <c r="BW122" s="1096"/>
      <c r="BX122" s="1096"/>
      <c r="BY122" s="1096"/>
      <c r="BZ122" s="1096"/>
      <c r="CA122" s="1096">
        <v>12036304</v>
      </c>
      <c r="CB122" s="1096"/>
      <c r="CC122" s="1096"/>
      <c r="CD122" s="1096"/>
      <c r="CE122" s="1096"/>
      <c r="CF122" s="1116">
        <v>238.8</v>
      </c>
      <c r="CG122" s="1117"/>
      <c r="CH122" s="1117"/>
      <c r="CI122" s="1117"/>
      <c r="CJ122" s="1117"/>
      <c r="CK122" s="1108"/>
      <c r="CL122" s="1109"/>
      <c r="CM122" s="1109"/>
      <c r="CN122" s="1109"/>
      <c r="CO122" s="1110"/>
      <c r="CP122" s="1118" t="s">
        <v>486</v>
      </c>
      <c r="CQ122" s="1119"/>
      <c r="CR122" s="1119"/>
      <c r="CS122" s="1119"/>
      <c r="CT122" s="1119"/>
      <c r="CU122" s="1119"/>
      <c r="CV122" s="1119"/>
      <c r="CW122" s="1119"/>
      <c r="CX122" s="1119"/>
      <c r="CY122" s="1119"/>
      <c r="CZ122" s="1119"/>
      <c r="DA122" s="1119"/>
      <c r="DB122" s="1119"/>
      <c r="DC122" s="1119"/>
      <c r="DD122" s="1119"/>
      <c r="DE122" s="1119"/>
      <c r="DF122" s="1120"/>
      <c r="DG122" s="1017">
        <v>167088</v>
      </c>
      <c r="DH122" s="1018"/>
      <c r="DI122" s="1018"/>
      <c r="DJ122" s="1018"/>
      <c r="DK122" s="1018"/>
      <c r="DL122" s="1018">
        <v>165240</v>
      </c>
      <c r="DM122" s="1018"/>
      <c r="DN122" s="1018"/>
      <c r="DO122" s="1018"/>
      <c r="DP122" s="1018"/>
      <c r="DQ122" s="1018">
        <v>142327</v>
      </c>
      <c r="DR122" s="1018"/>
      <c r="DS122" s="1018"/>
      <c r="DT122" s="1018"/>
      <c r="DU122" s="1018"/>
      <c r="DV122" s="1019">
        <v>2.8</v>
      </c>
      <c r="DW122" s="1019"/>
      <c r="DX122" s="1019"/>
      <c r="DY122" s="1019"/>
      <c r="DZ122" s="1020"/>
    </row>
    <row r="123" spans="1:130" s="248" customFormat="1" ht="26.25" customHeight="1" x14ac:dyDescent="0.15">
      <c r="A123" s="1157"/>
      <c r="B123" s="1044"/>
      <c r="C123" s="1014" t="s">
        <v>470</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396</v>
      </c>
      <c r="AB123" s="1057"/>
      <c r="AC123" s="1057"/>
      <c r="AD123" s="1057"/>
      <c r="AE123" s="1058"/>
      <c r="AF123" s="1059" t="s">
        <v>396</v>
      </c>
      <c r="AG123" s="1057"/>
      <c r="AH123" s="1057"/>
      <c r="AI123" s="1057"/>
      <c r="AJ123" s="1058"/>
      <c r="AK123" s="1059" t="s">
        <v>415</v>
      </c>
      <c r="AL123" s="1057"/>
      <c r="AM123" s="1057"/>
      <c r="AN123" s="1057"/>
      <c r="AO123" s="1058"/>
      <c r="AP123" s="1060" t="s">
        <v>415</v>
      </c>
      <c r="AQ123" s="1061"/>
      <c r="AR123" s="1061"/>
      <c r="AS123" s="1061"/>
      <c r="AT123" s="1062"/>
      <c r="AU123" s="1093"/>
      <c r="AV123" s="1094"/>
      <c r="AW123" s="1094"/>
      <c r="AX123" s="1094"/>
      <c r="AY123" s="1094"/>
      <c r="AZ123" s="279" t="s">
        <v>190</v>
      </c>
      <c r="BA123" s="279"/>
      <c r="BB123" s="279"/>
      <c r="BC123" s="279"/>
      <c r="BD123" s="279"/>
      <c r="BE123" s="279"/>
      <c r="BF123" s="279"/>
      <c r="BG123" s="279"/>
      <c r="BH123" s="279"/>
      <c r="BI123" s="279"/>
      <c r="BJ123" s="279"/>
      <c r="BK123" s="279"/>
      <c r="BL123" s="279"/>
      <c r="BM123" s="279"/>
      <c r="BN123" s="279"/>
      <c r="BO123" s="1073" t="s">
        <v>487</v>
      </c>
      <c r="BP123" s="1104"/>
      <c r="BQ123" s="1163">
        <v>20517435</v>
      </c>
      <c r="BR123" s="1164"/>
      <c r="BS123" s="1164"/>
      <c r="BT123" s="1164"/>
      <c r="BU123" s="1164"/>
      <c r="BV123" s="1164">
        <v>20680994</v>
      </c>
      <c r="BW123" s="1164"/>
      <c r="BX123" s="1164"/>
      <c r="BY123" s="1164"/>
      <c r="BZ123" s="1164"/>
      <c r="CA123" s="1164">
        <v>20979395</v>
      </c>
      <c r="CB123" s="1164"/>
      <c r="CC123" s="1164"/>
      <c r="CD123" s="1164"/>
      <c r="CE123" s="1164"/>
      <c r="CF123" s="1097"/>
      <c r="CG123" s="1098"/>
      <c r="CH123" s="1098"/>
      <c r="CI123" s="1098"/>
      <c r="CJ123" s="1099"/>
      <c r="CK123" s="1108"/>
      <c r="CL123" s="1109"/>
      <c r="CM123" s="1109"/>
      <c r="CN123" s="1109"/>
      <c r="CO123" s="1110"/>
      <c r="CP123" s="1118" t="s">
        <v>488</v>
      </c>
      <c r="CQ123" s="1119"/>
      <c r="CR123" s="1119"/>
      <c r="CS123" s="1119"/>
      <c r="CT123" s="1119"/>
      <c r="CU123" s="1119"/>
      <c r="CV123" s="1119"/>
      <c r="CW123" s="1119"/>
      <c r="CX123" s="1119"/>
      <c r="CY123" s="1119"/>
      <c r="CZ123" s="1119"/>
      <c r="DA123" s="1119"/>
      <c r="DB123" s="1119"/>
      <c r="DC123" s="1119"/>
      <c r="DD123" s="1119"/>
      <c r="DE123" s="1119"/>
      <c r="DF123" s="1120"/>
      <c r="DG123" s="1056">
        <v>16736</v>
      </c>
      <c r="DH123" s="1057"/>
      <c r="DI123" s="1057"/>
      <c r="DJ123" s="1057"/>
      <c r="DK123" s="1058"/>
      <c r="DL123" s="1059">
        <v>14666</v>
      </c>
      <c r="DM123" s="1057"/>
      <c r="DN123" s="1057"/>
      <c r="DO123" s="1057"/>
      <c r="DP123" s="1058"/>
      <c r="DQ123" s="1059">
        <v>12590</v>
      </c>
      <c r="DR123" s="1057"/>
      <c r="DS123" s="1057"/>
      <c r="DT123" s="1057"/>
      <c r="DU123" s="1058"/>
      <c r="DV123" s="1060">
        <v>0.2</v>
      </c>
      <c r="DW123" s="1061"/>
      <c r="DX123" s="1061"/>
      <c r="DY123" s="1061"/>
      <c r="DZ123" s="1062"/>
    </row>
    <row r="124" spans="1:130" s="248" customFormat="1" ht="26.25" customHeight="1" thickBot="1" x14ac:dyDescent="0.2">
      <c r="A124" s="1157"/>
      <c r="B124" s="1044"/>
      <c r="C124" s="1014" t="s">
        <v>473</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415</v>
      </c>
      <c r="AB124" s="1057"/>
      <c r="AC124" s="1057"/>
      <c r="AD124" s="1057"/>
      <c r="AE124" s="1058"/>
      <c r="AF124" s="1059" t="s">
        <v>415</v>
      </c>
      <c r="AG124" s="1057"/>
      <c r="AH124" s="1057"/>
      <c r="AI124" s="1057"/>
      <c r="AJ124" s="1058"/>
      <c r="AK124" s="1059" t="s">
        <v>415</v>
      </c>
      <c r="AL124" s="1057"/>
      <c r="AM124" s="1057"/>
      <c r="AN124" s="1057"/>
      <c r="AO124" s="1058"/>
      <c r="AP124" s="1060" t="s">
        <v>128</v>
      </c>
      <c r="AQ124" s="1061"/>
      <c r="AR124" s="1061"/>
      <c r="AS124" s="1061"/>
      <c r="AT124" s="1062"/>
      <c r="AU124" s="1159" t="s">
        <v>489</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415</v>
      </c>
      <c r="BR124" s="1126"/>
      <c r="BS124" s="1126"/>
      <c r="BT124" s="1126"/>
      <c r="BU124" s="1126"/>
      <c r="BV124" s="1126" t="s">
        <v>415</v>
      </c>
      <c r="BW124" s="1126"/>
      <c r="BX124" s="1126"/>
      <c r="BY124" s="1126"/>
      <c r="BZ124" s="1126"/>
      <c r="CA124" s="1126" t="s">
        <v>415</v>
      </c>
      <c r="CB124" s="1126"/>
      <c r="CC124" s="1126"/>
      <c r="CD124" s="1126"/>
      <c r="CE124" s="1126"/>
      <c r="CF124" s="1127"/>
      <c r="CG124" s="1128"/>
      <c r="CH124" s="1128"/>
      <c r="CI124" s="1128"/>
      <c r="CJ124" s="1129"/>
      <c r="CK124" s="1111"/>
      <c r="CL124" s="1111"/>
      <c r="CM124" s="1111"/>
      <c r="CN124" s="1111"/>
      <c r="CO124" s="1112"/>
      <c r="CP124" s="1118" t="s">
        <v>490</v>
      </c>
      <c r="CQ124" s="1119"/>
      <c r="CR124" s="1119"/>
      <c r="CS124" s="1119"/>
      <c r="CT124" s="1119"/>
      <c r="CU124" s="1119"/>
      <c r="CV124" s="1119"/>
      <c r="CW124" s="1119"/>
      <c r="CX124" s="1119"/>
      <c r="CY124" s="1119"/>
      <c r="CZ124" s="1119"/>
      <c r="DA124" s="1119"/>
      <c r="DB124" s="1119"/>
      <c r="DC124" s="1119"/>
      <c r="DD124" s="1119"/>
      <c r="DE124" s="1119"/>
      <c r="DF124" s="1120"/>
      <c r="DG124" s="1103">
        <v>482131</v>
      </c>
      <c r="DH124" s="1082"/>
      <c r="DI124" s="1082"/>
      <c r="DJ124" s="1082"/>
      <c r="DK124" s="1083"/>
      <c r="DL124" s="1081">
        <v>516802</v>
      </c>
      <c r="DM124" s="1082"/>
      <c r="DN124" s="1082"/>
      <c r="DO124" s="1082"/>
      <c r="DP124" s="1083"/>
      <c r="DQ124" s="1081" t="s">
        <v>415</v>
      </c>
      <c r="DR124" s="1082"/>
      <c r="DS124" s="1082"/>
      <c r="DT124" s="1082"/>
      <c r="DU124" s="1083"/>
      <c r="DV124" s="1084" t="s">
        <v>415</v>
      </c>
      <c r="DW124" s="1085"/>
      <c r="DX124" s="1085"/>
      <c r="DY124" s="1085"/>
      <c r="DZ124" s="1086"/>
    </row>
    <row r="125" spans="1:130" s="248" customFormat="1" ht="26.25" customHeight="1" x14ac:dyDescent="0.15">
      <c r="A125" s="1157"/>
      <c r="B125" s="1044"/>
      <c r="C125" s="1014" t="s">
        <v>475</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491</v>
      </c>
      <c r="AB125" s="1057"/>
      <c r="AC125" s="1057"/>
      <c r="AD125" s="1057"/>
      <c r="AE125" s="1058"/>
      <c r="AF125" s="1059" t="s">
        <v>415</v>
      </c>
      <c r="AG125" s="1057"/>
      <c r="AH125" s="1057"/>
      <c r="AI125" s="1057"/>
      <c r="AJ125" s="1058"/>
      <c r="AK125" s="1059" t="s">
        <v>415</v>
      </c>
      <c r="AL125" s="1057"/>
      <c r="AM125" s="1057"/>
      <c r="AN125" s="1057"/>
      <c r="AO125" s="1058"/>
      <c r="AP125" s="1060" t="s">
        <v>415</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492</v>
      </c>
      <c r="CL125" s="1106"/>
      <c r="CM125" s="1106"/>
      <c r="CN125" s="1106"/>
      <c r="CO125" s="1107"/>
      <c r="CP125" s="1038" t="s">
        <v>493</v>
      </c>
      <c r="CQ125" s="987"/>
      <c r="CR125" s="987"/>
      <c r="CS125" s="987"/>
      <c r="CT125" s="987"/>
      <c r="CU125" s="987"/>
      <c r="CV125" s="987"/>
      <c r="CW125" s="987"/>
      <c r="CX125" s="987"/>
      <c r="CY125" s="987"/>
      <c r="CZ125" s="987"/>
      <c r="DA125" s="987"/>
      <c r="DB125" s="987"/>
      <c r="DC125" s="987"/>
      <c r="DD125" s="987"/>
      <c r="DE125" s="987"/>
      <c r="DF125" s="988"/>
      <c r="DG125" s="1024" t="s">
        <v>415</v>
      </c>
      <c r="DH125" s="1025"/>
      <c r="DI125" s="1025"/>
      <c r="DJ125" s="1025"/>
      <c r="DK125" s="1025"/>
      <c r="DL125" s="1025" t="s">
        <v>415</v>
      </c>
      <c r="DM125" s="1025"/>
      <c r="DN125" s="1025"/>
      <c r="DO125" s="1025"/>
      <c r="DP125" s="1025"/>
      <c r="DQ125" s="1025" t="s">
        <v>415</v>
      </c>
      <c r="DR125" s="1025"/>
      <c r="DS125" s="1025"/>
      <c r="DT125" s="1025"/>
      <c r="DU125" s="1025"/>
      <c r="DV125" s="1026" t="s">
        <v>415</v>
      </c>
      <c r="DW125" s="1026"/>
      <c r="DX125" s="1026"/>
      <c r="DY125" s="1026"/>
      <c r="DZ125" s="1027"/>
    </row>
    <row r="126" spans="1:130" s="248" customFormat="1" ht="26.25" customHeight="1" thickBot="1" x14ac:dyDescent="0.2">
      <c r="A126" s="1157"/>
      <c r="B126" s="1044"/>
      <c r="C126" s="1014" t="s">
        <v>477</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415</v>
      </c>
      <c r="AB126" s="1057"/>
      <c r="AC126" s="1057"/>
      <c r="AD126" s="1057"/>
      <c r="AE126" s="1058"/>
      <c r="AF126" s="1059" t="s">
        <v>491</v>
      </c>
      <c r="AG126" s="1057"/>
      <c r="AH126" s="1057"/>
      <c r="AI126" s="1057"/>
      <c r="AJ126" s="1058"/>
      <c r="AK126" s="1059" t="s">
        <v>396</v>
      </c>
      <c r="AL126" s="1057"/>
      <c r="AM126" s="1057"/>
      <c r="AN126" s="1057"/>
      <c r="AO126" s="1058"/>
      <c r="AP126" s="1060" t="s">
        <v>415</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494</v>
      </c>
      <c r="CQ126" s="1048"/>
      <c r="CR126" s="1048"/>
      <c r="CS126" s="1048"/>
      <c r="CT126" s="1048"/>
      <c r="CU126" s="1048"/>
      <c r="CV126" s="1048"/>
      <c r="CW126" s="1048"/>
      <c r="CX126" s="1048"/>
      <c r="CY126" s="1048"/>
      <c r="CZ126" s="1048"/>
      <c r="DA126" s="1048"/>
      <c r="DB126" s="1048"/>
      <c r="DC126" s="1048"/>
      <c r="DD126" s="1048"/>
      <c r="DE126" s="1048"/>
      <c r="DF126" s="1049"/>
      <c r="DG126" s="1017" t="s">
        <v>415</v>
      </c>
      <c r="DH126" s="1018"/>
      <c r="DI126" s="1018"/>
      <c r="DJ126" s="1018"/>
      <c r="DK126" s="1018"/>
      <c r="DL126" s="1018" t="s">
        <v>415</v>
      </c>
      <c r="DM126" s="1018"/>
      <c r="DN126" s="1018"/>
      <c r="DO126" s="1018"/>
      <c r="DP126" s="1018"/>
      <c r="DQ126" s="1018" t="s">
        <v>415</v>
      </c>
      <c r="DR126" s="1018"/>
      <c r="DS126" s="1018"/>
      <c r="DT126" s="1018"/>
      <c r="DU126" s="1018"/>
      <c r="DV126" s="1019" t="s">
        <v>491</v>
      </c>
      <c r="DW126" s="1019"/>
      <c r="DX126" s="1019"/>
      <c r="DY126" s="1019"/>
      <c r="DZ126" s="1020"/>
    </row>
    <row r="127" spans="1:130" s="248" customFormat="1" ht="26.25" customHeight="1" x14ac:dyDescent="0.15">
      <c r="A127" s="1158"/>
      <c r="B127" s="1046"/>
      <c r="C127" s="1100" t="s">
        <v>495</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415</v>
      </c>
      <c r="AB127" s="1057"/>
      <c r="AC127" s="1057"/>
      <c r="AD127" s="1057"/>
      <c r="AE127" s="1058"/>
      <c r="AF127" s="1059" t="s">
        <v>415</v>
      </c>
      <c r="AG127" s="1057"/>
      <c r="AH127" s="1057"/>
      <c r="AI127" s="1057"/>
      <c r="AJ127" s="1058"/>
      <c r="AK127" s="1059" t="s">
        <v>491</v>
      </c>
      <c r="AL127" s="1057"/>
      <c r="AM127" s="1057"/>
      <c r="AN127" s="1057"/>
      <c r="AO127" s="1058"/>
      <c r="AP127" s="1060" t="s">
        <v>415</v>
      </c>
      <c r="AQ127" s="1061"/>
      <c r="AR127" s="1061"/>
      <c r="AS127" s="1061"/>
      <c r="AT127" s="1062"/>
      <c r="AU127" s="284"/>
      <c r="AV127" s="284"/>
      <c r="AW127" s="284"/>
      <c r="AX127" s="1130" t="s">
        <v>496</v>
      </c>
      <c r="AY127" s="1131"/>
      <c r="AZ127" s="1131"/>
      <c r="BA127" s="1131"/>
      <c r="BB127" s="1131"/>
      <c r="BC127" s="1131"/>
      <c r="BD127" s="1131"/>
      <c r="BE127" s="1132"/>
      <c r="BF127" s="1133" t="s">
        <v>497</v>
      </c>
      <c r="BG127" s="1131"/>
      <c r="BH127" s="1131"/>
      <c r="BI127" s="1131"/>
      <c r="BJ127" s="1131"/>
      <c r="BK127" s="1131"/>
      <c r="BL127" s="1132"/>
      <c r="BM127" s="1133" t="s">
        <v>498</v>
      </c>
      <c r="BN127" s="1131"/>
      <c r="BO127" s="1131"/>
      <c r="BP127" s="1131"/>
      <c r="BQ127" s="1131"/>
      <c r="BR127" s="1131"/>
      <c r="BS127" s="1132"/>
      <c r="BT127" s="1133" t="s">
        <v>499</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500</v>
      </c>
      <c r="CQ127" s="1048"/>
      <c r="CR127" s="1048"/>
      <c r="CS127" s="1048"/>
      <c r="CT127" s="1048"/>
      <c r="CU127" s="1048"/>
      <c r="CV127" s="1048"/>
      <c r="CW127" s="1048"/>
      <c r="CX127" s="1048"/>
      <c r="CY127" s="1048"/>
      <c r="CZ127" s="1048"/>
      <c r="DA127" s="1048"/>
      <c r="DB127" s="1048"/>
      <c r="DC127" s="1048"/>
      <c r="DD127" s="1048"/>
      <c r="DE127" s="1048"/>
      <c r="DF127" s="1049"/>
      <c r="DG127" s="1017" t="s">
        <v>415</v>
      </c>
      <c r="DH127" s="1018"/>
      <c r="DI127" s="1018"/>
      <c r="DJ127" s="1018"/>
      <c r="DK127" s="1018"/>
      <c r="DL127" s="1018" t="s">
        <v>415</v>
      </c>
      <c r="DM127" s="1018"/>
      <c r="DN127" s="1018"/>
      <c r="DO127" s="1018"/>
      <c r="DP127" s="1018"/>
      <c r="DQ127" s="1018" t="s">
        <v>415</v>
      </c>
      <c r="DR127" s="1018"/>
      <c r="DS127" s="1018"/>
      <c r="DT127" s="1018"/>
      <c r="DU127" s="1018"/>
      <c r="DV127" s="1019" t="s">
        <v>415</v>
      </c>
      <c r="DW127" s="1019"/>
      <c r="DX127" s="1019"/>
      <c r="DY127" s="1019"/>
      <c r="DZ127" s="1020"/>
    </row>
    <row r="128" spans="1:130" s="248" customFormat="1" ht="26.25" customHeight="1" thickBot="1" x14ac:dyDescent="0.2">
      <c r="A128" s="1141" t="s">
        <v>501</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502</v>
      </c>
      <c r="X128" s="1143"/>
      <c r="Y128" s="1143"/>
      <c r="Z128" s="1144"/>
      <c r="AA128" s="1145">
        <v>49362</v>
      </c>
      <c r="AB128" s="1146"/>
      <c r="AC128" s="1146"/>
      <c r="AD128" s="1146"/>
      <c r="AE128" s="1147"/>
      <c r="AF128" s="1148">
        <v>56850</v>
      </c>
      <c r="AG128" s="1146"/>
      <c r="AH128" s="1146"/>
      <c r="AI128" s="1146"/>
      <c r="AJ128" s="1147"/>
      <c r="AK128" s="1148">
        <v>47310</v>
      </c>
      <c r="AL128" s="1146"/>
      <c r="AM128" s="1146"/>
      <c r="AN128" s="1146"/>
      <c r="AO128" s="1147"/>
      <c r="AP128" s="1149"/>
      <c r="AQ128" s="1150"/>
      <c r="AR128" s="1150"/>
      <c r="AS128" s="1150"/>
      <c r="AT128" s="1151"/>
      <c r="AU128" s="284"/>
      <c r="AV128" s="284"/>
      <c r="AW128" s="284"/>
      <c r="AX128" s="986" t="s">
        <v>503</v>
      </c>
      <c r="AY128" s="987"/>
      <c r="AZ128" s="987"/>
      <c r="BA128" s="987"/>
      <c r="BB128" s="987"/>
      <c r="BC128" s="987"/>
      <c r="BD128" s="987"/>
      <c r="BE128" s="988"/>
      <c r="BF128" s="1152" t="s">
        <v>415</v>
      </c>
      <c r="BG128" s="1153"/>
      <c r="BH128" s="1153"/>
      <c r="BI128" s="1153"/>
      <c r="BJ128" s="1153"/>
      <c r="BK128" s="1153"/>
      <c r="BL128" s="1154"/>
      <c r="BM128" s="1152">
        <v>14.45</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504</v>
      </c>
      <c r="CQ128" s="1135"/>
      <c r="CR128" s="1135"/>
      <c r="CS128" s="1135"/>
      <c r="CT128" s="1135"/>
      <c r="CU128" s="1135"/>
      <c r="CV128" s="1135"/>
      <c r="CW128" s="1135"/>
      <c r="CX128" s="1135"/>
      <c r="CY128" s="1135"/>
      <c r="CZ128" s="1135"/>
      <c r="DA128" s="1135"/>
      <c r="DB128" s="1135"/>
      <c r="DC128" s="1135"/>
      <c r="DD128" s="1135"/>
      <c r="DE128" s="1135"/>
      <c r="DF128" s="1136"/>
      <c r="DG128" s="1137" t="s">
        <v>415</v>
      </c>
      <c r="DH128" s="1138"/>
      <c r="DI128" s="1138"/>
      <c r="DJ128" s="1138"/>
      <c r="DK128" s="1138"/>
      <c r="DL128" s="1138" t="s">
        <v>415</v>
      </c>
      <c r="DM128" s="1138"/>
      <c r="DN128" s="1138"/>
      <c r="DO128" s="1138"/>
      <c r="DP128" s="1138"/>
      <c r="DQ128" s="1138" t="s">
        <v>415</v>
      </c>
      <c r="DR128" s="1138"/>
      <c r="DS128" s="1138"/>
      <c r="DT128" s="1138"/>
      <c r="DU128" s="1138"/>
      <c r="DV128" s="1139" t="s">
        <v>396</v>
      </c>
      <c r="DW128" s="1139"/>
      <c r="DX128" s="1139"/>
      <c r="DY128" s="1139"/>
      <c r="DZ128" s="1140"/>
    </row>
    <row r="129" spans="1:131" s="248" customFormat="1" ht="26.25" customHeight="1" x14ac:dyDescent="0.15">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505</v>
      </c>
      <c r="X129" s="1172"/>
      <c r="Y129" s="1172"/>
      <c r="Z129" s="1173"/>
      <c r="AA129" s="1056">
        <v>5872525</v>
      </c>
      <c r="AB129" s="1057"/>
      <c r="AC129" s="1057"/>
      <c r="AD129" s="1057"/>
      <c r="AE129" s="1058"/>
      <c r="AF129" s="1059">
        <v>5817154</v>
      </c>
      <c r="AG129" s="1057"/>
      <c r="AH129" s="1057"/>
      <c r="AI129" s="1057"/>
      <c r="AJ129" s="1058"/>
      <c r="AK129" s="1059">
        <v>5985934</v>
      </c>
      <c r="AL129" s="1057"/>
      <c r="AM129" s="1057"/>
      <c r="AN129" s="1057"/>
      <c r="AO129" s="1058"/>
      <c r="AP129" s="1174"/>
      <c r="AQ129" s="1175"/>
      <c r="AR129" s="1175"/>
      <c r="AS129" s="1175"/>
      <c r="AT129" s="1176"/>
      <c r="AU129" s="286"/>
      <c r="AV129" s="286"/>
      <c r="AW129" s="286"/>
      <c r="AX129" s="1165" t="s">
        <v>506</v>
      </c>
      <c r="AY129" s="1048"/>
      <c r="AZ129" s="1048"/>
      <c r="BA129" s="1048"/>
      <c r="BB129" s="1048"/>
      <c r="BC129" s="1048"/>
      <c r="BD129" s="1048"/>
      <c r="BE129" s="1049"/>
      <c r="BF129" s="1166" t="s">
        <v>415</v>
      </c>
      <c r="BG129" s="1167"/>
      <c r="BH129" s="1167"/>
      <c r="BI129" s="1167"/>
      <c r="BJ129" s="1167"/>
      <c r="BK129" s="1167"/>
      <c r="BL129" s="1168"/>
      <c r="BM129" s="1166">
        <v>19.45</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507</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508</v>
      </c>
      <c r="X130" s="1172"/>
      <c r="Y130" s="1172"/>
      <c r="Z130" s="1173"/>
      <c r="AA130" s="1056">
        <v>983251</v>
      </c>
      <c r="AB130" s="1057"/>
      <c r="AC130" s="1057"/>
      <c r="AD130" s="1057"/>
      <c r="AE130" s="1058"/>
      <c r="AF130" s="1059">
        <v>976188</v>
      </c>
      <c r="AG130" s="1057"/>
      <c r="AH130" s="1057"/>
      <c r="AI130" s="1057"/>
      <c r="AJ130" s="1058"/>
      <c r="AK130" s="1059">
        <v>945032</v>
      </c>
      <c r="AL130" s="1057"/>
      <c r="AM130" s="1057"/>
      <c r="AN130" s="1057"/>
      <c r="AO130" s="1058"/>
      <c r="AP130" s="1174"/>
      <c r="AQ130" s="1175"/>
      <c r="AR130" s="1175"/>
      <c r="AS130" s="1175"/>
      <c r="AT130" s="1176"/>
      <c r="AU130" s="286"/>
      <c r="AV130" s="286"/>
      <c r="AW130" s="286"/>
      <c r="AX130" s="1165" t="s">
        <v>509</v>
      </c>
      <c r="AY130" s="1048"/>
      <c r="AZ130" s="1048"/>
      <c r="BA130" s="1048"/>
      <c r="BB130" s="1048"/>
      <c r="BC130" s="1048"/>
      <c r="BD130" s="1048"/>
      <c r="BE130" s="1049"/>
      <c r="BF130" s="1202">
        <v>11.5</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510</v>
      </c>
      <c r="X131" s="1210"/>
      <c r="Y131" s="1210"/>
      <c r="Z131" s="1211"/>
      <c r="AA131" s="1103">
        <v>4889274</v>
      </c>
      <c r="AB131" s="1082"/>
      <c r="AC131" s="1082"/>
      <c r="AD131" s="1082"/>
      <c r="AE131" s="1083"/>
      <c r="AF131" s="1081">
        <v>4840966</v>
      </c>
      <c r="AG131" s="1082"/>
      <c r="AH131" s="1082"/>
      <c r="AI131" s="1082"/>
      <c r="AJ131" s="1083"/>
      <c r="AK131" s="1081">
        <v>5040902</v>
      </c>
      <c r="AL131" s="1082"/>
      <c r="AM131" s="1082"/>
      <c r="AN131" s="1082"/>
      <c r="AO131" s="1083"/>
      <c r="AP131" s="1212"/>
      <c r="AQ131" s="1213"/>
      <c r="AR131" s="1213"/>
      <c r="AS131" s="1213"/>
      <c r="AT131" s="1214"/>
      <c r="AU131" s="286"/>
      <c r="AV131" s="286"/>
      <c r="AW131" s="286"/>
      <c r="AX131" s="1184" t="s">
        <v>511</v>
      </c>
      <c r="AY131" s="1135"/>
      <c r="AZ131" s="1135"/>
      <c r="BA131" s="1135"/>
      <c r="BB131" s="1135"/>
      <c r="BC131" s="1135"/>
      <c r="BD131" s="1135"/>
      <c r="BE131" s="1136"/>
      <c r="BF131" s="1185" t="s">
        <v>415</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512</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513</v>
      </c>
      <c r="W132" s="1195"/>
      <c r="X132" s="1195"/>
      <c r="Y132" s="1195"/>
      <c r="Z132" s="1196"/>
      <c r="AA132" s="1197">
        <v>11.07141878</v>
      </c>
      <c r="AB132" s="1198"/>
      <c r="AC132" s="1198"/>
      <c r="AD132" s="1198"/>
      <c r="AE132" s="1199"/>
      <c r="AF132" s="1200">
        <v>12.07808524</v>
      </c>
      <c r="AG132" s="1198"/>
      <c r="AH132" s="1198"/>
      <c r="AI132" s="1198"/>
      <c r="AJ132" s="1199"/>
      <c r="AK132" s="1200">
        <v>11.56015332</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514</v>
      </c>
      <c r="W133" s="1178"/>
      <c r="X133" s="1178"/>
      <c r="Y133" s="1178"/>
      <c r="Z133" s="1179"/>
      <c r="AA133" s="1180">
        <v>11</v>
      </c>
      <c r="AB133" s="1181"/>
      <c r="AC133" s="1181"/>
      <c r="AD133" s="1181"/>
      <c r="AE133" s="1182"/>
      <c r="AF133" s="1180">
        <v>11.1</v>
      </c>
      <c r="AG133" s="1181"/>
      <c r="AH133" s="1181"/>
      <c r="AI133" s="1181"/>
      <c r="AJ133" s="1182"/>
      <c r="AK133" s="1180">
        <v>11.5</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OrxExvK0/rXP1aRJ8R5VEPexkH4d2qhZ7JU3HaY11aUfZl84ZXOa7LnQsIEmkYyGAu9r5g0NuYo9uRhGJxzzA==" saltValue="fJJE5eVIDB+Qk6SkFzuN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cZJV/AyIVQ9cbACq7TcxUJrh8wZ8QR28KAMEUIlO0g5FYonwvLfEtBkjyWt07iDwmX/L1xMA3uh8FFcZea5rg==" saltValue="TfLM9s80ufRXfzF97pRu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WA/ESJR9fL7nkW1TlXJoH+0Lr+CzX3Zw21BnojHXI6TdJBlvy4i4lJZOy3C1WoUorp/CrUCye+GJuda+D2yrA==" saltValue="asCxOhe/F2kBnbUTkVS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523</v>
      </c>
      <c r="AL9" s="1218"/>
      <c r="AM9" s="1218"/>
      <c r="AN9" s="1219"/>
      <c r="AO9" s="314">
        <v>1886362</v>
      </c>
      <c r="AP9" s="314">
        <v>100762</v>
      </c>
      <c r="AQ9" s="315">
        <v>83474</v>
      </c>
      <c r="AR9" s="316">
        <v>20.7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524</v>
      </c>
      <c r="AL10" s="1218"/>
      <c r="AM10" s="1218"/>
      <c r="AN10" s="1219"/>
      <c r="AO10" s="317">
        <v>261437</v>
      </c>
      <c r="AP10" s="317">
        <v>13965</v>
      </c>
      <c r="AQ10" s="318">
        <v>8278</v>
      </c>
      <c r="AR10" s="319">
        <v>68.7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525</v>
      </c>
      <c r="AL11" s="1218"/>
      <c r="AM11" s="1218"/>
      <c r="AN11" s="1219"/>
      <c r="AO11" s="317" t="s">
        <v>526</v>
      </c>
      <c r="AP11" s="317" t="s">
        <v>526</v>
      </c>
      <c r="AQ11" s="318">
        <v>1520</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527</v>
      </c>
      <c r="AL12" s="1218"/>
      <c r="AM12" s="1218"/>
      <c r="AN12" s="1219"/>
      <c r="AO12" s="317" t="s">
        <v>526</v>
      </c>
      <c r="AP12" s="317" t="s">
        <v>526</v>
      </c>
      <c r="AQ12" s="318">
        <v>13</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528</v>
      </c>
      <c r="AL13" s="1218"/>
      <c r="AM13" s="1218"/>
      <c r="AN13" s="1219"/>
      <c r="AO13" s="317" t="s">
        <v>526</v>
      </c>
      <c r="AP13" s="317" t="s">
        <v>526</v>
      </c>
      <c r="AQ13" s="318">
        <v>2948</v>
      </c>
      <c r="AR13" s="319" t="s">
        <v>526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529</v>
      </c>
      <c r="AL14" s="1218"/>
      <c r="AM14" s="1218"/>
      <c r="AN14" s="1219"/>
      <c r="AO14" s="317">
        <v>54425</v>
      </c>
      <c r="AP14" s="317">
        <v>2907</v>
      </c>
      <c r="AQ14" s="318">
        <v>1798</v>
      </c>
      <c r="AR14" s="319">
        <v>61.7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530</v>
      </c>
      <c r="AL15" s="1224"/>
      <c r="AM15" s="1224"/>
      <c r="AN15" s="1225"/>
      <c r="AO15" s="317">
        <v>-211425</v>
      </c>
      <c r="AP15" s="317">
        <v>-11293</v>
      </c>
      <c r="AQ15" s="318">
        <v>-6111</v>
      </c>
      <c r="AR15" s="319">
        <v>84.8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190</v>
      </c>
      <c r="AL16" s="1224"/>
      <c r="AM16" s="1224"/>
      <c r="AN16" s="1225"/>
      <c r="AO16" s="317">
        <v>1990799</v>
      </c>
      <c r="AP16" s="317">
        <v>106340</v>
      </c>
      <c r="AQ16" s="318">
        <v>91920</v>
      </c>
      <c r="AR16" s="319">
        <v>15.7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535</v>
      </c>
      <c r="AL21" s="1227"/>
      <c r="AM21" s="1227"/>
      <c r="AN21" s="1228"/>
      <c r="AO21" s="330">
        <v>9.8800000000000008</v>
      </c>
      <c r="AP21" s="331">
        <v>8.52</v>
      </c>
      <c r="AQ21" s="332">
        <v>1.36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536</v>
      </c>
      <c r="AL22" s="1227"/>
      <c r="AM22" s="1227"/>
      <c r="AN22" s="1228"/>
      <c r="AO22" s="335">
        <v>98.1</v>
      </c>
      <c r="AP22" s="336">
        <v>97.5</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540</v>
      </c>
      <c r="AL32" s="1221"/>
      <c r="AM32" s="1221"/>
      <c r="AN32" s="1222"/>
      <c r="AO32" s="345">
        <v>1275684</v>
      </c>
      <c r="AP32" s="345">
        <v>68142</v>
      </c>
      <c r="AQ32" s="346">
        <v>52518</v>
      </c>
      <c r="AR32" s="347">
        <v>29.7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541</v>
      </c>
      <c r="AL33" s="1221"/>
      <c r="AM33" s="1221"/>
      <c r="AN33" s="1222"/>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542</v>
      </c>
      <c r="AL34" s="1221"/>
      <c r="AM34" s="1221"/>
      <c r="AN34" s="1222"/>
      <c r="AO34" s="345" t="s">
        <v>526</v>
      </c>
      <c r="AP34" s="345" t="s">
        <v>526</v>
      </c>
      <c r="AQ34" s="346">
        <v>24</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543</v>
      </c>
      <c r="AL35" s="1221"/>
      <c r="AM35" s="1221"/>
      <c r="AN35" s="1222"/>
      <c r="AO35" s="345">
        <v>228796</v>
      </c>
      <c r="AP35" s="345">
        <v>12221</v>
      </c>
      <c r="AQ35" s="346">
        <v>18573</v>
      </c>
      <c r="AR35" s="347">
        <v>-34.200000000000003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544</v>
      </c>
      <c r="AL36" s="1221"/>
      <c r="AM36" s="1221"/>
      <c r="AN36" s="1222"/>
      <c r="AO36" s="345">
        <v>70598</v>
      </c>
      <c r="AP36" s="345">
        <v>3771</v>
      </c>
      <c r="AQ36" s="346">
        <v>2920</v>
      </c>
      <c r="AR36" s="347">
        <v>29.1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545</v>
      </c>
      <c r="AL37" s="1221"/>
      <c r="AM37" s="1221"/>
      <c r="AN37" s="1222"/>
      <c r="AO37" s="345" t="s">
        <v>526</v>
      </c>
      <c r="AP37" s="345" t="s">
        <v>526</v>
      </c>
      <c r="AQ37" s="346">
        <v>483</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546</v>
      </c>
      <c r="AL38" s="1230"/>
      <c r="AM38" s="1230"/>
      <c r="AN38" s="1231"/>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547</v>
      </c>
      <c r="AL39" s="1230"/>
      <c r="AM39" s="1230"/>
      <c r="AN39" s="1231"/>
      <c r="AO39" s="345">
        <v>-47310</v>
      </c>
      <c r="AP39" s="345">
        <v>-2527</v>
      </c>
      <c r="AQ39" s="346">
        <v>-4335</v>
      </c>
      <c r="AR39" s="347">
        <v>-41.7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548</v>
      </c>
      <c r="AL40" s="1221"/>
      <c r="AM40" s="1221"/>
      <c r="AN40" s="1222"/>
      <c r="AO40" s="345">
        <v>-945032</v>
      </c>
      <c r="AP40" s="345">
        <v>-50480</v>
      </c>
      <c r="AQ40" s="346">
        <v>-49481</v>
      </c>
      <c r="AR40" s="347">
        <v>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304</v>
      </c>
      <c r="AL41" s="1233"/>
      <c r="AM41" s="1233"/>
      <c r="AN41" s="1234"/>
      <c r="AO41" s="345">
        <v>582736</v>
      </c>
      <c r="AP41" s="345">
        <v>31127</v>
      </c>
      <c r="AQ41" s="346">
        <v>20703</v>
      </c>
      <c r="AR41" s="347">
        <v>50.4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518</v>
      </c>
      <c r="AN49" s="1237" t="s">
        <v>552</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2111692</v>
      </c>
      <c r="AN51" s="367">
        <v>105961</v>
      </c>
      <c r="AO51" s="368">
        <v>92</v>
      </c>
      <c r="AP51" s="369">
        <v>65876</v>
      </c>
      <c r="AQ51" s="370">
        <v>-22.9</v>
      </c>
      <c r="AR51" s="371">
        <v>114.9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1144578</v>
      </c>
      <c r="AN52" s="375">
        <v>57433</v>
      </c>
      <c r="AO52" s="376">
        <v>197.3</v>
      </c>
      <c r="AP52" s="377">
        <v>36484</v>
      </c>
      <c r="AQ52" s="378">
        <v>-17.8</v>
      </c>
      <c r="AR52" s="379">
        <v>215.1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2347008</v>
      </c>
      <c r="AN53" s="367">
        <v>119459</v>
      </c>
      <c r="AO53" s="368">
        <v>12.7</v>
      </c>
      <c r="AP53" s="369">
        <v>68468</v>
      </c>
      <c r="AQ53" s="370">
        <v>3.9</v>
      </c>
      <c r="AR53" s="371">
        <v>8.8000000000000007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1836972</v>
      </c>
      <c r="AN54" s="375">
        <v>93499</v>
      </c>
      <c r="AO54" s="376">
        <v>62.8</v>
      </c>
      <c r="AP54" s="377">
        <v>34140</v>
      </c>
      <c r="AQ54" s="378">
        <v>-6.4</v>
      </c>
      <c r="AR54" s="379">
        <v>69.2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1599850</v>
      </c>
      <c r="AN55" s="367">
        <v>82710</v>
      </c>
      <c r="AO55" s="368">
        <v>-30.8</v>
      </c>
      <c r="AP55" s="369">
        <v>69729</v>
      </c>
      <c r="AQ55" s="370">
        <v>1.8</v>
      </c>
      <c r="AR55" s="371">
        <v>-32.6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638045</v>
      </c>
      <c r="AN56" s="375">
        <v>32986</v>
      </c>
      <c r="AO56" s="376">
        <v>-64.7</v>
      </c>
      <c r="AP56" s="377">
        <v>38908</v>
      </c>
      <c r="AQ56" s="378">
        <v>14</v>
      </c>
      <c r="AR56" s="379">
        <v>-78.7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1312181</v>
      </c>
      <c r="AN57" s="367">
        <v>68953</v>
      </c>
      <c r="AO57" s="368">
        <v>-16.600000000000001</v>
      </c>
      <c r="AP57" s="369">
        <v>74581</v>
      </c>
      <c r="AQ57" s="370">
        <v>7</v>
      </c>
      <c r="AR57" s="371">
        <v>-23.6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518383</v>
      </c>
      <c r="AN58" s="375">
        <v>27240</v>
      </c>
      <c r="AO58" s="376">
        <v>-17.399999999999999</v>
      </c>
      <c r="AP58" s="377">
        <v>41563</v>
      </c>
      <c r="AQ58" s="378">
        <v>6.8</v>
      </c>
      <c r="AR58" s="379">
        <v>-24.2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1727018</v>
      </c>
      <c r="AN59" s="367">
        <v>92250</v>
      </c>
      <c r="AO59" s="368">
        <v>33.799999999999997</v>
      </c>
      <c r="AP59" s="369">
        <v>76347</v>
      </c>
      <c r="AQ59" s="370">
        <v>2.4</v>
      </c>
      <c r="AR59" s="371">
        <v>31.4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664937</v>
      </c>
      <c r="AN60" s="375">
        <v>35518</v>
      </c>
      <c r="AO60" s="376">
        <v>30.4</v>
      </c>
      <c r="AP60" s="377">
        <v>41762</v>
      </c>
      <c r="AQ60" s="378">
        <v>0.5</v>
      </c>
      <c r="AR60" s="379">
        <v>29.9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1819550</v>
      </c>
      <c r="AN61" s="382">
        <v>93867</v>
      </c>
      <c r="AO61" s="383">
        <v>18.2</v>
      </c>
      <c r="AP61" s="384">
        <v>71000</v>
      </c>
      <c r="AQ61" s="385">
        <v>-1.6</v>
      </c>
      <c r="AR61" s="371">
        <v>19.8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960583</v>
      </c>
      <c r="AN62" s="375">
        <v>49335</v>
      </c>
      <c r="AO62" s="376">
        <v>41.7</v>
      </c>
      <c r="AP62" s="377">
        <v>38571</v>
      </c>
      <c r="AQ62" s="378">
        <v>-0.6</v>
      </c>
      <c r="AR62" s="379">
        <v>42.3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zllmGP+43ctP8GjGv0kp0uZR/BfFt7hk9GGhx9KAAf8BY+w6+wCBq1CCJABgmhA1R9Fts8bfyx7WlX0IJlcCg==" saltValue="lAmxstQwTfKkEYf5p5fot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TEkbw1vQ+0kxPWfHcrNLjZzvBQDL6i2cl7Py42ZUXcpdNjSBrWdilSS9GKsJpfQcoWf6iFrmgeu13BP1E7UAAg==" saltValue="QWLNrgxt7uEKW/sxKYcj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Sf+WnWse+eIqOSTMxx03kUZl2dcvTOGLKr8lIGU03SODWLcoShL+zwHmCbaPgmQGK4lfNnbdMBD7vxGszDUwBA==" saltValue="zH6NWFjKhElNE2GdY7/6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40" t="s">
        <v>3</v>
      </c>
      <c r="D47" s="1240"/>
      <c r="E47" s="1241"/>
      <c r="F47" s="11">
        <v>21.63</v>
      </c>
      <c r="G47" s="12">
        <v>19.399999999999999</v>
      </c>
      <c r="H47" s="12">
        <v>13.86</v>
      </c>
      <c r="I47" s="12">
        <v>7.82</v>
      </c>
      <c r="J47" s="13">
        <v>7.6</v>
      </c>
    </row>
    <row r="48" spans="2:10" ht="57.75" customHeight="1" x14ac:dyDescent="0.15">
      <c r="B48" s="14"/>
      <c r="C48" s="1242" t="s">
        <v>4</v>
      </c>
      <c r="D48" s="1242"/>
      <c r="E48" s="1243"/>
      <c r="F48" s="15">
        <v>5.0599999999999996</v>
      </c>
      <c r="G48" s="16">
        <v>4.9000000000000004</v>
      </c>
      <c r="H48" s="16">
        <v>8.14</v>
      </c>
      <c r="I48" s="16">
        <v>6.61</v>
      </c>
      <c r="J48" s="17">
        <v>1.88</v>
      </c>
    </row>
    <row r="49" spans="2:10" ht="57.75" customHeight="1" thickBot="1" x14ac:dyDescent="0.2">
      <c r="B49" s="18"/>
      <c r="C49" s="1244" t="s">
        <v>5</v>
      </c>
      <c r="D49" s="1244"/>
      <c r="E49" s="1245"/>
      <c r="F49" s="19" t="s">
        <v>573</v>
      </c>
      <c r="G49" s="20" t="s">
        <v>574</v>
      </c>
      <c r="H49" s="20" t="s">
        <v>575</v>
      </c>
      <c r="I49" s="20" t="s">
        <v>576</v>
      </c>
      <c r="J49" s="21" t="s">
        <v>577</v>
      </c>
    </row>
    <row r="50" spans="2:10" ht="13.5" customHeight="1" x14ac:dyDescent="0.15"/>
  </sheetData>
  <sheetProtection algorithmName="SHA-512" hashValue="vKhI+tL1vsmNPmiViC7zj+FkwTMgb/zDYPdkwyNzerS+KNZIWy4gEV2VPWeN2oLs74MOQob3ru95gTaJ0L/+Eg==" saltValue="yoi0Ral4P5lIN1LY9LhC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太田　夏波（市町支援課）</cp:lastModifiedBy>
  <cp:lastPrinted>2022-09-15T09:11:42Z</cp:lastPrinted>
  <dcterms:created xsi:type="dcterms:W3CDTF">2022-02-02T07:09:05Z</dcterms:created>
  <dcterms:modified xsi:type="dcterms:W3CDTF">2022-09-15T09:11:50Z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