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A71EC23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1.0.3\共有フォルダ\財政課\財政課 財政\14-2 各種照会（市町支援課等）\☆財政状況資料集\R2年度決算分\R040906_【9月22日（木）〆：依頼】令和２年度財政状況資料集の作成について（2回目）\"/>
    </mc:Choice>
  </mc:AlternateContent>
  <bookViews>
    <workbookView xWindow="0" yWindow="0" windowWidth="15360" windowHeight="7635" tabRatio="601"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<sst xmlns="http://schemas.openxmlformats.org/spreadsheetml/2006/main" count="1092" uniqueCount="607">
  <si>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</si>
  <si>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</si>
  <si>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</si>
  <si>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</si>
  <si>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</si>
  <si>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</si>
  <si>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</si>
  <si>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</si>
  <si>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</si>
  <si>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</si>
  <si>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</si>
  <si>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</si>
  <si>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</si>
  <si>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</si>
  <si>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</si>
  <si>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</si>
  <si>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</si>
  <si>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</si>
  <si>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</si>
  <si>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</si>
  <si>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</si>
  <si>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</si>
  <si>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</si>
  <si>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</si>
  <si>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</si>
  <si>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</si>
  <si>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</si>
  <si>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</si>
  <si>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</si>
  <si>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</si>
  <si>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</si>
  <si>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</si>
  <si>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</si>
  <si>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</si>
  <si>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</si>
  <si>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</si>
  <si>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</si>
  <si>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</si>
  <si>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</si>
  <si>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</si>
  <si>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</si>
  <si>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</si>
  <si>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</si>
  <si>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</si>
  <si>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</si>
  <si>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</si>
  <si>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</si>
  <si>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</si>
  <si>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</si>
  <si>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</si>
  <si>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</si>
  <si>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</si>
  <si>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</si>
  <si>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</si>
  <si>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</si>
  <si>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</si>
  <si>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</si>
  <si>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</si>
  <si>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</si>
  <si>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</si>
  <si>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</si>
  <si>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</si>
  <si>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</si>
  <si>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</si>
  <si>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</si>
  <si>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</si>
  <si>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</si>
  <si>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</si>
  <si>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</si>
  <si>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</si>
  <si>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</si>
  <si>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</si>
  <si>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</si>
  <si>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</si>
  <si>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</si>
  <si>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</si>
  <si>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</si>
  <si>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</si>
  <si>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</si>
  <si>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</si>
  <si>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</si>
  <si>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</si>
  <si>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</si>
  <si>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</si>
  <si>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</si>
  <si>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</si>
  <si>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</si>
  <si>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</si>
  <si>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</si>
  <si>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</si>
  <si>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</si>
  <si>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</si>
  <si>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</si>
  <si>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</si>
  <si>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</si>
  <si>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</si>
  <si>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</si>
  <si>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</si>
  <si>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嬉野市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</si>
  <si>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</si>
  <si>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</si>
  <si>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</si>
  <si>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</si>
  <si>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</si>
  <si>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</si>
  <si>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</si>
  <si>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</si>
  <si>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</si>
  <si>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</si>
  <si>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</si>
  <si>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</si>
  <si>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</si>
  <si>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</si>
  <si>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</si>
  <si>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</si>
  <si>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</si>
  <si>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</si>
  <si>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</si>
  <si>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</si>
  <si>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</si>
  <si>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</si>
  <si>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</si>
  <si>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</si>
  <si>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</si>
  <si>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</si>
  <si>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</si>
  <si>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</si>
  <si>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</si>
  <si>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</si>
  <si>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</si>
  <si>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</si>
  <si>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</si>
  <si>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</si>
  <si>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</si>
  <si>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</si>
  <si>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</si>
  <si>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</si>
  <si>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</si>
  <si>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</si>
  <si>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</si>
  <si>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</si>
  <si>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</si>
  <si>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</si>
  <si>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</si>
  <si>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</si>
  <si>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</si>
  <si>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</si>
  <si>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</si>
  <si>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</si>
  <si>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</si>
  <si>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</si>
  <si>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</si>
  <si>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</si>
  <si>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</si>
  <si>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</si>
  <si>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</si>
  <si>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</si>
  <si>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</si>
  <si>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</si>
  <si>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</si>
  <si>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</si>
  <si>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</si>
  <si>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</si>
  <si>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</si>
  <si>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</si>
  <si>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</si>
  <si>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</si>
  <si>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</si>
  <si>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</si>
  <si>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</si>
  <si>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</si>
  <si>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</si>
  <si>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</si>
  <si>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</si>
  <si>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</si>
  <si>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</si>
  <si>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</si>
  <si>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</si>
  <si>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</si>
  <si>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</si>
  <si>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</si>
  <si>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</si>
  <si>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</si>
  <si>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</si>
  <si>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</si>
  <si>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</si>
  <si>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</si>
  <si>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</si>
  <si>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</si>
  <si>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</si>
  <si>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</si>
  <si>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</si>
  <si>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</si>
  <si>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</si>
  <si>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</si>
  <si>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</si>
  <si>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</si>
  <si>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</si>
  <si>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</si>
  <si>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</si>
  <si>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</si>
  <si>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</si>
  <si>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</si>
  <si>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</si>
  <si>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</si>
  <si>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</si>
  <si>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</si>
  <si>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</si>
  <si>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</si>
  <si>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</si>
  <si>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</si>
  <si>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</si>
  <si>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</si>
  <si>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</si>
  <si>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</si>
  <si>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</si>
  <si>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佐賀県嬉野市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</si>
  <si>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</si>
  <si>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</si>
  <si>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</si>
  <si>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</si>
  <si>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</si>
  <si>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</si>
  <si>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</si>
  <si>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</si>
  <si>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</si>
  <si>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</si>
  <si>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</si>
  <si>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</si>
  <si>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</si>
  <si>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</si>
  <si>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</si>
  <si>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</si>
  <si>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</si>
  <si>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</si>
  <si>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</si>
  <si>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</si>
  <si>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</si>
  <si>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</si>
  <si>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</si>
  <si>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</si>
  <si>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</si>
  <si>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</si>
  <si>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</si>
  <si>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</si>
  <si>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</si>
  <si>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</si>
  <si>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</si>
  <si>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</si>
  <si>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</si>
  <si>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</si>
  <si>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</si>
  <si>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</si>
  <si>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</si>
  <si>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</si>
  <si>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</si>
  <si>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</si>
  <si>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</si>
  <si>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</si>
  <si>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</si>
  <si>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</si>
  <si>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</si>
  <si>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</si>
  <si>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</si>
  <si>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</si>
  <si>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</si>
  <si>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</si>
  <si>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</si>
  <si>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</si>
  <si>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</si>
  <si>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</si>
  <si>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</si>
  <si>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</si>
  <si>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</si>
  <si>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</si>
  <si>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</si>
  <si>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</si>
  <si>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</si>
  <si>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</si>
  <si>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</si>
  <si>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</si>
  <si>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</si>
  <si>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</si>
  <si>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</si>
  <si>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</si>
  <si>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</si>
  <si>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</si>
  <si>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</si>
  <si>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</si>
  <si>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</si>
  <si>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</si>
  <si>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</si>
  <si>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</si>
  <si>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</si>
  <si>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</si>
  <si>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</si>
  <si>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</si>
  <si>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</si>
  <si>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</si>
  <si>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</si>
  <si>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</si>
  <si>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</si>
  <si>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</si>
  <si>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</si>
  <si>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</si>
  <si>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</si>
  <si>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</si>
  <si>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</si>
  <si>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</si>
  <si>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</si>
  <si>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</si>
  <si>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</si>
  <si>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</si>
  <si>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</si>
  <si>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</si>
  <si>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</si>
  <si>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</si>
  <si>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</si>
  <si>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</si>
  <si>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</si>
  <si>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</si>
  <si>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</si>
  <si>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</si>
  <si>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</si>
  <si>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</si>
  <si>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</si>
  <si>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</si>
  <si>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</si>
  <si>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</si>
  <si>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</si>
  <si>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</si>
  <si>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</si>
  <si>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</si>
  <si>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</si>
  <si>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</si>
  <si>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</si>
  <si>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</si>
  <si>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</si>
  <si>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</si>
  <si>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</si>
  <si>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</si>
  <si>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</si>
  <si>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</si>
  <si>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</si>
  <si>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</si>
  <si>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</si>
  <si>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</si>
  <si>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</si>
  <si>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</si>
  <si>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</si>
  <si>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</si>
  <si>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</si>
  <si>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</si>
  <si>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</si>
  <si>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</si>
  <si>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</si>
  <si>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</si>
  <si>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</si>
  <si>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</si>
  <si>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</si>
  <si>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</si>
  <si>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</si>
  <si>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</si>
  <si>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</si>
  <si>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</si>
  <si>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</si>
  <si>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</si>
  <si>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</si>
  <si>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</si>
  <si>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</si>
  <si>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佐賀県嬉野市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</si>
  <si>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</si>
  <si>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</si>
  <si>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</si>
  <si>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</si>
  <si>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</si>
  <si>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</si>
  <si>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</si>
  <si>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</si>
  <si>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</si>
  <si>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</si>
  <si>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</si>
  <si>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</si>
  <si>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</si>
  <si>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</si>
  <si>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</si>
  <si>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</si>
  <si>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</si>
  <si>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</si>
  <si>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</si>
  <si>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</si>
  <si>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嬉野市嬉野都市計画事業嬉野第七土地区画整理事業費特別会計</t>
    <phoneticPr fontId="5"/>
  </si>
  <si>
    <t>嬉野市嬉野都市計画事業嬉野第八土地区画整理事業費特別会計</t>
    <phoneticPr fontId="5"/>
  </si>
  <si>
    <t>嬉野市嬉野都市計画事業嬉野温泉駅周辺土地区画整理事業費特別会計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</si>
  <si>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</si>
  <si>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</si>
  <si>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</si>
  <si>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</si>
  <si>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</si>
  <si>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</si>
  <si>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</si>
  <si>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</si>
  <si>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</si>
  <si>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</si>
  <si>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</si>
  <si>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</si>
  <si>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</si>
  <si>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嬉野市国民健康保険特別会計</t>
    <phoneticPr fontId="5"/>
  </si>
  <si>
    <t>嬉野市後期高齢者医療特別会計</t>
    <phoneticPr fontId="5"/>
  </si>
  <si>
    <t>嬉野市農業集落排水特別会計</t>
    <phoneticPr fontId="5"/>
  </si>
  <si>
    <t>法非適用企業</t>
    <phoneticPr fontId="5"/>
  </si>
  <si>
    <t>嬉野都市計画下水道事業嬉野市公共下水道事業費特別会計</t>
    <phoneticPr fontId="5"/>
  </si>
  <si>
    <t>法非適用企業</t>
    <phoneticPr fontId="5"/>
  </si>
  <si>
    <t>嬉野市浄化槽特別会計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</si>
  <si>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</si>
  <si>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</si>
  <si>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</si>
  <si>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</si>
  <si>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</si>
  <si>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</si>
  <si>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</si>
  <si>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</si>
  <si>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</si>
  <si>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</si>
  <si>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</si>
  <si>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</si>
  <si>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</si>
  <si>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</si>
  <si>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</si>
  <si>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</si>
  <si>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</si>
  <si>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</si>
  <si>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</si>
  <si>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</si>
  <si>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</si>
  <si>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</si>
  <si>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</si>
  <si>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</si>
  <si>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</si>
  <si>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</si>
  <si>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</si>
  <si>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</si>
  <si>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</si>
  <si>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</si>
  <si>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</si>
  <si>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</si>
  <si>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</si>
  <si>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</si>
  <si>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</si>
  <si>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</si>
  <si>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</si>
  <si>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</si>
  <si>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</si>
  <si>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</si>
  <si>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</si>
  <si>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</si>
  <si>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</si>
  <si>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</si>
  <si>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</si>
  <si>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</si>
  <si>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</si>
  <si>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</si>
  <si>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</si>
  <si>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</si>
  <si>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</si>
  <si>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</si>
  <si>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</si>
  <si>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</si>
  <si>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</si>
  <si>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</si>
  <si>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</si>
  <si>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</si>
  <si>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</si>
  <si>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嬉野都市計画下水道事業嬉野市公共下水道事業費特別会計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</si>
  <si>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</si>
  <si>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嬉野市浄化槽特別会計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</si>
  <si>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</si>
  <si>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</si>
  <si>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</si>
  <si>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</si>
  <si>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</si>
  <si>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</si>
  <si>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</si>
  <si>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</si>
  <si>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</si>
  <si>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</si>
  <si>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</si>
  <si>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</si>
  <si>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</si>
  <si>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</si>
  <si>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</si>
  <si>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</si>
  <si>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</si>
  <si>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</si>
  <si>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</si>
  <si>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</si>
  <si>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</si>
  <si>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</si>
  <si>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</si>
  <si>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</si>
  <si>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</si>
  <si>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</si>
  <si>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</si>
  <si>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</si>
  <si>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</si>
  <si>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</si>
  <si>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</si>
  <si>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</si>
  <si>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</si>
  <si>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</si>
  <si>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</si>
  <si>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</si>
  <si>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</si>
  <si>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</si>
  <si>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</si>
  <si>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</si>
  <si>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</si>
  <si>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</si>
  <si>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</si>
  <si>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</si>
  <si>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</si>
  <si>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</si>
  <si>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</si>
  <si>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</si>
  <si>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</si>
  <si>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</si>
  <si>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</si>
  <si>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</si>
  <si>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</si>
  <si>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</si>
  <si>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</si>
  <si>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</si>
  <si>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</si>
  <si>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</si>
  <si>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</si>
  <si>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</si>
  <si>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</si>
  <si>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</si>
  <si>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</si>
  <si>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</si>
  <si>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</si>
  <si>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</si>
  <si>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</si>
  <si>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</si>
  <si>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</si>
  <si>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</si>
  <si>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</si>
  <si>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</si>
  <si>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</si>
  <si>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</si>
  <si>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</si>
  <si>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</si>
  <si>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</si>
  <si>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</si>
  <si>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</si>
  <si>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</si>
  <si>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</si>
  <si>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</si>
  <si>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</si>
  <si>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</si>
  <si>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嬉野市後期高齢者医療特別会計</t>
  </si>
  <si>
    <t>▲ 0.00</t>
  </si>
  <si>
    <t>一般会計</t>
  </si>
  <si>
    <t>嬉野市国民健康保険特別会計</t>
  </si>
  <si>
    <t>▲ 3.11</t>
  </si>
  <si>
    <t>嬉野市嬉野都市計画事業嬉野第八土地区画整理事業費特別会計</t>
  </si>
  <si>
    <t>嬉野都市計画下水道事業嬉野市公共下水道事業費特別会計</t>
  </si>
  <si>
    <t>嬉野市嬉野都市計画事業嬉野温泉駅周辺土地区画整理事業費特別会計</t>
  </si>
  <si>
    <t>嬉野市農業集落排水特別会計</t>
  </si>
  <si>
    <t>嬉野市嬉野都市計画事業嬉野第七土地区画整理事業費特別会計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</si>
  <si>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</si>
  <si>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</si>
  <si>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</si>
  <si>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</si>
  <si>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</si>
  <si>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</si>
  <si>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</si>
  <si>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</si>
  <si>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嬉野市土地開発公社</t>
    <rPh sb="0" eb="3">
      <t>ウレシノシ</t>
    </rPh>
    <rPh sb="3" eb="5">
      <t>トチ</t>
    </rPh>
    <rPh sb="5" eb="7">
      <t>カイハツ</t>
    </rPh>
    <rPh sb="7" eb="9">
      <t>コウシャ</t>
    </rPh>
    <phoneticPr fontId="2"/>
  </si>
  <si>
    <t>‐</t>
  </si>
  <si>
    <t>-</t>
    <phoneticPr fontId="2"/>
  </si>
  <si>
    <t>鹿島・藤津地区衛生施設組合</t>
  </si>
  <si>
    <t>杵藤地区広域市町村圏組合</t>
  </si>
  <si>
    <t>杵藤地区広域市町村圏組合(特別会計)</t>
    <rPh sb="13" eb="15">
      <t>トクベツ</t>
    </rPh>
    <rPh sb="15" eb="17">
      <t>カイケイ</t>
    </rPh>
    <phoneticPr fontId="2"/>
  </si>
  <si>
    <t>佐賀県後期高齢者医療広域連合</t>
  </si>
  <si>
    <t>佐賀県後期高齢者医療広域連合(特別会計)</t>
    <rPh sb="15" eb="17">
      <t>トクベツ</t>
    </rPh>
    <rPh sb="17" eb="19">
      <t>カイケイ</t>
    </rPh>
    <phoneticPr fontId="2"/>
  </si>
  <si>
    <t>佐賀県市町総合事務組合</t>
  </si>
  <si>
    <t>佐賀県市町総合事務組合（交通災害）</t>
  </si>
  <si>
    <t>佐賀県西部広域環境組合</t>
  </si>
  <si>
    <t>佐賀西部広域水道企業団</t>
    <rPh sb="0" eb="2">
      <t>サガ</t>
    </rPh>
    <rPh sb="2" eb="4">
      <t>セイブ</t>
    </rPh>
    <rPh sb="4" eb="6">
      <t>コウイキ</t>
    </rPh>
    <rPh sb="6" eb="8">
      <t>スイドウ</t>
    </rPh>
    <rPh sb="8" eb="10">
      <t>キギョウ</t>
    </rPh>
    <rPh sb="10" eb="11">
      <t>ダン</t>
    </rPh>
    <phoneticPr fontId="2"/>
  </si>
  <si>
    <t>ふるさと応援寄附金基金</t>
    <phoneticPr fontId="2"/>
  </si>
  <si>
    <t>合併振興基金</t>
    <phoneticPr fontId="2"/>
  </si>
  <si>
    <t>地域づくり推進事業基金</t>
    <phoneticPr fontId="2"/>
  </si>
  <si>
    <t>公共施設建設基金</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</si>
  <si>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</si>
  <si>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</si>
  <si>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</si>
  <si>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</si>
  <si>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</si>
  <si>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</si>
  <si>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</si>
  <si>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</si>
  <si>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</si>
  <si>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</si>
  <si>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</si>
  <si>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については、年々増となってきているが、令和2年度の元利償還金等は公共施設等適正管理推進事業債の償還開始により増加した。標準税収入額及び普通交付税の増等により標準財政規模も増となったが、それ以上に地方債元利償還金の増加の方が多く、結果として今年度も増加となった。また、将来負担比率については駅周辺区画整理事業用地取得に係る債務負担額及び一部事務組合の起債や中央体育館及び市民センターの建設等大型事業により増加していたが、今年度は大型事業の新規借入れが減となった事やふるさと応援寄付金の財源充当により大きく減少した。今後は新幹線嬉野温泉駅周辺整備事業などの大型事業も予定されており、減債基金の確保と計画的な起債の発行により指標の改善に努める。</t>
    <phoneticPr fontId="2"/>
  </si>
  <si>
    <t>将来負担比率については、H27～H30年まで駅周辺区画整理事業用地取得に係る債務負担や中央体育館及び市民センターの建設等大型事業に伴う地方債借入により残高が増加し、類似団体と比較すると高い水準にあったが、昨年度に引き続き今年度は、大型の投資的事業が一旦落ち着き新規の起債が減となった事やふるさと応援寄付金の充当が増となった為、類似団体より低い値となった。今後は、嬉野温泉駅周辺整備事業といった大型事業の起債償還が控えているため、さらに改善に向けて努力を継続していく。有形固定資産減価償却率については、類似団体と比較し低水準である。平成28年度に策定した公共施設等総合管理計画において、この先40年間で公共施設等の延べ床面積を1.5万㎡削減する目標を掲げており、また、今後は令和2年度に策定した「公共施設等個別施設計画」に基づき、更新時期や費用について留意しながら長寿命化保全等の具体的な実施計画の検討を含め、大規模改修や施設の建替え、集約化・複合化を計画的に推進していく。</t>
    <rPh sb="102" eb="105">
      <t>サクネンド</t>
    </rPh>
    <rPh sb="106" eb="107">
      <t>ヒ</t>
    </rPh>
    <rPh sb="108" eb="109">
      <t>ツヅ</t>
    </rPh>
    <rPh sb="163" eb="167">
      <t>ルイジダンタイ</t>
    </rPh>
    <rPh sb="169" eb="170">
      <t>ヒク</t>
    </rPh>
    <rPh sb="171" eb="172">
      <t>アタイ</t>
    </rPh>
    <rPh sb="201" eb="203">
      <t>キサイ</t>
    </rPh>
    <rPh sb="203" eb="205">
      <t>ショウカン</t>
    </rPh>
    <rPh sb="206" eb="207">
      <t>ヒカ</t>
    </rPh>
    <rPh sb="336" eb="338">
      <t>レイワ</t>
    </rPh>
    <rPh sb="339" eb="341">
      <t>ネンド</t>
    </rPh>
    <rPh sb="342" eb="344">
      <t>サクテイ</t>
    </rPh>
    <rPh sb="347" eb="352">
      <t>コウキョウシセツトウ</t>
    </rPh>
    <rPh sb="360" eb="361">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</si>
</sst>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B2D5-4951-BF74-71594F384C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87830</c:v>
                </c:pt>
                <c:pt idx="1">
                  <c:v>82358</c:v>
                </c:pt>
                <c:pt idx="2">
                  <c:v>103012</c:v>
                </c:pt>
                <c:pt idx="3">
                  <c:v>59597</c:v>
                </c:pt>
                <c:pt idx="4">
                  <c:v>84998</c:v>
                </c:pt>
              </c:numCache>
            </c:numRef>
          </c:val>
          <c:smooth val="0"/>
          <c:extLst>
            <c:ext xmlns:c16="http://schemas.microsoft.com/office/drawing/2014/chart" uri="{C3380CC4-5D6E-409C-BE32-E72D297353CC}">
              <c16:uniqueId val="{00000001-B2D5-4951-BF74-71594F384C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6.87</c:v>
                </c:pt>
                <c:pt idx="1">
                  <c:v>5.56</c:v>
                </c:pt>
                <c:pt idx="2">
                  <c:v>4.76</c:v>
                </c:pt>
                <c:pt idx="3">
                  <c:v>7.13</c:v>
                </c:pt>
                <c:pt idx="4">
                  <c:v>8.1999999999999993</c:v>
                </c:pt>
              </c:numCache>
            </c:numRef>
          </c:val>
          <c:extLst>
            <c:ext xmlns:c16="http://schemas.microsoft.com/office/drawing/2014/chart" uri="{C3380CC4-5D6E-409C-BE32-E72D297353CC}">
              <c16:uniqueId val="{00000000-D597-4B2F-A48F-729014C940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33.840000000000003</c:v>
                </c:pt>
                <c:pt idx="1">
                  <c:v>37.840000000000003</c:v>
                </c:pt>
                <c:pt idx="2">
                  <c:v>40.82</c:v>
                </c:pt>
                <c:pt idx="3">
                  <c:v>41.14</c:v>
                </c:pt>
                <c:pt idx="4">
                  <c:v>41.06</c:v>
                </c:pt>
              </c:numCache>
            </c:numRef>
          </c:val>
          <c:extLst>
            <c:ext xmlns:c16="http://schemas.microsoft.com/office/drawing/2014/chart" uri="{C3380CC4-5D6E-409C-BE32-E72D297353CC}">
              <c16:uniqueId val="{00000001-D597-4B2F-A48F-729014C940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12.42</c:v>
                </c:pt>
                <c:pt idx="1">
                  <c:v>2.2400000000000002</c:v>
                </c:pt>
                <c:pt idx="2">
                  <c:v>2.02</c:v>
                </c:pt>
                <c:pt idx="3">
                  <c:v>2.31</c:v>
                </c:pt>
                <c:pt idx="4">
                  <c:v>2.4900000000000002</c:v>
                </c:pt>
              </c:numCache>
            </c:numRef>
          </c:val>
          <c:smooth val="0"/>
          <c:extLst>
            <c:ext xmlns:c16="http://schemas.microsoft.com/office/drawing/2014/chart" uri="{C3380CC4-5D6E-409C-BE32-E72D297353CC}">
              <c16:uniqueId val="{00000002-D597-4B2F-A48F-729014C940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16.989999999999998</c:v>
                </c:pt>
                <c:pt idx="2">
                  <c:v>#N/A</c:v>
                </c:pt>
                <c:pt idx="3">
                  <c:v>17.77</c:v>
                </c:pt>
                <c:pt idx="4">
                  <c:v>#N/A</c:v>
                </c:pt>
                <c:pt idx="5">
                  <c:v>16.36</c:v>
                </c:pt>
                <c:pt idx="6">
                  <c:v>#N/A</c:v>
                </c:pt>
                <c:pt idx="7">
                  <c:v>15.02</c:v>
                </c:pt>
                <c:pt idx="8">
                  <c:v>#N/A</c:v>
                </c:pt>
                <c:pt idx="9">
                  <c:v>0.08</c:v>
                </c:pt>
              </c:numCache>
            </c:numRef>
          </c:val>
          <c:extLst>
            <c:ext xmlns:c16="http://schemas.microsoft.com/office/drawing/2014/chart" uri="{C3380CC4-5D6E-409C-BE32-E72D297353CC}">
              <c16:uniqueId val="{00000000-51D7-474A-93BD-EB49EFA0E2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7-474A-93BD-EB49EFA0E2B5}"/>
            </c:ext>
          </c:extLst>
        </c:ser>
        <c:ser>
          <c:idx val="2"/>
          <c:order val="2"/>
          <c:tx>
            <c:strRef>
              <c:f>データシート!$A$29</c:f>
              <c:strCache>
                <c:ptCount val="1"/>
                <c:pt idx="0">
                  <c:v>嬉野市嬉野都市計画事業嬉野第七土地区画整理事業費特別会計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0.16</c:v>
                </c:pt>
                <c:pt idx="4">
                  <c:v>#N/A</c:v>
                </c:pt>
                <c:pt idx="5">
                  <c:v>0.38</c:v>
                </c:pt>
                <c:pt idx="6">
                  <c:v>#N/A</c:v>
                </c:pt>
                <c:pt idx="7">
                  <c:v>0.21</c:v>
                </c:pt>
                <c:pt idx="8">
                  <c:v>#N/A</c:v>
                </c:pt>
                <c:pt idx="9">
                  <c:v>0.14000000000000001</c:v>
                </c:pt>
              </c:numCache>
            </c:numRef>
          </c:val>
          <c:extLst>
            <c:ext xmlns:c16="http://schemas.microsoft.com/office/drawing/2014/chart" uri="{C3380CC4-5D6E-409C-BE32-E72D297353CC}">
              <c16:uniqueId val="{00000002-51D7-474A-93BD-EB49EFA0E2B5}"/>
            </c:ext>
          </c:extLst>
        </c:ser>
        <c:ser>
          <c:idx val="3"/>
          <c:order val="3"/>
          <c:tx>
            <c:strRef>
              <c:f>データシート!$A$30</c:f>
              <c:strCache>
                <c:ptCount val="1"/>
                <c:pt idx="0">
                  <c:v>嬉野市農業集落排水特別会計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0.11</c:v>
                </c:pt>
                <c:pt idx="4">
                  <c:v>#N/A</c:v>
                </c:pt>
                <c:pt idx="5">
                  <c:v>0.06</c:v>
                </c:pt>
                <c:pt idx="6">
                  <c:v>#N/A</c:v>
                </c:pt>
                <c:pt idx="7">
                  <c:v>0.09</c:v>
                </c:pt>
                <c:pt idx="8">
                  <c:v>#N/A</c:v>
                </c:pt>
                <c:pt idx="9">
                  <c:v>0.15</c:v>
                </c:pt>
              </c:numCache>
            </c:numRef>
          </c:val>
          <c:extLst>
            <c:ext xmlns:c16="http://schemas.microsoft.com/office/drawing/2014/chart" uri="{C3380CC4-5D6E-409C-BE32-E72D297353CC}">
              <c16:uniqueId val="{00000003-51D7-474A-93BD-EB49EFA0E2B5}"/>
            </c:ext>
          </c:extLst>
        </c:ser>
        <c:ser>
          <c:idx val="4"/>
          <c:order val="4"/>
          <c:tx>
            <c:strRef>
              <c:f>データシート!$A$31</c:f>
              <c:strCache>
                <c:ptCount val="1"/>
                <c:pt idx="0">
                  <c:v>嬉野市嬉野都市計画事業嬉野温泉駅周辺土地区画整理事業費特別会計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0.03</c:v>
                </c:pt>
                <c:pt idx="4">
                  <c:v>#N/A</c:v>
                </c:pt>
                <c:pt idx="5">
                  <c:v>0.02</c:v>
                </c:pt>
                <c:pt idx="6">
                  <c:v>#N/A</c:v>
                </c:pt>
                <c:pt idx="7">
                  <c:v>7.0000000000000007E-2</c:v>
                </c:pt>
                <c:pt idx="8">
                  <c:v>#N/A</c:v>
                </c:pt>
                <c:pt idx="9">
                  <c:v>0.2</c:v>
                </c:pt>
              </c:numCache>
            </c:numRef>
          </c:val>
          <c:extLst>
            <c:ext xmlns:c16="http://schemas.microsoft.com/office/drawing/2014/chart" uri="{C3380CC4-5D6E-409C-BE32-E72D297353CC}">
              <c16:uniqueId val="{00000004-51D7-474A-93BD-EB49EFA0E2B5}"/>
            </c:ext>
          </c:extLst>
        </c:ser>
        <c:ser>
          <c:idx val="5"/>
          <c:order val="5"/>
          <c:tx>
            <c:strRef>
              <c:f>データシート!$A$32</c:f>
              <c:strCache>
                <c:ptCount val="1"/>
                <c:pt idx="0">
                  <c:v>嬉野都市計画下水道事業嬉野市公共下水道事業費特別会計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0.16</c:v>
                </c:pt>
                <c:pt idx="4">
                  <c:v>#N/A</c:v>
                </c:pt>
                <c:pt idx="5">
                  <c:v>0.04</c:v>
                </c:pt>
                <c:pt idx="6">
                  <c:v>#N/A</c:v>
                </c:pt>
                <c:pt idx="7">
                  <c:v>0.15</c:v>
                </c:pt>
                <c:pt idx="8">
                  <c:v>#N/A</c:v>
                </c:pt>
                <c:pt idx="9">
                  <c:v>0.21</c:v>
                </c:pt>
              </c:numCache>
            </c:numRef>
          </c:val>
          <c:extLst>
            <c:ext xmlns:c16="http://schemas.microsoft.com/office/drawing/2014/chart" uri="{C3380CC4-5D6E-409C-BE32-E72D297353CC}">
              <c16:uniqueId val="{00000005-51D7-474A-93BD-EB49EFA0E2B5}"/>
            </c:ext>
          </c:extLst>
        </c:ser>
        <c:ser>
          <c:idx val="6"/>
          <c:order val="6"/>
          <c:tx>
            <c:strRef>
              <c:f>データシート!$A$33</c:f>
              <c:strCache>
                <c:ptCount val="1"/>
                <c:pt idx="0">
                  <c:v>嬉野市嬉野都市計画事業嬉野第八土地区画整理事業費特別会計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0.01</c:v>
                </c:pt>
                <c:pt idx="4">
                  <c:v>#N/A</c:v>
                </c:pt>
                <c:pt idx="5">
                  <c:v>0.01</c:v>
                </c:pt>
                <c:pt idx="6">
                  <c:v>#N/A</c:v>
                </c:pt>
                <c:pt idx="7">
                  <c:v>0.1</c:v>
                </c:pt>
                <c:pt idx="8">
                  <c:v>#N/A</c:v>
                </c:pt>
                <c:pt idx="9">
                  <c:v>0.38</c:v>
                </c:pt>
              </c:numCache>
            </c:numRef>
          </c:val>
          <c:extLst>
            <c:ext xmlns:c16="http://schemas.microsoft.com/office/drawing/2014/chart" uri="{C3380CC4-5D6E-409C-BE32-E72D297353CC}">
              <c16:uniqueId val="{00000006-51D7-474A-93BD-EB49EFA0E2B5}"/>
            </c:ext>
          </c:extLst>
        </c:ser>
        <c:ser>
          <c:idx val="7"/>
          <c:order val="7"/>
          <c:tx>
            <c:strRef>
              <c:f>データシート!$A$34</c:f>
              <c:strCache>
                <c:ptCount val="1"/>
                <c:pt idx="0">
                  <c:v>嬉野市国民健康保険特別会計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3.11</c:v>
                </c:pt>
                <c:pt idx="1">
                  <c:v>#N/A</c:v>
                </c:pt>
                <c:pt idx="2">
                  <c:v>#N/A</c:v>
                </c:pt>
                <c:pt idx="3">
                  <c:v>0.87</c:v>
                </c:pt>
                <c:pt idx="4">
                  <c:v>#N/A</c:v>
                </c:pt>
                <c:pt idx="5">
                  <c:v>1.79</c:v>
                </c:pt>
                <c:pt idx="6">
                  <c:v>#N/A</c:v>
                </c:pt>
                <c:pt idx="7">
                  <c:v>0.37</c:v>
                </c:pt>
                <c:pt idx="8">
                  <c:v>#N/A</c:v>
                </c:pt>
                <c:pt idx="9">
                  <c:v>1.22</c:v>
                </c:pt>
              </c:numCache>
            </c:numRef>
          </c:val>
          <c:extLst>
            <c:ext xmlns:c16="http://schemas.microsoft.com/office/drawing/2014/chart" uri="{C3380CC4-5D6E-409C-BE32-E72D297353CC}">
              <c16:uniqueId val="{00000007-51D7-474A-93BD-EB49EFA0E2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6.68</c:v>
                </c:pt>
                <c:pt idx="2">
                  <c:v>#N/A</c:v>
                </c:pt>
                <c:pt idx="3">
                  <c:v>5.5</c:v>
                </c:pt>
                <c:pt idx="4">
                  <c:v>#N/A</c:v>
                </c:pt>
                <c:pt idx="5">
                  <c:v>4.71</c:v>
                </c:pt>
                <c:pt idx="6">
                  <c:v>#N/A</c:v>
                </c:pt>
                <c:pt idx="7">
                  <c:v>7.03</c:v>
                </c:pt>
                <c:pt idx="8">
                  <c:v>#N/A</c:v>
                </c:pt>
                <c:pt idx="9">
                  <c:v>7.96</c:v>
                </c:pt>
              </c:numCache>
            </c:numRef>
          </c:val>
          <c:extLst>
            <c:ext xmlns:c16="http://schemas.microsoft.com/office/drawing/2014/chart" uri="{C3380CC4-5D6E-409C-BE32-E72D297353CC}">
              <c16:uniqueId val="{00000008-51D7-474A-93BD-EB49EFA0E2B5}"/>
            </c:ext>
          </c:extLst>
        </c:ser>
        <c:ser>
          <c:idx val="9"/>
          <c:order val="9"/>
          <c:tx>
            <c:strRef>
              <c:f>データシート!$A$36</c:f>
              <c:strCache>
                <c:ptCount val="1"/>
                <c:pt idx="0">
                  <c:v>嬉野市後期高齢者医療特別会計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0.01</c:v>
                </c:pt>
                <c:pt idx="2">
                  <c:v>#N/A</c:v>
                </c:pt>
                <c:pt idx="3">
                  <c:v>0</c:v>
                </c:pt>
                <c:pt idx="4">
                  <c:v>#N/A</c:v>
                </c:pt>
                <c:pt idx="5">
                  <c:v>0.03</c:v>
                </c:pt>
                <c:pt idx="6">
                  <c:v>#N/A</c:v>
                </c:pt>
                <c:pt idx="7">
                  <c:v>0.03</c:v>
                </c:pt>
                <c:pt idx="8">
                  <c:v>#N/A</c:v>
                </c:pt>
                <c:pt idx="9">
                  <c:v>0</c:v>
                </c:pt>
              </c:numCache>
            </c:numRef>
          </c:val>
          <c:extLst>
            <c:ext xmlns:c16="http://schemas.microsoft.com/office/drawing/2014/chart" uri="{C3380CC4-5D6E-409C-BE32-E72D297353CC}">
              <c16:uniqueId val="{00000009-51D7-474A-93BD-EB49EFA0E2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1410</c:v>
                </c:pt>
                <c:pt idx="5">
                  <c:v>1407</c:v>
                </c:pt>
                <c:pt idx="8">
                  <c:v>1400</c:v>
                </c:pt>
                <c:pt idx="11">
                  <c:v>1361</c:v>
                </c:pt>
                <c:pt idx="14">
                  <c:v>1342</c:v>
                </c:pt>
              </c:numCache>
            </c:numRef>
          </c:val>
          <c:extLst>
            <c:ext xmlns:c16="http://schemas.microsoft.com/office/drawing/2014/chart" uri="{C3380CC4-5D6E-409C-BE32-E72D297353CC}">
              <c16:uniqueId val="{00000000-C752-4D70-BED0-0ADD794FD4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52-4D70-BED0-0ADD794FD4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52-4D70-BED0-0ADD794FD4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43</c:v>
                </c:pt>
                <c:pt idx="6">
                  <c:v>94</c:v>
                </c:pt>
                <c:pt idx="9">
                  <c:v>115</c:v>
                </c:pt>
                <c:pt idx="12">
                  <c:v>139</c:v>
                </c:pt>
              </c:numCache>
            </c:numRef>
          </c:val>
          <c:extLst>
            <c:ext xmlns:c16="http://schemas.microsoft.com/office/drawing/2014/chart" uri="{C3380CC4-5D6E-409C-BE32-E72D297353CC}">
              <c16:uniqueId val="{00000003-C752-4D70-BED0-0ADD794FD4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415</c:v>
                </c:pt>
                <c:pt idx="3">
                  <c:v>437</c:v>
                </c:pt>
                <c:pt idx="6">
                  <c:v>423</c:v>
                </c:pt>
                <c:pt idx="9">
                  <c:v>448</c:v>
                </c:pt>
                <c:pt idx="12">
                  <c:v>426</c:v>
                </c:pt>
              </c:numCache>
            </c:numRef>
          </c:val>
          <c:extLst>
            <c:ext xmlns:c16="http://schemas.microsoft.com/office/drawing/2014/chart" uri="{C3380CC4-5D6E-409C-BE32-E72D297353CC}">
              <c16:uniqueId val="{00000004-C752-4D70-BED0-0ADD794FD4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52-4D70-BED0-0ADD794FD4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52-4D70-BED0-0ADD794FD4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1498</c:v>
                </c:pt>
                <c:pt idx="3">
                  <c:v>1540</c:v>
                </c:pt>
                <c:pt idx="6">
                  <c:v>1492</c:v>
                </c:pt>
                <c:pt idx="9">
                  <c:v>1431</c:v>
                </c:pt>
                <c:pt idx="12">
                  <c:v>1444</c:v>
                </c:pt>
              </c:numCache>
            </c:numRef>
          </c:val>
          <c:extLst>
            <c:ext xmlns:c16="http://schemas.microsoft.com/office/drawing/2014/chart" uri="{C3380CC4-5D6E-409C-BE32-E72D297353CC}">
              <c16:uniqueId val="{00000007-C752-4D70-BED0-0ADD794FD4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530</c:v>
                </c:pt>
                <c:pt idx="2">
                  <c:v>#N/A</c:v>
                </c:pt>
                <c:pt idx="3">
                  <c:v>#N/A</c:v>
                </c:pt>
                <c:pt idx="4">
                  <c:v>613</c:v>
                </c:pt>
                <c:pt idx="5">
                  <c:v>#N/A</c:v>
                </c:pt>
                <c:pt idx="6">
                  <c:v>#N/A</c:v>
                </c:pt>
                <c:pt idx="7">
                  <c:v>609</c:v>
                </c:pt>
                <c:pt idx="8">
                  <c:v>#N/A</c:v>
                </c:pt>
                <c:pt idx="9">
                  <c:v>#N/A</c:v>
                </c:pt>
                <c:pt idx="10">
                  <c:v>633</c:v>
                </c:pt>
                <c:pt idx="11">
                  <c:v>#N/A</c:v>
                </c:pt>
                <c:pt idx="12">
                  <c:v>#N/A</c:v>
                </c:pt>
                <c:pt idx="13">
                  <c:v>667</c:v>
                </c:pt>
                <c:pt idx="14">
                  <c:v>#N/A</c:v>
                </c:pt>
              </c:numCache>
            </c:numRef>
          </c:val>
          <c:smooth val="0"/>
          <c:extLst>
            <c:ext xmlns:c16="http://schemas.microsoft.com/office/drawing/2014/chart" uri="{C3380CC4-5D6E-409C-BE32-E72D297353CC}">
              <c16:uniqueId val="{00000008-C752-4D70-BED0-0ADD794FD4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13527</c:v>
                </c:pt>
                <c:pt idx="5">
                  <c:v>13263</c:v>
                </c:pt>
                <c:pt idx="8">
                  <c:v>12978</c:v>
                </c:pt>
                <c:pt idx="11">
                  <c:v>11546</c:v>
                </c:pt>
                <c:pt idx="14">
                  <c:v>11859</c:v>
                </c:pt>
              </c:numCache>
            </c:numRef>
          </c:val>
          <c:extLst>
            <c:ext xmlns:c16="http://schemas.microsoft.com/office/drawing/2014/chart" uri="{C3380CC4-5D6E-409C-BE32-E72D297353CC}">
              <c16:uniqueId val="{00000000-FA79-426B-B055-A1DB660F2D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195</c:v>
                </c:pt>
                <c:pt idx="5">
                  <c:v>158</c:v>
                </c:pt>
                <c:pt idx="8">
                  <c:v>127</c:v>
                </c:pt>
                <c:pt idx="11">
                  <c:v>101</c:v>
                </c:pt>
                <c:pt idx="14">
                  <c:v>88</c:v>
                </c:pt>
              </c:numCache>
            </c:numRef>
          </c:val>
          <c:extLst>
            <c:ext xmlns:c16="http://schemas.microsoft.com/office/drawing/2014/chart" uri="{C3380CC4-5D6E-409C-BE32-E72D297353CC}">
              <c16:uniqueId val="{00000001-FA79-426B-B055-A1DB660F2D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5814</c:v>
                </c:pt>
                <c:pt idx="5">
                  <c:v>6037</c:v>
                </c:pt>
                <c:pt idx="8">
                  <c:v>6052</c:v>
                </c:pt>
                <c:pt idx="11">
                  <c:v>7195</c:v>
                </c:pt>
                <c:pt idx="14">
                  <c:v>7708</c:v>
                </c:pt>
              </c:numCache>
            </c:numRef>
          </c:val>
          <c:extLst>
            <c:ext xmlns:c16="http://schemas.microsoft.com/office/drawing/2014/chart" uri="{C3380CC4-5D6E-409C-BE32-E72D297353CC}">
              <c16:uniqueId val="{00000002-FA79-426B-B055-A1DB660F2D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79-426B-B055-A1DB660F2D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79-426B-B055-A1DB660F2D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79-426B-B055-A1DB660F2D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1994</c:v>
                </c:pt>
                <c:pt idx="3">
                  <c:v>1964</c:v>
                </c:pt>
                <c:pt idx="6">
                  <c:v>1844</c:v>
                </c:pt>
                <c:pt idx="9">
                  <c:v>1770</c:v>
                </c:pt>
                <c:pt idx="12">
                  <c:v>1882</c:v>
                </c:pt>
              </c:numCache>
            </c:numRef>
          </c:val>
          <c:extLst>
            <c:ext xmlns:c16="http://schemas.microsoft.com/office/drawing/2014/chart" uri="{C3380CC4-5D6E-409C-BE32-E72D297353CC}">
              <c16:uniqueId val="{00000006-FA79-426B-B055-A1DB660F2D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1607</c:v>
                </c:pt>
                <c:pt idx="3">
                  <c:v>1542</c:v>
                </c:pt>
                <c:pt idx="6">
                  <c:v>1508</c:v>
                </c:pt>
                <c:pt idx="9">
                  <c:v>1366</c:v>
                </c:pt>
                <c:pt idx="12">
                  <c:v>1407</c:v>
                </c:pt>
              </c:numCache>
            </c:numRef>
          </c:val>
          <c:extLst>
            <c:ext xmlns:c16="http://schemas.microsoft.com/office/drawing/2014/chart" uri="{C3380CC4-5D6E-409C-BE32-E72D297353CC}">
              <c16:uniqueId val="{00000007-FA79-426B-B055-A1DB660F2D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6067</c:v>
                </c:pt>
                <c:pt idx="3">
                  <c:v>6071</c:v>
                </c:pt>
                <c:pt idx="6">
                  <c:v>5749</c:v>
                </c:pt>
                <c:pt idx="9">
                  <c:v>5646</c:v>
                </c:pt>
                <c:pt idx="12">
                  <c:v>5232</c:v>
                </c:pt>
              </c:numCache>
            </c:numRef>
          </c:val>
          <c:extLst>
            <c:ext xmlns:c16="http://schemas.microsoft.com/office/drawing/2014/chart" uri="{C3380CC4-5D6E-409C-BE32-E72D297353CC}">
              <c16:uniqueId val="{00000008-FA79-426B-B055-A1DB660F2D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1720</c:v>
                </c:pt>
                <c:pt idx="3">
                  <c:v>1803</c:v>
                </c:pt>
                <c:pt idx="6">
                  <c:v>1765</c:v>
                </c:pt>
                <c:pt idx="9">
                  <c:v>1767</c:v>
                </c:pt>
                <c:pt idx="12">
                  <c:v>1387</c:v>
                </c:pt>
              </c:numCache>
            </c:numRef>
          </c:val>
          <c:extLst>
            <c:ext xmlns:c16="http://schemas.microsoft.com/office/drawing/2014/chart" uri="{C3380CC4-5D6E-409C-BE32-E72D297353CC}">
              <c16:uniqueId val="{00000009-FA79-426B-B055-A1DB660F2D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12744</c:v>
                </c:pt>
                <c:pt idx="3">
                  <c:v>12527</c:v>
                </c:pt>
                <c:pt idx="6">
                  <c:v>12672</c:v>
                </c:pt>
                <c:pt idx="9">
                  <c:v>12046</c:v>
                </c:pt>
                <c:pt idx="12">
                  <c:v>11528</c:v>
                </c:pt>
              </c:numCache>
            </c:numRef>
          </c:val>
          <c:extLst>
            <c:ext xmlns:c16="http://schemas.microsoft.com/office/drawing/2014/chart" uri="{C3380CC4-5D6E-409C-BE32-E72D297353CC}">
              <c16:uniqueId val="{0000000A-FA79-426B-B055-A1DB660F2D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4596</c:v>
                </c:pt>
                <c:pt idx="2">
                  <c:v>#N/A</c:v>
                </c:pt>
                <c:pt idx="3">
                  <c:v>#N/A</c:v>
                </c:pt>
                <c:pt idx="4">
                  <c:v>4448</c:v>
                </c:pt>
                <c:pt idx="5">
                  <c:v>#N/A</c:v>
                </c:pt>
                <c:pt idx="6">
                  <c:v>#N/A</c:v>
                </c:pt>
                <c:pt idx="7">
                  <c:v>4382</c:v>
                </c:pt>
                <c:pt idx="8">
                  <c:v>#N/A</c:v>
                </c:pt>
                <c:pt idx="9">
                  <c:v>#N/A</c:v>
                </c:pt>
                <c:pt idx="10">
                  <c:v>3752</c:v>
                </c:pt>
                <c:pt idx="11">
                  <c:v>#N/A</c:v>
                </c:pt>
                <c:pt idx="12">
                  <c:v>#N/A</c:v>
                </c:pt>
                <c:pt idx="13">
                  <c:v>1781</c:v>
                </c:pt>
                <c:pt idx="14">
                  <c:v>#N/A</c:v>
                </c:pt>
              </c:numCache>
            </c:numRef>
          </c:val>
          <c:smooth val="0"/>
          <c:extLst>
            <c:ext xmlns:c16="http://schemas.microsoft.com/office/drawing/2014/chart" uri="{C3380CC4-5D6E-409C-BE32-E72D297353CC}">
              <c16:uniqueId val="{0000000B-FA79-426B-B055-A1DB660F2D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3174</c:v>
                </c:pt>
                <c:pt idx="1">
                  <c:v>3172</c:v>
                </c:pt>
                <c:pt idx="2">
                  <c:v>3268</c:v>
                </c:pt>
              </c:numCache>
            </c:numRef>
          </c:val>
          <c:extLst>
            <c:ext xmlns:c16="http://schemas.microsoft.com/office/drawing/2014/chart" uri="{C3380CC4-5D6E-409C-BE32-E72D297353CC}">
              <c16:uniqueId val="{00000000-EEDB-4918-8CAB-ACEDBA2459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1259</c:v>
                </c:pt>
                <c:pt idx="1">
                  <c:v>1113</c:v>
                </c:pt>
                <c:pt idx="2">
                  <c:v>1155</c:v>
                </c:pt>
              </c:numCache>
            </c:numRef>
          </c:val>
          <c:extLst>
            <c:ext xmlns:c16="http://schemas.microsoft.com/office/drawing/2014/chart" uri="{C3380CC4-5D6E-409C-BE32-E72D297353CC}">
              <c16:uniqueId val="{00000001-EEDB-4918-8CAB-ACEDBA2459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2876</c:v>
                </c:pt>
                <c:pt idx="1">
                  <c:v>4161</c:v>
                </c:pt>
                <c:pt idx="2">
                  <c:v>4530</c:v>
                </c:pt>
              </c:numCache>
            </c:numRef>
          </c:val>
          <c:extLst>
            <c:ext xmlns:c16="http://schemas.microsoft.com/office/drawing/2014/chart" uri="{C3380CC4-5D6E-409C-BE32-E72D297353CC}">
              <c16:uniqueId val="{00000002-EEDB-4918-8CAB-ACEDBA2459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{FB264A5D-7C6C-4C11-8733-0AC7722C7717}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02-4739-A94E-EF6A67B4F6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{0D5247D7-8FFE-448B-A62C-C06462F236FC}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02-4739-A94E-EF6A67B4F6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{639BB7EA-7649-4B9C-82EE-9BC397D4E4ED}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02-4739-A94E-EF6A67B4F6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{34E7CE17-EDEB-4E44-BBCC-60DB07EC8D74}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02-4739-A94E-EF6A67B4F6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{571B1000-E310-448B-97BA-4C2EF1642AE4}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02-4739-A94E-EF6A67B4F6EA}"/>
                </c:ext>
              </c:extLst>
            </c:dLbl>
            <c:dLbl>
              <c:idx val="8"/>
              <c:layout>
                <c:manualLayout>
                  <c:x val="0"/>
                  <c:y val="1.517013247623239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{C8787988-7190-4752-8DE2-D98A30509311}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02-4739-A94E-EF6A67B4F6EA}"/>
                </c:ext>
              </c:extLst>
            </c:dLbl>
            <c:dLbl>
              <c:idx val="16"/>
              <c:layout>
                <c:manualLayout>
                  <c:x val="0"/>
                  <c:y val="-1.517013247623239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{A294002D-3FFF-4BF2-85A9-B7A23DFCFA22}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02-4739-A94E-EF6A67B4F6EA}"/>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{78C5C5CF-20AF-4305-A5E9-EC456D57E4C4}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02-4739-A94E-EF6A67B4F6EA}"/>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{EEB1534D-40EB-4640-B087-17192D9027E4}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02-4739-A94E-EF6A67B4F6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57.7</c:v>
                </c:pt>
                <c:pt idx="16">
                  <c:v>57.7</c:v>
                </c:pt>
                <c:pt idx="24">
                  <c:v>57.7</c:v>
                </c:pt>
                <c:pt idx="32">
                  <c:v>58.8</c:v>
                </c:pt>
              </c:numCache>
            </c:numRef>
          </c:xVal>
          <c:yVal>
            <c:numRef>
              <c:f>公会計指標分析・財政指標組合せ分析表!$BP$51:$DC$51</c:f>
              <c:numCache>
                <c:formatCode>#,##0.0;"▲ "#,##0.0</c:formatCode>
                <c:ptCount val="40"/>
                <c:pt idx="0">
                  <c:v>70.7</c:v>
                </c:pt>
                <c:pt idx="8">
                  <c:v>69.3</c:v>
                </c:pt>
                <c:pt idx="16">
                  <c:v>68.5</c:v>
                </c:pt>
                <c:pt idx="24">
                  <c:v>58.9</c:v>
                </c:pt>
                <c:pt idx="32">
                  <c:v>26.8</c:v>
                </c:pt>
              </c:numCache>
            </c:numRef>
          </c:yVal>
          <c:smooth val="0"/>
          <c:extLst>
            <c:ext xmlns:c16="http://schemas.microsoft.com/office/drawing/2014/chart" uri="{C3380CC4-5D6E-409C-BE32-E72D297353CC}">
              <c16:uniqueId val="{00000009-2102-4739-A94E-EF6A67B4F6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{9DC95A05-227C-46CF-BEF2-6C5B01B50CF7}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02-4739-A94E-EF6A67B4F6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{7D3BD51B-68F9-4D28-97AE-CA4BBE25D97F}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02-4739-A94E-EF6A67B4F6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{EA1080A4-AAA3-45A6-9414-971D8DFF3D00}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02-4739-A94E-EF6A67B4F6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{1B65FFCC-AB68-4D9B-833C-7BF9B3BC28B7}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02-4739-A94E-EF6A67B4F6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{8D6DAC73-2923-46DD-96C0-776903EF9164}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02-4739-A94E-EF6A67B4F6E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{E2993246-7B8E-4188-9261-FC7495039575}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02-4739-A94E-EF6A67B4F6EA}"/>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{82DD0A01-A8BE-4BF9-9896-EBDBE165B408}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02-4739-A94E-EF6A67B4F6EA}"/>
                </c:ext>
              </c:extLst>
            </c:dLbl>
            <c:dLbl>
              <c:idx val="24"/>
              <c:layout>
                <c:manualLayout>
                  <c:x val="-3.50108612621197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{7B4E1CA5-CFA5-4E06-B5C5-8809C2C6C1E4}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02-4739-A94E-EF6A67B4F6E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{CC0E512A-B61D-4B28-AE02-5562AE657FE7}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02-4739-A94E-EF6A67B4F6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102-4739-A94E-EF6A67B4F6EA}"/>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{BDF7A021-37D0-4A8C-BDE8-6BFEF5F03481}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823-4132-9D4F-4230DCBC66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{0741281A-C39A-477C-B1E1-6B949EA3DCF3}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3-4132-9D4F-4230DCBC66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{EF97C7B9-A7E2-4E76-8AAD-CAD4200934AE}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3-4132-9D4F-4230DCBC66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{6249275D-3D03-4B92-9F91-1C900752143B}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3-4132-9D4F-4230DCBC66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{4EA520FE-091D-4AEC-B6A2-F9EED0284FB3}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3-4132-9D4F-4230DCBC667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{E056D759-1868-4754-B82B-3C3952A54233}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823-4132-9D4F-4230DCBC667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{0961EB5A-F4E3-4638-B0F6-92EAC72C8C4B}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823-4132-9D4F-4230DCBC667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{49B5AA83-3847-4783-B1A5-9CA40508DF6C}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823-4132-9D4F-4230DCBC667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{01DF58B2-4DEA-4CAE-911A-495B3F90CDFA}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823-4132-9D4F-4230DCBC66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8.3000000000000007</c:v>
                </c:pt>
                <c:pt idx="16">
                  <c:v>9</c:v>
                </c:pt>
                <c:pt idx="24">
                  <c:v>9.6</c:v>
                </c:pt>
                <c:pt idx="32">
                  <c:v>9.8000000000000007</c:v>
                </c:pt>
              </c:numCache>
            </c:numRef>
          </c:xVal>
          <c:yVal>
            <c:numRef>
              <c:f>公会計指標分析・財政指標組合せ分析表!$BP$73:$DC$73</c:f>
              <c:numCache>
                <c:formatCode>#,##0.0;"▲ "#,##0.0</c:formatCode>
                <c:ptCount val="40"/>
                <c:pt idx="0">
                  <c:v>70.7</c:v>
                </c:pt>
                <c:pt idx="8">
                  <c:v>69.3</c:v>
                </c:pt>
                <c:pt idx="16">
                  <c:v>68.5</c:v>
                </c:pt>
                <c:pt idx="24">
                  <c:v>58.9</c:v>
                </c:pt>
                <c:pt idx="32">
                  <c:v>26.8</c:v>
                </c:pt>
              </c:numCache>
            </c:numRef>
          </c:yVal>
          <c:smooth val="0"/>
          <c:extLst>
            <c:ext xmlns:c16="http://schemas.microsoft.com/office/drawing/2014/chart" uri="{C3380CC4-5D6E-409C-BE32-E72D297353CC}">
              <c16:uniqueId val="{00000009-8823-4132-9D4F-4230DCBC66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{248ACAE3-167B-45FE-B9C6-C26009FC4E61}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823-4132-9D4F-4230DCBC66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{6B4355C6-5F32-4CA3-A57E-0F7B3440F16B}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3-4132-9D4F-4230DCBC66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{1F352A4C-093C-416C-9EE6-140236A4A157}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3-4132-9D4F-4230DCBC66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{23A9CFD0-E0A3-49BB-AE54-0253EB86BCBC}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3-4132-9D4F-4230DCBC66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{08A7D9A4-87DC-4A1B-B7D2-8745C2BAD17D}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3-4132-9D4F-4230DCBC667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{9DEC7D0A-4B8D-4959-BDE1-82440F90CF35}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823-4132-9D4F-4230DCBC667A}"/>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{A33E6474-B49B-4B27-898F-C0386ACCDCB6}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823-4132-9D4F-4230DCBC667A}"/>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{92039C66-1B66-4B97-A364-4AC4D1154B1C}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823-4132-9D4F-4230DCBC667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{99F1EA82-5CD9-42CE-AF54-7EFA6DFBDDFF}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823-4132-9D4F-4230DCBC66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823-4132-9D4F-4230DCBC667A}"/>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年度の元利償還金については、前年度から微増となったが、これは令和元年度に合併前の学校建設債や一般単独事業債の償還が終了した事で減となっていたもので、毎年の起債の推移は横ばいである。</a:t>
          </a:r>
          <a:r>
            <a:rPr kumimoji="1" lang="ja-JP" altLang="ja-JP" sz="1100">
              <a:solidFill>
                <a:schemeClr val="dk1"/>
              </a:solidFill>
              <a:effectLst/>
              <a:latin typeface="+mn-lt"/>
              <a:ea typeface="+mn-ea"/>
              <a:cs typeface="+mn-cs"/>
            </a:rPr>
            <a:t>また、組合等が起こした地方債の元利償還金に対する負担金等については、一部事務組合の借入金の償還金増により、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百万円増加した。算入公債費等は地方債償還費への算入額の減により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百万円の減小した。実質公債費比率については、元利償還金等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は増加したが、臨時財政対策債発行可能額の減等により標準財政規模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は減となったため上昇した。今後は新幹線嬉野温泉駅周辺整備事業などの大型事業も控えているため、減債基金の確保及び計画的な起債により償還額の平準化に努める。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将来負担比率の分子は、地方債の償還額が新規起債額より多く地方債現在高が減少したほか、公営企業債等繰入見込み額の地方債残高が減少したため、将来負担額は</a:t>
          </a:r>
          <a:r>
            <a:rPr kumimoji="1" lang="en-US" altLang="ja-JP" sz="1400">
              <a:solidFill>
                <a:schemeClr val="dk1"/>
              </a:solidFill>
              <a:effectLst/>
              <a:latin typeface="+mn-lt"/>
              <a:ea typeface="+mn-ea"/>
              <a:cs typeface="+mn-cs"/>
            </a:rPr>
            <a:t>1,158</a:t>
          </a:r>
          <a:r>
            <a:rPr kumimoji="1" lang="ja-JP" altLang="ja-JP" sz="1400">
              <a:solidFill>
                <a:schemeClr val="dk1"/>
              </a:solidFill>
              <a:effectLst/>
              <a:latin typeface="+mn-lt"/>
              <a:ea typeface="+mn-ea"/>
              <a:cs typeface="+mn-cs"/>
            </a:rPr>
            <a:t>百万円減少した。また充当可能財源</a:t>
          </a:r>
          <a:r>
            <a:rPr kumimoji="1" lang="ja-JP" altLang="en-US" sz="1400">
              <a:solidFill>
                <a:schemeClr val="dk1"/>
              </a:solidFill>
              <a:effectLst/>
              <a:latin typeface="+mn-lt"/>
              <a:ea typeface="+mn-ea"/>
              <a:cs typeface="+mn-cs"/>
            </a:rPr>
            <a:t>は充当可能基金</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により</a:t>
          </a:r>
          <a:r>
            <a:rPr kumimoji="1" lang="en-US" altLang="ja-JP" sz="1400">
              <a:solidFill>
                <a:schemeClr val="dk1"/>
              </a:solidFill>
              <a:effectLst/>
              <a:latin typeface="+mn-lt"/>
              <a:ea typeface="+mn-ea"/>
              <a:cs typeface="+mn-cs"/>
            </a:rPr>
            <a:t>813</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a:t>
          </a:r>
          <a:r>
            <a:rPr kumimoji="1" lang="ja-JP" altLang="en-US" sz="1400">
              <a:solidFill>
                <a:schemeClr val="dk1"/>
              </a:solidFill>
              <a:effectLst/>
              <a:latin typeface="+mn-lt"/>
              <a:ea typeface="+mn-ea"/>
              <a:cs typeface="+mn-cs"/>
            </a:rPr>
            <a:t>ため</a:t>
          </a:r>
          <a:r>
            <a:rPr kumimoji="1" lang="ja-JP" altLang="ja-JP" sz="1400">
              <a:solidFill>
                <a:schemeClr val="dk1"/>
              </a:solidFill>
              <a:effectLst/>
              <a:latin typeface="+mn-lt"/>
              <a:ea typeface="+mn-ea"/>
              <a:cs typeface="+mn-cs"/>
            </a:rPr>
            <a:t>、将来負担比率の分子は</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減少している。</a:t>
          </a:r>
          <a:endParaRPr lang="ja-JP" altLang="ja-JP" sz="1400">
            <a:effectLst/>
          </a:endParaRPr>
        </a:p>
        <a:p>
          <a:r>
            <a:rPr kumimoji="1" lang="ja-JP" altLang="ja-JP" sz="1400">
              <a:solidFill>
                <a:schemeClr val="dk1"/>
              </a:solidFill>
              <a:effectLst/>
              <a:latin typeface="+mn-lt"/>
              <a:ea typeface="+mn-ea"/>
              <a:cs typeface="+mn-cs"/>
            </a:rPr>
            <a:t>今後は、地方債の計画的な借入や新幹線駅周辺整備事業に関しては、補助事業等を有効に活用し、先行取得用地を早期に買い戻すことなど、将来負担額の軽減を図る。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佐賀県嬉野市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基金全体では、ふるさと応援寄附金の増に伴い、ふるさと応援寄附金</a:t>
          </a:r>
          <a:r>
            <a:rPr kumimoji="1" lang="ja-JP" altLang="en-US" sz="1200">
              <a:solidFill>
                <a:schemeClr val="dk1"/>
              </a:solidFill>
              <a:effectLst/>
              <a:latin typeface="+mn-lt"/>
              <a:ea typeface="+mn-ea"/>
              <a:cs typeface="+mn-cs"/>
            </a:rPr>
            <a:t>子育て夢基金や</a:t>
          </a:r>
          <a:r>
            <a:rPr kumimoji="1" lang="ja-JP" altLang="ja-JP" sz="1100">
              <a:solidFill>
                <a:schemeClr val="dk1"/>
              </a:solidFill>
              <a:effectLst/>
              <a:latin typeface="+mn-lt"/>
              <a:ea typeface="+mn-ea"/>
              <a:cs typeface="+mn-cs"/>
            </a:rPr>
            <a:t>教育環境支援基金</a:t>
          </a:r>
          <a:r>
            <a:rPr kumimoji="1" lang="ja-JP" altLang="ja-JP" sz="12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a:t>
          </a:r>
          <a:r>
            <a:rPr kumimoji="1" lang="ja-JP" altLang="en-US" sz="11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主な要因で、</a:t>
          </a:r>
          <a:r>
            <a:rPr kumimoji="1" lang="en-US" altLang="ja-JP" sz="1200">
              <a:solidFill>
                <a:schemeClr val="dk1"/>
              </a:solidFill>
              <a:effectLst/>
              <a:latin typeface="+mn-lt"/>
              <a:ea typeface="+mn-ea"/>
              <a:cs typeface="+mn-cs"/>
            </a:rPr>
            <a:t>506</a:t>
          </a:r>
          <a:r>
            <a:rPr kumimoji="1" lang="ja-JP" altLang="ja-JP" sz="1200">
              <a:solidFill>
                <a:schemeClr val="dk1"/>
              </a:solidFill>
              <a:effectLst/>
              <a:latin typeface="+mn-lt"/>
              <a:ea typeface="+mn-ea"/>
              <a:cs typeface="+mn-cs"/>
            </a:rPr>
            <a:t>百万円の増となった。</a:t>
          </a:r>
          <a:endParaRPr lang="ja-JP" altLang="ja-JP" sz="1200">
            <a:effectLst/>
          </a:endParaRPr>
        </a:p>
        <a:p>
          <a:r>
            <a:rPr kumimoji="1" lang="ja-JP" altLang="ja-JP" sz="1200">
              <a:solidFill>
                <a:schemeClr val="dk1"/>
              </a:solidFill>
              <a:effectLst/>
              <a:latin typeface="+mn-lt"/>
              <a:ea typeface="+mn-ea"/>
              <a:cs typeface="+mn-cs"/>
            </a:rPr>
            <a:t>（財政調整基金：</a:t>
          </a:r>
          <a:r>
            <a:rPr kumimoji="1" lang="en-US" altLang="ja-JP" sz="1200">
              <a:solidFill>
                <a:schemeClr val="dk1"/>
              </a:solidFill>
              <a:effectLst/>
              <a:latin typeface="+mn-lt"/>
              <a:ea typeface="+mn-ea"/>
              <a:cs typeface="+mn-cs"/>
            </a:rPr>
            <a:t>96</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。減債基金：</a:t>
          </a:r>
          <a:r>
            <a:rPr kumimoji="1" lang="en-US" altLang="ja-JP" sz="1200">
              <a:solidFill>
                <a:schemeClr val="dk1"/>
              </a:solidFill>
              <a:effectLst/>
              <a:latin typeface="+mn-lt"/>
              <a:ea typeface="+mn-ea"/>
              <a:cs typeface="+mn-cs"/>
            </a:rPr>
            <a:t>42</a:t>
          </a:r>
          <a:r>
            <a:rPr kumimoji="1" lang="ja-JP" altLang="en-US" sz="1200">
              <a:solidFill>
                <a:schemeClr val="dk1"/>
              </a:solidFill>
              <a:effectLst/>
              <a:latin typeface="+mn-lt"/>
              <a:ea typeface="+mn-ea"/>
              <a:cs typeface="+mn-cs"/>
            </a:rPr>
            <a:t>百</a:t>
          </a:r>
          <a:r>
            <a:rPr kumimoji="1" lang="ja-JP" altLang="ja-JP" sz="1200">
              <a:solidFill>
                <a:schemeClr val="dk1"/>
              </a:solidFill>
              <a:effectLst/>
              <a:latin typeface="+mn-lt"/>
              <a:ea typeface="+mn-ea"/>
              <a:cs typeface="+mn-cs"/>
            </a:rPr>
            <a:t>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。その他特定目的基金：</a:t>
          </a:r>
          <a:r>
            <a:rPr kumimoji="1" lang="en-US" altLang="ja-JP" sz="1200">
              <a:solidFill>
                <a:schemeClr val="dk1"/>
              </a:solidFill>
              <a:effectLst/>
              <a:latin typeface="+mn-lt"/>
              <a:ea typeface="+mn-ea"/>
              <a:cs typeface="+mn-cs"/>
            </a:rPr>
            <a:t>369</a:t>
          </a:r>
          <a:r>
            <a:rPr kumimoji="1" lang="ja-JP" altLang="ja-JP" sz="1200">
              <a:solidFill>
                <a:schemeClr val="dk1"/>
              </a:solidFill>
              <a:effectLst/>
              <a:latin typeface="+mn-lt"/>
              <a:ea typeface="+mn-ea"/>
              <a:cs typeface="+mn-cs"/>
            </a:rPr>
            <a:t>百万円の増</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合併特例期間の終了による普通交付税の減額や、新幹線嬉野温泉駅周辺事業などの大型事業の本格化に備え、可能な限り積み増しに努める。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ふるさと応援寄附金基金：多様な人々の参加による個性と活力のあるふるさとづくりを推進</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合併振興基金：市民の連携の強化及び一体感の醸成並びに本市の振興</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公共施設建設基金：公共施設の建設資金</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地域づくり推進事業基金：地域づくり推進事業を円滑に推進</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地域福祉基金：地域における保健福祉活動の推進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ふるさと応援寄附金：令和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年度分の基金積立金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寄附受入額－経費）は</a:t>
          </a:r>
          <a:r>
            <a:rPr kumimoji="1" lang="en-US" altLang="ja-JP" sz="1100">
              <a:solidFill>
                <a:schemeClr val="dk1"/>
              </a:solidFill>
              <a:effectLst/>
              <a:latin typeface="+mn-lt"/>
              <a:ea typeface="+mn-ea"/>
              <a:cs typeface="+mn-cs"/>
            </a:rPr>
            <a:t>1,575</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度繰入金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年度積立金）は</a:t>
          </a:r>
          <a:r>
            <a:rPr kumimoji="1" lang="en-US" altLang="ja-JP" sz="1100">
              <a:solidFill>
                <a:schemeClr val="dk1"/>
              </a:solidFill>
              <a:effectLst/>
              <a:latin typeface="+mn-lt"/>
              <a:ea typeface="+mn-ea"/>
              <a:cs typeface="+mn-cs"/>
            </a:rPr>
            <a:t>1,598</a:t>
          </a:r>
          <a:r>
            <a:rPr kumimoji="1" lang="ja-JP" altLang="ja-JP" sz="1100">
              <a:solidFill>
                <a:schemeClr val="dk1"/>
              </a:solidFill>
              <a:effectLst/>
              <a:latin typeface="+mn-lt"/>
              <a:ea typeface="+mn-ea"/>
              <a:cs typeface="+mn-cs"/>
            </a:rPr>
            <a:t>百万円。差引</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合併振興基金：令和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百万円の積立てを行っているが、令和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年度事業へ</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百万円を充当したため微減となった。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mn-lt"/>
              <a:ea typeface="+mn-ea"/>
              <a:cs typeface="+mn-cs"/>
            </a:rPr>
            <a:t>合併振興基金：市史編纂のため令和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年度までに、</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億円を取り崩す予定である。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地方財政法第７条第１項の規定に基づき、</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を下回らない額を積立てたが、取崩額が</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百万円あり、</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合併特例期間の終了による普通交付税の減額や、新幹線嬉野温泉駅周辺事業などの大型事業の本格化に備え、可能な限り積み増しに努める。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地方債の償還に備え、令和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百万円の積立てを行ったが、償還財源として</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百万円の取崩しを行ったため、</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前年度までに実施した公共施設等建設に係る借入に</a:t>
          </a:r>
          <a:r>
            <a:rPr kumimoji="1" lang="ja-JP" altLang="ja-JP" sz="1100">
              <a:solidFill>
                <a:schemeClr val="dk1"/>
              </a:solidFill>
              <a:effectLst/>
              <a:latin typeface="+mn-lt"/>
              <a:ea typeface="+mn-ea"/>
              <a:cs typeface="+mn-cs"/>
            </a:rPr>
            <a:t>伴い増加している。今後は、新幹線嬉野温泉駅周辺事業などの大型事業も本格化するため、可能な限り積み増しに努める。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年度に策定した公共施設等総合管理計画において、この先</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年間で公共施設等の延べ床面積を</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万㎡削減する目標を掲げ、老朽化施設の集約化・複合化を進めている。有形固定資産減価償却率については、類似団体と比較しやや低い水準であるが、今後は</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年度に策定した公共施設等個</a:t>
          </a:r>
          <a:r>
            <a:rPr kumimoji="1" lang="ja-JP" altLang="ja-JP" sz="1000">
              <a:solidFill>
                <a:schemeClr val="dk1"/>
              </a:solidFill>
              <a:effectLst/>
              <a:latin typeface="+mn-lt"/>
              <a:ea typeface="+mn-ea"/>
              <a:cs typeface="+mn-cs"/>
            </a:rPr>
            <a:t>別施設計画</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、更新時期や費用</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について留意し、長寿命化</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保全等の具体的な実施計画の検討を含め、大規模改修や施設の建替え、集約化・複合化を計画的に推進していく。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167767</xdr:rowOff>
    </xdr:from>
    <xdr:to>
      <xdr:col>23</xdr:col>
      <xdr:colOff>136525</xdr:colOff>
      <xdr:row>29</xdr:row>
      <xdr:rowOff>97917</xdr:rowOff>
    </xdr:to>
    <xdr:sp macro="" textlink="">
      <xdr:nvSpPr>
        <xdr:cNvPr id="79" name="楕円 78"/>
        <xdr:cNvSpPr/>
      </xdr:nvSpPr>
      <xdr:spPr>
        <a:xfrm>
          <a:off x="47117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19194</xdr:rowOff>
    </xdr:from>
    <xdr:ext cx="405111" cy="259045"/>
    <xdr:sp macro="" textlink="">
      <xdr:nvSpPr>
        <xdr:cNvPr id="80" name="有形固定資産減価償却率該当値テキスト"/>
        <xdr:cNvSpPr txBox="1"/>
      </xdr:nvSpPr>
      <xdr:spPr>
        <a:xfrm>
          <a:off x="4813300" y="559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144018</xdr:rowOff>
    </xdr:from>
    <xdr:to>
      <xdr:col>19</xdr:col>
      <xdr:colOff>187325</xdr:colOff>
      <xdr:row>29</xdr:row>
      <xdr:rowOff>74168</xdr:rowOff>
    </xdr:to>
    <xdr:sp macro="" textlink="">
      <xdr:nvSpPr>
        <xdr:cNvPr id="81" name="楕円 80"/>
        <xdr:cNvSpPr/>
      </xdr:nvSpPr>
      <xdr:spPr>
        <a:xfrm>
          <a:off x="4000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23368</xdr:rowOff>
    </xdr:from>
    <xdr:to>
      <xdr:col>23</xdr:col>
      <xdr:colOff>85725</xdr:colOff>
      <xdr:row>29</xdr:row>
      <xdr:rowOff>47117</xdr:rowOff>
    </xdr:to>
    <xdr:cxnSp macro="">
      <xdr:nvCxnSpPr>
        <xdr:cNvPr id="82" name="直線コネクタ 81"/>
        <xdr:cNvCxnSpPr/>
      </xdr:nvCxnSpPr>
      <xdr:spPr>
        <a:xfrm>
          <a:off x="4051300" y="5766943"/>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144018</xdr:rowOff>
    </xdr:from>
    <xdr:to>
      <xdr:col>15</xdr:col>
      <xdr:colOff>187325</xdr:colOff>
      <xdr:row>29</xdr:row>
      <xdr:rowOff>74168</xdr:rowOff>
    </xdr:to>
    <xdr:sp macro="" textlink="">
      <xdr:nvSpPr>
        <xdr:cNvPr id="83" name="楕円 82"/>
        <xdr:cNvSpPr/>
      </xdr:nvSpPr>
      <xdr:spPr>
        <a:xfrm>
          <a:off x="3238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23368</xdr:rowOff>
    </xdr:from>
    <xdr:to>
      <xdr:col>19</xdr:col>
      <xdr:colOff>136525</xdr:colOff>
      <xdr:row>29</xdr:row>
      <xdr:rowOff>23368</xdr:rowOff>
    </xdr:to>
    <xdr:cxnSp macro="">
      <xdr:nvCxnSpPr>
        <xdr:cNvPr id="84" name="直線コネクタ 83"/>
        <xdr:cNvCxnSpPr/>
      </xdr:nvCxnSpPr>
      <xdr:spPr>
        <a:xfrm>
          <a:off x="3289300" y="57669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144018</xdr:rowOff>
    </xdr:from>
    <xdr:to>
      <xdr:col>11</xdr:col>
      <xdr:colOff>187325</xdr:colOff>
      <xdr:row>29</xdr:row>
      <xdr:rowOff>74168</xdr:rowOff>
    </xdr:to>
    <xdr:sp macro="" textlink="">
      <xdr:nvSpPr>
        <xdr:cNvPr id="85" name="楕円 84"/>
        <xdr:cNvSpPr/>
      </xdr:nvSpPr>
      <xdr:spPr>
        <a:xfrm>
          <a:off x="2476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23368</xdr:rowOff>
    </xdr:from>
    <xdr:to>
      <xdr:col>15</xdr:col>
      <xdr:colOff>136525</xdr:colOff>
      <xdr:row>29</xdr:row>
      <xdr:rowOff>23368</xdr:rowOff>
    </xdr:to>
    <xdr:cxnSp macro="">
      <xdr:nvCxnSpPr>
        <xdr:cNvPr id="86" name="直線コネクタ 85"/>
        <xdr:cNvCxnSpPr/>
      </xdr:nvCxnSpPr>
      <xdr:spPr>
        <a:xfrm>
          <a:off x="2527300" y="57669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126746</xdr:rowOff>
    </xdr:from>
    <xdr:to>
      <xdr:col>7</xdr:col>
      <xdr:colOff>187325</xdr:colOff>
      <xdr:row>29</xdr:row>
      <xdr:rowOff>56896</xdr:rowOff>
    </xdr:to>
    <xdr:sp macro="" textlink="">
      <xdr:nvSpPr>
        <xdr:cNvPr id="87" name="楕円 86"/>
        <xdr:cNvSpPr/>
      </xdr:nvSpPr>
      <xdr:spPr>
        <a:xfrm>
          <a:off x="17145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6096</xdr:rowOff>
    </xdr:from>
    <xdr:to>
      <xdr:col>11</xdr:col>
      <xdr:colOff>136525</xdr:colOff>
      <xdr:row>29</xdr:row>
      <xdr:rowOff>23368</xdr:rowOff>
    </xdr:to>
    <xdr:cxnSp macro="">
      <xdr:nvCxnSpPr>
        <xdr:cNvPr id="88" name="直線コネクタ 87"/>
        <xdr:cNvCxnSpPr/>
      </xdr:nvCxnSpPr>
      <xdr:spPr>
        <a:xfrm>
          <a:off x="1765300" y="574967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90695</xdr:rowOff>
    </xdr:from>
    <xdr:ext cx="405111" cy="259045"/>
    <xdr:sp macro="" textlink="">
      <xdr:nvSpPr>
        <xdr:cNvPr id="93" name="n_1mainValue有形固定資産減価償却率"/>
        <xdr:cNvSpPr txBox="1"/>
      </xdr:nvSpPr>
      <xdr:spPr>
        <a:xfrm>
          <a:off x="38360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90695</xdr:rowOff>
    </xdr:from>
    <xdr:ext cx="405111" cy="259045"/>
    <xdr:sp macro="" textlink="">
      <xdr:nvSpPr>
        <xdr:cNvPr id="94" name="n_2mainValue有形固定資産減価償却率"/>
        <xdr:cNvSpPr txBox="1"/>
      </xdr:nvSpPr>
      <xdr:spPr>
        <a:xfrm>
          <a:off x="3086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90695</xdr:rowOff>
    </xdr:from>
    <xdr:ext cx="405111" cy="259045"/>
    <xdr:sp macro="" textlink="">
      <xdr:nvSpPr>
        <xdr:cNvPr id="95" name="n_3mainValue有形固定資産減価償却率"/>
        <xdr:cNvSpPr txBox="1"/>
      </xdr:nvSpPr>
      <xdr:spPr>
        <a:xfrm>
          <a:off x="2324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73423</xdr:rowOff>
    </xdr:from>
    <xdr:ext cx="405111" cy="259045"/>
    <xdr:sp macro="" textlink="">
      <xdr:nvSpPr>
        <xdr:cNvPr id="96" name="n_4mainValue有形固定資産減価償却率"/>
        <xdr:cNvSpPr txBox="1"/>
      </xdr:nvSpPr>
      <xdr:spPr>
        <a:xfrm>
          <a:off x="1562744" y="547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までの駅周辺区画整理事業用地取得に係る債務負担や中央体育館及び市民センターの建設等大型事業に伴う地方債借入により地方債残高が年々増となっていたものが一旦落ち着いた事で将来負担比率が大きく低減した。債務償還比率は、</a:t>
          </a:r>
          <a:r>
            <a:rPr kumimoji="1" lang="ja-JP" altLang="en-US" sz="1000">
              <a:solidFill>
                <a:schemeClr val="dk1"/>
              </a:solidFill>
              <a:effectLst/>
              <a:latin typeface="+mn-lt"/>
              <a:ea typeface="+mn-ea"/>
              <a:cs typeface="+mn-cs"/>
            </a:rPr>
            <a:t>類似団体</a:t>
          </a:r>
          <a:r>
            <a:rPr kumimoji="1" lang="ja-JP" altLang="ja-JP" sz="1000">
              <a:solidFill>
                <a:schemeClr val="dk1"/>
              </a:solidFill>
              <a:effectLst/>
              <a:latin typeface="+mn-lt"/>
              <a:ea typeface="+mn-ea"/>
              <a:cs typeface="+mn-cs"/>
            </a:rPr>
            <a:t>平均より</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低めに推移している為、今後は事務事業の見直しによる業務支出の削減及び減債基金の確保、計画的な起債の発行に努めていく。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102174</xdr:rowOff>
    </xdr:from>
    <xdr:to>
      <xdr:col>76</xdr:col>
      <xdr:colOff>73025</xdr:colOff>
      <xdr:row>29</xdr:row>
      <xdr:rowOff>32324</xdr:rowOff>
    </xdr:to>
    <xdr:sp macro="" textlink="">
      <xdr:nvSpPr>
        <xdr:cNvPr id="143" name="楕円 142"/>
        <xdr:cNvSpPr/>
      </xdr:nvSpPr>
      <xdr:spPr>
        <a:xfrm>
          <a:off x="14744700" y="56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125051</xdr:rowOff>
    </xdr:from>
    <xdr:ext cx="469744" cy="259045"/>
    <xdr:sp macro="" textlink="">
      <xdr:nvSpPr>
        <xdr:cNvPr id="144" name="債務償還比率該当値テキスト"/>
        <xdr:cNvSpPr txBox="1"/>
      </xdr:nvSpPr>
      <xdr:spPr>
        <a:xfrm>
          <a:off x="14846300" y="552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118969</xdr:rowOff>
    </xdr:from>
    <xdr:to>
      <xdr:col>72</xdr:col>
      <xdr:colOff>123825</xdr:colOff>
      <xdr:row>30</xdr:row>
      <xdr:rowOff>49119</xdr:rowOff>
    </xdr:to>
    <xdr:sp macro="" textlink="">
      <xdr:nvSpPr>
        <xdr:cNvPr id="145" name="楕円 144"/>
        <xdr:cNvSpPr/>
      </xdr:nvSpPr>
      <xdr:spPr>
        <a:xfrm>
          <a:off x="14033500" y="58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152974</xdr:rowOff>
    </xdr:from>
    <xdr:to>
      <xdr:col>76</xdr:col>
      <xdr:colOff>22225</xdr:colOff>
      <xdr:row>29</xdr:row>
      <xdr:rowOff>169769</xdr:rowOff>
    </xdr:to>
    <xdr:cxnSp macro="">
      <xdr:nvCxnSpPr>
        <xdr:cNvPr id="146" name="直線コネクタ 145"/>
        <xdr:cNvCxnSpPr/>
      </xdr:nvCxnSpPr>
      <xdr:spPr>
        <a:xfrm flipV="1">
          <a:off x="14084300" y="5725099"/>
          <a:ext cx="711200" cy="18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169345</xdr:rowOff>
    </xdr:from>
    <xdr:to>
      <xdr:col>68</xdr:col>
      <xdr:colOff>123825</xdr:colOff>
      <xdr:row>30</xdr:row>
      <xdr:rowOff>99495</xdr:rowOff>
    </xdr:to>
    <xdr:sp macro="" textlink="">
      <xdr:nvSpPr>
        <xdr:cNvPr id="147" name="楕円 146"/>
        <xdr:cNvSpPr/>
      </xdr:nvSpPr>
      <xdr:spPr>
        <a:xfrm>
          <a:off x="13271500" y="59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169769</xdr:rowOff>
    </xdr:from>
    <xdr:to>
      <xdr:col>72</xdr:col>
      <xdr:colOff>73025</xdr:colOff>
      <xdr:row>30</xdr:row>
      <xdr:rowOff>48695</xdr:rowOff>
    </xdr:to>
    <xdr:cxnSp macro="">
      <xdr:nvCxnSpPr>
        <xdr:cNvPr id="148" name="直線コネクタ 147"/>
        <xdr:cNvCxnSpPr/>
      </xdr:nvCxnSpPr>
      <xdr:spPr>
        <a:xfrm flipV="1">
          <a:off x="13322300" y="5913344"/>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167906</xdr:rowOff>
    </xdr:from>
    <xdr:to>
      <xdr:col>64</xdr:col>
      <xdr:colOff>123825</xdr:colOff>
      <xdr:row>30</xdr:row>
      <xdr:rowOff>98056</xdr:rowOff>
    </xdr:to>
    <xdr:sp macro="" textlink="">
      <xdr:nvSpPr>
        <xdr:cNvPr id="149" name="楕円 148"/>
        <xdr:cNvSpPr/>
      </xdr:nvSpPr>
      <xdr:spPr>
        <a:xfrm>
          <a:off x="12509500" y="59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47256</xdr:rowOff>
    </xdr:from>
    <xdr:to>
      <xdr:col>68</xdr:col>
      <xdr:colOff>73025</xdr:colOff>
      <xdr:row>30</xdr:row>
      <xdr:rowOff>48695</xdr:rowOff>
    </xdr:to>
    <xdr:cxnSp macro="">
      <xdr:nvCxnSpPr>
        <xdr:cNvPr id="150" name="直線コネクタ 149"/>
        <xdr:cNvCxnSpPr/>
      </xdr:nvCxnSpPr>
      <xdr:spPr>
        <a:xfrm>
          <a:off x="12560300" y="5962281"/>
          <a:ext cx="762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8551</xdr:rowOff>
    </xdr:from>
    <xdr:to>
      <xdr:col>60</xdr:col>
      <xdr:colOff>123825</xdr:colOff>
      <xdr:row>29</xdr:row>
      <xdr:rowOff>110151</xdr:rowOff>
    </xdr:to>
    <xdr:sp macro="" textlink="">
      <xdr:nvSpPr>
        <xdr:cNvPr id="151" name="楕円 150"/>
        <xdr:cNvSpPr/>
      </xdr:nvSpPr>
      <xdr:spPr>
        <a:xfrm>
          <a:off x="11747500" y="57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59351</xdr:rowOff>
    </xdr:from>
    <xdr:to>
      <xdr:col>64</xdr:col>
      <xdr:colOff>73025</xdr:colOff>
      <xdr:row>30</xdr:row>
      <xdr:rowOff>47256</xdr:rowOff>
    </xdr:to>
    <xdr:cxnSp macro="">
      <xdr:nvCxnSpPr>
        <xdr:cNvPr id="152" name="直線コネクタ 151"/>
        <xdr:cNvCxnSpPr/>
      </xdr:nvCxnSpPr>
      <xdr:spPr>
        <a:xfrm>
          <a:off x="11798300" y="5802926"/>
          <a:ext cx="762000" cy="1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65646</xdr:rowOff>
    </xdr:from>
    <xdr:ext cx="469744" cy="259045"/>
    <xdr:sp macro="" textlink="">
      <xdr:nvSpPr>
        <xdr:cNvPr id="157" name="n_1mainValue債務償還比率"/>
        <xdr:cNvSpPr txBox="1"/>
      </xdr:nvSpPr>
      <xdr:spPr>
        <a:xfrm>
          <a:off x="13836727" y="563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116022</xdr:rowOff>
    </xdr:from>
    <xdr:ext cx="469744" cy="259045"/>
    <xdr:sp macro="" textlink="">
      <xdr:nvSpPr>
        <xdr:cNvPr id="158" name="n_2mainValue債務償還比率"/>
        <xdr:cNvSpPr txBox="1"/>
      </xdr:nvSpPr>
      <xdr:spPr>
        <a:xfrm>
          <a:off x="13087427" y="56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114583</xdr:rowOff>
    </xdr:from>
    <xdr:ext cx="469744" cy="259045"/>
    <xdr:sp macro="" textlink="">
      <xdr:nvSpPr>
        <xdr:cNvPr id="159" name="n_3mainValue債務償還比率"/>
        <xdr:cNvSpPr txBox="1"/>
      </xdr:nvSpPr>
      <xdr:spPr>
        <a:xfrm>
          <a:off x="12325427" y="56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126678</xdr:rowOff>
    </xdr:from>
    <xdr:ext cx="469744" cy="259045"/>
    <xdr:sp macro="" textlink="">
      <xdr:nvSpPr>
        <xdr:cNvPr id="160" name="n_4mainValue債務償還比率"/>
        <xdr:cNvSpPr txBox="1"/>
      </xdr:nvSpPr>
      <xdr:spPr>
        <a:xfrm>
          <a:off x="11563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3810</xdr:rowOff>
    </xdr:to>
    <xdr:cxnSp macro="">
      <xdr:nvCxnSpPr>
        <xdr:cNvPr id="76" name="直線コネクタ 75"/>
        <xdr:cNvCxnSpPr/>
      </xdr:nvCxnSpPr>
      <xdr:spPr>
        <a:xfrm flipV="1">
          <a:off x="3797300" y="64960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9525</xdr:rowOff>
    </xdr:to>
    <xdr:cxnSp macro="">
      <xdr:nvCxnSpPr>
        <xdr:cNvPr id="78" name="直線コネクタ 77"/>
        <xdr:cNvCxnSpPr/>
      </xdr:nvCxnSpPr>
      <xdr:spPr>
        <a:xfrm flipV="1">
          <a:off x="2908300" y="6518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124460</xdr:rowOff>
    </xdr:from>
    <xdr:to>
      <xdr:col>10</xdr:col>
      <xdr:colOff>165100</xdr:colOff>
      <xdr:row>38</xdr:row>
      <xdr:rowOff>54610</xdr:rowOff>
    </xdr:to>
    <xdr:sp macro="" textlink="">
      <xdr:nvSpPr>
        <xdr:cNvPr id="79" name="楕円 78"/>
        <xdr:cNvSpPr/>
      </xdr:nvSpPr>
      <xdr:spPr>
        <a:xfrm>
          <a:off x="1968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9525</xdr:rowOff>
    </xdr:to>
    <xdr:cxnSp macro="">
      <xdr:nvCxnSpPr>
        <xdr:cNvPr id="80" name="直線コネクタ 79"/>
        <xdr:cNvCxnSpPr/>
      </xdr:nvCxnSpPr>
      <xdr:spPr>
        <a:xfrm>
          <a:off x="2019300" y="6518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xdr:rowOff>
    </xdr:from>
    <xdr:to>
      <xdr:col>10</xdr:col>
      <xdr:colOff>114300</xdr:colOff>
      <xdr:row>38</xdr:row>
      <xdr:rowOff>3810</xdr:rowOff>
    </xdr:to>
    <xdr:cxnSp macro="">
      <xdr:nvCxnSpPr>
        <xdr:cNvPr id="82" name="直線コネクタ 81"/>
        <xdr:cNvCxnSpPr/>
      </xdr:nvCxnSpPr>
      <xdr:spPr>
        <a:xfrm>
          <a:off x="1130300" y="6518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7"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45737</xdr:rowOff>
    </xdr:from>
    <xdr:ext cx="405111" cy="259045"/>
    <xdr:sp macro="" textlink="">
      <xdr:nvSpPr>
        <xdr:cNvPr id="89" name="n_3mainValue【道路】&#10;有形固定資産減価償却率"/>
        <xdr:cNvSpPr txBox="1"/>
      </xdr:nvSpPr>
      <xdr:spPr>
        <a:xfrm>
          <a:off x="1816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45737</xdr:rowOff>
    </xdr:from>
    <xdr:ext cx="405111" cy="259045"/>
    <xdr:sp macro="" textlink="">
      <xdr:nvSpPr>
        <xdr:cNvPr id="90" name="n_4mainValue【道路】&#10;有形固定資産減価償却率"/>
        <xdr:cNvSpPr txBox="1"/>
      </xdr:nvSpPr>
      <xdr:spPr>
        <a:xfrm>
          <a:off x="927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32769</xdr:rowOff>
    </xdr:from>
    <xdr:to>
      <xdr:col>55</xdr:col>
      <xdr:colOff>50800</xdr:colOff>
      <xdr:row>41</xdr:row>
      <xdr:rowOff>134369</xdr:rowOff>
    </xdr:to>
    <xdr:sp macro="" textlink="">
      <xdr:nvSpPr>
        <xdr:cNvPr id="132" name="楕円 131"/>
        <xdr:cNvSpPr/>
      </xdr:nvSpPr>
      <xdr:spPr>
        <a:xfrm>
          <a:off x="10426700" y="70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119146</xdr:rowOff>
    </xdr:from>
    <xdr:ext cx="534377" cy="259045"/>
    <xdr:sp macro="" textlink="">
      <xdr:nvSpPr>
        <xdr:cNvPr id="133" name="【道路】&#10;一人当たり延長該当値テキスト"/>
        <xdr:cNvSpPr txBox="1"/>
      </xdr:nvSpPr>
      <xdr:spPr>
        <a:xfrm>
          <a:off x="10515600" y="69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36319</xdr:rowOff>
    </xdr:from>
    <xdr:to>
      <xdr:col>50</xdr:col>
      <xdr:colOff>165100</xdr:colOff>
      <xdr:row>41</xdr:row>
      <xdr:rowOff>137919</xdr:rowOff>
    </xdr:to>
    <xdr:sp macro="" textlink="">
      <xdr:nvSpPr>
        <xdr:cNvPr id="134" name="楕円 133"/>
        <xdr:cNvSpPr/>
      </xdr:nvSpPr>
      <xdr:spPr>
        <a:xfrm>
          <a:off x="9588500" y="70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83569</xdr:rowOff>
    </xdr:from>
    <xdr:to>
      <xdr:col>55</xdr:col>
      <xdr:colOff>0</xdr:colOff>
      <xdr:row>41</xdr:row>
      <xdr:rowOff>87119</xdr:rowOff>
    </xdr:to>
    <xdr:cxnSp macro="">
      <xdr:nvCxnSpPr>
        <xdr:cNvPr id="135" name="直線コネクタ 134"/>
        <xdr:cNvCxnSpPr/>
      </xdr:nvCxnSpPr>
      <xdr:spPr>
        <a:xfrm flipV="1">
          <a:off x="9639300" y="7113019"/>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39464</xdr:rowOff>
    </xdr:from>
    <xdr:to>
      <xdr:col>46</xdr:col>
      <xdr:colOff>38100</xdr:colOff>
      <xdr:row>41</xdr:row>
      <xdr:rowOff>141064</xdr:rowOff>
    </xdr:to>
    <xdr:sp macro="" textlink="">
      <xdr:nvSpPr>
        <xdr:cNvPr id="136" name="楕円 135"/>
        <xdr:cNvSpPr/>
      </xdr:nvSpPr>
      <xdr:spPr>
        <a:xfrm>
          <a:off x="8699500" y="70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87119</xdr:rowOff>
    </xdr:from>
    <xdr:to>
      <xdr:col>50</xdr:col>
      <xdr:colOff>114300</xdr:colOff>
      <xdr:row>41</xdr:row>
      <xdr:rowOff>90264</xdr:rowOff>
    </xdr:to>
    <xdr:cxnSp macro="">
      <xdr:nvCxnSpPr>
        <xdr:cNvPr id="137" name="直線コネクタ 136"/>
        <xdr:cNvCxnSpPr/>
      </xdr:nvCxnSpPr>
      <xdr:spPr>
        <a:xfrm flipV="1">
          <a:off x="8750300" y="7116569"/>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36547</xdr:rowOff>
    </xdr:from>
    <xdr:to>
      <xdr:col>41</xdr:col>
      <xdr:colOff>101600</xdr:colOff>
      <xdr:row>41</xdr:row>
      <xdr:rowOff>138147</xdr:rowOff>
    </xdr:to>
    <xdr:sp macro="" textlink="">
      <xdr:nvSpPr>
        <xdr:cNvPr id="138" name="楕円 137"/>
        <xdr:cNvSpPr/>
      </xdr:nvSpPr>
      <xdr:spPr>
        <a:xfrm>
          <a:off x="7810500" y="70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87347</xdr:rowOff>
    </xdr:from>
    <xdr:to>
      <xdr:col>45</xdr:col>
      <xdr:colOff>177800</xdr:colOff>
      <xdr:row>41</xdr:row>
      <xdr:rowOff>90264</xdr:rowOff>
    </xdr:to>
    <xdr:cxnSp macro="">
      <xdr:nvCxnSpPr>
        <xdr:cNvPr id="139" name="直線コネクタ 138"/>
        <xdr:cNvCxnSpPr/>
      </xdr:nvCxnSpPr>
      <xdr:spPr>
        <a:xfrm>
          <a:off x="7861300" y="7116797"/>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38757</xdr:rowOff>
    </xdr:from>
    <xdr:to>
      <xdr:col>36</xdr:col>
      <xdr:colOff>165100</xdr:colOff>
      <xdr:row>41</xdr:row>
      <xdr:rowOff>140357</xdr:rowOff>
    </xdr:to>
    <xdr:sp macro="" textlink="">
      <xdr:nvSpPr>
        <xdr:cNvPr id="140" name="楕円 139"/>
        <xdr:cNvSpPr/>
      </xdr:nvSpPr>
      <xdr:spPr>
        <a:xfrm>
          <a:off x="6921500" y="70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87347</xdr:rowOff>
    </xdr:from>
    <xdr:to>
      <xdr:col>41</xdr:col>
      <xdr:colOff>50800</xdr:colOff>
      <xdr:row>41</xdr:row>
      <xdr:rowOff>89557</xdr:rowOff>
    </xdr:to>
    <xdr:cxnSp macro="">
      <xdr:nvCxnSpPr>
        <xdr:cNvPr id="141" name="直線コネクタ 140"/>
        <xdr:cNvCxnSpPr/>
      </xdr:nvCxnSpPr>
      <xdr:spPr>
        <a:xfrm flipV="1">
          <a:off x="6972300" y="711679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129046</xdr:rowOff>
    </xdr:from>
    <xdr:ext cx="534377" cy="259045"/>
    <xdr:sp macro="" textlink="">
      <xdr:nvSpPr>
        <xdr:cNvPr id="146" name="n_1mainValue【道路】&#10;一人当たり延長"/>
        <xdr:cNvSpPr txBox="1"/>
      </xdr:nvSpPr>
      <xdr:spPr>
        <a:xfrm>
          <a:off x="9359411" y="715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132191</xdr:rowOff>
    </xdr:from>
    <xdr:ext cx="534377" cy="259045"/>
    <xdr:sp macro="" textlink="">
      <xdr:nvSpPr>
        <xdr:cNvPr id="147" name="n_2mainValue【道路】&#10;一人当たり延長"/>
        <xdr:cNvSpPr txBox="1"/>
      </xdr:nvSpPr>
      <xdr:spPr>
        <a:xfrm>
          <a:off x="8483111" y="71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129274</xdr:rowOff>
    </xdr:from>
    <xdr:ext cx="534377" cy="259045"/>
    <xdr:sp macro="" textlink="">
      <xdr:nvSpPr>
        <xdr:cNvPr id="148" name="n_3mainValue【道路】&#10;一人当たり延長"/>
        <xdr:cNvSpPr txBox="1"/>
      </xdr:nvSpPr>
      <xdr:spPr>
        <a:xfrm>
          <a:off x="7594111" y="71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131484</xdr:rowOff>
    </xdr:from>
    <xdr:ext cx="534377" cy="259045"/>
    <xdr:sp macro="" textlink="">
      <xdr:nvSpPr>
        <xdr:cNvPr id="149" name="n_4mainValue【道路】&#10;一人当たり延長"/>
        <xdr:cNvSpPr txBox="1"/>
      </xdr:nvSpPr>
      <xdr:spPr>
        <a:xfrm>
          <a:off x="6705111" y="71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9" name="楕円 188"/>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116857</xdr:rowOff>
    </xdr:from>
    <xdr:ext cx="405111" cy="259045"/>
    <xdr:sp macro="" textlink="">
      <xdr:nvSpPr>
        <xdr:cNvPr id="190" name="【橋りょう・トンネル】&#10;有形固定資産減価償却率該当値テキスト"/>
        <xdr:cNvSpPr txBox="1"/>
      </xdr:nvSpPr>
      <xdr:spPr>
        <a:xfrm>
          <a:off x="4673600"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91" name="楕円 190"/>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61</xdr:row>
      <xdr:rowOff>144780</xdr:rowOff>
    </xdr:to>
    <xdr:cxnSp macro="">
      <xdr:nvCxnSpPr>
        <xdr:cNvPr id="192" name="直線コネクタ 191"/>
        <xdr:cNvCxnSpPr/>
      </xdr:nvCxnSpPr>
      <xdr:spPr>
        <a:xfrm>
          <a:off x="3797300" y="105937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93" name="楕円 192"/>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135255</xdr:rowOff>
    </xdr:to>
    <xdr:cxnSp macro="">
      <xdr:nvCxnSpPr>
        <xdr:cNvPr id="194" name="直線コネクタ 193"/>
        <xdr:cNvCxnSpPr/>
      </xdr:nvCxnSpPr>
      <xdr:spPr>
        <a:xfrm>
          <a:off x="2908300" y="105689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95" name="楕円 194"/>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110490</xdr:rowOff>
    </xdr:to>
    <xdr:cxnSp macro="">
      <xdr:nvCxnSpPr>
        <xdr:cNvPr id="196" name="直線コネクタ 195"/>
        <xdr:cNvCxnSpPr/>
      </xdr:nvCxnSpPr>
      <xdr:spPr>
        <a:xfrm>
          <a:off x="2019300" y="10546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xdr:rowOff>
    </xdr:from>
    <xdr:to>
      <xdr:col>6</xdr:col>
      <xdr:colOff>38100</xdr:colOff>
      <xdr:row>61</xdr:row>
      <xdr:rowOff>115570</xdr:rowOff>
    </xdr:to>
    <xdr:sp macro="" textlink="">
      <xdr:nvSpPr>
        <xdr:cNvPr id="197" name="楕円 196"/>
        <xdr:cNvSpPr/>
      </xdr:nvSpPr>
      <xdr:spPr>
        <a:xfrm>
          <a:off x="1079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64770</xdr:rowOff>
    </xdr:from>
    <xdr:to>
      <xdr:col>10</xdr:col>
      <xdr:colOff>114300</xdr:colOff>
      <xdr:row>61</xdr:row>
      <xdr:rowOff>87630</xdr:rowOff>
    </xdr:to>
    <xdr:cxnSp macro="">
      <xdr:nvCxnSpPr>
        <xdr:cNvPr id="198" name="直線コネクタ 197"/>
        <xdr:cNvCxnSpPr/>
      </xdr:nvCxnSpPr>
      <xdr:spPr>
        <a:xfrm>
          <a:off x="1130300" y="10523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31132</xdr:rowOff>
    </xdr:from>
    <xdr:ext cx="405111" cy="259045"/>
    <xdr:sp macro="" textlink="">
      <xdr:nvSpPr>
        <xdr:cNvPr id="203" name="n_1mainValue【橋りょう・トンネル】&#10;有形固定資産減価償却率"/>
        <xdr:cNvSpPr txBox="1"/>
      </xdr:nvSpPr>
      <xdr:spPr>
        <a:xfrm>
          <a:off x="35820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6367</xdr:rowOff>
    </xdr:from>
    <xdr:ext cx="405111" cy="259045"/>
    <xdr:sp macro="" textlink="">
      <xdr:nvSpPr>
        <xdr:cNvPr id="204" name="n_2mainValue【橋りょう・トンネル】&#10;有形固定資産減価償却率"/>
        <xdr:cNvSpPr txBox="1"/>
      </xdr:nvSpPr>
      <xdr:spPr>
        <a:xfrm>
          <a:off x="2705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154957</xdr:rowOff>
    </xdr:from>
    <xdr:ext cx="405111" cy="259045"/>
    <xdr:sp macro="" textlink="">
      <xdr:nvSpPr>
        <xdr:cNvPr id="205" name="n_3mainValue【橋りょう・トンネル】&#10;有形固定資産減価償却率"/>
        <xdr:cNvSpPr txBox="1"/>
      </xdr:nvSpPr>
      <xdr:spPr>
        <a:xfrm>
          <a:off x="18167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132097</xdr:rowOff>
    </xdr:from>
    <xdr:ext cx="405111" cy="259045"/>
    <xdr:sp macro="" textlink="">
      <xdr:nvSpPr>
        <xdr:cNvPr id="206" name="n_4mainValue【橋りょう・トンネル】&#10;有形固定資産減価償却率"/>
        <xdr:cNvSpPr txBox="1"/>
      </xdr:nvSpPr>
      <xdr:spPr>
        <a:xfrm>
          <a:off x="927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159925</xdr:rowOff>
    </xdr:from>
    <xdr:to>
      <xdr:col>55</xdr:col>
      <xdr:colOff>50800</xdr:colOff>
      <xdr:row>63</xdr:row>
      <xdr:rowOff>90075</xdr:rowOff>
    </xdr:to>
    <xdr:sp macro="" textlink="">
      <xdr:nvSpPr>
        <xdr:cNvPr id="246" name="楕円 245"/>
        <xdr:cNvSpPr/>
      </xdr:nvSpPr>
      <xdr:spPr>
        <a:xfrm>
          <a:off x="10426700" y="10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138352</xdr:rowOff>
    </xdr:from>
    <xdr:ext cx="599010" cy="259045"/>
    <xdr:sp macro="" textlink="">
      <xdr:nvSpPr>
        <xdr:cNvPr id="247" name="【橋りょう・トンネル】&#10;一人当たり有形固定資産（償却資産）額該当値テキスト"/>
        <xdr:cNvSpPr txBox="1"/>
      </xdr:nvSpPr>
      <xdr:spPr>
        <a:xfrm>
          <a:off x="10515600" y="1076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165573</xdr:rowOff>
    </xdr:from>
    <xdr:to>
      <xdr:col>50</xdr:col>
      <xdr:colOff>165100</xdr:colOff>
      <xdr:row>63</xdr:row>
      <xdr:rowOff>95723</xdr:rowOff>
    </xdr:to>
    <xdr:sp macro="" textlink="">
      <xdr:nvSpPr>
        <xdr:cNvPr id="248" name="楕円 247"/>
        <xdr:cNvSpPr/>
      </xdr:nvSpPr>
      <xdr:spPr>
        <a:xfrm>
          <a:off x="9588500" y="107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39275</xdr:rowOff>
    </xdr:from>
    <xdr:to>
      <xdr:col>55</xdr:col>
      <xdr:colOff>0</xdr:colOff>
      <xdr:row>63</xdr:row>
      <xdr:rowOff>44923</xdr:rowOff>
    </xdr:to>
    <xdr:cxnSp macro="">
      <xdr:nvCxnSpPr>
        <xdr:cNvPr id="249" name="直線コネクタ 248"/>
        <xdr:cNvCxnSpPr/>
      </xdr:nvCxnSpPr>
      <xdr:spPr>
        <a:xfrm flipV="1">
          <a:off x="9639300" y="10840625"/>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169077</xdr:rowOff>
    </xdr:from>
    <xdr:to>
      <xdr:col>46</xdr:col>
      <xdr:colOff>38100</xdr:colOff>
      <xdr:row>63</xdr:row>
      <xdr:rowOff>99227</xdr:rowOff>
    </xdr:to>
    <xdr:sp macro="" textlink="">
      <xdr:nvSpPr>
        <xdr:cNvPr id="250" name="楕円 249"/>
        <xdr:cNvSpPr/>
      </xdr:nvSpPr>
      <xdr:spPr>
        <a:xfrm>
          <a:off x="8699500" y="107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44923</xdr:rowOff>
    </xdr:from>
    <xdr:to>
      <xdr:col>50</xdr:col>
      <xdr:colOff>114300</xdr:colOff>
      <xdr:row>63</xdr:row>
      <xdr:rowOff>48427</xdr:rowOff>
    </xdr:to>
    <xdr:cxnSp macro="">
      <xdr:nvCxnSpPr>
        <xdr:cNvPr id="251" name="直線コネクタ 250"/>
        <xdr:cNvCxnSpPr/>
      </xdr:nvCxnSpPr>
      <xdr:spPr>
        <a:xfrm flipV="1">
          <a:off x="8750300" y="10846273"/>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1711</xdr:rowOff>
    </xdr:from>
    <xdr:to>
      <xdr:col>41</xdr:col>
      <xdr:colOff>101600</xdr:colOff>
      <xdr:row>63</xdr:row>
      <xdr:rowOff>103311</xdr:rowOff>
    </xdr:to>
    <xdr:sp macro="" textlink="">
      <xdr:nvSpPr>
        <xdr:cNvPr id="252" name="楕円 251"/>
        <xdr:cNvSpPr/>
      </xdr:nvSpPr>
      <xdr:spPr>
        <a:xfrm>
          <a:off x="7810500" y="1080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48427</xdr:rowOff>
    </xdr:from>
    <xdr:to>
      <xdr:col>45</xdr:col>
      <xdr:colOff>177800</xdr:colOff>
      <xdr:row>63</xdr:row>
      <xdr:rowOff>52511</xdr:rowOff>
    </xdr:to>
    <xdr:cxnSp macro="">
      <xdr:nvCxnSpPr>
        <xdr:cNvPr id="253" name="直線コネクタ 252"/>
        <xdr:cNvCxnSpPr/>
      </xdr:nvCxnSpPr>
      <xdr:spPr>
        <a:xfrm flipV="1">
          <a:off x="7861300" y="10849777"/>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5380</xdr:rowOff>
    </xdr:from>
    <xdr:to>
      <xdr:col>36</xdr:col>
      <xdr:colOff>165100</xdr:colOff>
      <xdr:row>63</xdr:row>
      <xdr:rowOff>106980</xdr:rowOff>
    </xdr:to>
    <xdr:sp macro="" textlink="">
      <xdr:nvSpPr>
        <xdr:cNvPr id="254" name="楕円 253"/>
        <xdr:cNvSpPr/>
      </xdr:nvSpPr>
      <xdr:spPr>
        <a:xfrm>
          <a:off x="6921500" y="108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52511</xdr:rowOff>
    </xdr:from>
    <xdr:to>
      <xdr:col>41</xdr:col>
      <xdr:colOff>50800</xdr:colOff>
      <xdr:row>63</xdr:row>
      <xdr:rowOff>56180</xdr:rowOff>
    </xdr:to>
    <xdr:cxnSp macro="">
      <xdr:nvCxnSpPr>
        <xdr:cNvPr id="255" name="直線コネクタ 254"/>
        <xdr:cNvCxnSpPr/>
      </xdr:nvCxnSpPr>
      <xdr:spPr>
        <a:xfrm flipV="1">
          <a:off x="6972300" y="10853861"/>
          <a:ext cx="889000" cy="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86850</xdr:rowOff>
    </xdr:from>
    <xdr:ext cx="599010" cy="259045"/>
    <xdr:sp macro="" textlink="">
      <xdr:nvSpPr>
        <xdr:cNvPr id="260" name="n_1mainValue【橋りょう・トンネル】&#10;一人当たり有形固定資産（償却資産）額"/>
        <xdr:cNvSpPr txBox="1"/>
      </xdr:nvSpPr>
      <xdr:spPr>
        <a:xfrm>
          <a:off x="9327095" y="108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90354</xdr:rowOff>
    </xdr:from>
    <xdr:ext cx="599010" cy="259045"/>
    <xdr:sp macro="" textlink="">
      <xdr:nvSpPr>
        <xdr:cNvPr id="261" name="n_2mainValue【橋りょう・トンネル】&#10;一人当たり有形固定資産（償却資産）額"/>
        <xdr:cNvSpPr txBox="1"/>
      </xdr:nvSpPr>
      <xdr:spPr>
        <a:xfrm>
          <a:off x="8450795" y="1089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94438</xdr:rowOff>
    </xdr:from>
    <xdr:ext cx="599010" cy="259045"/>
    <xdr:sp macro="" textlink="">
      <xdr:nvSpPr>
        <xdr:cNvPr id="262" name="n_3mainValue【橋りょう・トンネル】&#10;一人当たり有形固定資産（償却資産）額"/>
        <xdr:cNvSpPr txBox="1"/>
      </xdr:nvSpPr>
      <xdr:spPr>
        <a:xfrm>
          <a:off x="7561795" y="1089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98107</xdr:rowOff>
    </xdr:from>
    <xdr:ext cx="599010" cy="259045"/>
    <xdr:sp macro="" textlink="">
      <xdr:nvSpPr>
        <xdr:cNvPr id="263" name="n_4mainValue【橋りょう・トンネル】&#10;一人当たり有形固定資産（償却資産）額"/>
        <xdr:cNvSpPr txBox="1"/>
      </xdr:nvSpPr>
      <xdr:spPr>
        <a:xfrm>
          <a:off x="6672795" y="108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304" name="楕円 303"/>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305" name="【公営住宅】&#10;有形固定資産減価償却率該当値テキスト"/>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306" name="楕円 305"/>
        <xdr:cNvSpPr/>
      </xdr:nvSpPr>
      <xdr:spPr>
        <a:xfrm>
          <a:off x="3746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60961</xdr:rowOff>
    </xdr:to>
    <xdr:cxnSp macro="">
      <xdr:nvCxnSpPr>
        <xdr:cNvPr id="307" name="直線コネクタ 306"/>
        <xdr:cNvCxnSpPr/>
      </xdr:nvCxnSpPr>
      <xdr:spPr>
        <a:xfrm>
          <a:off x="3797300" y="146018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308" name="楕円 307"/>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85</xdr:row>
      <xdr:rowOff>28575</xdr:rowOff>
    </xdr:to>
    <xdr:cxnSp macro="">
      <xdr:nvCxnSpPr>
        <xdr:cNvPr id="309" name="直線コネクタ 308"/>
        <xdr:cNvCxnSpPr/>
      </xdr:nvCxnSpPr>
      <xdr:spPr>
        <a:xfrm>
          <a:off x="2908300" y="14558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67311</xdr:rowOff>
    </xdr:from>
    <xdr:to>
      <xdr:col>10</xdr:col>
      <xdr:colOff>165100</xdr:colOff>
      <xdr:row>84</xdr:row>
      <xdr:rowOff>168911</xdr:rowOff>
    </xdr:to>
    <xdr:sp macro="" textlink="">
      <xdr:nvSpPr>
        <xdr:cNvPr id="310" name="楕円 309"/>
        <xdr:cNvSpPr/>
      </xdr:nvSpPr>
      <xdr:spPr>
        <a:xfrm>
          <a:off x="196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118111</xdr:rowOff>
    </xdr:from>
    <xdr:to>
      <xdr:col>15</xdr:col>
      <xdr:colOff>50800</xdr:colOff>
      <xdr:row>84</xdr:row>
      <xdr:rowOff>156211</xdr:rowOff>
    </xdr:to>
    <xdr:cxnSp macro="">
      <xdr:nvCxnSpPr>
        <xdr:cNvPr id="311" name="直線コネクタ 310"/>
        <xdr:cNvCxnSpPr/>
      </xdr:nvCxnSpPr>
      <xdr:spPr>
        <a:xfrm>
          <a:off x="2019300" y="14519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38736</xdr:rowOff>
    </xdr:from>
    <xdr:to>
      <xdr:col>6</xdr:col>
      <xdr:colOff>38100</xdr:colOff>
      <xdr:row>84</xdr:row>
      <xdr:rowOff>140336</xdr:rowOff>
    </xdr:to>
    <xdr:sp macro="" textlink="">
      <xdr:nvSpPr>
        <xdr:cNvPr id="312" name="楕円 311"/>
        <xdr:cNvSpPr/>
      </xdr:nvSpPr>
      <xdr:spPr>
        <a:xfrm>
          <a:off x="107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118111</xdr:rowOff>
    </xdr:to>
    <xdr:cxnSp macro="">
      <xdr:nvCxnSpPr>
        <xdr:cNvPr id="313" name="直線コネクタ 312"/>
        <xdr:cNvCxnSpPr/>
      </xdr:nvCxnSpPr>
      <xdr:spPr>
        <a:xfrm>
          <a:off x="1130300" y="14491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318" name="n_1mainValue【公営住宅】&#10;有形固定資産減価償却率"/>
        <xdr:cNvSpPr txBox="1"/>
      </xdr:nvSpPr>
      <xdr:spPr>
        <a:xfrm>
          <a:off x="35820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319" name="n_2mainValue【公営住宅】&#10;有形固定資産減価償却率"/>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160038</xdr:rowOff>
    </xdr:from>
    <xdr:ext cx="405111" cy="259045"/>
    <xdr:sp macro="" textlink="">
      <xdr:nvSpPr>
        <xdr:cNvPr id="320" name="n_3mainValue【公営住宅】&#10;有形固定資産減価償却率"/>
        <xdr:cNvSpPr txBox="1"/>
      </xdr:nvSpPr>
      <xdr:spPr>
        <a:xfrm>
          <a:off x="1816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131463</xdr:rowOff>
    </xdr:from>
    <xdr:ext cx="405111" cy="259045"/>
    <xdr:sp macro="" textlink="">
      <xdr:nvSpPr>
        <xdr:cNvPr id="321" name="n_4mainValue【公営住宅】&#10;有形固定資産減価償却率"/>
        <xdr:cNvSpPr txBox="1"/>
      </xdr:nvSpPr>
      <xdr:spPr>
        <a:xfrm>
          <a:off x="927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150292</xdr:rowOff>
    </xdr:from>
    <xdr:to>
      <xdr:col>55</xdr:col>
      <xdr:colOff>50800</xdr:colOff>
      <xdr:row>86</xdr:row>
      <xdr:rowOff>80442</xdr:rowOff>
    </xdr:to>
    <xdr:sp macro="" textlink="">
      <xdr:nvSpPr>
        <xdr:cNvPr id="359" name="楕円 358"/>
        <xdr:cNvSpPr/>
      </xdr:nvSpPr>
      <xdr:spPr>
        <a:xfrm>
          <a:off x="10426700" y="147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150200</xdr:rowOff>
    </xdr:from>
    <xdr:to>
      <xdr:col>50</xdr:col>
      <xdr:colOff>165100</xdr:colOff>
      <xdr:row>86</xdr:row>
      <xdr:rowOff>80350</xdr:rowOff>
    </xdr:to>
    <xdr:sp macro="" textlink="">
      <xdr:nvSpPr>
        <xdr:cNvPr id="361" name="楕円 360"/>
        <xdr:cNvSpPr/>
      </xdr:nvSpPr>
      <xdr:spPr>
        <a:xfrm>
          <a:off x="9588500" y="147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29550</xdr:rowOff>
    </xdr:from>
    <xdr:to>
      <xdr:col>55</xdr:col>
      <xdr:colOff>0</xdr:colOff>
      <xdr:row>86</xdr:row>
      <xdr:rowOff>29642</xdr:rowOff>
    </xdr:to>
    <xdr:cxnSp macro="">
      <xdr:nvCxnSpPr>
        <xdr:cNvPr id="362" name="直線コネクタ 361"/>
        <xdr:cNvCxnSpPr/>
      </xdr:nvCxnSpPr>
      <xdr:spPr>
        <a:xfrm>
          <a:off x="9639300" y="1477425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146726</xdr:rowOff>
    </xdr:from>
    <xdr:to>
      <xdr:col>46</xdr:col>
      <xdr:colOff>38100</xdr:colOff>
      <xdr:row>86</xdr:row>
      <xdr:rowOff>76876</xdr:rowOff>
    </xdr:to>
    <xdr:sp macro="" textlink="">
      <xdr:nvSpPr>
        <xdr:cNvPr id="363" name="楕円 362"/>
        <xdr:cNvSpPr/>
      </xdr:nvSpPr>
      <xdr:spPr>
        <a:xfrm>
          <a:off x="8699500" y="147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26076</xdr:rowOff>
    </xdr:from>
    <xdr:to>
      <xdr:col>50</xdr:col>
      <xdr:colOff>114300</xdr:colOff>
      <xdr:row>86</xdr:row>
      <xdr:rowOff>29550</xdr:rowOff>
    </xdr:to>
    <xdr:cxnSp macro="">
      <xdr:nvCxnSpPr>
        <xdr:cNvPr id="364" name="直線コネクタ 363"/>
        <xdr:cNvCxnSpPr/>
      </xdr:nvCxnSpPr>
      <xdr:spPr>
        <a:xfrm>
          <a:off x="8750300" y="1477077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146909</xdr:rowOff>
    </xdr:from>
    <xdr:to>
      <xdr:col>41</xdr:col>
      <xdr:colOff>101600</xdr:colOff>
      <xdr:row>86</xdr:row>
      <xdr:rowOff>77059</xdr:rowOff>
    </xdr:to>
    <xdr:sp macro="" textlink="">
      <xdr:nvSpPr>
        <xdr:cNvPr id="365" name="楕円 364"/>
        <xdr:cNvSpPr/>
      </xdr:nvSpPr>
      <xdr:spPr>
        <a:xfrm>
          <a:off x="7810500" y="147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26076</xdr:rowOff>
    </xdr:from>
    <xdr:to>
      <xdr:col>45</xdr:col>
      <xdr:colOff>177800</xdr:colOff>
      <xdr:row>86</xdr:row>
      <xdr:rowOff>26259</xdr:rowOff>
    </xdr:to>
    <xdr:cxnSp macro="">
      <xdr:nvCxnSpPr>
        <xdr:cNvPr id="366" name="直線コネクタ 365"/>
        <xdr:cNvCxnSpPr/>
      </xdr:nvCxnSpPr>
      <xdr:spPr>
        <a:xfrm flipV="1">
          <a:off x="7861300" y="1477077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147045</xdr:rowOff>
    </xdr:from>
    <xdr:to>
      <xdr:col>36</xdr:col>
      <xdr:colOff>165100</xdr:colOff>
      <xdr:row>86</xdr:row>
      <xdr:rowOff>77195</xdr:rowOff>
    </xdr:to>
    <xdr:sp macro="" textlink="">
      <xdr:nvSpPr>
        <xdr:cNvPr id="367" name="楕円 366"/>
        <xdr:cNvSpPr/>
      </xdr:nvSpPr>
      <xdr:spPr>
        <a:xfrm>
          <a:off x="6921500" y="147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26259</xdr:rowOff>
    </xdr:from>
    <xdr:to>
      <xdr:col>41</xdr:col>
      <xdr:colOff>50800</xdr:colOff>
      <xdr:row>86</xdr:row>
      <xdr:rowOff>26395</xdr:rowOff>
    </xdr:to>
    <xdr:cxnSp macro="">
      <xdr:nvCxnSpPr>
        <xdr:cNvPr id="368" name="直線コネクタ 367"/>
        <xdr:cNvCxnSpPr/>
      </xdr:nvCxnSpPr>
      <xdr:spPr>
        <a:xfrm flipV="1">
          <a:off x="6972300" y="1477095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71477</xdr:rowOff>
    </xdr:from>
    <xdr:ext cx="469744" cy="259045"/>
    <xdr:sp macro="" textlink="">
      <xdr:nvSpPr>
        <xdr:cNvPr id="373" name="n_1mainValue【公営住宅】&#10;一人当たり面積"/>
        <xdr:cNvSpPr txBox="1"/>
      </xdr:nvSpPr>
      <xdr:spPr>
        <a:xfrm>
          <a:off x="9391727" y="148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68003</xdr:rowOff>
    </xdr:from>
    <xdr:ext cx="469744" cy="259045"/>
    <xdr:sp macro="" textlink="">
      <xdr:nvSpPr>
        <xdr:cNvPr id="374" name="n_2mainValue【公営住宅】&#10;一人当たり面積"/>
        <xdr:cNvSpPr txBox="1"/>
      </xdr:nvSpPr>
      <xdr:spPr>
        <a:xfrm>
          <a:off x="8515427" y="148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68186</xdr:rowOff>
    </xdr:from>
    <xdr:ext cx="469744" cy="259045"/>
    <xdr:sp macro="" textlink="">
      <xdr:nvSpPr>
        <xdr:cNvPr id="375" name="n_3mainValue【公営住宅】&#10;一人当たり面積"/>
        <xdr:cNvSpPr txBox="1"/>
      </xdr:nvSpPr>
      <xdr:spPr>
        <a:xfrm>
          <a:off x="7626427" y="148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68322</xdr:rowOff>
    </xdr:from>
    <xdr:ext cx="469744" cy="259045"/>
    <xdr:sp macro="" textlink="">
      <xdr:nvSpPr>
        <xdr:cNvPr id="376" name="n_4mainValue【公営住宅】&#10;一人当たり面積"/>
        <xdr:cNvSpPr txBox="1"/>
      </xdr:nvSpPr>
      <xdr:spPr>
        <a:xfrm>
          <a:off x="6737427" y="148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3" name="直線コネクタ 4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5" name="直線コネクタ 4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37" name="直線コネクタ 4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9" name="フローチャート: 判断 4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0" name="フローチャート: 判断 4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1" name="フローチャート: 判断 4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2" name="フローチャート: 判断 4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3" name="フローチャート: 判断 4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9" name="楕円 448"/>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50" name="【学校施設】&#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451" name="楕円 450"/>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34290</xdr:rowOff>
    </xdr:to>
    <xdr:cxnSp macro="">
      <xdr:nvCxnSpPr>
        <xdr:cNvPr id="452" name="直線コネクタ 451"/>
        <xdr:cNvCxnSpPr/>
      </xdr:nvCxnSpPr>
      <xdr:spPr>
        <a:xfrm>
          <a:off x="15481300" y="10290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3" name="楕円 452"/>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32385</xdr:rowOff>
    </xdr:to>
    <xdr:cxnSp macro="">
      <xdr:nvCxnSpPr>
        <xdr:cNvPr id="454" name="直線コネクタ 453"/>
        <xdr:cNvCxnSpPr/>
      </xdr:nvCxnSpPr>
      <xdr:spPr>
        <a:xfrm flipV="1">
          <a:off x="14592300" y="10290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455" name="楕円 454"/>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xdr:rowOff>
    </xdr:from>
    <xdr:to>
      <xdr:col>76</xdr:col>
      <xdr:colOff>114300</xdr:colOff>
      <xdr:row>60</xdr:row>
      <xdr:rowOff>32385</xdr:rowOff>
    </xdr:to>
    <xdr:cxnSp macro="">
      <xdr:nvCxnSpPr>
        <xdr:cNvPr id="456" name="直線コネクタ 455"/>
        <xdr:cNvCxnSpPr/>
      </xdr:nvCxnSpPr>
      <xdr:spPr>
        <a:xfrm>
          <a:off x="13703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457" name="楕円 456"/>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1905</xdr:rowOff>
    </xdr:to>
    <xdr:cxnSp macro="">
      <xdr:nvCxnSpPr>
        <xdr:cNvPr id="458" name="直線コネクタ 457"/>
        <xdr:cNvCxnSpPr/>
      </xdr:nvCxnSpPr>
      <xdr:spPr>
        <a:xfrm>
          <a:off x="12814300" y="1025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59"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461"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462"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71137</xdr:rowOff>
    </xdr:from>
    <xdr:ext cx="405111" cy="259045"/>
    <xdr:sp macro="" textlink="">
      <xdr:nvSpPr>
        <xdr:cNvPr id="463" name="n_1mainValue【学校施設】&#10;有形固定資産減価償却率"/>
        <xdr:cNvSpPr txBox="1"/>
      </xdr:nvSpPr>
      <xdr:spPr>
        <a:xfrm>
          <a:off x="15266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64" name="n_2main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69232</xdr:rowOff>
    </xdr:from>
    <xdr:ext cx="405111" cy="259045"/>
    <xdr:sp macro="" textlink="">
      <xdr:nvSpPr>
        <xdr:cNvPr id="465" name="n_3mainValue【学校施設】&#10;有形固定資産減価償却率"/>
        <xdr:cNvSpPr txBox="1"/>
      </xdr:nvSpPr>
      <xdr:spPr>
        <a:xfrm>
          <a:off x="13500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466" name="n_4mainValue【学校施設】&#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0" name="直線コネクタ 4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2" name="直線コネクタ 4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4" name="直線コネクタ 4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5"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6" name="フローチャート: 判断 4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7" name="フローチャート: 判断 4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8" name="フローチャート: 判断 4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9" name="フローチャート: 判断 4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0" name="フローチャート: 判断 4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117221</xdr:rowOff>
    </xdr:from>
    <xdr:to>
      <xdr:col>116</xdr:col>
      <xdr:colOff>114300</xdr:colOff>
      <xdr:row>62</xdr:row>
      <xdr:rowOff>47371</xdr:rowOff>
    </xdr:to>
    <xdr:sp macro="" textlink="">
      <xdr:nvSpPr>
        <xdr:cNvPr id="506" name="楕円 505"/>
        <xdr:cNvSpPr/>
      </xdr:nvSpPr>
      <xdr:spPr>
        <a:xfrm>
          <a:off x="221107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95648</xdr:rowOff>
    </xdr:from>
    <xdr:ext cx="469744" cy="259045"/>
    <xdr:sp macro="" textlink="">
      <xdr:nvSpPr>
        <xdr:cNvPr id="507" name="【学校施設】&#10;一人当たり面積該当値テキスト"/>
        <xdr:cNvSpPr txBox="1"/>
      </xdr:nvSpPr>
      <xdr:spPr>
        <a:xfrm>
          <a:off x="22199600" y="1055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123698</xdr:rowOff>
    </xdr:from>
    <xdr:to>
      <xdr:col>112</xdr:col>
      <xdr:colOff>38100</xdr:colOff>
      <xdr:row>62</xdr:row>
      <xdr:rowOff>53848</xdr:rowOff>
    </xdr:to>
    <xdr:sp macro="" textlink="">
      <xdr:nvSpPr>
        <xdr:cNvPr id="508" name="楕円 507"/>
        <xdr:cNvSpPr/>
      </xdr:nvSpPr>
      <xdr:spPr>
        <a:xfrm>
          <a:off x="2127250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168021</xdr:rowOff>
    </xdr:from>
    <xdr:to>
      <xdr:col>116</xdr:col>
      <xdr:colOff>63500</xdr:colOff>
      <xdr:row>62</xdr:row>
      <xdr:rowOff>3048</xdr:rowOff>
    </xdr:to>
    <xdr:cxnSp macro="">
      <xdr:nvCxnSpPr>
        <xdr:cNvPr id="509" name="直線コネクタ 508"/>
        <xdr:cNvCxnSpPr/>
      </xdr:nvCxnSpPr>
      <xdr:spPr>
        <a:xfrm flipV="1">
          <a:off x="21323300" y="1062647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31306</xdr:rowOff>
    </xdr:from>
    <xdr:to>
      <xdr:col>107</xdr:col>
      <xdr:colOff>101600</xdr:colOff>
      <xdr:row>61</xdr:row>
      <xdr:rowOff>132906</xdr:rowOff>
    </xdr:to>
    <xdr:sp macro="" textlink="">
      <xdr:nvSpPr>
        <xdr:cNvPr id="510" name="楕円 509"/>
        <xdr:cNvSpPr/>
      </xdr:nvSpPr>
      <xdr:spPr>
        <a:xfrm>
          <a:off x="20383500" y="104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82106</xdr:rowOff>
    </xdr:from>
    <xdr:to>
      <xdr:col>111</xdr:col>
      <xdr:colOff>177800</xdr:colOff>
      <xdr:row>62</xdr:row>
      <xdr:rowOff>3048</xdr:rowOff>
    </xdr:to>
    <xdr:cxnSp macro="">
      <xdr:nvCxnSpPr>
        <xdr:cNvPr id="511" name="直線コネクタ 510"/>
        <xdr:cNvCxnSpPr/>
      </xdr:nvCxnSpPr>
      <xdr:spPr>
        <a:xfrm>
          <a:off x="20434300" y="10540556"/>
          <a:ext cx="889000" cy="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31686</xdr:rowOff>
    </xdr:from>
    <xdr:to>
      <xdr:col>102</xdr:col>
      <xdr:colOff>165100</xdr:colOff>
      <xdr:row>61</xdr:row>
      <xdr:rowOff>133286</xdr:rowOff>
    </xdr:to>
    <xdr:sp macro="" textlink="">
      <xdr:nvSpPr>
        <xdr:cNvPr id="512" name="楕円 511"/>
        <xdr:cNvSpPr/>
      </xdr:nvSpPr>
      <xdr:spPr>
        <a:xfrm>
          <a:off x="19494500" y="104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82106</xdr:rowOff>
    </xdr:from>
    <xdr:to>
      <xdr:col>107</xdr:col>
      <xdr:colOff>50800</xdr:colOff>
      <xdr:row>61</xdr:row>
      <xdr:rowOff>82486</xdr:rowOff>
    </xdr:to>
    <xdr:cxnSp macro="">
      <xdr:nvCxnSpPr>
        <xdr:cNvPr id="513" name="直線コネクタ 512"/>
        <xdr:cNvCxnSpPr/>
      </xdr:nvCxnSpPr>
      <xdr:spPr>
        <a:xfrm flipV="1">
          <a:off x="19545300" y="1054055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37402</xdr:rowOff>
    </xdr:from>
    <xdr:to>
      <xdr:col>98</xdr:col>
      <xdr:colOff>38100</xdr:colOff>
      <xdr:row>61</xdr:row>
      <xdr:rowOff>139002</xdr:rowOff>
    </xdr:to>
    <xdr:sp macro="" textlink="">
      <xdr:nvSpPr>
        <xdr:cNvPr id="514" name="楕円 513"/>
        <xdr:cNvSpPr/>
      </xdr:nvSpPr>
      <xdr:spPr>
        <a:xfrm>
          <a:off x="18605500" y="104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82486</xdr:rowOff>
    </xdr:from>
    <xdr:to>
      <xdr:col>102</xdr:col>
      <xdr:colOff>114300</xdr:colOff>
      <xdr:row>61</xdr:row>
      <xdr:rowOff>88202</xdr:rowOff>
    </xdr:to>
    <xdr:cxnSp macro="">
      <xdr:nvCxnSpPr>
        <xdr:cNvPr id="515" name="直線コネクタ 514"/>
        <xdr:cNvCxnSpPr/>
      </xdr:nvCxnSpPr>
      <xdr:spPr>
        <a:xfrm flipV="1">
          <a:off x="18656300" y="1054093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16"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5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5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44975</xdr:rowOff>
    </xdr:from>
    <xdr:ext cx="469744" cy="259045"/>
    <xdr:sp macro="" textlink="">
      <xdr:nvSpPr>
        <xdr:cNvPr id="520" name="n_1mainValue【学校施設】&#10;一人当たり面積"/>
        <xdr:cNvSpPr txBox="1"/>
      </xdr:nvSpPr>
      <xdr:spPr>
        <a:xfrm>
          <a:off x="21075727" y="106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149433</xdr:rowOff>
    </xdr:from>
    <xdr:ext cx="469744" cy="259045"/>
    <xdr:sp macro="" textlink="">
      <xdr:nvSpPr>
        <xdr:cNvPr id="521" name="n_2mainValue【学校施設】&#10;一人当たり面積"/>
        <xdr:cNvSpPr txBox="1"/>
      </xdr:nvSpPr>
      <xdr:spPr>
        <a:xfrm>
          <a:off x="20199427" y="102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149813</xdr:rowOff>
    </xdr:from>
    <xdr:ext cx="469744" cy="259045"/>
    <xdr:sp macro="" textlink="">
      <xdr:nvSpPr>
        <xdr:cNvPr id="522" name="n_3mainValue【学校施設】&#10;一人当たり面積"/>
        <xdr:cNvSpPr txBox="1"/>
      </xdr:nvSpPr>
      <xdr:spPr>
        <a:xfrm>
          <a:off x="19310427" y="102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155529</xdr:rowOff>
    </xdr:from>
    <xdr:ext cx="469744" cy="259045"/>
    <xdr:sp macro="" textlink="">
      <xdr:nvSpPr>
        <xdr:cNvPr id="523" name="n_4mainValue【学校施設】&#10;一人当たり面積"/>
        <xdr:cNvSpPr txBox="1"/>
      </xdr:nvSpPr>
      <xdr:spPr>
        <a:xfrm>
          <a:off x="18421427" y="1027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0" name="テキスト ボックス 5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2" name="テキスト ボックス 5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4" name="直線コネクタ 5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6" name="直線コネクタ 5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68" name="直線コネクタ 5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5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0" name="フローチャート: 判断 5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571" name="フローチャート: 判断 5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572" name="フローチャート: 判断 5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73" name="フローチャート: 判断 5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574" name="フローチャート: 判断 5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580" name="楕円 579"/>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581" name="【公民館】&#10;有形固定資産減価償却率該当値テキスト"/>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582" name="楕円 581"/>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28575</xdr:rowOff>
    </xdr:to>
    <xdr:cxnSp macro="">
      <xdr:nvCxnSpPr>
        <xdr:cNvPr id="583" name="直線コネクタ 582"/>
        <xdr:cNvCxnSpPr/>
      </xdr:nvCxnSpPr>
      <xdr:spPr>
        <a:xfrm>
          <a:off x="15481300" y="18166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84" name="楕円 583"/>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163830</xdr:rowOff>
    </xdr:to>
    <xdr:cxnSp macro="">
      <xdr:nvCxnSpPr>
        <xdr:cNvPr id="585" name="直線コネクタ 584"/>
        <xdr:cNvCxnSpPr/>
      </xdr:nvCxnSpPr>
      <xdr:spPr>
        <a:xfrm>
          <a:off x="14592300" y="18124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34925</xdr:rowOff>
    </xdr:from>
    <xdr:to>
      <xdr:col>72</xdr:col>
      <xdr:colOff>38100</xdr:colOff>
      <xdr:row>106</xdr:row>
      <xdr:rowOff>136525</xdr:rowOff>
    </xdr:to>
    <xdr:sp macro="" textlink="">
      <xdr:nvSpPr>
        <xdr:cNvPr id="586" name="楕円 585"/>
        <xdr:cNvSpPr/>
      </xdr:nvSpPr>
      <xdr:spPr>
        <a:xfrm>
          <a:off x="13652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106</xdr:row>
      <xdr:rowOff>85725</xdr:rowOff>
    </xdr:to>
    <xdr:cxnSp macro="">
      <xdr:nvCxnSpPr>
        <xdr:cNvPr id="587" name="直線コネクタ 586"/>
        <xdr:cNvCxnSpPr/>
      </xdr:nvCxnSpPr>
      <xdr:spPr>
        <a:xfrm flipV="1">
          <a:off x="13703300" y="1812417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xdr:rowOff>
    </xdr:from>
    <xdr:to>
      <xdr:col>67</xdr:col>
      <xdr:colOff>101600</xdr:colOff>
      <xdr:row>106</xdr:row>
      <xdr:rowOff>109855</xdr:rowOff>
    </xdr:to>
    <xdr:sp macro="" textlink="">
      <xdr:nvSpPr>
        <xdr:cNvPr id="588" name="楕円 587"/>
        <xdr:cNvSpPr/>
      </xdr:nvSpPr>
      <xdr:spPr>
        <a:xfrm>
          <a:off x="1276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59055</xdr:rowOff>
    </xdr:from>
    <xdr:to>
      <xdr:col>71</xdr:col>
      <xdr:colOff>177800</xdr:colOff>
      <xdr:row>106</xdr:row>
      <xdr:rowOff>85725</xdr:rowOff>
    </xdr:to>
    <xdr:cxnSp macro="">
      <xdr:nvCxnSpPr>
        <xdr:cNvPr id="589" name="直線コネクタ 588"/>
        <xdr:cNvCxnSpPr/>
      </xdr:nvCxnSpPr>
      <xdr:spPr>
        <a:xfrm>
          <a:off x="12814300" y="18232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5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5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5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5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594" name="n_1mainValue【公民館】&#10;有形固定資産減価償却率"/>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595"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127652</xdr:rowOff>
    </xdr:from>
    <xdr:ext cx="405111" cy="259045"/>
    <xdr:sp macro="" textlink="">
      <xdr:nvSpPr>
        <xdr:cNvPr id="596" name="n_3mainValue【公民館】&#10;有形固定資産減価償却率"/>
        <xdr:cNvSpPr txBox="1"/>
      </xdr:nvSpPr>
      <xdr:spPr>
        <a:xfrm>
          <a:off x="13500744"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100982</xdr:rowOff>
    </xdr:from>
    <xdr:ext cx="405111" cy="259045"/>
    <xdr:sp macro="" textlink="">
      <xdr:nvSpPr>
        <xdr:cNvPr id="597" name="n_4mainValue【公民館】&#10;有形固定資産減価償却率"/>
        <xdr:cNvSpPr txBox="1"/>
      </xdr:nvSpPr>
      <xdr:spPr>
        <a:xfrm>
          <a:off x="12611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1" name="直線コネクタ 6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3" name="直線コネクタ 6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25" name="直線コネクタ 6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6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27" name="フローチャート: 判断 6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28" name="フローチャート: 判断 6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29" name="フローチャート: 判断 6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30" name="フローチャート: 判断 6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31" name="フローチャート: 判断 6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149225</xdr:rowOff>
    </xdr:from>
    <xdr:to>
      <xdr:col>116</xdr:col>
      <xdr:colOff>114300</xdr:colOff>
      <xdr:row>107</xdr:row>
      <xdr:rowOff>79375</xdr:rowOff>
    </xdr:to>
    <xdr:sp macro="" textlink="">
      <xdr:nvSpPr>
        <xdr:cNvPr id="637" name="楕円 636"/>
        <xdr:cNvSpPr/>
      </xdr:nvSpPr>
      <xdr:spPr>
        <a:xfrm>
          <a:off x="22110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127652</xdr:rowOff>
    </xdr:from>
    <xdr:ext cx="469744" cy="259045"/>
    <xdr:sp macro="" textlink="">
      <xdr:nvSpPr>
        <xdr:cNvPr id="638" name="【公民館】&#10;一人当たり面積該当値テキスト"/>
        <xdr:cNvSpPr txBox="1"/>
      </xdr:nvSpPr>
      <xdr:spPr>
        <a:xfrm>
          <a:off x="22199600"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639" name="楕円 638"/>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28575</xdr:rowOff>
    </xdr:from>
    <xdr:to>
      <xdr:col>116</xdr:col>
      <xdr:colOff>63500</xdr:colOff>
      <xdr:row>107</xdr:row>
      <xdr:rowOff>32386</xdr:rowOff>
    </xdr:to>
    <xdr:cxnSp macro="">
      <xdr:nvCxnSpPr>
        <xdr:cNvPr id="640" name="直線コネクタ 639"/>
        <xdr:cNvCxnSpPr/>
      </xdr:nvCxnSpPr>
      <xdr:spPr>
        <a:xfrm flipV="1">
          <a:off x="21323300" y="183737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41" name="楕円 640"/>
        <xdr:cNvSpPr/>
      </xdr:nvSpPr>
      <xdr:spPr>
        <a:xfrm>
          <a:off x="2038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32386</xdr:rowOff>
    </xdr:from>
    <xdr:to>
      <xdr:col>111</xdr:col>
      <xdr:colOff>177800</xdr:colOff>
      <xdr:row>107</xdr:row>
      <xdr:rowOff>36195</xdr:rowOff>
    </xdr:to>
    <xdr:cxnSp macro="">
      <xdr:nvCxnSpPr>
        <xdr:cNvPr id="642" name="直線コネクタ 641"/>
        <xdr:cNvCxnSpPr/>
      </xdr:nvCxnSpPr>
      <xdr:spPr>
        <a:xfrm flipV="1">
          <a:off x="20434300" y="18377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46355</xdr:rowOff>
    </xdr:from>
    <xdr:to>
      <xdr:col>102</xdr:col>
      <xdr:colOff>165100</xdr:colOff>
      <xdr:row>107</xdr:row>
      <xdr:rowOff>147955</xdr:rowOff>
    </xdr:to>
    <xdr:sp macro="" textlink="">
      <xdr:nvSpPr>
        <xdr:cNvPr id="643" name="楕円 642"/>
        <xdr:cNvSpPr/>
      </xdr:nvSpPr>
      <xdr:spPr>
        <a:xfrm>
          <a:off x="19494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36195</xdr:rowOff>
    </xdr:from>
    <xdr:to>
      <xdr:col>107</xdr:col>
      <xdr:colOff>50800</xdr:colOff>
      <xdr:row>107</xdr:row>
      <xdr:rowOff>97155</xdr:rowOff>
    </xdr:to>
    <xdr:cxnSp macro="">
      <xdr:nvCxnSpPr>
        <xdr:cNvPr id="644" name="直線コネクタ 643"/>
        <xdr:cNvCxnSpPr/>
      </xdr:nvCxnSpPr>
      <xdr:spPr>
        <a:xfrm flipV="1">
          <a:off x="19545300" y="183813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645" name="楕円 644"/>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97155</xdr:rowOff>
    </xdr:from>
    <xdr:to>
      <xdr:col>102</xdr:col>
      <xdr:colOff>114300</xdr:colOff>
      <xdr:row>107</xdr:row>
      <xdr:rowOff>99061</xdr:rowOff>
    </xdr:to>
    <xdr:cxnSp macro="">
      <xdr:nvCxnSpPr>
        <xdr:cNvPr id="646" name="直線コネクタ 645"/>
        <xdr:cNvCxnSpPr/>
      </xdr:nvCxnSpPr>
      <xdr:spPr>
        <a:xfrm flipV="1">
          <a:off x="18656300" y="184423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6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6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6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6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651" name="n_1mainValue【公民館】&#10;一人当たり面積"/>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652" name="n_2mainValue【公民館】&#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139082</xdr:rowOff>
    </xdr:from>
    <xdr:ext cx="469744" cy="259045"/>
    <xdr:sp macro="" textlink="">
      <xdr:nvSpPr>
        <xdr:cNvPr id="653" name="n_3mainValue【公民館】&#10;一人当たり面積"/>
        <xdr:cNvSpPr txBox="1"/>
      </xdr:nvSpPr>
      <xdr:spPr>
        <a:xfrm>
          <a:off x="19310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654" name="n_4mainValue【公民館】&#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公営住宅、公民館である。公民館については、平成２９年度に老朽化した嬉野公民館と勤労者福祉研修所（嬉野地区コミュニティセンター）を統合した新施設の建設に着手し、平成３０年度に完成した。公営住宅については、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年度策定の「公共施設等個別施設計画」に基づき、改修等の老朽化対策に取り組む必要がある。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35378</xdr:rowOff>
    </xdr:to>
    <xdr:cxnSp macro="">
      <xdr:nvCxnSpPr>
        <xdr:cNvPr id="77" name="直線コネクタ 76"/>
        <xdr:cNvCxnSpPr/>
      </xdr:nvCxnSpPr>
      <xdr:spPr>
        <a:xfrm>
          <a:off x="3797300" y="669906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12519</xdr:rowOff>
    </xdr:to>
    <xdr:cxnSp macro="">
      <xdr:nvCxnSpPr>
        <xdr:cNvPr id="79" name="直線コネクタ 78"/>
        <xdr:cNvCxnSpPr/>
      </xdr:nvCxnSpPr>
      <xdr:spPr>
        <a:xfrm>
          <a:off x="2908300" y="666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154577</xdr:rowOff>
    </xdr:to>
    <xdr:cxnSp macro="">
      <xdr:nvCxnSpPr>
        <xdr:cNvPr id="81" name="直線コネクタ 80"/>
        <xdr:cNvCxnSpPr/>
      </xdr:nvCxnSpPr>
      <xdr:spPr>
        <a:xfrm>
          <a:off x="2019300" y="663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115388</xdr:rowOff>
    </xdr:to>
    <xdr:cxnSp macro="">
      <xdr:nvCxnSpPr>
        <xdr:cNvPr id="83" name="直線コネクタ 82"/>
        <xdr:cNvCxnSpPr/>
      </xdr:nvCxnSpPr>
      <xdr:spPr>
        <a:xfrm>
          <a:off x="1130300" y="659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図書館】&#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9" name="n_2mainValue【図書館】&#10;有形固定資産減価償却率"/>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図書館】&#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91" name="n_4mainValue【図書館】&#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31" name="楕円 130"/>
        <xdr:cNvSpPr/>
      </xdr:nvSpPr>
      <xdr:spPr>
        <a:xfrm>
          <a:off x="10426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144797</xdr:rowOff>
    </xdr:from>
    <xdr:ext cx="469744" cy="259045"/>
    <xdr:sp macro="" textlink="">
      <xdr:nvSpPr>
        <xdr:cNvPr id="132" name="【図書館】&#10;一人当たり面積該当値テキスト"/>
        <xdr:cNvSpPr txBox="1"/>
      </xdr:nvSpPr>
      <xdr:spPr>
        <a:xfrm>
          <a:off x="105156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45720</xdr:rowOff>
    </xdr:to>
    <xdr:cxnSp macro="">
      <xdr:nvCxnSpPr>
        <xdr:cNvPr id="134" name="直線コネクタ 133"/>
        <xdr:cNvCxnSpPr/>
      </xdr:nvCxnSpPr>
      <xdr:spPr>
        <a:xfrm>
          <a:off x="9639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170180</xdr:rowOff>
    </xdr:from>
    <xdr:to>
      <xdr:col>46</xdr:col>
      <xdr:colOff>38100</xdr:colOff>
      <xdr:row>41</xdr:row>
      <xdr:rowOff>100330</xdr:rowOff>
    </xdr:to>
    <xdr:sp macro="" textlink="">
      <xdr:nvSpPr>
        <xdr:cNvPr id="135" name="楕円 134"/>
        <xdr:cNvSpPr/>
      </xdr:nvSpPr>
      <xdr:spPr>
        <a:xfrm>
          <a:off x="8699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49530</xdr:rowOff>
    </xdr:to>
    <xdr:cxnSp macro="">
      <xdr:nvCxnSpPr>
        <xdr:cNvPr id="136" name="直線コネクタ 135"/>
        <xdr:cNvCxnSpPr/>
      </xdr:nvCxnSpPr>
      <xdr:spPr>
        <a:xfrm flipV="1">
          <a:off x="8750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xdr:rowOff>
    </xdr:from>
    <xdr:to>
      <xdr:col>41</xdr:col>
      <xdr:colOff>101600</xdr:colOff>
      <xdr:row>41</xdr:row>
      <xdr:rowOff>104140</xdr:rowOff>
    </xdr:to>
    <xdr:sp macro="" textlink="">
      <xdr:nvSpPr>
        <xdr:cNvPr id="137" name="楕円 136"/>
        <xdr:cNvSpPr/>
      </xdr:nvSpPr>
      <xdr:spPr>
        <a:xfrm>
          <a:off x="7810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49530</xdr:rowOff>
    </xdr:from>
    <xdr:to>
      <xdr:col>45</xdr:col>
      <xdr:colOff>177800</xdr:colOff>
      <xdr:row>41</xdr:row>
      <xdr:rowOff>53340</xdr:rowOff>
    </xdr:to>
    <xdr:cxnSp macro="">
      <xdr:nvCxnSpPr>
        <xdr:cNvPr id="138" name="直線コネクタ 137"/>
        <xdr:cNvCxnSpPr/>
      </xdr:nvCxnSpPr>
      <xdr:spPr>
        <a:xfrm flipV="1">
          <a:off x="7861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xdr:rowOff>
    </xdr:from>
    <xdr:to>
      <xdr:col>36</xdr:col>
      <xdr:colOff>165100</xdr:colOff>
      <xdr:row>41</xdr:row>
      <xdr:rowOff>104140</xdr:rowOff>
    </xdr:to>
    <xdr:sp macro="" textlink="">
      <xdr:nvSpPr>
        <xdr:cNvPr id="139" name="楕円 138"/>
        <xdr:cNvSpPr/>
      </xdr:nvSpPr>
      <xdr:spPr>
        <a:xfrm>
          <a:off x="692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53340</xdr:rowOff>
    </xdr:from>
    <xdr:to>
      <xdr:col>41</xdr:col>
      <xdr:colOff>50800</xdr:colOff>
      <xdr:row>41</xdr:row>
      <xdr:rowOff>53340</xdr:rowOff>
    </xdr:to>
    <xdr:cxnSp macro="">
      <xdr:nvCxnSpPr>
        <xdr:cNvPr id="140" name="直線コネクタ 139"/>
        <xdr:cNvCxnSpPr/>
      </xdr:nvCxnSpPr>
      <xdr:spPr>
        <a:xfrm>
          <a:off x="6972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91457</xdr:rowOff>
    </xdr:from>
    <xdr:ext cx="469744" cy="259045"/>
    <xdr:sp macro="" textlink="">
      <xdr:nvSpPr>
        <xdr:cNvPr id="146" name="n_2mainValue【図書館】&#10;一人当たり面積"/>
        <xdr:cNvSpPr txBox="1"/>
      </xdr:nvSpPr>
      <xdr:spPr>
        <a:xfrm>
          <a:off x="8515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95267</xdr:rowOff>
    </xdr:from>
    <xdr:ext cx="469744" cy="259045"/>
    <xdr:sp macro="" textlink="">
      <xdr:nvSpPr>
        <xdr:cNvPr id="147" name="n_3mainValue【図書館】&#10;一人当たり面積"/>
        <xdr:cNvSpPr txBox="1"/>
      </xdr:nvSpPr>
      <xdr:spPr>
        <a:xfrm>
          <a:off x="7626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95267</xdr:rowOff>
    </xdr:from>
    <xdr:ext cx="469744" cy="259045"/>
    <xdr:sp macro="" textlink="">
      <xdr:nvSpPr>
        <xdr:cNvPr id="148" name="n_4mainValue【図書館】&#10;一人当たり面積"/>
        <xdr:cNvSpPr txBox="1"/>
      </xdr:nvSpPr>
      <xdr:spPr>
        <a:xfrm>
          <a:off x="6737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135890</xdr:rowOff>
    </xdr:from>
    <xdr:to>
      <xdr:col>24</xdr:col>
      <xdr:colOff>114300</xdr:colOff>
      <xdr:row>58</xdr:row>
      <xdr:rowOff>66040</xdr:rowOff>
    </xdr:to>
    <xdr:sp macro="" textlink="">
      <xdr:nvSpPr>
        <xdr:cNvPr id="189" name="楕円 188"/>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158767</xdr:rowOff>
    </xdr:from>
    <xdr:ext cx="405111" cy="259045"/>
    <xdr:sp macro="" textlink="">
      <xdr:nvSpPr>
        <xdr:cNvPr id="190" name="【体育館・プール】&#10;有形固定資産減価償却率該当値テキスト"/>
        <xdr:cNvSpPr txBox="1"/>
      </xdr:nvSpPr>
      <xdr:spPr>
        <a:xfrm>
          <a:off x="4673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91" name="楕円 190"/>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58</xdr:row>
      <xdr:rowOff>15240</xdr:rowOff>
    </xdr:to>
    <xdr:cxnSp macro="">
      <xdr:nvCxnSpPr>
        <xdr:cNvPr id="192" name="直線コネクタ 191"/>
        <xdr:cNvCxnSpPr/>
      </xdr:nvCxnSpPr>
      <xdr:spPr>
        <a:xfrm>
          <a:off x="3797300" y="99117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93" name="楕円 192"/>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57</xdr:row>
      <xdr:rowOff>152400</xdr:rowOff>
    </xdr:to>
    <xdr:cxnSp macro="">
      <xdr:nvCxnSpPr>
        <xdr:cNvPr id="194" name="直線コネクタ 193"/>
        <xdr:cNvCxnSpPr/>
      </xdr:nvCxnSpPr>
      <xdr:spPr>
        <a:xfrm flipV="1">
          <a:off x="2908300" y="99117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50165</xdr:rowOff>
    </xdr:from>
    <xdr:to>
      <xdr:col>10</xdr:col>
      <xdr:colOff>165100</xdr:colOff>
      <xdr:row>62</xdr:row>
      <xdr:rowOff>151765</xdr:rowOff>
    </xdr:to>
    <xdr:sp macro="" textlink="">
      <xdr:nvSpPr>
        <xdr:cNvPr id="195" name="楕円 194"/>
        <xdr:cNvSpPr/>
      </xdr:nvSpPr>
      <xdr:spPr>
        <a:xfrm>
          <a:off x="196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62</xdr:row>
      <xdr:rowOff>100965</xdr:rowOff>
    </xdr:to>
    <xdr:cxnSp macro="">
      <xdr:nvCxnSpPr>
        <xdr:cNvPr id="196" name="直線コネクタ 195"/>
        <xdr:cNvCxnSpPr/>
      </xdr:nvCxnSpPr>
      <xdr:spPr>
        <a:xfrm flipV="1">
          <a:off x="2019300" y="9925050"/>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103505</xdr:rowOff>
    </xdr:from>
    <xdr:to>
      <xdr:col>6</xdr:col>
      <xdr:colOff>38100</xdr:colOff>
      <xdr:row>63</xdr:row>
      <xdr:rowOff>33655</xdr:rowOff>
    </xdr:to>
    <xdr:sp macro="" textlink="">
      <xdr:nvSpPr>
        <xdr:cNvPr id="197" name="楕円 196"/>
        <xdr:cNvSpPr/>
      </xdr:nvSpPr>
      <xdr:spPr>
        <a:xfrm>
          <a:off x="107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100965</xdr:rowOff>
    </xdr:from>
    <xdr:to>
      <xdr:col>10</xdr:col>
      <xdr:colOff>114300</xdr:colOff>
      <xdr:row>62</xdr:row>
      <xdr:rowOff>154305</xdr:rowOff>
    </xdr:to>
    <xdr:cxnSp macro="">
      <xdr:nvCxnSpPr>
        <xdr:cNvPr id="198" name="直線コネクタ 197"/>
        <xdr:cNvCxnSpPr/>
      </xdr:nvCxnSpPr>
      <xdr:spPr>
        <a:xfrm flipV="1">
          <a:off x="1130300" y="107308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203" name="n_1mainValue【体育館・プー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204" name="n_2mainValue【体育館・プール】&#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142892</xdr:rowOff>
    </xdr:from>
    <xdr:ext cx="405111" cy="259045"/>
    <xdr:sp macro="" textlink="">
      <xdr:nvSpPr>
        <xdr:cNvPr id="205" name="n_3mainValue【体育館・プール】&#10;有形固定資産減価償却率"/>
        <xdr:cNvSpPr txBox="1"/>
      </xdr:nvSpPr>
      <xdr:spPr>
        <a:xfrm>
          <a:off x="1816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24782</xdr:rowOff>
    </xdr:from>
    <xdr:ext cx="405111" cy="259045"/>
    <xdr:sp macro="" textlink="">
      <xdr:nvSpPr>
        <xdr:cNvPr id="206" name="n_4mainValue【体育館・プール】&#10;有形固定資産減価償却率"/>
        <xdr:cNvSpPr txBox="1"/>
      </xdr:nvSpPr>
      <xdr:spPr>
        <a:xfrm>
          <a:off x="927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84836</xdr:rowOff>
    </xdr:from>
    <xdr:to>
      <xdr:col>55</xdr:col>
      <xdr:colOff>50800</xdr:colOff>
      <xdr:row>64</xdr:row>
      <xdr:rowOff>14986</xdr:rowOff>
    </xdr:to>
    <xdr:sp macro="" textlink="">
      <xdr:nvSpPr>
        <xdr:cNvPr id="246" name="楕円 245"/>
        <xdr:cNvSpPr/>
      </xdr:nvSpPr>
      <xdr:spPr>
        <a:xfrm>
          <a:off x="104267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85979</xdr:rowOff>
    </xdr:from>
    <xdr:to>
      <xdr:col>50</xdr:col>
      <xdr:colOff>165100</xdr:colOff>
      <xdr:row>64</xdr:row>
      <xdr:rowOff>16129</xdr:rowOff>
    </xdr:to>
    <xdr:sp macro="" textlink="">
      <xdr:nvSpPr>
        <xdr:cNvPr id="248" name="楕円 247"/>
        <xdr:cNvSpPr/>
      </xdr:nvSpPr>
      <xdr:spPr>
        <a:xfrm>
          <a:off x="9588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135636</xdr:rowOff>
    </xdr:from>
    <xdr:to>
      <xdr:col>55</xdr:col>
      <xdr:colOff>0</xdr:colOff>
      <xdr:row>63</xdr:row>
      <xdr:rowOff>136779</xdr:rowOff>
    </xdr:to>
    <xdr:cxnSp macro="">
      <xdr:nvCxnSpPr>
        <xdr:cNvPr id="249" name="直線コネクタ 248"/>
        <xdr:cNvCxnSpPr/>
      </xdr:nvCxnSpPr>
      <xdr:spPr>
        <a:xfrm flipV="1">
          <a:off x="9639300" y="1093698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80645</xdr:rowOff>
    </xdr:from>
    <xdr:to>
      <xdr:col>46</xdr:col>
      <xdr:colOff>38100</xdr:colOff>
      <xdr:row>64</xdr:row>
      <xdr:rowOff>10795</xdr:rowOff>
    </xdr:to>
    <xdr:sp macro="" textlink="">
      <xdr:nvSpPr>
        <xdr:cNvPr id="250" name="楕円 249"/>
        <xdr:cNvSpPr/>
      </xdr:nvSpPr>
      <xdr:spPr>
        <a:xfrm>
          <a:off x="8699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131445</xdr:rowOff>
    </xdr:from>
    <xdr:to>
      <xdr:col>50</xdr:col>
      <xdr:colOff>114300</xdr:colOff>
      <xdr:row>63</xdr:row>
      <xdr:rowOff>136779</xdr:rowOff>
    </xdr:to>
    <xdr:cxnSp macro="">
      <xdr:nvCxnSpPr>
        <xdr:cNvPr id="251" name="直線コネクタ 250"/>
        <xdr:cNvCxnSpPr/>
      </xdr:nvCxnSpPr>
      <xdr:spPr>
        <a:xfrm>
          <a:off x="8750300" y="1093279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135890</xdr:rowOff>
    </xdr:from>
    <xdr:to>
      <xdr:col>41</xdr:col>
      <xdr:colOff>101600</xdr:colOff>
      <xdr:row>64</xdr:row>
      <xdr:rowOff>66040</xdr:rowOff>
    </xdr:to>
    <xdr:sp macro="" textlink="">
      <xdr:nvSpPr>
        <xdr:cNvPr id="252" name="楕円 251"/>
        <xdr:cNvSpPr/>
      </xdr:nvSpPr>
      <xdr:spPr>
        <a:xfrm>
          <a:off x="7810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131445</xdr:rowOff>
    </xdr:from>
    <xdr:to>
      <xdr:col>45</xdr:col>
      <xdr:colOff>177800</xdr:colOff>
      <xdr:row>64</xdr:row>
      <xdr:rowOff>15240</xdr:rowOff>
    </xdr:to>
    <xdr:cxnSp macro="">
      <xdr:nvCxnSpPr>
        <xdr:cNvPr id="253" name="直線コネクタ 252"/>
        <xdr:cNvCxnSpPr/>
      </xdr:nvCxnSpPr>
      <xdr:spPr>
        <a:xfrm flipV="1">
          <a:off x="7861300" y="109327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136652</xdr:rowOff>
    </xdr:from>
    <xdr:to>
      <xdr:col>36</xdr:col>
      <xdr:colOff>165100</xdr:colOff>
      <xdr:row>64</xdr:row>
      <xdr:rowOff>66802</xdr:rowOff>
    </xdr:to>
    <xdr:sp macro="" textlink="">
      <xdr:nvSpPr>
        <xdr:cNvPr id="254" name="楕円 253"/>
        <xdr:cNvSpPr/>
      </xdr:nvSpPr>
      <xdr:spPr>
        <a:xfrm>
          <a:off x="6921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15240</xdr:rowOff>
    </xdr:from>
    <xdr:to>
      <xdr:col>41</xdr:col>
      <xdr:colOff>50800</xdr:colOff>
      <xdr:row>64</xdr:row>
      <xdr:rowOff>16002</xdr:rowOff>
    </xdr:to>
    <xdr:cxnSp macro="">
      <xdr:nvCxnSpPr>
        <xdr:cNvPr id="255" name="直線コネクタ 254"/>
        <xdr:cNvCxnSpPr/>
      </xdr:nvCxnSpPr>
      <xdr:spPr>
        <a:xfrm flipV="1">
          <a:off x="6972300" y="109880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7256</xdr:rowOff>
    </xdr:from>
    <xdr:ext cx="469744" cy="259045"/>
    <xdr:sp macro="" textlink="">
      <xdr:nvSpPr>
        <xdr:cNvPr id="260" name="n_1mainValue【体育館・プール】&#10;一人当たり面積"/>
        <xdr:cNvSpPr txBox="1"/>
      </xdr:nvSpPr>
      <xdr:spPr>
        <a:xfrm>
          <a:off x="93917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1922</xdr:rowOff>
    </xdr:from>
    <xdr:ext cx="469744" cy="259045"/>
    <xdr:sp macro="" textlink="">
      <xdr:nvSpPr>
        <xdr:cNvPr id="261" name="n_2mainValue【体育館・プール】&#10;一人当たり面積"/>
        <xdr:cNvSpPr txBox="1"/>
      </xdr:nvSpPr>
      <xdr:spPr>
        <a:xfrm>
          <a:off x="851542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57167</xdr:rowOff>
    </xdr:from>
    <xdr:ext cx="469744" cy="259045"/>
    <xdr:sp macro="" textlink="">
      <xdr:nvSpPr>
        <xdr:cNvPr id="262" name="n_3mainValue【体育館・プール】&#10;一人当たり面積"/>
        <xdr:cNvSpPr txBox="1"/>
      </xdr:nvSpPr>
      <xdr:spPr>
        <a:xfrm>
          <a:off x="7626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57929</xdr:rowOff>
    </xdr:from>
    <xdr:ext cx="469744" cy="259045"/>
    <xdr:sp macro="" textlink="">
      <xdr:nvSpPr>
        <xdr:cNvPr id="263" name="n_4mainValue【体育館・プール】&#10;一人当たり面積"/>
        <xdr:cNvSpPr txBox="1"/>
      </xdr:nvSpPr>
      <xdr:spPr>
        <a:xfrm>
          <a:off x="6737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305" name="楕円 304"/>
        <xdr:cNvSpPr/>
      </xdr:nvSpPr>
      <xdr:spPr>
        <a:xfrm>
          <a:off x="45847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106153</xdr:rowOff>
    </xdr:from>
    <xdr:ext cx="405111" cy="259045"/>
    <xdr:sp macro="" textlink="">
      <xdr:nvSpPr>
        <xdr:cNvPr id="306" name="【福祉施設】&#10;有形固定資産減価償却率該当値テキスト"/>
        <xdr:cNvSpPr txBox="1"/>
      </xdr:nvSpPr>
      <xdr:spPr>
        <a:xfrm>
          <a:off x="4673600"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307" name="楕円 306"/>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7076</xdr:rowOff>
    </xdr:to>
    <xdr:cxnSp macro="">
      <xdr:nvCxnSpPr>
        <xdr:cNvPr id="308" name="直線コネクタ 307"/>
        <xdr:cNvCxnSpPr/>
      </xdr:nvCxnSpPr>
      <xdr:spPr>
        <a:xfrm>
          <a:off x="3797300" y="145427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9" name="楕円 308"/>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140970</xdr:rowOff>
    </xdr:to>
    <xdr:cxnSp macro="">
      <xdr:nvCxnSpPr>
        <xdr:cNvPr id="310" name="直線コネクタ 309"/>
        <xdr:cNvCxnSpPr/>
      </xdr:nvCxnSpPr>
      <xdr:spPr>
        <a:xfrm>
          <a:off x="2908300" y="1450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24856</xdr:rowOff>
    </xdr:from>
    <xdr:to>
      <xdr:col>10</xdr:col>
      <xdr:colOff>165100</xdr:colOff>
      <xdr:row>84</xdr:row>
      <xdr:rowOff>126456</xdr:rowOff>
    </xdr:to>
    <xdr:sp macro="" textlink="">
      <xdr:nvSpPr>
        <xdr:cNvPr id="311" name="楕円 310"/>
        <xdr:cNvSpPr/>
      </xdr:nvSpPr>
      <xdr:spPr>
        <a:xfrm>
          <a:off x="1968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75656</xdr:rowOff>
    </xdr:from>
    <xdr:to>
      <xdr:col>15</xdr:col>
      <xdr:colOff>50800</xdr:colOff>
      <xdr:row>84</xdr:row>
      <xdr:rowOff>106680</xdr:rowOff>
    </xdr:to>
    <xdr:cxnSp macro="">
      <xdr:nvCxnSpPr>
        <xdr:cNvPr id="312" name="直線コネクタ 311"/>
        <xdr:cNvCxnSpPr/>
      </xdr:nvCxnSpPr>
      <xdr:spPr>
        <a:xfrm>
          <a:off x="2019300" y="144774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13" name="楕円 312"/>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75656</xdr:rowOff>
    </xdr:to>
    <xdr:cxnSp macro="">
      <xdr:nvCxnSpPr>
        <xdr:cNvPr id="314" name="直線コネクタ 313"/>
        <xdr:cNvCxnSpPr/>
      </xdr:nvCxnSpPr>
      <xdr:spPr>
        <a:xfrm>
          <a:off x="1130300" y="144415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9" name="n_1mainValue【福祉施設】&#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20" name="n_2mainValue【福祉施設】&#10;有形固定資産減価償却率"/>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117583</xdr:rowOff>
    </xdr:from>
    <xdr:ext cx="405111" cy="259045"/>
    <xdr:sp macro="" textlink="">
      <xdr:nvSpPr>
        <xdr:cNvPr id="321" name="n_3mainValue【福祉施設】&#10;有形固定資産減価償却率"/>
        <xdr:cNvSpPr txBox="1"/>
      </xdr:nvSpPr>
      <xdr:spPr>
        <a:xfrm>
          <a:off x="1816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22" name="n_4mainValue【福祉施設】&#10;有形固定資産減価償却率"/>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62" name="楕円 361"/>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364" name="楕円 363"/>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27939</xdr:rowOff>
    </xdr:to>
    <xdr:cxnSp macro="">
      <xdr:nvCxnSpPr>
        <xdr:cNvPr id="365" name="直線コネクタ 364"/>
        <xdr:cNvCxnSpPr/>
      </xdr:nvCxnSpPr>
      <xdr:spPr>
        <a:xfrm flipV="1">
          <a:off x="9639300" y="147713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366" name="楕円 365"/>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27939</xdr:rowOff>
    </xdr:from>
    <xdr:to>
      <xdr:col>50</xdr:col>
      <xdr:colOff>114300</xdr:colOff>
      <xdr:row>86</xdr:row>
      <xdr:rowOff>27939</xdr:rowOff>
    </xdr:to>
    <xdr:cxnSp macro="">
      <xdr:nvCxnSpPr>
        <xdr:cNvPr id="367" name="直線コネクタ 366"/>
        <xdr:cNvCxnSpPr/>
      </xdr:nvCxnSpPr>
      <xdr:spPr>
        <a:xfrm>
          <a:off x="8750300" y="14772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368" name="楕円 367"/>
        <xdr:cNvSpPr/>
      </xdr:nvSpPr>
      <xdr:spPr>
        <a:xfrm>
          <a:off x="7810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27939</xdr:rowOff>
    </xdr:from>
    <xdr:to>
      <xdr:col>45</xdr:col>
      <xdr:colOff>177800</xdr:colOff>
      <xdr:row>86</xdr:row>
      <xdr:rowOff>29211</xdr:rowOff>
    </xdr:to>
    <xdr:cxnSp macro="">
      <xdr:nvCxnSpPr>
        <xdr:cNvPr id="369" name="直線コネクタ 368"/>
        <xdr:cNvCxnSpPr/>
      </xdr:nvCxnSpPr>
      <xdr:spPr>
        <a:xfrm flipV="1">
          <a:off x="7861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151130</xdr:rowOff>
    </xdr:from>
    <xdr:to>
      <xdr:col>36</xdr:col>
      <xdr:colOff>165100</xdr:colOff>
      <xdr:row>86</xdr:row>
      <xdr:rowOff>81280</xdr:rowOff>
    </xdr:to>
    <xdr:sp macro="" textlink="">
      <xdr:nvSpPr>
        <xdr:cNvPr id="370" name="楕円 369"/>
        <xdr:cNvSpPr/>
      </xdr:nvSpPr>
      <xdr:spPr>
        <a:xfrm>
          <a:off x="6921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29211</xdr:rowOff>
    </xdr:from>
    <xdr:to>
      <xdr:col>41</xdr:col>
      <xdr:colOff>50800</xdr:colOff>
      <xdr:row>86</xdr:row>
      <xdr:rowOff>30480</xdr:rowOff>
    </xdr:to>
    <xdr:cxnSp macro="">
      <xdr:nvCxnSpPr>
        <xdr:cNvPr id="371" name="直線コネクタ 370"/>
        <xdr:cNvCxnSpPr/>
      </xdr:nvCxnSpPr>
      <xdr:spPr>
        <a:xfrm flipV="1">
          <a:off x="6972300" y="147739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376" name="n_1mainValue【福祉施設】&#10;一人当たり面積"/>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377" name="n_2mainValue【福祉施設】&#10;一人当たり面積"/>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378" name="n_3mainValue【福祉施設】&#10;一人当たり面積"/>
        <xdr:cNvSpPr txBox="1"/>
      </xdr:nvSpPr>
      <xdr:spPr>
        <a:xfrm>
          <a:off x="7626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72407</xdr:rowOff>
    </xdr:from>
    <xdr:ext cx="469744" cy="259045"/>
    <xdr:sp macro="" textlink="">
      <xdr:nvSpPr>
        <xdr:cNvPr id="379" name="n_4mainValue【福祉施設】&#10;一人当たり面積"/>
        <xdr:cNvSpPr txBox="1"/>
      </xdr:nvSpPr>
      <xdr:spPr>
        <a:xfrm>
          <a:off x="6737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72752</xdr:rowOff>
    </xdr:from>
    <xdr:to>
      <xdr:col>24</xdr:col>
      <xdr:colOff>114300</xdr:colOff>
      <xdr:row>102</xdr:row>
      <xdr:rowOff>2902</xdr:rowOff>
    </xdr:to>
    <xdr:sp macro="" textlink="">
      <xdr:nvSpPr>
        <xdr:cNvPr id="421" name="楕円 420"/>
        <xdr:cNvSpPr/>
      </xdr:nvSpPr>
      <xdr:spPr>
        <a:xfrm>
          <a:off x="4584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95629</xdr:rowOff>
    </xdr:from>
    <xdr:ext cx="405111" cy="259045"/>
    <xdr:sp macro="" textlink="">
      <xdr:nvSpPr>
        <xdr:cNvPr id="422" name="【市民会館】&#10;有形固定資産減価償却率該当値テキスト"/>
        <xdr:cNvSpPr txBox="1"/>
      </xdr:nvSpPr>
      <xdr:spPr>
        <a:xfrm>
          <a:off x="4673600" y="172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xdr:rowOff>
    </xdr:from>
    <xdr:to>
      <xdr:col>20</xdr:col>
      <xdr:colOff>38100</xdr:colOff>
      <xdr:row>101</xdr:row>
      <xdr:rowOff>115570</xdr:rowOff>
    </xdr:to>
    <xdr:sp macro="" textlink="">
      <xdr:nvSpPr>
        <xdr:cNvPr id="423" name="楕円 422"/>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64770</xdr:rowOff>
    </xdr:from>
    <xdr:to>
      <xdr:col>24</xdr:col>
      <xdr:colOff>63500</xdr:colOff>
      <xdr:row>101</xdr:row>
      <xdr:rowOff>123552</xdr:rowOff>
    </xdr:to>
    <xdr:cxnSp macro="">
      <xdr:nvCxnSpPr>
        <xdr:cNvPr id="424" name="直線コネクタ 423"/>
        <xdr:cNvCxnSpPr/>
      </xdr:nvCxnSpPr>
      <xdr:spPr>
        <a:xfrm>
          <a:off x="3797300" y="1738122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128270</xdr:rowOff>
    </xdr:from>
    <xdr:to>
      <xdr:col>15</xdr:col>
      <xdr:colOff>101600</xdr:colOff>
      <xdr:row>101</xdr:row>
      <xdr:rowOff>58420</xdr:rowOff>
    </xdr:to>
    <xdr:sp macro="" textlink="">
      <xdr:nvSpPr>
        <xdr:cNvPr id="425" name="楕円 424"/>
        <xdr:cNvSpPr/>
      </xdr:nvSpPr>
      <xdr:spPr>
        <a:xfrm>
          <a:off x="2857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101</xdr:row>
      <xdr:rowOff>64770</xdr:rowOff>
    </xdr:to>
    <xdr:cxnSp macro="">
      <xdr:nvCxnSpPr>
        <xdr:cNvPr id="426" name="直線コネクタ 425"/>
        <xdr:cNvCxnSpPr/>
      </xdr:nvCxnSpPr>
      <xdr:spPr>
        <a:xfrm>
          <a:off x="2908300" y="17324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69487</xdr:rowOff>
    </xdr:from>
    <xdr:to>
      <xdr:col>10</xdr:col>
      <xdr:colOff>165100</xdr:colOff>
      <xdr:row>100</xdr:row>
      <xdr:rowOff>171087</xdr:rowOff>
    </xdr:to>
    <xdr:sp macro="" textlink="">
      <xdr:nvSpPr>
        <xdr:cNvPr id="427" name="楕円 426"/>
        <xdr:cNvSpPr/>
      </xdr:nvSpPr>
      <xdr:spPr>
        <a:xfrm>
          <a:off x="19685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120287</xdr:rowOff>
    </xdr:from>
    <xdr:to>
      <xdr:col>15</xdr:col>
      <xdr:colOff>50800</xdr:colOff>
      <xdr:row>101</xdr:row>
      <xdr:rowOff>7620</xdr:rowOff>
    </xdr:to>
    <xdr:cxnSp macro="">
      <xdr:nvCxnSpPr>
        <xdr:cNvPr id="428" name="直線コネクタ 427"/>
        <xdr:cNvCxnSpPr/>
      </xdr:nvCxnSpPr>
      <xdr:spPr>
        <a:xfrm>
          <a:off x="2019300" y="172652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10705</xdr:rowOff>
    </xdr:from>
    <xdr:to>
      <xdr:col>6</xdr:col>
      <xdr:colOff>38100</xdr:colOff>
      <xdr:row>100</xdr:row>
      <xdr:rowOff>112305</xdr:rowOff>
    </xdr:to>
    <xdr:sp macro="" textlink="">
      <xdr:nvSpPr>
        <xdr:cNvPr id="429" name="楕円 428"/>
        <xdr:cNvSpPr/>
      </xdr:nvSpPr>
      <xdr:spPr>
        <a:xfrm>
          <a:off x="10795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61505</xdr:rowOff>
    </xdr:from>
    <xdr:to>
      <xdr:col>10</xdr:col>
      <xdr:colOff>114300</xdr:colOff>
      <xdr:row>100</xdr:row>
      <xdr:rowOff>120287</xdr:rowOff>
    </xdr:to>
    <xdr:cxnSp macro="">
      <xdr:nvCxnSpPr>
        <xdr:cNvPr id="430" name="直線コネクタ 429"/>
        <xdr:cNvCxnSpPr/>
      </xdr:nvCxnSpPr>
      <xdr:spPr>
        <a:xfrm>
          <a:off x="1130300" y="1720650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132097</xdr:rowOff>
    </xdr:from>
    <xdr:ext cx="405111" cy="259045"/>
    <xdr:sp macro="" textlink="">
      <xdr:nvSpPr>
        <xdr:cNvPr id="435" name="n_1mainValue【市民会館】&#10;有形固定資産減価償却率"/>
        <xdr:cNvSpPr txBox="1"/>
      </xdr:nvSpPr>
      <xdr:spPr>
        <a:xfrm>
          <a:off x="3582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74947</xdr:rowOff>
    </xdr:from>
    <xdr:ext cx="405111" cy="259045"/>
    <xdr:sp macro="" textlink="">
      <xdr:nvSpPr>
        <xdr:cNvPr id="436" name="n_2mainValue【市民会館】&#10;有形固定資産減価償却率"/>
        <xdr:cNvSpPr txBox="1"/>
      </xdr:nvSpPr>
      <xdr:spPr>
        <a:xfrm>
          <a:off x="2705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16164</xdr:rowOff>
    </xdr:from>
    <xdr:ext cx="405111" cy="259045"/>
    <xdr:sp macro="" textlink="">
      <xdr:nvSpPr>
        <xdr:cNvPr id="437" name="n_3mainValue【市民会館】&#10;有形固定資産減価償却率"/>
        <xdr:cNvSpPr txBox="1"/>
      </xdr:nvSpPr>
      <xdr:spPr>
        <a:xfrm>
          <a:off x="18167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128832</xdr:rowOff>
    </xdr:from>
    <xdr:ext cx="340478" cy="259045"/>
    <xdr:sp macro="" textlink="">
      <xdr:nvSpPr>
        <xdr:cNvPr id="438" name="n_4mainValue【市民会館】&#10;有形固定資産減価償却率"/>
        <xdr:cNvSpPr txBox="1"/>
      </xdr:nvSpPr>
      <xdr:spPr>
        <a:xfrm>
          <a:off x="960061" y="1693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0" name="テキスト ボックス 4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2" name="テキスト ボックス 4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4" name="テキスト ボックス 4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6" name="テキスト ボックス 4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8" name="テキスト ボックス 4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0" name="テキスト ボックス 4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79466</xdr:rowOff>
    </xdr:from>
    <xdr:to>
      <xdr:col>54</xdr:col>
      <xdr:colOff>189865</xdr:colOff>
      <xdr:row>109</xdr:row>
      <xdr:rowOff>17418</xdr:rowOff>
    </xdr:to>
    <xdr:cxnSp macro="">
      <xdr:nvCxnSpPr>
        <xdr:cNvPr id="464" name="直線コネクタ 463"/>
        <xdr:cNvCxnSpPr/>
      </xdr:nvCxnSpPr>
      <xdr:spPr>
        <a:xfrm flipV="1">
          <a:off x="10476865" y="17395916"/>
          <a:ext cx="0" cy="130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21245</xdr:rowOff>
    </xdr:from>
    <xdr:ext cx="469744" cy="259045"/>
    <xdr:sp macro="" textlink="">
      <xdr:nvSpPr>
        <xdr:cNvPr id="465" name="【市民会館】&#10;一人当たり面積最小値テキスト"/>
        <xdr:cNvSpPr txBox="1"/>
      </xdr:nvSpPr>
      <xdr:spPr>
        <a:xfrm>
          <a:off x="10515600" y="1870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17418</xdr:rowOff>
    </xdr:from>
    <xdr:to>
      <xdr:col>55</xdr:col>
      <xdr:colOff>88900</xdr:colOff>
      <xdr:row>109</xdr:row>
      <xdr:rowOff>17418</xdr:rowOff>
    </xdr:to>
    <xdr:cxnSp macro="">
      <xdr:nvCxnSpPr>
        <xdr:cNvPr id="466" name="直線コネクタ 465"/>
        <xdr:cNvCxnSpPr/>
      </xdr:nvCxnSpPr>
      <xdr:spPr>
        <a:xfrm>
          <a:off x="10388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26143</xdr:rowOff>
    </xdr:from>
    <xdr:ext cx="469744" cy="259045"/>
    <xdr:sp macro="" textlink="">
      <xdr:nvSpPr>
        <xdr:cNvPr id="467" name="【市民会館】&#10;一人当たり面積最大値テキスト"/>
        <xdr:cNvSpPr txBox="1"/>
      </xdr:nvSpPr>
      <xdr:spPr>
        <a:xfrm>
          <a:off x="10515600" y="1717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79466</xdr:rowOff>
    </xdr:from>
    <xdr:to>
      <xdr:col>55</xdr:col>
      <xdr:colOff>88900</xdr:colOff>
      <xdr:row>101</xdr:row>
      <xdr:rowOff>79466</xdr:rowOff>
    </xdr:to>
    <xdr:cxnSp macro="">
      <xdr:nvCxnSpPr>
        <xdr:cNvPr id="468" name="直線コネクタ 467"/>
        <xdr:cNvCxnSpPr/>
      </xdr:nvCxnSpPr>
      <xdr:spPr>
        <a:xfrm>
          <a:off x="10388600" y="1739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43378</xdr:rowOff>
    </xdr:from>
    <xdr:ext cx="469744" cy="259045"/>
    <xdr:sp macro="" textlink="">
      <xdr:nvSpPr>
        <xdr:cNvPr id="469" name="【市民会館】&#10;一人当たり面積平均値テキスト"/>
        <xdr:cNvSpPr txBox="1"/>
      </xdr:nvSpPr>
      <xdr:spPr>
        <a:xfrm>
          <a:off x="10515600" y="1821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20501</xdr:rowOff>
    </xdr:from>
    <xdr:to>
      <xdr:col>55</xdr:col>
      <xdr:colOff>50800</xdr:colOff>
      <xdr:row>107</xdr:row>
      <xdr:rowOff>122101</xdr:rowOff>
    </xdr:to>
    <xdr:sp macro="" textlink="">
      <xdr:nvSpPr>
        <xdr:cNvPr id="470" name="フローチャート: 判断 469"/>
        <xdr:cNvSpPr/>
      </xdr:nvSpPr>
      <xdr:spPr>
        <a:xfrm>
          <a:off x="10426700" y="1836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33564</xdr:rowOff>
    </xdr:from>
    <xdr:to>
      <xdr:col>50</xdr:col>
      <xdr:colOff>165100</xdr:colOff>
      <xdr:row>107</xdr:row>
      <xdr:rowOff>135164</xdr:rowOff>
    </xdr:to>
    <xdr:sp macro="" textlink="">
      <xdr:nvSpPr>
        <xdr:cNvPr id="471" name="フローチャート: 判断 470"/>
        <xdr:cNvSpPr/>
      </xdr:nvSpPr>
      <xdr:spPr>
        <a:xfrm>
          <a:off x="9588500" y="1837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41729</xdr:rowOff>
    </xdr:from>
    <xdr:to>
      <xdr:col>46</xdr:col>
      <xdr:colOff>38100</xdr:colOff>
      <xdr:row>107</xdr:row>
      <xdr:rowOff>143329</xdr:rowOff>
    </xdr:to>
    <xdr:sp macro="" textlink="">
      <xdr:nvSpPr>
        <xdr:cNvPr id="472" name="フローチャート: 判断 471"/>
        <xdr:cNvSpPr/>
      </xdr:nvSpPr>
      <xdr:spPr>
        <a:xfrm>
          <a:off x="8699500" y="183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35198</xdr:rowOff>
    </xdr:from>
    <xdr:to>
      <xdr:col>41</xdr:col>
      <xdr:colOff>101600</xdr:colOff>
      <xdr:row>107</xdr:row>
      <xdr:rowOff>136798</xdr:rowOff>
    </xdr:to>
    <xdr:sp macro="" textlink="">
      <xdr:nvSpPr>
        <xdr:cNvPr id="473" name="フローチャート: 判断 472"/>
        <xdr:cNvSpPr/>
      </xdr:nvSpPr>
      <xdr:spPr>
        <a:xfrm>
          <a:off x="7810500" y="183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31931</xdr:rowOff>
    </xdr:from>
    <xdr:to>
      <xdr:col>36</xdr:col>
      <xdr:colOff>165100</xdr:colOff>
      <xdr:row>107</xdr:row>
      <xdr:rowOff>133531</xdr:rowOff>
    </xdr:to>
    <xdr:sp macro="" textlink="">
      <xdr:nvSpPr>
        <xdr:cNvPr id="474" name="フローチャート: 判断 473"/>
        <xdr:cNvSpPr/>
      </xdr:nvSpPr>
      <xdr:spPr>
        <a:xfrm>
          <a:off x="6921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480" name="楕円 479"/>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8726</xdr:rowOff>
    </xdr:from>
    <xdr:ext cx="469744" cy="259045"/>
    <xdr:sp macro="" textlink="">
      <xdr:nvSpPr>
        <xdr:cNvPr id="481" name="【市民会館】&#10;一人当たり面積該当値テキスト"/>
        <xdr:cNvSpPr txBox="1"/>
      </xdr:nvSpPr>
      <xdr:spPr>
        <a:xfrm>
          <a:off x="10515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31931</xdr:rowOff>
    </xdr:from>
    <xdr:to>
      <xdr:col>50</xdr:col>
      <xdr:colOff>165100</xdr:colOff>
      <xdr:row>107</xdr:row>
      <xdr:rowOff>133531</xdr:rowOff>
    </xdr:to>
    <xdr:sp macro="" textlink="">
      <xdr:nvSpPr>
        <xdr:cNvPr id="482" name="楕円 481"/>
        <xdr:cNvSpPr/>
      </xdr:nvSpPr>
      <xdr:spPr>
        <a:xfrm>
          <a:off x="9588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82731</xdr:rowOff>
    </xdr:to>
    <xdr:cxnSp macro="">
      <xdr:nvCxnSpPr>
        <xdr:cNvPr id="483" name="直線コネクタ 482"/>
        <xdr:cNvCxnSpPr/>
      </xdr:nvCxnSpPr>
      <xdr:spPr>
        <a:xfrm flipV="1">
          <a:off x="9639300" y="184262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4" name="楕円 483"/>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82731</xdr:rowOff>
    </xdr:from>
    <xdr:to>
      <xdr:col>50</xdr:col>
      <xdr:colOff>114300</xdr:colOff>
      <xdr:row>107</xdr:row>
      <xdr:rowOff>87630</xdr:rowOff>
    </xdr:to>
    <xdr:cxnSp macro="">
      <xdr:nvCxnSpPr>
        <xdr:cNvPr id="485" name="直線コネクタ 484"/>
        <xdr:cNvCxnSpPr/>
      </xdr:nvCxnSpPr>
      <xdr:spPr>
        <a:xfrm flipV="1">
          <a:off x="8750300" y="1842788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40095</xdr:rowOff>
    </xdr:from>
    <xdr:to>
      <xdr:col>41</xdr:col>
      <xdr:colOff>101600</xdr:colOff>
      <xdr:row>107</xdr:row>
      <xdr:rowOff>141695</xdr:rowOff>
    </xdr:to>
    <xdr:sp macro="" textlink="">
      <xdr:nvSpPr>
        <xdr:cNvPr id="486" name="楕円 485"/>
        <xdr:cNvSpPr/>
      </xdr:nvSpPr>
      <xdr:spPr>
        <a:xfrm>
          <a:off x="781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90895</xdr:rowOff>
    </xdr:to>
    <xdr:cxnSp macro="">
      <xdr:nvCxnSpPr>
        <xdr:cNvPr id="487" name="直線コネクタ 486"/>
        <xdr:cNvCxnSpPr/>
      </xdr:nvCxnSpPr>
      <xdr:spPr>
        <a:xfrm flipV="1">
          <a:off x="7861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85816</xdr:rowOff>
    </xdr:from>
    <xdr:to>
      <xdr:col>36</xdr:col>
      <xdr:colOff>165100</xdr:colOff>
      <xdr:row>101</xdr:row>
      <xdr:rowOff>15966</xdr:rowOff>
    </xdr:to>
    <xdr:sp macro="" textlink="">
      <xdr:nvSpPr>
        <xdr:cNvPr id="488" name="楕円 487"/>
        <xdr:cNvSpPr/>
      </xdr:nvSpPr>
      <xdr:spPr>
        <a:xfrm>
          <a:off x="6921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136616</xdr:rowOff>
    </xdr:from>
    <xdr:to>
      <xdr:col>41</xdr:col>
      <xdr:colOff>50800</xdr:colOff>
      <xdr:row>107</xdr:row>
      <xdr:rowOff>90895</xdr:rowOff>
    </xdr:to>
    <xdr:cxnSp macro="">
      <xdr:nvCxnSpPr>
        <xdr:cNvPr id="489" name="直線コネクタ 488"/>
        <xdr:cNvCxnSpPr/>
      </xdr:nvCxnSpPr>
      <xdr:spPr>
        <a:xfrm>
          <a:off x="6972300" y="17281616"/>
          <a:ext cx="889000" cy="11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126291</xdr:rowOff>
    </xdr:from>
    <xdr:ext cx="469744" cy="259045"/>
    <xdr:sp macro="" textlink="">
      <xdr:nvSpPr>
        <xdr:cNvPr id="490" name="n_1aveValue【市民会館】&#10;一人当たり面積"/>
        <xdr:cNvSpPr txBox="1"/>
      </xdr:nvSpPr>
      <xdr:spPr>
        <a:xfrm>
          <a:off x="9391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134456</xdr:rowOff>
    </xdr:from>
    <xdr:ext cx="469744" cy="259045"/>
    <xdr:sp macro="" textlink="">
      <xdr:nvSpPr>
        <xdr:cNvPr id="491" name="n_2aveValue【市民会館】&#10;一人当たり面積"/>
        <xdr:cNvSpPr txBox="1"/>
      </xdr:nvSpPr>
      <xdr:spPr>
        <a:xfrm>
          <a:off x="8515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153325</xdr:rowOff>
    </xdr:from>
    <xdr:ext cx="469744" cy="259045"/>
    <xdr:sp macro="" textlink="">
      <xdr:nvSpPr>
        <xdr:cNvPr id="492" name="n_3aveValue【市民会館】&#10;一人当たり面積"/>
        <xdr:cNvSpPr txBox="1"/>
      </xdr:nvSpPr>
      <xdr:spPr>
        <a:xfrm>
          <a:off x="7626427" y="1815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124658</xdr:rowOff>
    </xdr:from>
    <xdr:ext cx="469744" cy="259045"/>
    <xdr:sp macro="" textlink="">
      <xdr:nvSpPr>
        <xdr:cNvPr id="493" name="n_4aveValue【市民会館】&#10;一人当たり面積"/>
        <xdr:cNvSpPr txBox="1"/>
      </xdr:nvSpPr>
      <xdr:spPr>
        <a:xfrm>
          <a:off x="6737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150058</xdr:rowOff>
    </xdr:from>
    <xdr:ext cx="469744" cy="259045"/>
    <xdr:sp macro="" textlink="">
      <xdr:nvSpPr>
        <xdr:cNvPr id="494" name="n_1main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154957</xdr:rowOff>
    </xdr:from>
    <xdr:ext cx="469744" cy="259045"/>
    <xdr:sp macro="" textlink="">
      <xdr:nvSpPr>
        <xdr:cNvPr id="495" name="n_2mainValue【市民会館】&#10;一人当たり面積"/>
        <xdr:cNvSpPr txBox="1"/>
      </xdr:nvSpPr>
      <xdr:spPr>
        <a:xfrm>
          <a:off x="8515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132822</xdr:rowOff>
    </xdr:from>
    <xdr:ext cx="469744" cy="259045"/>
    <xdr:sp macro="" textlink="">
      <xdr:nvSpPr>
        <xdr:cNvPr id="496" name="n_3mainValue【市民会館】&#10;一人当たり面積"/>
        <xdr:cNvSpPr txBox="1"/>
      </xdr:nvSpPr>
      <xdr:spPr>
        <a:xfrm>
          <a:off x="7626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32493</xdr:rowOff>
    </xdr:from>
    <xdr:ext cx="469744" cy="259045"/>
    <xdr:sp macro="" textlink="">
      <xdr:nvSpPr>
        <xdr:cNvPr id="497" name="n_4mainValue【市民会館】&#10;一人当たり面積"/>
        <xdr:cNvSpPr txBox="1"/>
      </xdr:nvSpPr>
      <xdr:spPr>
        <a:xfrm>
          <a:off x="6737427" y="170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3" name="直線コネクタ 522"/>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5" name="直線コネクタ 5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6"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7" name="直線コネクタ 52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8"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9" name="フローチャート: 判断 528"/>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30" name="フローチャート: 判断 52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31" name="フローチャート: 判断 530"/>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2" name="フローチャート: 判断 531"/>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3" name="フローチャート: 判断 532"/>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539" name="楕円 538"/>
        <xdr:cNvSpPr/>
      </xdr:nvSpPr>
      <xdr:spPr>
        <a:xfrm>
          <a:off x="16268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170741</xdr:rowOff>
    </xdr:from>
    <xdr:ext cx="405111" cy="259045"/>
    <xdr:sp macro="" textlink="">
      <xdr:nvSpPr>
        <xdr:cNvPr id="540" name="【一般廃棄物処理施設】&#10;有形固定資産減価償却率該当値テキスト"/>
        <xdr:cNvSpPr txBox="1"/>
      </xdr:nvSpPr>
      <xdr:spPr>
        <a:xfrm>
          <a:off x="16357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541" name="楕円 540"/>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27214</xdr:rowOff>
    </xdr:to>
    <xdr:cxnSp macro="">
      <xdr:nvCxnSpPr>
        <xdr:cNvPr id="542" name="直線コネクタ 541"/>
        <xdr:cNvCxnSpPr/>
      </xdr:nvCxnSpPr>
      <xdr:spPr>
        <a:xfrm>
          <a:off x="15481300" y="630555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543" name="楕円 542"/>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133350</xdr:rowOff>
    </xdr:to>
    <xdr:cxnSp macro="">
      <xdr:nvCxnSpPr>
        <xdr:cNvPr id="544" name="直線コネクタ 543"/>
        <xdr:cNvCxnSpPr/>
      </xdr:nvCxnSpPr>
      <xdr:spPr>
        <a:xfrm>
          <a:off x="14592300" y="62026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90714</xdr:rowOff>
    </xdr:from>
    <xdr:to>
      <xdr:col>72</xdr:col>
      <xdr:colOff>38100</xdr:colOff>
      <xdr:row>36</xdr:row>
      <xdr:rowOff>20864</xdr:rowOff>
    </xdr:to>
    <xdr:sp macro="" textlink="">
      <xdr:nvSpPr>
        <xdr:cNvPr id="545" name="楕円 544"/>
        <xdr:cNvSpPr/>
      </xdr:nvSpPr>
      <xdr:spPr>
        <a:xfrm>
          <a:off x="13652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141514</xdr:rowOff>
    </xdr:from>
    <xdr:to>
      <xdr:col>76</xdr:col>
      <xdr:colOff>114300</xdr:colOff>
      <xdr:row>36</xdr:row>
      <xdr:rowOff>30480</xdr:rowOff>
    </xdr:to>
    <xdr:cxnSp macro="">
      <xdr:nvCxnSpPr>
        <xdr:cNvPr id="546" name="直線コネクタ 545"/>
        <xdr:cNvCxnSpPr/>
      </xdr:nvCxnSpPr>
      <xdr:spPr>
        <a:xfrm>
          <a:off x="13703300" y="614226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111942</xdr:rowOff>
    </xdr:from>
    <xdr:to>
      <xdr:col>67</xdr:col>
      <xdr:colOff>101600</xdr:colOff>
      <xdr:row>36</xdr:row>
      <xdr:rowOff>42092</xdr:rowOff>
    </xdr:to>
    <xdr:sp macro="" textlink="">
      <xdr:nvSpPr>
        <xdr:cNvPr id="547" name="楕円 546"/>
        <xdr:cNvSpPr/>
      </xdr:nvSpPr>
      <xdr:spPr>
        <a:xfrm>
          <a:off x="12763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141514</xdr:rowOff>
    </xdr:from>
    <xdr:to>
      <xdr:col>71</xdr:col>
      <xdr:colOff>177800</xdr:colOff>
      <xdr:row>35</xdr:row>
      <xdr:rowOff>162742</xdr:rowOff>
    </xdr:to>
    <xdr:cxnSp macro="">
      <xdr:nvCxnSpPr>
        <xdr:cNvPr id="548" name="直線コネクタ 547"/>
        <xdr:cNvCxnSpPr/>
      </xdr:nvCxnSpPr>
      <xdr:spPr>
        <a:xfrm flipV="1">
          <a:off x="12814300" y="61422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9"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50"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51"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2"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553" name="n_1mainValue【一般廃棄物処理施設】&#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554" name="n_2mainValue【一般廃棄物処理施設】&#10;有形固定資産減価償却率"/>
        <xdr:cNvSpPr txBox="1"/>
      </xdr:nvSpPr>
      <xdr:spPr>
        <a:xfrm>
          <a:off x="14389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11991</xdr:rowOff>
    </xdr:from>
    <xdr:ext cx="405111" cy="259045"/>
    <xdr:sp macro="" textlink="">
      <xdr:nvSpPr>
        <xdr:cNvPr id="555" name="n_3mainValue【一般廃棄物処理施設】&#10;有形固定資産減価償却率"/>
        <xdr:cNvSpPr txBox="1"/>
      </xdr:nvSpPr>
      <xdr:spPr>
        <a:xfrm>
          <a:off x="13500744" y="61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58619</xdr:rowOff>
    </xdr:from>
    <xdr:ext cx="405111" cy="259045"/>
    <xdr:sp macro="" textlink="">
      <xdr:nvSpPr>
        <xdr:cNvPr id="556" name="n_4mainValue【一般廃棄物処理施設】&#10;有形固定資産減価償却率"/>
        <xdr:cNvSpPr txBox="1"/>
      </xdr:nvSpPr>
      <xdr:spPr>
        <a:xfrm>
          <a:off x="12611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8" name="直線コネクタ 577"/>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80" name="直線コネクタ 57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81"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2" name="直線コネクタ 581"/>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3"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4" name="フローチャート: 判断 583"/>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5" name="フローチャート: 判断 584"/>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6" name="フローチャート: 判断 585"/>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7" name="フローチャート: 判断 586"/>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8" name="フローチャート: 判断 587"/>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134502</xdr:rowOff>
    </xdr:from>
    <xdr:to>
      <xdr:col>116</xdr:col>
      <xdr:colOff>114300</xdr:colOff>
      <xdr:row>40</xdr:row>
      <xdr:rowOff>64652</xdr:rowOff>
    </xdr:to>
    <xdr:sp macro="" textlink="">
      <xdr:nvSpPr>
        <xdr:cNvPr id="594" name="楕円 593"/>
        <xdr:cNvSpPr/>
      </xdr:nvSpPr>
      <xdr:spPr>
        <a:xfrm>
          <a:off x="22110700" y="68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157379</xdr:rowOff>
    </xdr:from>
    <xdr:ext cx="599010" cy="259045"/>
    <xdr:sp macro="" textlink="">
      <xdr:nvSpPr>
        <xdr:cNvPr id="595" name="【一般廃棄物処理施設】&#10;一人当たり有形固定資産（償却資産）額該当値テキスト"/>
        <xdr:cNvSpPr txBox="1"/>
      </xdr:nvSpPr>
      <xdr:spPr>
        <a:xfrm>
          <a:off x="22199600" y="667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135048</xdr:rowOff>
    </xdr:from>
    <xdr:to>
      <xdr:col>112</xdr:col>
      <xdr:colOff>38100</xdr:colOff>
      <xdr:row>40</xdr:row>
      <xdr:rowOff>65198</xdr:rowOff>
    </xdr:to>
    <xdr:sp macro="" textlink="">
      <xdr:nvSpPr>
        <xdr:cNvPr id="596" name="楕円 595"/>
        <xdr:cNvSpPr/>
      </xdr:nvSpPr>
      <xdr:spPr>
        <a:xfrm>
          <a:off x="21272500" y="68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13852</xdr:rowOff>
    </xdr:from>
    <xdr:to>
      <xdr:col>116</xdr:col>
      <xdr:colOff>63500</xdr:colOff>
      <xdr:row>40</xdr:row>
      <xdr:rowOff>14398</xdr:rowOff>
    </xdr:to>
    <xdr:cxnSp macro="">
      <xdr:nvCxnSpPr>
        <xdr:cNvPr id="597" name="直線コネクタ 596"/>
        <xdr:cNvCxnSpPr/>
      </xdr:nvCxnSpPr>
      <xdr:spPr>
        <a:xfrm flipV="1">
          <a:off x="21323300" y="6871852"/>
          <a:ext cx="8382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122525</xdr:rowOff>
    </xdr:from>
    <xdr:to>
      <xdr:col>107</xdr:col>
      <xdr:colOff>101600</xdr:colOff>
      <xdr:row>40</xdr:row>
      <xdr:rowOff>52675</xdr:rowOff>
    </xdr:to>
    <xdr:sp macro="" textlink="">
      <xdr:nvSpPr>
        <xdr:cNvPr id="598" name="楕円 597"/>
        <xdr:cNvSpPr/>
      </xdr:nvSpPr>
      <xdr:spPr>
        <a:xfrm>
          <a:off x="20383500" y="68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1875</xdr:rowOff>
    </xdr:from>
    <xdr:to>
      <xdr:col>111</xdr:col>
      <xdr:colOff>177800</xdr:colOff>
      <xdr:row>40</xdr:row>
      <xdr:rowOff>14398</xdr:rowOff>
    </xdr:to>
    <xdr:cxnSp macro="">
      <xdr:nvCxnSpPr>
        <xdr:cNvPr id="599" name="直線コネクタ 598"/>
        <xdr:cNvCxnSpPr/>
      </xdr:nvCxnSpPr>
      <xdr:spPr>
        <a:xfrm>
          <a:off x="20434300" y="6859875"/>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1255</xdr:rowOff>
    </xdr:from>
    <xdr:to>
      <xdr:col>102</xdr:col>
      <xdr:colOff>165100</xdr:colOff>
      <xdr:row>40</xdr:row>
      <xdr:rowOff>102855</xdr:rowOff>
    </xdr:to>
    <xdr:sp macro="" textlink="">
      <xdr:nvSpPr>
        <xdr:cNvPr id="600" name="楕円 599"/>
        <xdr:cNvSpPr/>
      </xdr:nvSpPr>
      <xdr:spPr>
        <a:xfrm>
          <a:off x="19494500" y="68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1875</xdr:rowOff>
    </xdr:from>
    <xdr:to>
      <xdr:col>107</xdr:col>
      <xdr:colOff>50800</xdr:colOff>
      <xdr:row>40</xdr:row>
      <xdr:rowOff>52055</xdr:rowOff>
    </xdr:to>
    <xdr:cxnSp macro="">
      <xdr:nvCxnSpPr>
        <xdr:cNvPr id="601" name="直線コネクタ 600"/>
        <xdr:cNvCxnSpPr/>
      </xdr:nvCxnSpPr>
      <xdr:spPr>
        <a:xfrm flipV="1">
          <a:off x="19545300" y="6859875"/>
          <a:ext cx="889000" cy="5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169224</xdr:rowOff>
    </xdr:from>
    <xdr:to>
      <xdr:col>98</xdr:col>
      <xdr:colOff>38100</xdr:colOff>
      <xdr:row>40</xdr:row>
      <xdr:rowOff>99374</xdr:rowOff>
    </xdr:to>
    <xdr:sp macro="" textlink="">
      <xdr:nvSpPr>
        <xdr:cNvPr id="602" name="楕円 601"/>
        <xdr:cNvSpPr/>
      </xdr:nvSpPr>
      <xdr:spPr>
        <a:xfrm>
          <a:off x="18605500" y="68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48574</xdr:rowOff>
    </xdr:from>
    <xdr:to>
      <xdr:col>102</xdr:col>
      <xdr:colOff>114300</xdr:colOff>
      <xdr:row>40</xdr:row>
      <xdr:rowOff>52055</xdr:rowOff>
    </xdr:to>
    <xdr:cxnSp macro="">
      <xdr:nvCxnSpPr>
        <xdr:cNvPr id="603" name="直線コネクタ 602"/>
        <xdr:cNvCxnSpPr/>
      </xdr:nvCxnSpPr>
      <xdr:spPr>
        <a:xfrm>
          <a:off x="18656300" y="6906574"/>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4"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5"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6"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7"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81725</xdr:rowOff>
    </xdr:from>
    <xdr:ext cx="599010" cy="259045"/>
    <xdr:sp macro="" textlink="">
      <xdr:nvSpPr>
        <xdr:cNvPr id="608" name="n_1mainValue【一般廃棄物処理施設】&#10;一人当たり有形固定資産（償却資産）額"/>
        <xdr:cNvSpPr txBox="1"/>
      </xdr:nvSpPr>
      <xdr:spPr>
        <a:xfrm>
          <a:off x="21011095" y="659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69202</xdr:rowOff>
    </xdr:from>
    <xdr:ext cx="599010" cy="259045"/>
    <xdr:sp macro="" textlink="">
      <xdr:nvSpPr>
        <xdr:cNvPr id="609" name="n_2mainValue【一般廃棄物処理施設】&#10;一人当たり有形固定資産（償却資産）額"/>
        <xdr:cNvSpPr txBox="1"/>
      </xdr:nvSpPr>
      <xdr:spPr>
        <a:xfrm>
          <a:off x="20134795" y="65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93982</xdr:rowOff>
    </xdr:from>
    <xdr:ext cx="599010" cy="259045"/>
    <xdr:sp macro="" textlink="">
      <xdr:nvSpPr>
        <xdr:cNvPr id="610" name="n_3mainValue【一般廃棄物処理施設】&#10;一人当たり有形固定資産（償却資産）額"/>
        <xdr:cNvSpPr txBox="1"/>
      </xdr:nvSpPr>
      <xdr:spPr>
        <a:xfrm>
          <a:off x="19245795" y="695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115901</xdr:rowOff>
    </xdr:from>
    <xdr:ext cx="599010" cy="259045"/>
    <xdr:sp macro="" textlink="">
      <xdr:nvSpPr>
        <xdr:cNvPr id="611" name="n_4mainValue【一般廃棄物処理施設】&#10;一人当たり有形固定資産（償却資産）額"/>
        <xdr:cNvSpPr txBox="1"/>
      </xdr:nvSpPr>
      <xdr:spPr>
        <a:xfrm>
          <a:off x="18356795" y="663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7" name="直線コネクタ 636"/>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9" name="直線コネクタ 6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40"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41" name="直線コネクタ 640"/>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4" name="フローチャート: 判断 643"/>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5" name="フローチャート: 判断 644"/>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6" name="フローチャート: 判断 645"/>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7" name="フローチャート: 判断 64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53" name="楕円 652"/>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654" name="【保健センター・保健所】&#10;有形固定資産減価償却率該当値テキスト"/>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55" name="楕円 654"/>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656" name="直線コネクタ 655"/>
        <xdr:cNvCxnSpPr/>
      </xdr:nvCxnSpPr>
      <xdr:spPr>
        <a:xfrm>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57" name="楕円 656"/>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109401</xdr:rowOff>
    </xdr:to>
    <xdr:cxnSp macro="">
      <xdr:nvCxnSpPr>
        <xdr:cNvPr id="658" name="直線コネクタ 657"/>
        <xdr:cNvCxnSpPr/>
      </xdr:nvCxnSpPr>
      <xdr:spPr>
        <a:xfrm>
          <a:off x="14592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9" name="楕円 658"/>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73478</xdr:rowOff>
    </xdr:to>
    <xdr:cxnSp macro="">
      <xdr:nvCxnSpPr>
        <xdr:cNvPr id="660" name="直線コネクタ 659"/>
        <xdr:cNvCxnSpPr/>
      </xdr:nvCxnSpPr>
      <xdr:spPr>
        <a:xfrm>
          <a:off x="13703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661" name="楕円 660"/>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37556</xdr:rowOff>
    </xdr:to>
    <xdr:cxnSp macro="">
      <xdr:nvCxnSpPr>
        <xdr:cNvPr id="662" name="直線コネクタ 661"/>
        <xdr:cNvCxnSpPr/>
      </xdr:nvCxnSpPr>
      <xdr:spPr>
        <a:xfrm>
          <a:off x="12814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3"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4"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5"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6"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67" name="n_1mainValue【保健センター・保健所】&#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68"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9"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670" name="n_4mainValue【保健センター・保健所】&#10;有形固定資産減価償却率"/>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4" name="直線コネクタ 693"/>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6" name="直線コネクタ 69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7"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8" name="直線コネクタ 697"/>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9"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700" name="フローチャート: 判断 69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701" name="フローチャート: 判断 70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2" name="フローチャート: 判断 70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3" name="フローチャート: 判断 70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4" name="フローチャート: 判断 70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710" name="楕円 709"/>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160037</xdr:rowOff>
    </xdr:from>
    <xdr:ext cx="469744" cy="259045"/>
    <xdr:sp macro="" textlink="">
      <xdr:nvSpPr>
        <xdr:cNvPr id="711" name="【保健センター・保健所】&#10;一人当たり面積該当値テキスト"/>
        <xdr:cNvSpPr txBox="1"/>
      </xdr:nvSpPr>
      <xdr:spPr>
        <a:xfrm>
          <a:off x="22199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712" name="楕円 711"/>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60960</xdr:rowOff>
    </xdr:to>
    <xdr:cxnSp macro="">
      <xdr:nvCxnSpPr>
        <xdr:cNvPr id="713" name="直線コネクタ 712"/>
        <xdr:cNvCxnSpPr/>
      </xdr:nvCxnSpPr>
      <xdr:spPr>
        <a:xfrm>
          <a:off x="21323300" y="1086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714" name="楕円 713"/>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64770</xdr:rowOff>
    </xdr:to>
    <xdr:cxnSp macro="">
      <xdr:nvCxnSpPr>
        <xdr:cNvPr id="715" name="直線コネクタ 714"/>
        <xdr:cNvCxnSpPr/>
      </xdr:nvCxnSpPr>
      <xdr:spPr>
        <a:xfrm flipV="1">
          <a:off x="20434300" y="1086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716" name="楕円 715"/>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68580</xdr:rowOff>
    </xdr:to>
    <xdr:cxnSp macro="">
      <xdr:nvCxnSpPr>
        <xdr:cNvPr id="717" name="直線コネクタ 716"/>
        <xdr:cNvCxnSpPr/>
      </xdr:nvCxnSpPr>
      <xdr:spPr>
        <a:xfrm flipV="1">
          <a:off x="19545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18" name="楕円 717"/>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719" name="直線コネクタ 718"/>
        <xdr:cNvCxnSpPr/>
      </xdr:nvCxnSpPr>
      <xdr:spPr>
        <a:xfrm>
          <a:off x="18656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20"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21"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2"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3"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724" name="n_1mainValue【保健センター・保健所】&#10;一人当たり面積"/>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725" name="n_2main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26" name="n_3main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7" name="n_4mainValue【保健センター・保健所】&#10;一人当たり面積"/>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8" name="テキスト ボックス 7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51" name="直線コネクタ 7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2"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3" name="直線コネクタ 7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4"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5" name="直線コネクタ 7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6"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7" name="フローチャート: 判断 75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8" name="フローチャート: 判断 757"/>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9" name="フローチャート: 判断 75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60" name="フローチャート: 判断 75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61" name="フローチャート: 判断 76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127000</xdr:rowOff>
    </xdr:from>
    <xdr:to>
      <xdr:col>85</xdr:col>
      <xdr:colOff>177800</xdr:colOff>
      <xdr:row>81</xdr:row>
      <xdr:rowOff>57150</xdr:rowOff>
    </xdr:to>
    <xdr:sp macro="" textlink="">
      <xdr:nvSpPr>
        <xdr:cNvPr id="767" name="楕円 766"/>
        <xdr:cNvSpPr/>
      </xdr:nvSpPr>
      <xdr:spPr>
        <a:xfrm>
          <a:off x="16268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149877</xdr:rowOff>
    </xdr:from>
    <xdr:ext cx="405111" cy="259045"/>
    <xdr:sp macro="" textlink="">
      <xdr:nvSpPr>
        <xdr:cNvPr id="768" name="【消防施設】&#10;有形固定資産減価償却率該当値テキスト"/>
        <xdr:cNvSpPr txBox="1"/>
      </xdr:nvSpPr>
      <xdr:spPr>
        <a:xfrm>
          <a:off x="16357600"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769" name="楕円 768"/>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6350</xdr:rowOff>
    </xdr:from>
    <xdr:to>
      <xdr:col>85</xdr:col>
      <xdr:colOff>127000</xdr:colOff>
      <xdr:row>82</xdr:row>
      <xdr:rowOff>41911</xdr:rowOff>
    </xdr:to>
    <xdr:cxnSp macro="">
      <xdr:nvCxnSpPr>
        <xdr:cNvPr id="770" name="直線コネクタ 769"/>
        <xdr:cNvCxnSpPr/>
      </xdr:nvCxnSpPr>
      <xdr:spPr>
        <a:xfrm flipV="1">
          <a:off x="15481300" y="13893800"/>
          <a:ext cx="838200" cy="2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76200</xdr:rowOff>
    </xdr:from>
    <xdr:to>
      <xdr:col>76</xdr:col>
      <xdr:colOff>165100</xdr:colOff>
      <xdr:row>81</xdr:row>
      <xdr:rowOff>6350</xdr:rowOff>
    </xdr:to>
    <xdr:sp macro="" textlink="">
      <xdr:nvSpPr>
        <xdr:cNvPr id="771" name="楕円 770"/>
        <xdr:cNvSpPr/>
      </xdr:nvSpPr>
      <xdr:spPr>
        <a:xfrm>
          <a:off x="14541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127000</xdr:rowOff>
    </xdr:from>
    <xdr:to>
      <xdr:col>81</xdr:col>
      <xdr:colOff>50800</xdr:colOff>
      <xdr:row>82</xdr:row>
      <xdr:rowOff>41911</xdr:rowOff>
    </xdr:to>
    <xdr:cxnSp macro="">
      <xdr:nvCxnSpPr>
        <xdr:cNvPr id="772" name="直線コネクタ 771"/>
        <xdr:cNvCxnSpPr/>
      </xdr:nvCxnSpPr>
      <xdr:spPr>
        <a:xfrm>
          <a:off x="14592300" y="13843000"/>
          <a:ext cx="889000" cy="2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77470</xdr:rowOff>
    </xdr:from>
    <xdr:to>
      <xdr:col>72</xdr:col>
      <xdr:colOff>38100</xdr:colOff>
      <xdr:row>82</xdr:row>
      <xdr:rowOff>7620</xdr:rowOff>
    </xdr:to>
    <xdr:sp macro="" textlink="">
      <xdr:nvSpPr>
        <xdr:cNvPr id="773" name="楕円 772"/>
        <xdr:cNvSpPr/>
      </xdr:nvSpPr>
      <xdr:spPr>
        <a:xfrm>
          <a:off x="136525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127000</xdr:rowOff>
    </xdr:from>
    <xdr:to>
      <xdr:col>76</xdr:col>
      <xdr:colOff>114300</xdr:colOff>
      <xdr:row>81</xdr:row>
      <xdr:rowOff>128270</xdr:rowOff>
    </xdr:to>
    <xdr:cxnSp macro="">
      <xdr:nvCxnSpPr>
        <xdr:cNvPr id="774" name="直線コネクタ 773"/>
        <xdr:cNvCxnSpPr/>
      </xdr:nvCxnSpPr>
      <xdr:spPr>
        <a:xfrm flipV="1">
          <a:off x="13703300" y="13843000"/>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40639</xdr:rowOff>
    </xdr:from>
    <xdr:to>
      <xdr:col>67</xdr:col>
      <xdr:colOff>101600</xdr:colOff>
      <xdr:row>81</xdr:row>
      <xdr:rowOff>142239</xdr:rowOff>
    </xdr:to>
    <xdr:sp macro="" textlink="">
      <xdr:nvSpPr>
        <xdr:cNvPr id="775" name="楕円 774"/>
        <xdr:cNvSpPr/>
      </xdr:nvSpPr>
      <xdr:spPr>
        <a:xfrm>
          <a:off x="12763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91439</xdr:rowOff>
    </xdr:from>
    <xdr:to>
      <xdr:col>71</xdr:col>
      <xdr:colOff>177800</xdr:colOff>
      <xdr:row>81</xdr:row>
      <xdr:rowOff>128270</xdr:rowOff>
    </xdr:to>
    <xdr:cxnSp macro="">
      <xdr:nvCxnSpPr>
        <xdr:cNvPr id="776" name="直線コネクタ 775"/>
        <xdr:cNvCxnSpPr/>
      </xdr:nvCxnSpPr>
      <xdr:spPr>
        <a:xfrm>
          <a:off x="12814300" y="1397888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7"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8"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9"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80"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781" name="n_1mainValue【消防施設】&#10;有形固定資産減価償却率"/>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22877</xdr:rowOff>
    </xdr:from>
    <xdr:ext cx="405111" cy="259045"/>
    <xdr:sp macro="" textlink="">
      <xdr:nvSpPr>
        <xdr:cNvPr id="782" name="n_2mainValue【消防施設】&#10;有形固定資産減価償却率"/>
        <xdr:cNvSpPr txBox="1"/>
      </xdr:nvSpPr>
      <xdr:spPr>
        <a:xfrm>
          <a:off x="14389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170197</xdr:rowOff>
    </xdr:from>
    <xdr:ext cx="405111" cy="259045"/>
    <xdr:sp macro="" textlink="">
      <xdr:nvSpPr>
        <xdr:cNvPr id="783" name="n_3mainValue【消防施設】&#10;有形固定資産減価償却率"/>
        <xdr:cNvSpPr txBox="1"/>
      </xdr:nvSpPr>
      <xdr:spPr>
        <a:xfrm>
          <a:off x="13500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158766</xdr:rowOff>
    </xdr:from>
    <xdr:ext cx="405111" cy="259045"/>
    <xdr:sp macro="" textlink="">
      <xdr:nvSpPr>
        <xdr:cNvPr id="784" name="n_4mainValue【消防施設】&#10;有形固定資産減価償却率"/>
        <xdr:cNvSpPr txBox="1"/>
      </xdr:nvSpPr>
      <xdr:spPr>
        <a:xfrm>
          <a:off x="12611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8" name="テキスト ボックス 797"/>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800" name="テキスト ボックス 799"/>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2" name="テキスト ボックス 801"/>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4" name="テキスト ボックス 803"/>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6" name="テキスト ボックス 805"/>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8" name="直線コネクタ 807"/>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9"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10" name="直線コネクタ 809"/>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11"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2" name="直線コネクタ 811"/>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3"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4" name="フローチャート: 判断 813"/>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5" name="フローチャート: 判断 814"/>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6" name="フローチャート: 判断 815"/>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7" name="フローチャート: 判断 816"/>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8" name="フローチャート: 判断 817"/>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63291</xdr:rowOff>
    </xdr:from>
    <xdr:to>
      <xdr:col>116</xdr:col>
      <xdr:colOff>114300</xdr:colOff>
      <xdr:row>86</xdr:row>
      <xdr:rowOff>164891</xdr:rowOff>
    </xdr:to>
    <xdr:sp macro="" textlink="">
      <xdr:nvSpPr>
        <xdr:cNvPr id="824" name="楕円 823"/>
        <xdr:cNvSpPr/>
      </xdr:nvSpPr>
      <xdr:spPr>
        <a:xfrm>
          <a:off x="22110700" y="148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5"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63291</xdr:rowOff>
    </xdr:from>
    <xdr:to>
      <xdr:col>112</xdr:col>
      <xdr:colOff>38100</xdr:colOff>
      <xdr:row>86</xdr:row>
      <xdr:rowOff>164891</xdr:rowOff>
    </xdr:to>
    <xdr:sp macro="" textlink="">
      <xdr:nvSpPr>
        <xdr:cNvPr id="826" name="楕円 825"/>
        <xdr:cNvSpPr/>
      </xdr:nvSpPr>
      <xdr:spPr>
        <a:xfrm>
          <a:off x="21272500" y="148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114091</xdr:rowOff>
    </xdr:from>
    <xdr:to>
      <xdr:col>116</xdr:col>
      <xdr:colOff>63500</xdr:colOff>
      <xdr:row>86</xdr:row>
      <xdr:rowOff>114091</xdr:rowOff>
    </xdr:to>
    <xdr:cxnSp macro="">
      <xdr:nvCxnSpPr>
        <xdr:cNvPr id="827" name="直線コネクタ 826"/>
        <xdr:cNvCxnSpPr/>
      </xdr:nvCxnSpPr>
      <xdr:spPr>
        <a:xfrm>
          <a:off x="21323300" y="14858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63294</xdr:rowOff>
    </xdr:from>
    <xdr:to>
      <xdr:col>107</xdr:col>
      <xdr:colOff>101600</xdr:colOff>
      <xdr:row>86</xdr:row>
      <xdr:rowOff>164894</xdr:rowOff>
    </xdr:to>
    <xdr:sp macro="" textlink="">
      <xdr:nvSpPr>
        <xdr:cNvPr id="828" name="楕円 827"/>
        <xdr:cNvSpPr/>
      </xdr:nvSpPr>
      <xdr:spPr>
        <a:xfrm>
          <a:off x="20383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114091</xdr:rowOff>
    </xdr:from>
    <xdr:to>
      <xdr:col>111</xdr:col>
      <xdr:colOff>177800</xdr:colOff>
      <xdr:row>86</xdr:row>
      <xdr:rowOff>114094</xdr:rowOff>
    </xdr:to>
    <xdr:cxnSp macro="">
      <xdr:nvCxnSpPr>
        <xdr:cNvPr id="829" name="直線コネクタ 828"/>
        <xdr:cNvCxnSpPr/>
      </xdr:nvCxnSpPr>
      <xdr:spPr>
        <a:xfrm flipV="1">
          <a:off x="20434300" y="1485879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63364</xdr:rowOff>
    </xdr:from>
    <xdr:to>
      <xdr:col>102</xdr:col>
      <xdr:colOff>165100</xdr:colOff>
      <xdr:row>86</xdr:row>
      <xdr:rowOff>164964</xdr:rowOff>
    </xdr:to>
    <xdr:sp macro="" textlink="">
      <xdr:nvSpPr>
        <xdr:cNvPr id="830" name="楕円 829"/>
        <xdr:cNvSpPr/>
      </xdr:nvSpPr>
      <xdr:spPr>
        <a:xfrm>
          <a:off x="19494500" y="148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114094</xdr:rowOff>
    </xdr:from>
    <xdr:to>
      <xdr:col>107</xdr:col>
      <xdr:colOff>50800</xdr:colOff>
      <xdr:row>86</xdr:row>
      <xdr:rowOff>114164</xdr:rowOff>
    </xdr:to>
    <xdr:cxnSp macro="">
      <xdr:nvCxnSpPr>
        <xdr:cNvPr id="831" name="直線コネクタ 830"/>
        <xdr:cNvCxnSpPr/>
      </xdr:nvCxnSpPr>
      <xdr:spPr>
        <a:xfrm flipV="1">
          <a:off x="19545300" y="14858794"/>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63367</xdr:rowOff>
    </xdr:from>
    <xdr:to>
      <xdr:col>98</xdr:col>
      <xdr:colOff>38100</xdr:colOff>
      <xdr:row>86</xdr:row>
      <xdr:rowOff>164967</xdr:rowOff>
    </xdr:to>
    <xdr:sp macro="" textlink="">
      <xdr:nvSpPr>
        <xdr:cNvPr id="832" name="楕円 831"/>
        <xdr:cNvSpPr/>
      </xdr:nvSpPr>
      <xdr:spPr>
        <a:xfrm>
          <a:off x="18605500" y="148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114164</xdr:rowOff>
    </xdr:from>
    <xdr:to>
      <xdr:col>102</xdr:col>
      <xdr:colOff>114300</xdr:colOff>
      <xdr:row>86</xdr:row>
      <xdr:rowOff>114167</xdr:rowOff>
    </xdr:to>
    <xdr:cxnSp macro="">
      <xdr:nvCxnSpPr>
        <xdr:cNvPr id="833" name="直線コネクタ 832"/>
        <xdr:cNvCxnSpPr/>
      </xdr:nvCxnSpPr>
      <xdr:spPr>
        <a:xfrm flipV="1">
          <a:off x="18656300" y="1485886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4"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5"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6"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7"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156018</xdr:rowOff>
    </xdr:from>
    <xdr:ext cx="469744" cy="259045"/>
    <xdr:sp macro="" textlink="">
      <xdr:nvSpPr>
        <xdr:cNvPr id="838" name="n_1mainValue【消防施設】&#10;一人当たり面積"/>
        <xdr:cNvSpPr txBox="1"/>
      </xdr:nvSpPr>
      <xdr:spPr>
        <a:xfrm>
          <a:off x="21075727" y="1490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156021</xdr:rowOff>
    </xdr:from>
    <xdr:ext cx="469744" cy="259045"/>
    <xdr:sp macro="" textlink="">
      <xdr:nvSpPr>
        <xdr:cNvPr id="839" name="n_2mainValue【消防施設】&#10;一人当たり面積"/>
        <xdr:cNvSpPr txBox="1"/>
      </xdr:nvSpPr>
      <xdr:spPr>
        <a:xfrm>
          <a:off x="20199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156091</xdr:rowOff>
    </xdr:from>
    <xdr:ext cx="469744" cy="259045"/>
    <xdr:sp macro="" textlink="">
      <xdr:nvSpPr>
        <xdr:cNvPr id="840" name="n_3mainValue【消防施設】&#10;一人当たり面積"/>
        <xdr:cNvSpPr txBox="1"/>
      </xdr:nvSpPr>
      <xdr:spPr>
        <a:xfrm>
          <a:off x="19310427" y="1490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156094</xdr:rowOff>
    </xdr:from>
    <xdr:ext cx="469744" cy="259045"/>
    <xdr:sp macro="" textlink="">
      <xdr:nvSpPr>
        <xdr:cNvPr id="841" name="n_4mainValue【消防施設】&#10;一人当たり面積"/>
        <xdr:cNvSpPr txBox="1"/>
      </xdr:nvSpPr>
      <xdr:spPr>
        <a:xfrm>
          <a:off x="18421427" y="149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7" name="直線コネクタ 866"/>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9" name="直線コネクタ 8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71" name="直線コネクタ 8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2"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3" name="フローチャート: 判断 872"/>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4" name="フローチャート: 判断 873"/>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5" name="フローチャート: 判断 87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6" name="フローチャート: 判断 8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7" name="フローチャート: 判断 876"/>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83" name="楕円 882"/>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84" name="【庁舎】&#10;有形固定資産減価償却率該当値テキスト"/>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885" name="楕円 884"/>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115388</xdr:rowOff>
    </xdr:from>
    <xdr:to>
      <xdr:col>85</xdr:col>
      <xdr:colOff>127000</xdr:colOff>
      <xdr:row>106</xdr:row>
      <xdr:rowOff>128451</xdr:rowOff>
    </xdr:to>
    <xdr:cxnSp macro="">
      <xdr:nvCxnSpPr>
        <xdr:cNvPr id="886" name="直線コネクタ 885"/>
        <xdr:cNvCxnSpPr/>
      </xdr:nvCxnSpPr>
      <xdr:spPr>
        <a:xfrm>
          <a:off x="15481300" y="182890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87" name="楕円 886"/>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115388</xdr:rowOff>
    </xdr:to>
    <xdr:cxnSp macro="">
      <xdr:nvCxnSpPr>
        <xdr:cNvPr id="888" name="直線コネクタ 887"/>
        <xdr:cNvCxnSpPr/>
      </xdr:nvCxnSpPr>
      <xdr:spPr>
        <a:xfrm>
          <a:off x="14592300" y="182711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889" name="楕円 888"/>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97427</xdr:rowOff>
    </xdr:to>
    <xdr:cxnSp macro="">
      <xdr:nvCxnSpPr>
        <xdr:cNvPr id="890" name="直線コネクタ 889"/>
        <xdr:cNvCxnSpPr/>
      </xdr:nvCxnSpPr>
      <xdr:spPr>
        <a:xfrm>
          <a:off x="13703300" y="182499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5806</xdr:rowOff>
    </xdr:from>
    <xdr:to>
      <xdr:col>67</xdr:col>
      <xdr:colOff>101600</xdr:colOff>
      <xdr:row>106</xdr:row>
      <xdr:rowOff>107406</xdr:rowOff>
    </xdr:to>
    <xdr:sp macro="" textlink="">
      <xdr:nvSpPr>
        <xdr:cNvPr id="891" name="楕円 890"/>
        <xdr:cNvSpPr/>
      </xdr:nvSpPr>
      <xdr:spPr>
        <a:xfrm>
          <a:off x="1276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56606</xdr:rowOff>
    </xdr:from>
    <xdr:to>
      <xdr:col>71</xdr:col>
      <xdr:colOff>177800</xdr:colOff>
      <xdr:row>106</xdr:row>
      <xdr:rowOff>76200</xdr:rowOff>
    </xdr:to>
    <xdr:cxnSp macro="">
      <xdr:nvCxnSpPr>
        <xdr:cNvPr id="892" name="直線コネクタ 891"/>
        <xdr:cNvCxnSpPr/>
      </xdr:nvCxnSpPr>
      <xdr:spPr>
        <a:xfrm>
          <a:off x="12814300" y="18230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3"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5"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6"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157315</xdr:rowOff>
    </xdr:from>
    <xdr:ext cx="405111" cy="259045"/>
    <xdr:sp macro="" textlink="">
      <xdr:nvSpPr>
        <xdr:cNvPr id="897" name="n_1mainValue【庁舎】&#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98" name="n_2mainValue【庁舎】&#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899" name="n_3mainValue【庁舎】&#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98533</xdr:rowOff>
    </xdr:from>
    <xdr:ext cx="405111" cy="259045"/>
    <xdr:sp macro="" textlink="">
      <xdr:nvSpPr>
        <xdr:cNvPr id="900" name="n_4mainValue【庁舎】&#10;有形固定資産減価償却率"/>
        <xdr:cNvSpPr txBox="1"/>
      </xdr:nvSpPr>
      <xdr:spPr>
        <a:xfrm>
          <a:off x="12611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6" name="直線コネクタ 925"/>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8" name="直線コネクタ 92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9"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30" name="直線コネクタ 92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31"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2" name="フローチャート: 判断 931"/>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3" name="フローチャート: 判断 93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4" name="フローチャート: 判断 933"/>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5" name="フローチャート: 判断 934"/>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6" name="フローチャート: 判断 93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942" name="楕円 941"/>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7093</xdr:rowOff>
    </xdr:from>
    <xdr:ext cx="469744" cy="259045"/>
    <xdr:sp macro="" textlink="">
      <xdr:nvSpPr>
        <xdr:cNvPr id="943" name="【庁舎】&#10;一人当たり面積該当値テキスト"/>
        <xdr:cNvSpPr txBox="1"/>
      </xdr:nvSpPr>
      <xdr:spPr>
        <a:xfrm>
          <a:off x="22199600"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33564</xdr:rowOff>
    </xdr:from>
    <xdr:to>
      <xdr:col>112</xdr:col>
      <xdr:colOff>38100</xdr:colOff>
      <xdr:row>106</xdr:row>
      <xdr:rowOff>135164</xdr:rowOff>
    </xdr:to>
    <xdr:sp macro="" textlink="">
      <xdr:nvSpPr>
        <xdr:cNvPr id="944" name="楕円 943"/>
        <xdr:cNvSpPr/>
      </xdr:nvSpPr>
      <xdr:spPr>
        <a:xfrm>
          <a:off x="2127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84364</xdr:rowOff>
    </xdr:to>
    <xdr:cxnSp macro="">
      <xdr:nvCxnSpPr>
        <xdr:cNvPr id="945" name="直線コネクタ 944"/>
        <xdr:cNvCxnSpPr/>
      </xdr:nvCxnSpPr>
      <xdr:spPr>
        <a:xfrm flipV="1">
          <a:off x="21323300" y="1825316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40095</xdr:rowOff>
    </xdr:from>
    <xdr:to>
      <xdr:col>107</xdr:col>
      <xdr:colOff>101600</xdr:colOff>
      <xdr:row>106</xdr:row>
      <xdr:rowOff>141695</xdr:rowOff>
    </xdr:to>
    <xdr:sp macro="" textlink="">
      <xdr:nvSpPr>
        <xdr:cNvPr id="946" name="楕円 945"/>
        <xdr:cNvSpPr/>
      </xdr:nvSpPr>
      <xdr:spPr>
        <a:xfrm>
          <a:off x="20383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84364</xdr:rowOff>
    </xdr:from>
    <xdr:to>
      <xdr:col>111</xdr:col>
      <xdr:colOff>177800</xdr:colOff>
      <xdr:row>106</xdr:row>
      <xdr:rowOff>90895</xdr:rowOff>
    </xdr:to>
    <xdr:cxnSp macro="">
      <xdr:nvCxnSpPr>
        <xdr:cNvPr id="947" name="直線コネクタ 946"/>
        <xdr:cNvCxnSpPr/>
      </xdr:nvCxnSpPr>
      <xdr:spPr>
        <a:xfrm flipV="1">
          <a:off x="20434300" y="182580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27032</xdr:rowOff>
    </xdr:from>
    <xdr:to>
      <xdr:col>102</xdr:col>
      <xdr:colOff>165100</xdr:colOff>
      <xdr:row>106</xdr:row>
      <xdr:rowOff>128632</xdr:rowOff>
    </xdr:to>
    <xdr:sp macro="" textlink="">
      <xdr:nvSpPr>
        <xdr:cNvPr id="948" name="楕円 947"/>
        <xdr:cNvSpPr/>
      </xdr:nvSpPr>
      <xdr:spPr>
        <a:xfrm>
          <a:off x="19494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90895</xdr:rowOff>
    </xdr:to>
    <xdr:cxnSp macro="">
      <xdr:nvCxnSpPr>
        <xdr:cNvPr id="949" name="直線コネクタ 948"/>
        <xdr:cNvCxnSpPr/>
      </xdr:nvCxnSpPr>
      <xdr:spPr>
        <a:xfrm>
          <a:off x="19545300" y="182515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31931</xdr:rowOff>
    </xdr:from>
    <xdr:to>
      <xdr:col>98</xdr:col>
      <xdr:colOff>38100</xdr:colOff>
      <xdr:row>106</xdr:row>
      <xdr:rowOff>133531</xdr:rowOff>
    </xdr:to>
    <xdr:sp macro="" textlink="">
      <xdr:nvSpPr>
        <xdr:cNvPr id="950" name="楕円 949"/>
        <xdr:cNvSpPr/>
      </xdr:nvSpPr>
      <xdr:spPr>
        <a:xfrm>
          <a:off x="18605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77832</xdr:rowOff>
    </xdr:from>
    <xdr:to>
      <xdr:col>102</xdr:col>
      <xdr:colOff>114300</xdr:colOff>
      <xdr:row>106</xdr:row>
      <xdr:rowOff>82731</xdr:rowOff>
    </xdr:to>
    <xdr:cxnSp macro="">
      <xdr:nvCxnSpPr>
        <xdr:cNvPr id="951" name="直線コネクタ 950"/>
        <xdr:cNvCxnSpPr/>
      </xdr:nvCxnSpPr>
      <xdr:spPr>
        <a:xfrm flipV="1">
          <a:off x="18656300" y="182515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2"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3"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4"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5"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126291</xdr:rowOff>
    </xdr:from>
    <xdr:ext cx="469744" cy="259045"/>
    <xdr:sp macro="" textlink="">
      <xdr:nvSpPr>
        <xdr:cNvPr id="956" name="n_1mainValue【庁舎】&#10;一人当たり面積"/>
        <xdr:cNvSpPr txBox="1"/>
      </xdr:nvSpPr>
      <xdr:spPr>
        <a:xfrm>
          <a:off x="210757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132822</xdr:rowOff>
    </xdr:from>
    <xdr:ext cx="469744" cy="259045"/>
    <xdr:sp macro="" textlink="">
      <xdr:nvSpPr>
        <xdr:cNvPr id="957" name="n_2mainValue【庁舎】&#10;一人当たり面積"/>
        <xdr:cNvSpPr txBox="1"/>
      </xdr:nvSpPr>
      <xdr:spPr>
        <a:xfrm>
          <a:off x="20199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119759</xdr:rowOff>
    </xdr:from>
    <xdr:ext cx="469744" cy="259045"/>
    <xdr:sp macro="" textlink="">
      <xdr:nvSpPr>
        <xdr:cNvPr id="958" name="n_3mainValue【庁舎】&#10;一人当たり面積"/>
        <xdr:cNvSpPr txBox="1"/>
      </xdr:nvSpPr>
      <xdr:spPr>
        <a:xfrm>
          <a:off x="19310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124658</xdr:rowOff>
    </xdr:from>
    <xdr:ext cx="469744" cy="259045"/>
    <xdr:sp macro="" textlink="">
      <xdr:nvSpPr>
        <xdr:cNvPr id="959" name="n_4mainValue【庁舎】&#10;一人当たり面積"/>
        <xdr:cNvSpPr txBox="1"/>
      </xdr:nvSpPr>
      <xdr:spPr>
        <a:xfrm>
          <a:off x="18421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類似団体と比較して特に有形固定資産償却率が高くなっている施設は、図書館、福祉施設、庁舎となっている。各施設ともに</a:t>
          </a:r>
          <a:r>
            <a:rPr kumimoji="1" lang="ja-JP" altLang="en-US" sz="1100" baseline="0">
              <a:solidFill>
                <a:schemeClr val="dk1"/>
              </a:solidFill>
              <a:effectLst/>
              <a:latin typeface="+mn-lt"/>
              <a:ea typeface="+mn-ea"/>
              <a:cs typeface="+mn-cs"/>
            </a:rPr>
            <a:t>老朽化してきている為、</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及び令和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年度策定の「公共施設等個別施設計画」に基づき、</a:t>
          </a:r>
          <a:r>
            <a:rPr kumimoji="1" lang="ja-JP" altLang="ja-JP" sz="1100" baseline="0">
              <a:solidFill>
                <a:schemeClr val="dk1"/>
              </a:solidFill>
              <a:effectLst/>
              <a:latin typeface="+mn-lt"/>
              <a:ea typeface="+mn-ea"/>
              <a:cs typeface="+mn-cs"/>
            </a:rPr>
            <a:t>改修等の</a:t>
          </a:r>
          <a:r>
            <a:rPr kumimoji="1" lang="ja-JP" altLang="en-US" sz="1100" baseline="0">
              <a:solidFill>
                <a:schemeClr val="dk1"/>
              </a:solidFill>
              <a:effectLst/>
              <a:latin typeface="+mn-lt"/>
              <a:ea typeface="+mn-ea"/>
              <a:cs typeface="+mn-cs"/>
            </a:rPr>
            <a:t>長寿命化</a:t>
          </a:r>
          <a:r>
            <a:rPr kumimoji="1" lang="ja-JP" altLang="ja-JP" sz="1100" baseline="0">
              <a:solidFill>
                <a:schemeClr val="dk1"/>
              </a:solidFill>
              <a:effectLst/>
              <a:latin typeface="+mn-lt"/>
              <a:ea typeface="+mn-ea"/>
              <a:cs typeface="+mn-cs"/>
            </a:rPr>
            <a:t>対策及び施設の集約化等の検討が必要となる。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財政力指数は類似団体平均値</a:t>
          </a:r>
          <a:r>
            <a:rPr kumimoji="1" lang="ja-JP" altLang="en-US" sz="1100">
              <a:solidFill>
                <a:schemeClr val="dk1"/>
              </a:solidFill>
              <a:effectLst/>
              <a:latin typeface="+mn-lt"/>
              <a:ea typeface="+mn-ea"/>
              <a:cs typeface="+mn-cs"/>
            </a:rPr>
            <a:t>よりやや低めの結果となった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年度の収入面については、</a:t>
          </a:r>
          <a:r>
            <a:rPr kumimoji="1" lang="ja-JP" altLang="en-US" sz="1100">
              <a:solidFill>
                <a:schemeClr val="dk1"/>
              </a:solidFill>
              <a:effectLst/>
              <a:latin typeface="+mn-lt"/>
              <a:ea typeface="+mn-ea"/>
              <a:cs typeface="+mn-cs"/>
            </a:rPr>
            <a:t>市民税や</a:t>
          </a:r>
          <a:r>
            <a:rPr kumimoji="1" lang="ja-JP" altLang="ja-JP" sz="1100">
              <a:solidFill>
                <a:schemeClr val="dk1"/>
              </a:solidFill>
              <a:effectLst/>
              <a:latin typeface="+mn-lt"/>
              <a:ea typeface="+mn-ea"/>
              <a:cs typeface="+mn-cs"/>
            </a:rPr>
            <a:t>たばこ税は減少したが、固定資産税の増加等が主な要因で地方税収入は微増となった。しなしながら、依然として県内他市町と比べ低く、徴収率の向上に取り組んでいるものの、更なる対策が課題となっている。需要面は増加傾向にあるため、今後も税収の増加を図るとともに、引き続き、企業誘致や交流人口の増加対策に積極的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5" name="テキスト ボックス 94"/>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7" name="テキスト ボックス 96"/>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年度はふるさと応援寄付金の積立方法を変更したことにより、一時的に大幅な改善となったものの、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は、類似団体と同程度</a:t>
          </a:r>
          <a:r>
            <a:rPr kumimoji="1" lang="ja-JP" altLang="en-US" sz="1100">
              <a:solidFill>
                <a:schemeClr val="dk1"/>
              </a:solidFill>
              <a:effectLst/>
              <a:latin typeface="+mn-lt"/>
              <a:ea typeface="+mn-ea"/>
              <a:cs typeface="+mn-cs"/>
            </a:rPr>
            <a:t>で推移してきた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ついては、類似団体と比較すると比率が大きく下がる結果となったが、これは新型コロナウイルス感染症の影響により、当初から予定していた事業を中止や延期したことによるものである。今後は、新型コロナウイルス感染症が落ち着き、それ以前の情勢に戻る頃には経常収支比率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年度～令和元年度並みの比率に戻ると予測される。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38281</xdr:rowOff>
    </xdr:from>
    <xdr:to>
      <xdr:col>23</xdr:col>
      <xdr:colOff>133350</xdr:colOff>
      <xdr:row>60</xdr:row>
      <xdr:rowOff>111578</xdr:rowOff>
    </xdr:to>
    <xdr:cxnSp macro="">
      <xdr:nvCxnSpPr>
        <xdr:cNvPr id="134" name="直線コネクタ 133"/>
        <xdr:cNvCxnSpPr/>
      </xdr:nvCxnSpPr>
      <xdr:spPr>
        <a:xfrm flipV="1">
          <a:off x="4114800" y="10153831"/>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111578</xdr:rowOff>
    </xdr:to>
    <xdr:cxnSp macro="">
      <xdr:nvCxnSpPr>
        <xdr:cNvPr id="137" name="直線コネクタ 136"/>
        <xdr:cNvCxnSpPr/>
      </xdr:nvCxnSpPr>
      <xdr:spPr>
        <a:xfrm>
          <a:off x="3225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60</xdr:row>
      <xdr:rowOff>56424</xdr:rowOff>
    </xdr:to>
    <xdr:cxnSp macro="">
      <xdr:nvCxnSpPr>
        <xdr:cNvPr id="140" name="直線コネクタ 139"/>
        <xdr:cNvCxnSpPr/>
      </xdr:nvCxnSpPr>
      <xdr:spPr>
        <a:xfrm>
          <a:off x="2336800" y="1032274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146776</xdr:rowOff>
    </xdr:from>
    <xdr:to>
      <xdr:col>11</xdr:col>
      <xdr:colOff>31750</xdr:colOff>
      <xdr:row>60</xdr:row>
      <xdr:rowOff>35741</xdr:rowOff>
    </xdr:to>
    <xdr:cxnSp macro="">
      <xdr:nvCxnSpPr>
        <xdr:cNvPr id="143" name="直線コネクタ 142"/>
        <xdr:cNvCxnSpPr/>
      </xdr:nvCxnSpPr>
      <xdr:spPr>
        <a:xfrm>
          <a:off x="1447800" y="9919426"/>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158931</xdr:rowOff>
    </xdr:from>
    <xdr:to>
      <xdr:col>23</xdr:col>
      <xdr:colOff>184150</xdr:colOff>
      <xdr:row>59</xdr:row>
      <xdr:rowOff>89081</xdr:rowOff>
    </xdr:to>
    <xdr:sp macro="" textlink="">
      <xdr:nvSpPr>
        <xdr:cNvPr id="153" name="楕円 152"/>
        <xdr:cNvSpPr/>
      </xdr:nvSpPr>
      <xdr:spPr>
        <a:xfrm>
          <a:off x="4902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4008</xdr:rowOff>
    </xdr:from>
    <xdr:ext cx="762000" cy="259045"/>
    <xdr:sp macro="" textlink="">
      <xdr:nvSpPr>
        <xdr:cNvPr id="154" name="財政構造の弾力性該当値テキスト"/>
        <xdr:cNvSpPr txBox="1"/>
      </xdr:nvSpPr>
      <xdr:spPr>
        <a:xfrm>
          <a:off x="5041900" y="994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1105</xdr:rowOff>
    </xdr:from>
    <xdr:ext cx="736600" cy="259045"/>
    <xdr:sp macro="" textlink="">
      <xdr:nvSpPr>
        <xdr:cNvPr id="156" name="テキスト ボックス 155"/>
        <xdr:cNvSpPr txBox="1"/>
      </xdr:nvSpPr>
      <xdr:spPr>
        <a:xfrm>
          <a:off x="3733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xdr:cNvSpPr txBox="1"/>
      </xdr:nvSpPr>
      <xdr:spPr>
        <a:xfrm>
          <a:off x="2844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156391</xdr:rowOff>
    </xdr:from>
    <xdr:to>
      <xdr:col>11</xdr:col>
      <xdr:colOff>82550</xdr:colOff>
      <xdr:row>60</xdr:row>
      <xdr:rowOff>86541</xdr:rowOff>
    </xdr:to>
    <xdr:sp macro="" textlink="">
      <xdr:nvSpPr>
        <xdr:cNvPr id="159" name="楕円 158"/>
        <xdr:cNvSpPr/>
      </xdr:nvSpPr>
      <xdr:spPr>
        <a:xfrm>
          <a:off x="2286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96718</xdr:rowOff>
    </xdr:from>
    <xdr:ext cx="762000" cy="259045"/>
    <xdr:sp macro="" textlink="">
      <xdr:nvSpPr>
        <xdr:cNvPr id="160" name="テキスト ボックス 159"/>
        <xdr:cNvSpPr txBox="1"/>
      </xdr:nvSpPr>
      <xdr:spPr>
        <a:xfrm>
          <a:off x="1955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95976</xdr:rowOff>
    </xdr:from>
    <xdr:to>
      <xdr:col>7</xdr:col>
      <xdr:colOff>31750</xdr:colOff>
      <xdr:row>58</xdr:row>
      <xdr:rowOff>26126</xdr:rowOff>
    </xdr:to>
    <xdr:sp macro="" textlink="">
      <xdr:nvSpPr>
        <xdr:cNvPr id="161" name="楕円 160"/>
        <xdr:cNvSpPr/>
      </xdr:nvSpPr>
      <xdr:spPr>
        <a:xfrm>
          <a:off x="1397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36303</xdr:rowOff>
    </xdr:from>
    <xdr:ext cx="762000" cy="259045"/>
    <xdr:sp macro="" textlink="">
      <xdr:nvSpPr>
        <xdr:cNvPr id="162" name="テキスト ボックス 161"/>
        <xdr:cNvSpPr txBox="1"/>
      </xdr:nvSpPr>
      <xdr:spPr>
        <a:xfrm>
          <a:off x="1066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人口１人当たりの金額が類似団体平均を上回っているのは、主に</a:t>
          </a:r>
          <a:r>
            <a:rPr kumimoji="1" lang="ja-JP" altLang="en-US" sz="1100">
              <a:solidFill>
                <a:schemeClr val="tx1"/>
              </a:solidFill>
              <a:effectLst/>
              <a:latin typeface="+mn-lt"/>
              <a:ea typeface="+mn-ea"/>
              <a:cs typeface="+mn-cs"/>
            </a:rPr>
            <a:t>人件費と</a:t>
          </a:r>
          <a:r>
            <a:rPr kumimoji="1" lang="ja-JP" altLang="ja-JP" sz="1100">
              <a:solidFill>
                <a:schemeClr val="tx1"/>
              </a:solidFill>
              <a:effectLst/>
              <a:latin typeface="+mn-lt"/>
              <a:ea typeface="+mn-ea"/>
              <a:cs typeface="+mn-cs"/>
            </a:rPr>
            <a:t>物件費が要因となっている。人件費については、合併時に策定した定員適正化計画</a:t>
          </a:r>
          <a:r>
            <a:rPr kumimoji="1" lang="ja-JP" altLang="en-US" sz="1100">
              <a:solidFill>
                <a:schemeClr val="tx1"/>
              </a:solidFill>
              <a:effectLst/>
              <a:latin typeface="+mn-lt"/>
              <a:ea typeface="+mn-ea"/>
              <a:cs typeface="+mn-cs"/>
            </a:rPr>
            <a:t>を実施してきたが、社会情勢の変化に対応した人員削減計画の見直しにより、職員の新規採用を行ったことや</a:t>
          </a:r>
          <a:r>
            <a:rPr kumimoji="1" lang="en-US" altLang="ja-JP" sz="1100">
              <a:solidFill>
                <a:schemeClr val="tx1"/>
              </a:solidFill>
              <a:effectLst/>
              <a:latin typeface="+mn-lt"/>
              <a:ea typeface="+mn-ea"/>
              <a:cs typeface="+mn-cs"/>
            </a:rPr>
            <a:t>2024</a:t>
          </a:r>
          <a:r>
            <a:rPr kumimoji="1" lang="ja-JP" altLang="en-US" sz="1100">
              <a:solidFill>
                <a:schemeClr val="tx1"/>
              </a:solidFill>
              <a:effectLst/>
              <a:latin typeface="+mn-lt"/>
              <a:ea typeface="+mn-ea"/>
              <a:cs typeface="+mn-cs"/>
            </a:rPr>
            <a:t>年に佐賀で開催される国民スポーツ大会に向けた職員増により増加している</a:t>
          </a:r>
          <a:r>
            <a:rPr kumimoji="1" lang="ja-JP" altLang="ja-JP" sz="1100">
              <a:solidFill>
                <a:schemeClr val="tx1"/>
              </a:solidFill>
              <a:effectLst/>
              <a:latin typeface="+mn-lt"/>
              <a:ea typeface="+mn-ea"/>
              <a:cs typeface="+mn-cs"/>
            </a:rPr>
            <a:t>。物件費については、平成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年度以降、ふるさと応援寄附金の返礼品に係る関係経費が大きくなっている。</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新型コロナウイルス感染症対策経費</a:t>
          </a:r>
          <a:r>
            <a:rPr kumimoji="1" lang="ja-JP" altLang="ja-JP" sz="1100">
              <a:solidFill>
                <a:schemeClr val="tx1"/>
              </a:solidFill>
              <a:effectLst/>
              <a:latin typeface="+mn-lt"/>
              <a:ea typeface="+mn-ea"/>
              <a:cs typeface="+mn-cs"/>
            </a:rPr>
            <a:t>等による需要増により増加した。</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102312</xdr:rowOff>
    </xdr:from>
    <xdr:to>
      <xdr:col>23</xdr:col>
      <xdr:colOff>133350</xdr:colOff>
      <xdr:row>83</xdr:row>
      <xdr:rowOff>162333</xdr:rowOff>
    </xdr:to>
    <xdr:cxnSp macro="">
      <xdr:nvCxnSpPr>
        <xdr:cNvPr id="194" name="直線コネクタ 193"/>
        <xdr:cNvCxnSpPr/>
      </xdr:nvCxnSpPr>
      <xdr:spPr>
        <a:xfrm>
          <a:off x="4114800" y="14332662"/>
          <a:ext cx="838200" cy="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89108</xdr:rowOff>
    </xdr:from>
    <xdr:to>
      <xdr:col>19</xdr:col>
      <xdr:colOff>133350</xdr:colOff>
      <xdr:row>83</xdr:row>
      <xdr:rowOff>102312</xdr:rowOff>
    </xdr:to>
    <xdr:cxnSp macro="">
      <xdr:nvCxnSpPr>
        <xdr:cNvPr id="197" name="直線コネクタ 196"/>
        <xdr:cNvCxnSpPr/>
      </xdr:nvCxnSpPr>
      <xdr:spPr>
        <a:xfrm>
          <a:off x="3225800" y="14319458"/>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89108</xdr:rowOff>
    </xdr:from>
    <xdr:to>
      <xdr:col>15</xdr:col>
      <xdr:colOff>82550</xdr:colOff>
      <xdr:row>83</xdr:row>
      <xdr:rowOff>142498</xdr:rowOff>
    </xdr:to>
    <xdr:cxnSp macro="">
      <xdr:nvCxnSpPr>
        <xdr:cNvPr id="200" name="直線コネクタ 199"/>
        <xdr:cNvCxnSpPr/>
      </xdr:nvCxnSpPr>
      <xdr:spPr>
        <a:xfrm flipV="1">
          <a:off x="2336800" y="14319458"/>
          <a:ext cx="889000" cy="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65489</xdr:rowOff>
    </xdr:from>
    <xdr:to>
      <xdr:col>11</xdr:col>
      <xdr:colOff>31750</xdr:colOff>
      <xdr:row>83</xdr:row>
      <xdr:rowOff>142498</xdr:rowOff>
    </xdr:to>
    <xdr:cxnSp macro="">
      <xdr:nvCxnSpPr>
        <xdr:cNvPr id="203" name="直線コネクタ 202"/>
        <xdr:cNvCxnSpPr/>
      </xdr:nvCxnSpPr>
      <xdr:spPr>
        <a:xfrm>
          <a:off x="1447800" y="14295839"/>
          <a:ext cx="889000" cy="7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111533</xdr:rowOff>
    </xdr:from>
    <xdr:to>
      <xdr:col>23</xdr:col>
      <xdr:colOff>184150</xdr:colOff>
      <xdr:row>84</xdr:row>
      <xdr:rowOff>41683</xdr:rowOff>
    </xdr:to>
    <xdr:sp macro="" textlink="">
      <xdr:nvSpPr>
        <xdr:cNvPr id="213" name="楕円 212"/>
        <xdr:cNvSpPr/>
      </xdr:nvSpPr>
      <xdr:spPr>
        <a:xfrm>
          <a:off x="4902200" y="143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83610</xdr:rowOff>
    </xdr:from>
    <xdr:ext cx="762000" cy="259045"/>
    <xdr:sp macro="" textlink="">
      <xdr:nvSpPr>
        <xdr:cNvPr id="214" name="人件費・物件費等の状況該当値テキスト"/>
        <xdr:cNvSpPr txBox="1"/>
      </xdr:nvSpPr>
      <xdr:spPr>
        <a:xfrm>
          <a:off x="5041900" y="1431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51512</xdr:rowOff>
    </xdr:from>
    <xdr:to>
      <xdr:col>19</xdr:col>
      <xdr:colOff>184150</xdr:colOff>
      <xdr:row>83</xdr:row>
      <xdr:rowOff>153112</xdr:rowOff>
    </xdr:to>
    <xdr:sp macro="" textlink="">
      <xdr:nvSpPr>
        <xdr:cNvPr id="215" name="楕円 214"/>
        <xdr:cNvSpPr/>
      </xdr:nvSpPr>
      <xdr:spPr>
        <a:xfrm>
          <a:off x="4064000" y="142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137889</xdr:rowOff>
    </xdr:from>
    <xdr:ext cx="736600" cy="259045"/>
    <xdr:sp macro="" textlink="">
      <xdr:nvSpPr>
        <xdr:cNvPr id="216" name="テキスト ボックス 215"/>
        <xdr:cNvSpPr txBox="1"/>
      </xdr:nvSpPr>
      <xdr:spPr>
        <a:xfrm>
          <a:off x="3733800" y="14368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38308</xdr:rowOff>
    </xdr:from>
    <xdr:to>
      <xdr:col>15</xdr:col>
      <xdr:colOff>133350</xdr:colOff>
      <xdr:row>83</xdr:row>
      <xdr:rowOff>139908</xdr:rowOff>
    </xdr:to>
    <xdr:sp macro="" textlink="">
      <xdr:nvSpPr>
        <xdr:cNvPr id="217" name="楕円 216"/>
        <xdr:cNvSpPr/>
      </xdr:nvSpPr>
      <xdr:spPr>
        <a:xfrm>
          <a:off x="3175000" y="142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124685</xdr:rowOff>
    </xdr:from>
    <xdr:ext cx="762000" cy="259045"/>
    <xdr:sp macro="" textlink="">
      <xdr:nvSpPr>
        <xdr:cNvPr id="218" name="テキスト ボックス 217"/>
        <xdr:cNvSpPr txBox="1"/>
      </xdr:nvSpPr>
      <xdr:spPr>
        <a:xfrm>
          <a:off x="2844800" y="143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91698</xdr:rowOff>
    </xdr:from>
    <xdr:to>
      <xdr:col>11</xdr:col>
      <xdr:colOff>82550</xdr:colOff>
      <xdr:row>84</xdr:row>
      <xdr:rowOff>21848</xdr:rowOff>
    </xdr:to>
    <xdr:sp macro="" textlink="">
      <xdr:nvSpPr>
        <xdr:cNvPr id="219" name="楕円 218"/>
        <xdr:cNvSpPr/>
      </xdr:nvSpPr>
      <xdr:spPr>
        <a:xfrm>
          <a:off x="2286000" y="143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6625</xdr:rowOff>
    </xdr:from>
    <xdr:ext cx="762000" cy="259045"/>
    <xdr:sp macro="" textlink="">
      <xdr:nvSpPr>
        <xdr:cNvPr id="220" name="テキスト ボックス 219"/>
        <xdr:cNvSpPr txBox="1"/>
      </xdr:nvSpPr>
      <xdr:spPr>
        <a:xfrm>
          <a:off x="1955800" y="1440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14689</xdr:rowOff>
    </xdr:from>
    <xdr:to>
      <xdr:col>7</xdr:col>
      <xdr:colOff>31750</xdr:colOff>
      <xdr:row>83</xdr:row>
      <xdr:rowOff>116289</xdr:rowOff>
    </xdr:to>
    <xdr:sp macro="" textlink="">
      <xdr:nvSpPr>
        <xdr:cNvPr id="221" name="楕円 220"/>
        <xdr:cNvSpPr/>
      </xdr:nvSpPr>
      <xdr:spPr>
        <a:xfrm>
          <a:off x="1397000" y="1424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101066</xdr:rowOff>
    </xdr:from>
    <xdr:ext cx="762000" cy="259045"/>
    <xdr:sp macro="" textlink="">
      <xdr:nvSpPr>
        <xdr:cNvPr id="222" name="テキスト ボックス 221"/>
        <xdr:cNvSpPr txBox="1"/>
      </xdr:nvSpPr>
      <xdr:spPr>
        <a:xfrm>
          <a:off x="1066800" y="1433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給与制度の適正な運用により類似団体と比較して低く、また県内でも最低水準である。</a:t>
          </a:r>
          <a:r>
            <a:rPr kumimoji="1" lang="ja-JP" altLang="en-US" sz="1100">
              <a:solidFill>
                <a:schemeClr val="dk1"/>
              </a:solidFill>
              <a:effectLst/>
              <a:latin typeface="+mn-lt"/>
              <a:ea typeface="+mn-ea"/>
              <a:cs typeface="+mn-cs"/>
            </a:rPr>
            <a:t>嬉野市は正規職員数の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割強が任期付職員となっており、経験年数によって給与が設定されている事が主な要因である。</a:t>
          </a:r>
          <a:r>
            <a:rPr kumimoji="1" lang="ja-JP" altLang="ja-JP" sz="1100">
              <a:solidFill>
                <a:schemeClr val="dk1"/>
              </a:solidFill>
              <a:effectLst/>
              <a:latin typeface="+mn-lt"/>
              <a:ea typeface="+mn-ea"/>
              <a:cs typeface="+mn-cs"/>
            </a:rPr>
            <a:t>今後は、人事評価制度の本格的な導入により、成果による給与配分にも取り組む必要がある。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121859</xdr:rowOff>
    </xdr:to>
    <xdr:cxnSp macro="">
      <xdr:nvCxnSpPr>
        <xdr:cNvPr id="258" name="直線コネクタ 257"/>
        <xdr:cNvCxnSpPr/>
      </xdr:nvCxnSpPr>
      <xdr:spPr>
        <a:xfrm flipV="1">
          <a:off x="16179800" y="142832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84</xdr:row>
      <xdr:rowOff>76805</xdr:rowOff>
    </xdr:to>
    <xdr:cxnSp macro="">
      <xdr:nvCxnSpPr>
        <xdr:cNvPr id="261" name="直線コネクタ 260"/>
        <xdr:cNvCxnSpPr/>
      </xdr:nvCxnSpPr>
      <xdr:spPr>
        <a:xfrm flipV="1">
          <a:off x="15290800" y="143522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76805</xdr:rowOff>
    </xdr:to>
    <xdr:cxnSp macro="">
      <xdr:nvCxnSpPr>
        <xdr:cNvPr id="264" name="直線コネクタ 263"/>
        <xdr:cNvCxnSpPr/>
      </xdr:nvCxnSpPr>
      <xdr:spPr>
        <a:xfrm>
          <a:off x="14401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65314</xdr:rowOff>
    </xdr:to>
    <xdr:cxnSp macro="">
      <xdr:nvCxnSpPr>
        <xdr:cNvPr id="267" name="直線コネクタ 266"/>
        <xdr:cNvCxnSpPr/>
      </xdr:nvCxnSpPr>
      <xdr:spPr>
        <a:xfrm>
          <a:off x="135128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7" name="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9" name="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0" name="テキスト ボックス 279"/>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1" name="楕円 280"/>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2" name="テキスト ボックス 281"/>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4" name="テキスト ボックス 283"/>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合併後の定員適正化計画（退職者の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補充）の実施（平成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実施）により職員数は減少し、類似団体の数値を大きく下回っている。今後は住民サービスを低下させることがないように人員を確保しつつ、業務委託や業務効率化手法の導入等により、引き続き人員の適正化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11370</xdr:rowOff>
    </xdr:from>
    <xdr:to>
      <xdr:col>81</xdr:col>
      <xdr:colOff>44450</xdr:colOff>
      <xdr:row>61</xdr:row>
      <xdr:rowOff>34351</xdr:rowOff>
    </xdr:to>
    <xdr:cxnSp macro="">
      <xdr:nvCxnSpPr>
        <xdr:cNvPr id="323" name="直線コネクタ 322"/>
        <xdr:cNvCxnSpPr/>
      </xdr:nvCxnSpPr>
      <xdr:spPr>
        <a:xfrm>
          <a:off x="16179800" y="1046982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61</xdr:row>
      <xdr:rowOff>11370</xdr:rowOff>
    </xdr:to>
    <xdr:cxnSp macro="">
      <xdr:nvCxnSpPr>
        <xdr:cNvPr id="326" name="直線コネクタ 325"/>
        <xdr:cNvCxnSpPr/>
      </xdr:nvCxnSpPr>
      <xdr:spPr>
        <a:xfrm>
          <a:off x="15290800" y="1042270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111578</xdr:rowOff>
    </xdr:from>
    <xdr:to>
      <xdr:col>72</xdr:col>
      <xdr:colOff>203200</xdr:colOff>
      <xdr:row>60</xdr:row>
      <xdr:rowOff>135709</xdr:rowOff>
    </xdr:to>
    <xdr:cxnSp macro="">
      <xdr:nvCxnSpPr>
        <xdr:cNvPr id="329" name="直線コネクタ 328"/>
        <xdr:cNvCxnSpPr/>
      </xdr:nvCxnSpPr>
      <xdr:spPr>
        <a:xfrm>
          <a:off x="14401800" y="1039857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71362</xdr:rowOff>
    </xdr:from>
    <xdr:to>
      <xdr:col>68</xdr:col>
      <xdr:colOff>152400</xdr:colOff>
      <xdr:row>60</xdr:row>
      <xdr:rowOff>111578</xdr:rowOff>
    </xdr:to>
    <xdr:cxnSp macro="">
      <xdr:nvCxnSpPr>
        <xdr:cNvPr id="332" name="直線コネクタ 331"/>
        <xdr:cNvCxnSpPr/>
      </xdr:nvCxnSpPr>
      <xdr:spPr>
        <a:xfrm>
          <a:off x="13512800" y="1035836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155001</xdr:rowOff>
    </xdr:from>
    <xdr:to>
      <xdr:col>81</xdr:col>
      <xdr:colOff>95250</xdr:colOff>
      <xdr:row>61</xdr:row>
      <xdr:rowOff>85151</xdr:rowOff>
    </xdr:to>
    <xdr:sp macro="" textlink="">
      <xdr:nvSpPr>
        <xdr:cNvPr id="342" name="楕円 341"/>
        <xdr:cNvSpPr/>
      </xdr:nvSpPr>
      <xdr:spPr>
        <a:xfrm>
          <a:off x="169672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xdr:rowOff>
    </xdr:from>
    <xdr:ext cx="762000" cy="259045"/>
    <xdr:sp macro="" textlink="">
      <xdr:nvSpPr>
        <xdr:cNvPr id="343" name="定員管理の状況該当値テキスト"/>
        <xdr:cNvSpPr txBox="1"/>
      </xdr:nvSpPr>
      <xdr:spPr>
        <a:xfrm>
          <a:off x="17106900" y="1028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132020</xdr:rowOff>
    </xdr:from>
    <xdr:to>
      <xdr:col>77</xdr:col>
      <xdr:colOff>95250</xdr:colOff>
      <xdr:row>61</xdr:row>
      <xdr:rowOff>62170</xdr:rowOff>
    </xdr:to>
    <xdr:sp macro="" textlink="">
      <xdr:nvSpPr>
        <xdr:cNvPr id="344" name="楕円 343"/>
        <xdr:cNvSpPr/>
      </xdr:nvSpPr>
      <xdr:spPr>
        <a:xfrm>
          <a:off x="16129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72347</xdr:rowOff>
    </xdr:from>
    <xdr:ext cx="736600" cy="259045"/>
    <xdr:sp macro="" textlink="">
      <xdr:nvSpPr>
        <xdr:cNvPr id="345" name="テキスト ボックス 344"/>
        <xdr:cNvSpPr txBox="1"/>
      </xdr:nvSpPr>
      <xdr:spPr>
        <a:xfrm>
          <a:off x="15798800" y="101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6" name="楕円 345"/>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47" name="テキスト ボックス 346"/>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60778</xdr:rowOff>
    </xdr:from>
    <xdr:to>
      <xdr:col>68</xdr:col>
      <xdr:colOff>203200</xdr:colOff>
      <xdr:row>60</xdr:row>
      <xdr:rowOff>162378</xdr:rowOff>
    </xdr:to>
    <xdr:sp macro="" textlink="">
      <xdr:nvSpPr>
        <xdr:cNvPr id="348" name="楕円 347"/>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1105</xdr:rowOff>
    </xdr:from>
    <xdr:ext cx="762000" cy="259045"/>
    <xdr:sp macro="" textlink="">
      <xdr:nvSpPr>
        <xdr:cNvPr id="349" name="テキスト ボックス 348"/>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20562</xdr:rowOff>
    </xdr:from>
    <xdr:to>
      <xdr:col>64</xdr:col>
      <xdr:colOff>152400</xdr:colOff>
      <xdr:row>60</xdr:row>
      <xdr:rowOff>122162</xdr:rowOff>
    </xdr:to>
    <xdr:sp macro="" textlink="">
      <xdr:nvSpPr>
        <xdr:cNvPr id="350" name="楕円 349"/>
        <xdr:cNvSpPr/>
      </xdr:nvSpPr>
      <xdr:spPr>
        <a:xfrm>
          <a:off x="13462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132339</xdr:rowOff>
    </xdr:from>
    <xdr:ext cx="762000" cy="259045"/>
    <xdr:sp macro="" textlink="">
      <xdr:nvSpPr>
        <xdr:cNvPr id="351" name="テキスト ボックス 350"/>
        <xdr:cNvSpPr txBox="1"/>
      </xdr:nvSpPr>
      <xdr:spPr>
        <a:xfrm>
          <a:off x="13131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利率の高い地方債の償還が進んだことや、交付税措置率の高い合併特例債の有効活用により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類似団体平均を下回っていたが、令</a:t>
          </a:r>
          <a:r>
            <a:rPr kumimoji="1" lang="ja-JP" altLang="en-US" sz="1100">
              <a:solidFill>
                <a:schemeClr val="dk1"/>
              </a:solidFill>
              <a:effectLst/>
              <a:latin typeface="+mn-lt"/>
              <a:ea typeface="+mn-ea"/>
              <a:cs typeface="+mn-cs"/>
            </a:rPr>
            <a:t>和元年度以降は</a:t>
          </a:r>
          <a:r>
            <a:rPr kumimoji="1" lang="ja-JP" altLang="ja-JP" sz="1100">
              <a:solidFill>
                <a:schemeClr val="dk1"/>
              </a:solidFill>
              <a:effectLst/>
              <a:latin typeface="+mn-lt"/>
              <a:ea typeface="+mn-ea"/>
              <a:cs typeface="+mn-cs"/>
            </a:rPr>
            <a:t>公営企業及び一部事務組合の地方債償還金に対する繰入金等の増により比率は上昇</a:t>
          </a:r>
          <a:r>
            <a:rPr kumimoji="1" lang="ja-JP" altLang="en-US" sz="1100">
              <a:solidFill>
                <a:schemeClr val="dk1"/>
              </a:solidFill>
              <a:effectLst/>
              <a:latin typeface="+mn-lt"/>
              <a:ea typeface="+mn-ea"/>
              <a:cs typeface="+mn-cs"/>
            </a:rPr>
            <a:t>に転じている</a:t>
          </a:r>
          <a:r>
            <a:rPr kumimoji="1" lang="ja-JP" altLang="ja-JP" sz="1100">
              <a:solidFill>
                <a:schemeClr val="dk1"/>
              </a:solidFill>
              <a:effectLst/>
              <a:latin typeface="+mn-lt"/>
              <a:ea typeface="+mn-ea"/>
              <a:cs typeface="+mn-cs"/>
            </a:rPr>
            <a:t>。今後は、新幹線嬉野温泉駅周辺整備事業等の大型投資的事業により比率の上昇が見込まれるため、引き続き、起債の抑制や有利な地方債の活用に努め水準を抑えていく。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34078</xdr:rowOff>
    </xdr:to>
    <xdr:cxnSp macro="">
      <xdr:nvCxnSpPr>
        <xdr:cNvPr id="385" name="直線コネクタ 384"/>
        <xdr:cNvCxnSpPr/>
      </xdr:nvCxnSpPr>
      <xdr:spPr>
        <a:xfrm>
          <a:off x="16179800" y="637370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17992</xdr:rowOff>
    </xdr:from>
    <xdr:to>
      <xdr:col>77</xdr:col>
      <xdr:colOff>44450</xdr:colOff>
      <xdr:row>37</xdr:row>
      <xdr:rowOff>30057</xdr:rowOff>
    </xdr:to>
    <xdr:cxnSp macro="">
      <xdr:nvCxnSpPr>
        <xdr:cNvPr id="388" name="直線コネクタ 387"/>
        <xdr:cNvCxnSpPr/>
      </xdr:nvCxnSpPr>
      <xdr:spPr>
        <a:xfrm>
          <a:off x="15290800" y="636164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3916</xdr:rowOff>
    </xdr:from>
    <xdr:to>
      <xdr:col>72</xdr:col>
      <xdr:colOff>203200</xdr:colOff>
      <xdr:row>37</xdr:row>
      <xdr:rowOff>17992</xdr:rowOff>
    </xdr:to>
    <xdr:cxnSp macro="">
      <xdr:nvCxnSpPr>
        <xdr:cNvPr id="391" name="直線コネクタ 390"/>
        <xdr:cNvCxnSpPr/>
      </xdr:nvCxnSpPr>
      <xdr:spPr>
        <a:xfrm>
          <a:off x="14401800" y="63475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3916</xdr:rowOff>
    </xdr:to>
    <xdr:cxnSp macro="">
      <xdr:nvCxnSpPr>
        <xdr:cNvPr id="394" name="直線コネクタ 393"/>
        <xdr:cNvCxnSpPr/>
      </xdr:nvCxnSpPr>
      <xdr:spPr>
        <a:xfrm>
          <a:off x="13512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4" name="楕円 403"/>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5" name="公債費負担の状況該当値テキスト"/>
        <xdr:cNvSpPr txBox="1"/>
      </xdr:nvSpPr>
      <xdr:spPr>
        <a:xfrm>
          <a:off x="17106900" y="62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407" name="テキスト ボックス 406"/>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8" name="楕円 407"/>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9" name="テキスト ボックス 408"/>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0" name="楕円 409"/>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1" name="テキスト ボックス 410"/>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2" name="楕円 411"/>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3" name="テキスト ボックス 412"/>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これまで数年間に渡り実施してきた公共施設等整備事業（</a:t>
          </a:r>
          <a:r>
            <a:rPr kumimoji="1" lang="en-US" altLang="ja-JP" sz="1100">
              <a:latin typeface="+mn-ea"/>
              <a:ea typeface="+mn-ea"/>
            </a:rPr>
            <a:t>H29</a:t>
          </a:r>
          <a:r>
            <a:rPr kumimoji="1" lang="ja-JP" altLang="en-US" sz="1100">
              <a:latin typeface="+mn-ea"/>
              <a:ea typeface="+mn-ea"/>
            </a:rPr>
            <a:t>：うれしの茶交流館等、</a:t>
          </a:r>
          <a:r>
            <a:rPr kumimoji="1" lang="en-US" altLang="ja-JP" sz="1100">
              <a:latin typeface="+mn-ea"/>
              <a:ea typeface="+mn-ea"/>
            </a:rPr>
            <a:t>H30</a:t>
          </a:r>
          <a:r>
            <a:rPr kumimoji="1" lang="ja-JP" altLang="en-US" sz="1100">
              <a:latin typeface="+mn-ea"/>
              <a:ea typeface="+mn-ea"/>
            </a:rPr>
            <a:t>：中央体育館、市民センター）に伴う借入金の増加に加え、新幹線嬉野温泉駅周辺整備の本格実施による事業経費の増加及び土地開発公社に対する大規模な債務負担行為の発生により、将来負担比率は類似団体に比べやや高い状態にある。この傾向は駅周辺整備事業の完了まで継続する見込みであるため、財政調整基金及び減債基金の積み立てによる充当可能財源の増並びに地方債発行の抑制など、計画的な運営を行っていくよう努める。</a:t>
          </a:r>
          <a:endParaRPr kumimoji="1" lang="en-US" altLang="ja-JP" sz="1100">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78147</xdr:rowOff>
    </xdr:from>
    <xdr:to>
      <xdr:col>81</xdr:col>
      <xdr:colOff>44450</xdr:colOff>
      <xdr:row>15</xdr:row>
      <xdr:rowOff>35793</xdr:rowOff>
    </xdr:to>
    <xdr:cxnSp macro="">
      <xdr:nvCxnSpPr>
        <xdr:cNvPr id="447" name="直線コネクタ 446"/>
        <xdr:cNvCxnSpPr/>
      </xdr:nvCxnSpPr>
      <xdr:spPr>
        <a:xfrm flipV="1">
          <a:off x="16179800" y="2478447"/>
          <a:ext cx="8382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62924</xdr:rowOff>
    </xdr:from>
    <xdr:ext cx="762000" cy="259045"/>
    <xdr:sp macro="" textlink="">
      <xdr:nvSpPr>
        <xdr:cNvPr id="448" name="将来負担の状況平均値テキスト"/>
        <xdr:cNvSpPr txBox="1"/>
      </xdr:nvSpPr>
      <xdr:spPr>
        <a:xfrm>
          <a:off x="17106900" y="2463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35793</xdr:rowOff>
    </xdr:from>
    <xdr:to>
      <xdr:col>77</xdr:col>
      <xdr:colOff>44450</xdr:colOff>
      <xdr:row>15</xdr:row>
      <xdr:rowOff>74401</xdr:rowOff>
    </xdr:to>
    <xdr:cxnSp macro="">
      <xdr:nvCxnSpPr>
        <xdr:cNvPr id="450" name="直線コネクタ 449"/>
        <xdr:cNvCxnSpPr/>
      </xdr:nvCxnSpPr>
      <xdr:spPr>
        <a:xfrm flipV="1">
          <a:off x="15290800" y="260754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74401</xdr:rowOff>
    </xdr:from>
    <xdr:to>
      <xdr:col>72</xdr:col>
      <xdr:colOff>203200</xdr:colOff>
      <xdr:row>15</xdr:row>
      <xdr:rowOff>77618</xdr:rowOff>
    </xdr:to>
    <xdr:cxnSp macro="">
      <xdr:nvCxnSpPr>
        <xdr:cNvPr id="453" name="直線コネクタ 452"/>
        <xdr:cNvCxnSpPr/>
      </xdr:nvCxnSpPr>
      <xdr:spPr>
        <a:xfrm flipV="1">
          <a:off x="14401800" y="264615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77618</xdr:rowOff>
    </xdr:from>
    <xdr:to>
      <xdr:col>68</xdr:col>
      <xdr:colOff>152400</xdr:colOff>
      <xdr:row>15</xdr:row>
      <xdr:rowOff>83248</xdr:rowOff>
    </xdr:to>
    <xdr:cxnSp macro="">
      <xdr:nvCxnSpPr>
        <xdr:cNvPr id="456" name="直線コネクタ 455"/>
        <xdr:cNvCxnSpPr/>
      </xdr:nvCxnSpPr>
      <xdr:spPr>
        <a:xfrm flipV="1">
          <a:off x="13512800" y="264936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27347</xdr:rowOff>
    </xdr:from>
    <xdr:to>
      <xdr:col>81</xdr:col>
      <xdr:colOff>95250</xdr:colOff>
      <xdr:row>14</xdr:row>
      <xdr:rowOff>128947</xdr:rowOff>
    </xdr:to>
    <xdr:sp macro="" textlink="">
      <xdr:nvSpPr>
        <xdr:cNvPr id="466" name="楕円 465"/>
        <xdr:cNvSpPr/>
      </xdr:nvSpPr>
      <xdr:spPr>
        <a:xfrm>
          <a:off x="169672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120074</xdr:rowOff>
    </xdr:from>
    <xdr:ext cx="762000" cy="259045"/>
    <xdr:sp macro="" textlink="">
      <xdr:nvSpPr>
        <xdr:cNvPr id="467" name="将来負担の状況該当値テキスト"/>
        <xdr:cNvSpPr txBox="1"/>
      </xdr:nvSpPr>
      <xdr:spPr>
        <a:xfrm>
          <a:off x="17106900" y="234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156443</xdr:rowOff>
    </xdr:from>
    <xdr:to>
      <xdr:col>77</xdr:col>
      <xdr:colOff>95250</xdr:colOff>
      <xdr:row>15</xdr:row>
      <xdr:rowOff>86593</xdr:rowOff>
    </xdr:to>
    <xdr:sp macro="" textlink="">
      <xdr:nvSpPr>
        <xdr:cNvPr id="468" name="楕円 467"/>
        <xdr:cNvSpPr/>
      </xdr:nvSpPr>
      <xdr:spPr>
        <a:xfrm>
          <a:off x="16129000" y="25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71370</xdr:rowOff>
    </xdr:from>
    <xdr:ext cx="736600" cy="259045"/>
    <xdr:sp macro="" textlink="">
      <xdr:nvSpPr>
        <xdr:cNvPr id="469" name="テキスト ボックス 468"/>
        <xdr:cNvSpPr txBox="1"/>
      </xdr:nvSpPr>
      <xdr:spPr>
        <a:xfrm>
          <a:off x="15798800" y="264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23601</xdr:rowOff>
    </xdr:from>
    <xdr:to>
      <xdr:col>73</xdr:col>
      <xdr:colOff>44450</xdr:colOff>
      <xdr:row>15</xdr:row>
      <xdr:rowOff>125201</xdr:rowOff>
    </xdr:to>
    <xdr:sp macro="" textlink="">
      <xdr:nvSpPr>
        <xdr:cNvPr id="470" name="楕円 469"/>
        <xdr:cNvSpPr/>
      </xdr:nvSpPr>
      <xdr:spPr>
        <a:xfrm>
          <a:off x="15240000" y="25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109978</xdr:rowOff>
    </xdr:from>
    <xdr:ext cx="762000" cy="259045"/>
    <xdr:sp macro="" textlink="">
      <xdr:nvSpPr>
        <xdr:cNvPr id="471" name="テキスト ボックス 470"/>
        <xdr:cNvSpPr txBox="1"/>
      </xdr:nvSpPr>
      <xdr:spPr>
        <a:xfrm>
          <a:off x="14909800" y="268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26818</xdr:rowOff>
    </xdr:from>
    <xdr:to>
      <xdr:col>68</xdr:col>
      <xdr:colOff>203200</xdr:colOff>
      <xdr:row>15</xdr:row>
      <xdr:rowOff>128418</xdr:rowOff>
    </xdr:to>
    <xdr:sp macro="" textlink="">
      <xdr:nvSpPr>
        <xdr:cNvPr id="472" name="楕円 471"/>
        <xdr:cNvSpPr/>
      </xdr:nvSpPr>
      <xdr:spPr>
        <a:xfrm>
          <a:off x="14351000" y="25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113195</xdr:rowOff>
    </xdr:from>
    <xdr:ext cx="762000" cy="259045"/>
    <xdr:sp macro="" textlink="">
      <xdr:nvSpPr>
        <xdr:cNvPr id="473" name="テキスト ボックス 472"/>
        <xdr:cNvSpPr txBox="1"/>
      </xdr:nvSpPr>
      <xdr:spPr>
        <a:xfrm>
          <a:off x="14020800" y="26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32448</xdr:rowOff>
    </xdr:from>
    <xdr:to>
      <xdr:col>64</xdr:col>
      <xdr:colOff>152400</xdr:colOff>
      <xdr:row>15</xdr:row>
      <xdr:rowOff>134048</xdr:rowOff>
    </xdr:to>
    <xdr:sp macro="" textlink="">
      <xdr:nvSpPr>
        <xdr:cNvPr id="474" name="楕円 473"/>
        <xdr:cNvSpPr/>
      </xdr:nvSpPr>
      <xdr:spPr>
        <a:xfrm>
          <a:off x="13462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118825</xdr:rowOff>
    </xdr:from>
    <xdr:ext cx="762000" cy="259045"/>
    <xdr:sp macro="" textlink="">
      <xdr:nvSpPr>
        <xdr:cNvPr id="475" name="テキスト ボックス 474"/>
        <xdr:cNvSpPr txBox="1"/>
      </xdr:nvSpPr>
      <xdr:spPr>
        <a:xfrm>
          <a:off x="13131800" y="26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職員数については、合併以降の定員適正化計画に沿って着実に減少したが、平成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年度は横ばいで推移し、令和元年度</a:t>
          </a:r>
          <a:r>
            <a:rPr kumimoji="1" lang="ja-JP" altLang="en-US" sz="1100">
              <a:solidFill>
                <a:schemeClr val="dk1"/>
              </a:solidFill>
              <a:effectLst/>
              <a:latin typeface="+mn-lt"/>
              <a:ea typeface="+mn-ea"/>
              <a:cs typeface="+mn-cs"/>
            </a:rPr>
            <a:t>は増加に転じ令和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年度も引き続き</a:t>
          </a:r>
          <a:r>
            <a:rPr kumimoji="1" lang="ja-JP" altLang="ja-JP" sz="1100">
              <a:solidFill>
                <a:schemeClr val="dk1"/>
              </a:solidFill>
              <a:effectLst/>
              <a:latin typeface="+mn-lt"/>
              <a:ea typeface="+mn-ea"/>
              <a:cs typeface="+mn-cs"/>
            </a:rPr>
            <a:t>増加となった。また、</a:t>
          </a:r>
          <a:r>
            <a:rPr kumimoji="1" lang="ja-JP" altLang="en-US" sz="1100">
              <a:solidFill>
                <a:schemeClr val="dk1"/>
              </a:solidFill>
              <a:effectLst/>
              <a:latin typeface="+mn-lt"/>
              <a:ea typeface="+mn-ea"/>
              <a:cs typeface="+mn-cs"/>
            </a:rPr>
            <a:t>会計年度任用職員</a:t>
          </a:r>
          <a:r>
            <a:rPr kumimoji="1" lang="ja-JP" altLang="ja-JP" sz="1100">
              <a:solidFill>
                <a:schemeClr val="dk1"/>
              </a:solidFill>
              <a:effectLst/>
              <a:latin typeface="+mn-lt"/>
              <a:ea typeface="+mn-ea"/>
              <a:cs typeface="+mn-cs"/>
            </a:rPr>
            <a:t>等は増加傾向にある。住民サービスの向上、働き方改革が求められる中、これ以上の職員数の削減は厳しい面があるため、今後は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箇所ある庁舎の統合が課題である。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1270</xdr:rowOff>
    </xdr:to>
    <xdr:cxnSp macro="">
      <xdr:nvCxnSpPr>
        <xdr:cNvPr id="66" name="直線コネクタ 65"/>
        <xdr:cNvCxnSpPr/>
      </xdr:nvCxnSpPr>
      <xdr:spPr>
        <a:xfrm>
          <a:off x="3987800" y="6337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165100</xdr:rowOff>
    </xdr:to>
    <xdr:cxnSp macro="">
      <xdr:nvCxnSpPr>
        <xdr:cNvPr id="69" name="直線コネクタ 68"/>
        <xdr:cNvCxnSpPr/>
      </xdr:nvCxnSpPr>
      <xdr:spPr>
        <a:xfrm>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96520</xdr:rowOff>
    </xdr:to>
    <xdr:cxnSp macro="">
      <xdr:nvCxnSpPr>
        <xdr:cNvPr id="72" name="直線コネクタ 71"/>
        <xdr:cNvCxnSpPr/>
      </xdr:nvCxnSpPr>
      <xdr:spPr>
        <a:xfrm>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73660</xdr:rowOff>
    </xdr:to>
    <xdr:cxnSp macro="">
      <xdr:nvCxnSpPr>
        <xdr:cNvPr id="75" name="直線コネクタ 74"/>
        <xdr:cNvCxnSpPr/>
      </xdr:nvCxnSpPr>
      <xdr:spPr>
        <a:xfrm>
          <a:off x="1320800" y="6131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年度までは類似団体の平均値程度であ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年度はふるさと応援寄附金の繰入等により改善した。次年度以降も平均値より低い数値で推移し、令和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となった。今後も経常経費の枠配分による予算編成を継続して実施し、物件費の抑制に努める。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152400</xdr:rowOff>
    </xdr:to>
    <xdr:cxnSp macro="">
      <xdr:nvCxnSpPr>
        <xdr:cNvPr id="127" name="直線コネクタ 126"/>
        <xdr:cNvCxnSpPr/>
      </xdr:nvCxnSpPr>
      <xdr:spPr>
        <a:xfrm flipV="1">
          <a:off x="15671800" y="2755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152400</xdr:rowOff>
    </xdr:to>
    <xdr:cxnSp macro="">
      <xdr:nvCxnSpPr>
        <xdr:cNvPr id="130" name="直線コネクタ 129"/>
        <xdr:cNvCxnSpPr/>
      </xdr:nvCxnSpPr>
      <xdr:spPr>
        <a:xfrm>
          <a:off x="14782800" y="281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76200</xdr:rowOff>
    </xdr:to>
    <xdr:cxnSp macro="">
      <xdr:nvCxnSpPr>
        <xdr:cNvPr id="133" name="直線コネクタ 132"/>
        <xdr:cNvCxnSpPr/>
      </xdr:nvCxnSpPr>
      <xdr:spPr>
        <a:xfrm>
          <a:off x="13893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16</xdr:row>
      <xdr:rowOff>50800</xdr:rowOff>
    </xdr:to>
    <xdr:cxnSp macro="">
      <xdr:nvCxnSpPr>
        <xdr:cNvPr id="136" name="直線コネクタ 135"/>
        <xdr:cNvCxnSpPr/>
      </xdr:nvCxnSpPr>
      <xdr:spPr>
        <a:xfrm>
          <a:off x="13004800" y="2463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124477</xdr:rowOff>
    </xdr:from>
    <xdr:ext cx="762000" cy="259045"/>
    <xdr:sp macro="" textlink="">
      <xdr:nvSpPr>
        <xdr:cNvPr id="155" name="テキスト ボックス 154"/>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a:solidFill>
                <a:schemeClr val="dk1"/>
              </a:solidFill>
              <a:effectLst/>
              <a:latin typeface="+mn-lt"/>
              <a:ea typeface="+mn-ea"/>
              <a:cs typeface="+mn-cs"/>
            </a:rPr>
            <a:t>平成</a:t>
          </a:r>
          <a:r>
            <a:rPr kumimoji="1" lang="en-US" altLang="ja-JP" sz="950">
              <a:solidFill>
                <a:schemeClr val="dk1"/>
              </a:solidFill>
              <a:effectLst/>
              <a:latin typeface="+mn-lt"/>
              <a:ea typeface="+mn-ea"/>
              <a:cs typeface="+mn-cs"/>
            </a:rPr>
            <a:t>28</a:t>
          </a:r>
          <a:r>
            <a:rPr kumimoji="1" lang="ja-JP" altLang="ja-JP" sz="950">
              <a:solidFill>
                <a:schemeClr val="dk1"/>
              </a:solidFill>
              <a:effectLst/>
              <a:latin typeface="+mn-lt"/>
              <a:ea typeface="+mn-ea"/>
              <a:cs typeface="+mn-cs"/>
            </a:rPr>
            <a:t>年度は、ふるさと応援寄附金の繰入等により大きく改善しているが、次年度以降は例年と同程度の数値となった。類似団体平均を上回っている要因として、周辺地域の医療の核となっている医療センターや大型の精神病院などが立地しており、治療目的での転入者が多く、医療費等の負担が大きいことや、市の施策として、高校生までの医療費助成を行っていることが挙げられる。今後もこの傾向は続くと見込まれるため、予防医療の推進や生活保護資格審査等の更なる適正化を進め、扶助費の上昇傾向に歯止めをかけるよう努め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50800</xdr:rowOff>
    </xdr:to>
    <xdr:cxnSp macro="">
      <xdr:nvCxnSpPr>
        <xdr:cNvPr id="188" name="直線コネクタ 187"/>
        <xdr:cNvCxnSpPr/>
      </xdr:nvCxnSpPr>
      <xdr:spPr>
        <a:xfrm flipV="1">
          <a:off x="3987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88900</xdr:rowOff>
    </xdr:to>
    <xdr:cxnSp macro="">
      <xdr:nvCxnSpPr>
        <xdr:cNvPr id="191" name="直線コネクタ 190"/>
        <xdr:cNvCxnSpPr/>
      </xdr:nvCxnSpPr>
      <xdr:spPr>
        <a:xfrm flipV="1">
          <a:off x="3098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88900</xdr:rowOff>
    </xdr:to>
    <xdr:cxnSp macro="">
      <xdr:nvCxnSpPr>
        <xdr:cNvPr id="194" name="直線コネクタ 193"/>
        <xdr:cNvCxnSpPr/>
      </xdr:nvCxnSpPr>
      <xdr:spPr>
        <a:xfrm>
          <a:off x="2209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58</xdr:row>
      <xdr:rowOff>76200</xdr:rowOff>
    </xdr:to>
    <xdr:cxnSp macro="">
      <xdr:nvCxnSpPr>
        <xdr:cNvPr id="197" name="直線コネクタ 196"/>
        <xdr:cNvCxnSpPr/>
      </xdr:nvCxnSpPr>
      <xdr:spPr>
        <a:xfrm>
          <a:off x="1320800" y="95504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1" name="楕円 210"/>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2" name="テキスト ボックス 211"/>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4" name="テキスト ボックス 213"/>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5" name="楕円 214"/>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その中でも下水道特別会計、国民健康保険事業会計への繰出金が多額となっている。今後、下水道事業については経費を節減するとともに、独立採算の原則に立ち返った料金の値上げによる健全化、国民健康保険事業会計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保険料率の適正化を図ることなどにより、普通会計の負担額を減らしていくよう努める。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58</xdr:row>
      <xdr:rowOff>149860</xdr:rowOff>
    </xdr:to>
    <xdr:cxnSp macro="">
      <xdr:nvCxnSpPr>
        <xdr:cNvPr id="249" name="直線コネクタ 248"/>
        <xdr:cNvCxnSpPr/>
      </xdr:nvCxnSpPr>
      <xdr:spPr>
        <a:xfrm flipV="1">
          <a:off x="15671800" y="98044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149860</xdr:rowOff>
    </xdr:to>
    <xdr:cxnSp macro="">
      <xdr:nvCxnSpPr>
        <xdr:cNvPr id="252" name="直線コネクタ 251"/>
        <xdr:cNvCxnSpPr/>
      </xdr:nvCxnSpPr>
      <xdr:spPr>
        <a:xfrm>
          <a:off x="14782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88900</xdr:rowOff>
    </xdr:to>
    <xdr:cxnSp macro="">
      <xdr:nvCxnSpPr>
        <xdr:cNvPr id="255" name="直線コネクタ 254"/>
        <xdr:cNvCxnSpPr/>
      </xdr:nvCxnSpPr>
      <xdr:spPr>
        <a:xfrm>
          <a:off x="13893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58</xdr:row>
      <xdr:rowOff>88900</xdr:rowOff>
    </xdr:to>
    <xdr:cxnSp macro="">
      <xdr:nvCxnSpPr>
        <xdr:cNvPr id="258" name="直線コネクタ 257"/>
        <xdr:cNvCxnSpPr/>
      </xdr:nvCxnSpPr>
      <xdr:spPr>
        <a:xfrm>
          <a:off x="13004800" y="97358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0" name="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3" name="テキスト ボックス 272"/>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補助費等の経常収支比率については、平成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年度はごみ処理等の一部事務組合への負担金が多額になっていることなどが要因で平均値を上回っているが、次年度以降は、類似団体平均と</a:t>
          </a:r>
          <a:r>
            <a:rPr kumimoji="1" lang="ja-JP" altLang="en-US" sz="1100">
              <a:solidFill>
                <a:schemeClr val="dk1"/>
              </a:solidFill>
              <a:effectLst/>
              <a:latin typeface="+mn-lt"/>
              <a:ea typeface="+mn-ea"/>
              <a:cs typeface="+mn-cs"/>
            </a:rPr>
            <a:t>比較すると年々減少に転じてきている。</a:t>
          </a:r>
          <a:r>
            <a:rPr kumimoji="1" lang="ja-JP" altLang="ja-JP" sz="1100">
              <a:solidFill>
                <a:schemeClr val="dk1"/>
              </a:solidFill>
              <a:effectLst/>
              <a:latin typeface="+mn-lt"/>
              <a:ea typeface="+mn-ea"/>
              <a:cs typeface="+mn-cs"/>
            </a:rPr>
            <a:t>今後も負担金や各種団体等への補助金交付について、事業内容を適正に判断し、見直しや廃止により経費の縮減に努めていく。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90424</xdr:rowOff>
    </xdr:to>
    <xdr:cxnSp macro="">
      <xdr:nvCxnSpPr>
        <xdr:cNvPr id="307" name="直線コネクタ 306"/>
        <xdr:cNvCxnSpPr/>
      </xdr:nvCxnSpPr>
      <xdr:spPr>
        <a:xfrm flipV="1">
          <a:off x="15671800" y="61757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90424</xdr:rowOff>
    </xdr:to>
    <xdr:cxnSp macro="">
      <xdr:nvCxnSpPr>
        <xdr:cNvPr id="310" name="直線コネクタ 309"/>
        <xdr:cNvCxnSpPr/>
      </xdr:nvCxnSpPr>
      <xdr:spPr>
        <a:xfrm>
          <a:off x="14782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67564</xdr:rowOff>
    </xdr:to>
    <xdr:cxnSp macro="">
      <xdr:nvCxnSpPr>
        <xdr:cNvPr id="313" name="直線コネクタ 312"/>
        <xdr:cNvCxnSpPr/>
      </xdr:nvCxnSpPr>
      <xdr:spPr>
        <a:xfrm>
          <a:off x="13893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81280</xdr:rowOff>
    </xdr:to>
    <xdr:cxnSp macro="">
      <xdr:nvCxnSpPr>
        <xdr:cNvPr id="316" name="直線コネクタ 315"/>
        <xdr:cNvCxnSpPr/>
      </xdr:nvCxnSpPr>
      <xdr:spPr>
        <a:xfrm flipV="1">
          <a:off x="13004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6" name="楕円 325"/>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7"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2" name="楕円 331"/>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33" name="テキスト ボックス 332"/>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ついては、前年度と比較し市債の償還が進んだことにより公債費は減少した。数値は類似団体平均より低い水準で推移しているが、今後は、新幹線嬉野温泉駅周辺整備事業等の大規模な投資的事業が予定されているため、補助事業や基金を有効かつ適正に活用することで公債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163195</xdr:rowOff>
    </xdr:from>
    <xdr:to>
      <xdr:col>24</xdr:col>
      <xdr:colOff>25400</xdr:colOff>
      <xdr:row>74</xdr:row>
      <xdr:rowOff>165100</xdr:rowOff>
    </xdr:to>
    <xdr:cxnSp macro="">
      <xdr:nvCxnSpPr>
        <xdr:cNvPr id="367" name="直線コネクタ 366"/>
        <xdr:cNvCxnSpPr/>
      </xdr:nvCxnSpPr>
      <xdr:spPr>
        <a:xfrm flipV="1">
          <a:off x="3987800" y="12850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10795</xdr:rowOff>
    </xdr:to>
    <xdr:cxnSp macro="">
      <xdr:nvCxnSpPr>
        <xdr:cNvPr id="370" name="直線コネクタ 369"/>
        <xdr:cNvCxnSpPr/>
      </xdr:nvCxnSpPr>
      <xdr:spPr>
        <a:xfrm flipV="1">
          <a:off x="3098800" y="12852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xdr:rowOff>
    </xdr:from>
    <xdr:to>
      <xdr:col>15</xdr:col>
      <xdr:colOff>98425</xdr:colOff>
      <xdr:row>75</xdr:row>
      <xdr:rowOff>16510</xdr:rowOff>
    </xdr:to>
    <xdr:cxnSp macro="">
      <xdr:nvCxnSpPr>
        <xdr:cNvPr id="373" name="直線コネクタ 372"/>
        <xdr:cNvCxnSpPr/>
      </xdr:nvCxnSpPr>
      <xdr:spPr>
        <a:xfrm flipV="1">
          <a:off x="2209800" y="12869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xdr:rowOff>
    </xdr:from>
    <xdr:to>
      <xdr:col>11</xdr:col>
      <xdr:colOff>9525</xdr:colOff>
      <xdr:row>75</xdr:row>
      <xdr:rowOff>16510</xdr:rowOff>
    </xdr:to>
    <xdr:cxnSp macro="">
      <xdr:nvCxnSpPr>
        <xdr:cNvPr id="376" name="直線コネクタ 375"/>
        <xdr:cNvCxnSpPr/>
      </xdr:nvCxnSpPr>
      <xdr:spPr>
        <a:xfrm>
          <a:off x="1320800" y="12863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6" name="楕円 385"/>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128922</xdr:rowOff>
    </xdr:from>
    <xdr:ext cx="762000" cy="259045"/>
    <xdr:sp macro="" textlink="">
      <xdr:nvSpPr>
        <xdr:cNvPr id="387" name="公債費該当値テキスト"/>
        <xdr:cNvSpPr txBox="1"/>
      </xdr:nvSpPr>
      <xdr:spPr>
        <a:xfrm>
          <a:off x="4914900" y="126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88" name="楕円 387"/>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89" name="テキスト ボックス 388"/>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131445</xdr:rowOff>
    </xdr:from>
    <xdr:to>
      <xdr:col>15</xdr:col>
      <xdr:colOff>149225</xdr:colOff>
      <xdr:row>75</xdr:row>
      <xdr:rowOff>61595</xdr:rowOff>
    </xdr:to>
    <xdr:sp macro="" textlink="">
      <xdr:nvSpPr>
        <xdr:cNvPr id="390" name="楕円 389"/>
        <xdr:cNvSpPr/>
      </xdr:nvSpPr>
      <xdr:spPr>
        <a:xfrm>
          <a:off x="3048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71772</xdr:rowOff>
    </xdr:from>
    <xdr:ext cx="762000" cy="259045"/>
    <xdr:sp macro="" textlink="">
      <xdr:nvSpPr>
        <xdr:cNvPr id="391" name="テキスト ボックス 390"/>
        <xdr:cNvSpPr txBox="1"/>
      </xdr:nvSpPr>
      <xdr:spPr>
        <a:xfrm>
          <a:off x="2717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2" name="楕円 391"/>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3" name="テキスト ボックス 392"/>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94" name="楕円 393"/>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95" name="テキスト ボックス 394"/>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ふるさと応援寄附金の多額の繰入等により一時改善したのもの、次年度以降については、繰入額が減少したため、例年並みの数値となった。今後も、医療費や各種社会保障等の自然増による扶助費の増加が見込まれる。そのため、行財政改革の取り組みによる自主財源の確保や、事業の民間委託の推進などにより経費削減に努め、財政基盤の安定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92711</xdr:rowOff>
    </xdr:to>
    <xdr:cxnSp macro="">
      <xdr:nvCxnSpPr>
        <xdr:cNvPr id="426" name="直線コネクタ 425"/>
        <xdr:cNvCxnSpPr/>
      </xdr:nvCxnSpPr>
      <xdr:spPr>
        <a:xfrm flipV="1">
          <a:off x="15671800" y="12974320"/>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92711</xdr:rowOff>
    </xdr:to>
    <xdr:cxnSp macro="">
      <xdr:nvCxnSpPr>
        <xdr:cNvPr id="429" name="直線コネクタ 428"/>
        <xdr:cNvCxnSpPr/>
      </xdr:nvCxnSpPr>
      <xdr:spPr>
        <a:xfrm>
          <a:off x="14782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149861</xdr:rowOff>
    </xdr:to>
    <xdr:cxnSp macro="">
      <xdr:nvCxnSpPr>
        <xdr:cNvPr id="432" name="直線コネクタ 431"/>
        <xdr:cNvCxnSpPr/>
      </xdr:nvCxnSpPr>
      <xdr:spPr>
        <a:xfrm>
          <a:off x="13893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76</xdr:row>
      <xdr:rowOff>108713</xdr:rowOff>
    </xdr:to>
    <xdr:cxnSp macro="">
      <xdr:nvCxnSpPr>
        <xdr:cNvPr id="435" name="直線コネクタ 434"/>
        <xdr:cNvCxnSpPr/>
      </xdr:nvCxnSpPr>
      <xdr:spPr>
        <a:xfrm>
          <a:off x="13004800" y="12631420"/>
          <a:ext cx="889000" cy="5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5" name="楕円 444"/>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6"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7" name="楕円 446"/>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8" name="テキスト ボックス 447"/>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9" name="楕円 448"/>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0" name="テキスト ボックス 44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1" name="楕円 450"/>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2" name="テキスト ボックス 451"/>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3" name="楕円 452"/>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4" name="テキスト ボックス 453"/>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148303</xdr:rowOff>
    </xdr:from>
    <xdr:to>
      <xdr:col>29</xdr:col>
      <xdr:colOff>127000</xdr:colOff>
      <xdr:row>19</xdr:row>
      <xdr:rowOff>11372</xdr:rowOff>
    </xdr:to>
    <xdr:cxnSp macro="">
      <xdr:nvCxnSpPr>
        <xdr:cNvPr id="52" name="直線コネクタ 51"/>
        <xdr:cNvCxnSpPr/>
      </xdr:nvCxnSpPr>
      <xdr:spPr bwMode="auto">
        <a:xfrm flipV="1">
          <a:off x="5003800" y="3282028"/>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11372</xdr:rowOff>
    </xdr:from>
    <xdr:to>
      <xdr:col>26</xdr:col>
      <xdr:colOff>50800</xdr:colOff>
      <xdr:row>19</xdr:row>
      <xdr:rowOff>38934</xdr:rowOff>
    </xdr:to>
    <xdr:cxnSp macro="">
      <xdr:nvCxnSpPr>
        <xdr:cNvPr id="55" name="直線コネクタ 54"/>
        <xdr:cNvCxnSpPr/>
      </xdr:nvCxnSpPr>
      <xdr:spPr bwMode="auto">
        <a:xfrm flipV="1">
          <a:off x="4305300" y="3316547"/>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36540</xdr:rowOff>
    </xdr:from>
    <xdr:to>
      <xdr:col>22</xdr:col>
      <xdr:colOff>114300</xdr:colOff>
      <xdr:row>19</xdr:row>
      <xdr:rowOff>38934</xdr:rowOff>
    </xdr:to>
    <xdr:cxnSp macro="">
      <xdr:nvCxnSpPr>
        <xdr:cNvPr id="58" name="直線コネクタ 57"/>
        <xdr:cNvCxnSpPr/>
      </xdr:nvCxnSpPr>
      <xdr:spPr bwMode="auto">
        <a:xfrm>
          <a:off x="3606800" y="3341715"/>
          <a:ext cx="698500" cy="2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36540</xdr:rowOff>
    </xdr:from>
    <xdr:to>
      <xdr:col>18</xdr:col>
      <xdr:colOff>177800</xdr:colOff>
      <xdr:row>19</xdr:row>
      <xdr:rowOff>64755</xdr:rowOff>
    </xdr:to>
    <xdr:cxnSp macro="">
      <xdr:nvCxnSpPr>
        <xdr:cNvPr id="61" name="直線コネクタ 60"/>
        <xdr:cNvCxnSpPr/>
      </xdr:nvCxnSpPr>
      <xdr:spPr bwMode="auto">
        <a:xfrm flipV="1">
          <a:off x="2908300" y="3341715"/>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97503</xdr:rowOff>
    </xdr:from>
    <xdr:to>
      <xdr:col>29</xdr:col>
      <xdr:colOff>177800</xdr:colOff>
      <xdr:row>19</xdr:row>
      <xdr:rowOff>27653</xdr:rowOff>
    </xdr:to>
    <xdr:sp macro="" textlink="">
      <xdr:nvSpPr>
        <xdr:cNvPr id="71" name="楕円 70"/>
        <xdr:cNvSpPr/>
      </xdr:nvSpPr>
      <xdr:spPr bwMode="auto">
        <a:xfrm>
          <a:off x="5600700" y="323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69580</xdr:rowOff>
    </xdr:from>
    <xdr:ext cx="762000" cy="259045"/>
    <xdr:sp macro="" textlink="">
      <xdr:nvSpPr>
        <xdr:cNvPr id="72" name="人口1人当たり決算額の推移該当値テキスト130"/>
        <xdr:cNvSpPr txBox="1"/>
      </xdr:nvSpPr>
      <xdr:spPr>
        <a:xfrm>
          <a:off x="5740400" y="320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132022</xdr:rowOff>
    </xdr:from>
    <xdr:to>
      <xdr:col>26</xdr:col>
      <xdr:colOff>101600</xdr:colOff>
      <xdr:row>19</xdr:row>
      <xdr:rowOff>62172</xdr:rowOff>
    </xdr:to>
    <xdr:sp macro="" textlink="">
      <xdr:nvSpPr>
        <xdr:cNvPr id="73" name="楕円 72"/>
        <xdr:cNvSpPr/>
      </xdr:nvSpPr>
      <xdr:spPr bwMode="auto">
        <a:xfrm>
          <a:off x="4953000" y="326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46949</xdr:rowOff>
    </xdr:from>
    <xdr:ext cx="736600" cy="259045"/>
    <xdr:sp macro="" textlink="">
      <xdr:nvSpPr>
        <xdr:cNvPr id="74" name="テキスト ボックス 73"/>
        <xdr:cNvSpPr txBox="1"/>
      </xdr:nvSpPr>
      <xdr:spPr>
        <a:xfrm>
          <a:off x="4622800" y="3352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159584</xdr:rowOff>
    </xdr:from>
    <xdr:to>
      <xdr:col>22</xdr:col>
      <xdr:colOff>165100</xdr:colOff>
      <xdr:row>19</xdr:row>
      <xdr:rowOff>89734</xdr:rowOff>
    </xdr:to>
    <xdr:sp macro="" textlink="">
      <xdr:nvSpPr>
        <xdr:cNvPr id="75" name="楕円 74"/>
        <xdr:cNvSpPr/>
      </xdr:nvSpPr>
      <xdr:spPr bwMode="auto">
        <a:xfrm>
          <a:off x="4254500" y="329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74511</xdr:rowOff>
    </xdr:from>
    <xdr:ext cx="762000" cy="259045"/>
    <xdr:sp macro="" textlink="">
      <xdr:nvSpPr>
        <xdr:cNvPr id="76" name="テキスト ボックス 75"/>
        <xdr:cNvSpPr txBox="1"/>
      </xdr:nvSpPr>
      <xdr:spPr>
        <a:xfrm>
          <a:off x="3924300" y="337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157190</xdr:rowOff>
    </xdr:from>
    <xdr:to>
      <xdr:col>19</xdr:col>
      <xdr:colOff>38100</xdr:colOff>
      <xdr:row>19</xdr:row>
      <xdr:rowOff>87340</xdr:rowOff>
    </xdr:to>
    <xdr:sp macro="" textlink="">
      <xdr:nvSpPr>
        <xdr:cNvPr id="77" name="楕円 76"/>
        <xdr:cNvSpPr/>
      </xdr:nvSpPr>
      <xdr:spPr bwMode="auto">
        <a:xfrm>
          <a:off x="3556000" y="329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72117</xdr:rowOff>
    </xdr:from>
    <xdr:ext cx="762000" cy="259045"/>
    <xdr:sp macro="" textlink="">
      <xdr:nvSpPr>
        <xdr:cNvPr id="78" name="テキスト ボックス 77"/>
        <xdr:cNvSpPr txBox="1"/>
      </xdr:nvSpPr>
      <xdr:spPr>
        <a:xfrm>
          <a:off x="3225800" y="337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13955</xdr:rowOff>
    </xdr:from>
    <xdr:to>
      <xdr:col>15</xdr:col>
      <xdr:colOff>101600</xdr:colOff>
      <xdr:row>19</xdr:row>
      <xdr:rowOff>115555</xdr:rowOff>
    </xdr:to>
    <xdr:sp macro="" textlink="">
      <xdr:nvSpPr>
        <xdr:cNvPr id="79" name="楕円 78"/>
        <xdr:cNvSpPr/>
      </xdr:nvSpPr>
      <xdr:spPr bwMode="auto">
        <a:xfrm>
          <a:off x="2857500" y="331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100332</xdr:rowOff>
    </xdr:from>
    <xdr:ext cx="762000" cy="259045"/>
    <xdr:sp macro="" textlink="">
      <xdr:nvSpPr>
        <xdr:cNvPr id="80" name="テキスト ボックス 79"/>
        <xdr:cNvSpPr txBox="1"/>
      </xdr:nvSpPr>
      <xdr:spPr>
        <a:xfrm>
          <a:off x="2527300" y="340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332854</xdr:rowOff>
    </xdr:from>
    <xdr:to>
      <xdr:col>29</xdr:col>
      <xdr:colOff>127000</xdr:colOff>
      <xdr:row>37</xdr:row>
      <xdr:rowOff>338916</xdr:rowOff>
    </xdr:to>
    <xdr:cxnSp macro="">
      <xdr:nvCxnSpPr>
        <xdr:cNvPr id="114" name="直線コネクタ 113"/>
        <xdr:cNvCxnSpPr/>
      </xdr:nvCxnSpPr>
      <xdr:spPr bwMode="auto">
        <a:xfrm flipV="1">
          <a:off x="5003800" y="7457554"/>
          <a:ext cx="647700" cy="6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317631</xdr:rowOff>
    </xdr:from>
    <xdr:ext cx="762000" cy="259045"/>
    <xdr:sp macro="" textlink="">
      <xdr:nvSpPr>
        <xdr:cNvPr id="115" name="人口1人当たり決算額の推移平均値テキスト445"/>
        <xdr:cNvSpPr txBox="1"/>
      </xdr:nvSpPr>
      <xdr:spPr>
        <a:xfrm>
          <a:off x="5740400" y="744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338916</xdr:rowOff>
    </xdr:from>
    <xdr:to>
      <xdr:col>26</xdr:col>
      <xdr:colOff>50800</xdr:colOff>
      <xdr:row>38</xdr:row>
      <xdr:rowOff>447</xdr:rowOff>
    </xdr:to>
    <xdr:cxnSp macro="">
      <xdr:nvCxnSpPr>
        <xdr:cNvPr id="117" name="直線コネクタ 116"/>
        <xdr:cNvCxnSpPr/>
      </xdr:nvCxnSpPr>
      <xdr:spPr bwMode="auto">
        <a:xfrm flipV="1">
          <a:off x="4305300" y="7463616"/>
          <a:ext cx="698500" cy="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447</xdr:rowOff>
    </xdr:from>
    <xdr:to>
      <xdr:col>22</xdr:col>
      <xdr:colOff>114300</xdr:colOff>
      <xdr:row>38</xdr:row>
      <xdr:rowOff>1126</xdr:rowOff>
    </xdr:to>
    <xdr:cxnSp macro="">
      <xdr:nvCxnSpPr>
        <xdr:cNvPr id="120" name="直線コネクタ 119"/>
        <xdr:cNvCxnSpPr/>
      </xdr:nvCxnSpPr>
      <xdr:spPr bwMode="auto">
        <a:xfrm flipV="1">
          <a:off x="3606800" y="7468047"/>
          <a:ext cx="698500" cy="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1126</xdr:rowOff>
    </xdr:from>
    <xdr:to>
      <xdr:col>18</xdr:col>
      <xdr:colOff>177800</xdr:colOff>
      <xdr:row>38</xdr:row>
      <xdr:rowOff>14136</xdr:rowOff>
    </xdr:to>
    <xdr:cxnSp macro="">
      <xdr:nvCxnSpPr>
        <xdr:cNvPr id="123" name="直線コネクタ 122"/>
        <xdr:cNvCxnSpPr/>
      </xdr:nvCxnSpPr>
      <xdr:spPr bwMode="auto">
        <a:xfrm flipV="1">
          <a:off x="2908300" y="7468726"/>
          <a:ext cx="698500" cy="1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282054</xdr:rowOff>
    </xdr:from>
    <xdr:to>
      <xdr:col>29</xdr:col>
      <xdr:colOff>177800</xdr:colOff>
      <xdr:row>38</xdr:row>
      <xdr:rowOff>40754</xdr:rowOff>
    </xdr:to>
    <xdr:sp macro="" textlink="">
      <xdr:nvSpPr>
        <xdr:cNvPr id="133" name="楕円 132"/>
        <xdr:cNvSpPr/>
      </xdr:nvSpPr>
      <xdr:spPr bwMode="auto">
        <a:xfrm>
          <a:off x="5600700" y="740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127131</xdr:rowOff>
    </xdr:from>
    <xdr:ext cx="762000" cy="259045"/>
    <xdr:sp macro="" textlink="">
      <xdr:nvSpPr>
        <xdr:cNvPr id="134" name="人口1人当たり決算額の推移該当値テキスト445"/>
        <xdr:cNvSpPr txBox="1"/>
      </xdr:nvSpPr>
      <xdr:spPr>
        <a:xfrm>
          <a:off x="5740400" y="725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288116</xdr:rowOff>
    </xdr:from>
    <xdr:to>
      <xdr:col>26</xdr:col>
      <xdr:colOff>101600</xdr:colOff>
      <xdr:row>38</xdr:row>
      <xdr:rowOff>46816</xdr:rowOff>
    </xdr:to>
    <xdr:sp macro="" textlink="">
      <xdr:nvSpPr>
        <xdr:cNvPr id="135" name="楕円 134"/>
        <xdr:cNvSpPr/>
      </xdr:nvSpPr>
      <xdr:spPr bwMode="auto">
        <a:xfrm>
          <a:off x="4953000" y="741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31593</xdr:rowOff>
    </xdr:from>
    <xdr:ext cx="736600" cy="259045"/>
    <xdr:sp macro="" textlink="">
      <xdr:nvSpPr>
        <xdr:cNvPr id="136" name="テキスト ボックス 135"/>
        <xdr:cNvSpPr txBox="1"/>
      </xdr:nvSpPr>
      <xdr:spPr>
        <a:xfrm>
          <a:off x="4622800" y="749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292547</xdr:rowOff>
    </xdr:from>
    <xdr:to>
      <xdr:col>22</xdr:col>
      <xdr:colOff>165100</xdr:colOff>
      <xdr:row>38</xdr:row>
      <xdr:rowOff>51247</xdr:rowOff>
    </xdr:to>
    <xdr:sp macro="" textlink="">
      <xdr:nvSpPr>
        <xdr:cNvPr id="137" name="楕円 136"/>
        <xdr:cNvSpPr/>
      </xdr:nvSpPr>
      <xdr:spPr bwMode="auto">
        <a:xfrm>
          <a:off x="4254500" y="74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36024</xdr:rowOff>
    </xdr:from>
    <xdr:ext cx="762000" cy="259045"/>
    <xdr:sp macro="" textlink="">
      <xdr:nvSpPr>
        <xdr:cNvPr id="138" name="テキスト ボックス 137"/>
        <xdr:cNvSpPr txBox="1"/>
      </xdr:nvSpPr>
      <xdr:spPr>
        <a:xfrm>
          <a:off x="3924300" y="75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293226</xdr:rowOff>
    </xdr:from>
    <xdr:to>
      <xdr:col>19</xdr:col>
      <xdr:colOff>38100</xdr:colOff>
      <xdr:row>38</xdr:row>
      <xdr:rowOff>51926</xdr:rowOff>
    </xdr:to>
    <xdr:sp macro="" textlink="">
      <xdr:nvSpPr>
        <xdr:cNvPr id="139" name="楕円 138"/>
        <xdr:cNvSpPr/>
      </xdr:nvSpPr>
      <xdr:spPr bwMode="auto">
        <a:xfrm>
          <a:off x="3556000" y="74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36703</xdr:rowOff>
    </xdr:from>
    <xdr:ext cx="762000" cy="259045"/>
    <xdr:sp macro="" textlink="">
      <xdr:nvSpPr>
        <xdr:cNvPr id="140" name="テキスト ボックス 139"/>
        <xdr:cNvSpPr txBox="1"/>
      </xdr:nvSpPr>
      <xdr:spPr>
        <a:xfrm>
          <a:off x="32258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306236</xdr:rowOff>
    </xdr:from>
    <xdr:to>
      <xdr:col>15</xdr:col>
      <xdr:colOff>101600</xdr:colOff>
      <xdr:row>38</xdr:row>
      <xdr:rowOff>64936</xdr:rowOff>
    </xdr:to>
    <xdr:sp macro="" textlink="">
      <xdr:nvSpPr>
        <xdr:cNvPr id="141" name="楕円 140"/>
        <xdr:cNvSpPr/>
      </xdr:nvSpPr>
      <xdr:spPr bwMode="auto">
        <a:xfrm>
          <a:off x="2857500" y="74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49713</xdr:rowOff>
    </xdr:from>
    <xdr:ext cx="762000" cy="259045"/>
    <xdr:sp macro="" textlink="">
      <xdr:nvSpPr>
        <xdr:cNvPr id="142" name="テキスト ボックス 141"/>
        <xdr:cNvSpPr txBox="1"/>
      </xdr:nvSpPr>
      <xdr:spPr>
        <a:xfrm>
          <a:off x="2527300" y="75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38103</xdr:rowOff>
    </xdr:from>
    <xdr:to>
      <xdr:col>24</xdr:col>
      <xdr:colOff>63500</xdr:colOff>
      <xdr:row>36</xdr:row>
      <xdr:rowOff>81059</xdr:rowOff>
    </xdr:to>
    <xdr:cxnSp macro="">
      <xdr:nvCxnSpPr>
        <xdr:cNvPr id="63" name="直線コネクタ 62"/>
        <xdr:cNvCxnSpPr/>
      </xdr:nvCxnSpPr>
      <xdr:spPr>
        <a:xfrm flipV="1">
          <a:off x="3797300" y="6210303"/>
          <a:ext cx="8382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81059</xdr:rowOff>
    </xdr:from>
    <xdr:to>
      <xdr:col>19</xdr:col>
      <xdr:colOff>177800</xdr:colOff>
      <xdr:row>36</xdr:row>
      <xdr:rowOff>120704</xdr:rowOff>
    </xdr:to>
    <xdr:cxnSp macro="">
      <xdr:nvCxnSpPr>
        <xdr:cNvPr id="66" name="直線コネクタ 65"/>
        <xdr:cNvCxnSpPr/>
      </xdr:nvCxnSpPr>
      <xdr:spPr>
        <a:xfrm flipV="1">
          <a:off x="2908300" y="6253259"/>
          <a:ext cx="8890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120704</xdr:rowOff>
    </xdr:from>
    <xdr:to>
      <xdr:col>15</xdr:col>
      <xdr:colOff>50800</xdr:colOff>
      <xdr:row>36</xdr:row>
      <xdr:rowOff>127181</xdr:rowOff>
    </xdr:to>
    <xdr:cxnSp macro="">
      <xdr:nvCxnSpPr>
        <xdr:cNvPr id="69" name="直線コネクタ 68"/>
        <xdr:cNvCxnSpPr/>
      </xdr:nvCxnSpPr>
      <xdr:spPr>
        <a:xfrm flipV="1">
          <a:off x="2019300" y="629290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127181</xdr:rowOff>
    </xdr:from>
    <xdr:to>
      <xdr:col>10</xdr:col>
      <xdr:colOff>114300</xdr:colOff>
      <xdr:row>36</xdr:row>
      <xdr:rowOff>153939</xdr:rowOff>
    </xdr:to>
    <xdr:cxnSp macro="">
      <xdr:nvCxnSpPr>
        <xdr:cNvPr id="72" name="直線コネクタ 71"/>
        <xdr:cNvCxnSpPr/>
      </xdr:nvCxnSpPr>
      <xdr:spPr>
        <a:xfrm flipV="1">
          <a:off x="1130300" y="6299381"/>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158753</xdr:rowOff>
    </xdr:from>
    <xdr:to>
      <xdr:col>24</xdr:col>
      <xdr:colOff>114300</xdr:colOff>
      <xdr:row>36</xdr:row>
      <xdr:rowOff>88903</xdr:rowOff>
    </xdr:to>
    <xdr:sp macro="" textlink="">
      <xdr:nvSpPr>
        <xdr:cNvPr id="82" name="楕円 81"/>
        <xdr:cNvSpPr/>
      </xdr:nvSpPr>
      <xdr:spPr>
        <a:xfrm>
          <a:off x="4584700" y="61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137180</xdr:rowOff>
    </xdr:from>
    <xdr:ext cx="534377" cy="259045"/>
    <xdr:sp macro="" textlink="">
      <xdr:nvSpPr>
        <xdr:cNvPr id="83" name="人件費該当値テキスト"/>
        <xdr:cNvSpPr txBox="1"/>
      </xdr:nvSpPr>
      <xdr:spPr>
        <a:xfrm>
          <a:off x="4686300" y="61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30259</xdr:rowOff>
    </xdr:from>
    <xdr:to>
      <xdr:col>20</xdr:col>
      <xdr:colOff>38100</xdr:colOff>
      <xdr:row>36</xdr:row>
      <xdr:rowOff>131859</xdr:rowOff>
    </xdr:to>
    <xdr:sp macro="" textlink="">
      <xdr:nvSpPr>
        <xdr:cNvPr id="84" name="楕円 83"/>
        <xdr:cNvSpPr/>
      </xdr:nvSpPr>
      <xdr:spPr>
        <a:xfrm>
          <a:off x="3746500" y="62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122986</xdr:rowOff>
    </xdr:from>
    <xdr:ext cx="534377" cy="259045"/>
    <xdr:sp macro="" textlink="">
      <xdr:nvSpPr>
        <xdr:cNvPr id="85" name="テキスト ボックス 84"/>
        <xdr:cNvSpPr txBox="1"/>
      </xdr:nvSpPr>
      <xdr:spPr>
        <a:xfrm>
          <a:off x="3530111" y="629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69904</xdr:rowOff>
    </xdr:from>
    <xdr:to>
      <xdr:col>15</xdr:col>
      <xdr:colOff>101600</xdr:colOff>
      <xdr:row>37</xdr:row>
      <xdr:rowOff>54</xdr:rowOff>
    </xdr:to>
    <xdr:sp macro="" textlink="">
      <xdr:nvSpPr>
        <xdr:cNvPr id="86" name="楕円 85"/>
        <xdr:cNvSpPr/>
      </xdr:nvSpPr>
      <xdr:spPr>
        <a:xfrm>
          <a:off x="2857500" y="62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162631</xdr:rowOff>
    </xdr:from>
    <xdr:ext cx="534377" cy="259045"/>
    <xdr:sp macro="" textlink="">
      <xdr:nvSpPr>
        <xdr:cNvPr id="87" name="テキスト ボックス 86"/>
        <xdr:cNvSpPr txBox="1"/>
      </xdr:nvSpPr>
      <xdr:spPr>
        <a:xfrm>
          <a:off x="2641111" y="63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76381</xdr:rowOff>
    </xdr:from>
    <xdr:to>
      <xdr:col>10</xdr:col>
      <xdr:colOff>165100</xdr:colOff>
      <xdr:row>37</xdr:row>
      <xdr:rowOff>6531</xdr:rowOff>
    </xdr:to>
    <xdr:sp macro="" textlink="">
      <xdr:nvSpPr>
        <xdr:cNvPr id="88" name="楕円 87"/>
        <xdr:cNvSpPr/>
      </xdr:nvSpPr>
      <xdr:spPr>
        <a:xfrm>
          <a:off x="1968500" y="62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169108</xdr:rowOff>
    </xdr:from>
    <xdr:ext cx="534377" cy="259045"/>
    <xdr:sp macro="" textlink="">
      <xdr:nvSpPr>
        <xdr:cNvPr id="89" name="テキスト ボックス 88"/>
        <xdr:cNvSpPr txBox="1"/>
      </xdr:nvSpPr>
      <xdr:spPr>
        <a:xfrm>
          <a:off x="1752111" y="63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103139</xdr:rowOff>
    </xdr:from>
    <xdr:to>
      <xdr:col>6</xdr:col>
      <xdr:colOff>38100</xdr:colOff>
      <xdr:row>37</xdr:row>
      <xdr:rowOff>33289</xdr:rowOff>
    </xdr:to>
    <xdr:sp macro="" textlink="">
      <xdr:nvSpPr>
        <xdr:cNvPr id="90" name="楕円 89"/>
        <xdr:cNvSpPr/>
      </xdr:nvSpPr>
      <xdr:spPr>
        <a:xfrm>
          <a:off x="1079500" y="62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24416</xdr:rowOff>
    </xdr:from>
    <xdr:ext cx="534377" cy="259045"/>
    <xdr:sp macro="" textlink="">
      <xdr:nvSpPr>
        <xdr:cNvPr id="91" name="テキスト ボックス 90"/>
        <xdr:cNvSpPr txBox="1"/>
      </xdr:nvSpPr>
      <xdr:spPr>
        <a:xfrm>
          <a:off x="863111" y="63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2537</xdr:rowOff>
    </xdr:from>
    <xdr:to>
      <xdr:col>24</xdr:col>
      <xdr:colOff>63500</xdr:colOff>
      <xdr:row>57</xdr:row>
      <xdr:rowOff>70144</xdr:rowOff>
    </xdr:to>
    <xdr:cxnSp macro="">
      <xdr:nvCxnSpPr>
        <xdr:cNvPr id="122" name="直線コネクタ 121"/>
        <xdr:cNvCxnSpPr/>
      </xdr:nvCxnSpPr>
      <xdr:spPr>
        <a:xfrm flipV="1">
          <a:off x="3797300" y="9775187"/>
          <a:ext cx="838200" cy="6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70144</xdr:rowOff>
    </xdr:from>
    <xdr:to>
      <xdr:col>19</xdr:col>
      <xdr:colOff>177800</xdr:colOff>
      <xdr:row>57</xdr:row>
      <xdr:rowOff>82641</xdr:rowOff>
    </xdr:to>
    <xdr:cxnSp macro="">
      <xdr:nvCxnSpPr>
        <xdr:cNvPr id="125" name="直線コネクタ 124"/>
        <xdr:cNvCxnSpPr/>
      </xdr:nvCxnSpPr>
      <xdr:spPr>
        <a:xfrm flipV="1">
          <a:off x="2908300" y="984279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4372</xdr:rowOff>
    </xdr:from>
    <xdr:to>
      <xdr:col>15</xdr:col>
      <xdr:colOff>50800</xdr:colOff>
      <xdr:row>57</xdr:row>
      <xdr:rowOff>82641</xdr:rowOff>
    </xdr:to>
    <xdr:cxnSp macro="">
      <xdr:nvCxnSpPr>
        <xdr:cNvPr id="128" name="直線コネクタ 127"/>
        <xdr:cNvCxnSpPr/>
      </xdr:nvCxnSpPr>
      <xdr:spPr>
        <a:xfrm>
          <a:off x="2019300" y="9777022"/>
          <a:ext cx="889000" cy="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4372</xdr:rowOff>
    </xdr:from>
    <xdr:to>
      <xdr:col>10</xdr:col>
      <xdr:colOff>114300</xdr:colOff>
      <xdr:row>57</xdr:row>
      <xdr:rowOff>100903</xdr:rowOff>
    </xdr:to>
    <xdr:cxnSp macro="">
      <xdr:nvCxnSpPr>
        <xdr:cNvPr id="131" name="直線コネクタ 130"/>
        <xdr:cNvCxnSpPr/>
      </xdr:nvCxnSpPr>
      <xdr:spPr>
        <a:xfrm flipV="1">
          <a:off x="1130300" y="9777022"/>
          <a:ext cx="889000" cy="9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123187</xdr:rowOff>
    </xdr:from>
    <xdr:to>
      <xdr:col>24</xdr:col>
      <xdr:colOff>114300</xdr:colOff>
      <xdr:row>57</xdr:row>
      <xdr:rowOff>53337</xdr:rowOff>
    </xdr:to>
    <xdr:sp macro="" textlink="">
      <xdr:nvSpPr>
        <xdr:cNvPr id="141" name="楕円 140"/>
        <xdr:cNvSpPr/>
      </xdr:nvSpPr>
      <xdr:spPr>
        <a:xfrm>
          <a:off x="4584700" y="97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146064</xdr:rowOff>
    </xdr:from>
    <xdr:ext cx="599010" cy="259045"/>
    <xdr:sp macro="" textlink="">
      <xdr:nvSpPr>
        <xdr:cNvPr id="142" name="物件費該当値テキスト"/>
        <xdr:cNvSpPr txBox="1"/>
      </xdr:nvSpPr>
      <xdr:spPr>
        <a:xfrm>
          <a:off x="4686300" y="9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19344</xdr:rowOff>
    </xdr:from>
    <xdr:to>
      <xdr:col>20</xdr:col>
      <xdr:colOff>38100</xdr:colOff>
      <xdr:row>57</xdr:row>
      <xdr:rowOff>120944</xdr:rowOff>
    </xdr:to>
    <xdr:sp macro="" textlink="">
      <xdr:nvSpPr>
        <xdr:cNvPr id="143" name="楕円 142"/>
        <xdr:cNvSpPr/>
      </xdr:nvSpPr>
      <xdr:spPr>
        <a:xfrm>
          <a:off x="3746500" y="97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137471</xdr:rowOff>
    </xdr:from>
    <xdr:ext cx="599010" cy="259045"/>
    <xdr:sp macro="" textlink="">
      <xdr:nvSpPr>
        <xdr:cNvPr id="144" name="テキスト ボックス 143"/>
        <xdr:cNvSpPr txBox="1"/>
      </xdr:nvSpPr>
      <xdr:spPr>
        <a:xfrm>
          <a:off x="3497795" y="956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31841</xdr:rowOff>
    </xdr:from>
    <xdr:to>
      <xdr:col>15</xdr:col>
      <xdr:colOff>101600</xdr:colOff>
      <xdr:row>57</xdr:row>
      <xdr:rowOff>133441</xdr:rowOff>
    </xdr:to>
    <xdr:sp macro="" textlink="">
      <xdr:nvSpPr>
        <xdr:cNvPr id="145" name="楕円 144"/>
        <xdr:cNvSpPr/>
      </xdr:nvSpPr>
      <xdr:spPr>
        <a:xfrm>
          <a:off x="28575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149968</xdr:rowOff>
    </xdr:from>
    <xdr:ext cx="599010" cy="259045"/>
    <xdr:sp macro="" textlink="">
      <xdr:nvSpPr>
        <xdr:cNvPr id="146" name="テキスト ボックス 145"/>
        <xdr:cNvSpPr txBox="1"/>
      </xdr:nvSpPr>
      <xdr:spPr>
        <a:xfrm>
          <a:off x="2608795" y="957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125022</xdr:rowOff>
    </xdr:from>
    <xdr:to>
      <xdr:col>10</xdr:col>
      <xdr:colOff>165100</xdr:colOff>
      <xdr:row>57</xdr:row>
      <xdr:rowOff>55172</xdr:rowOff>
    </xdr:to>
    <xdr:sp macro="" textlink="">
      <xdr:nvSpPr>
        <xdr:cNvPr id="147" name="楕円 146"/>
        <xdr:cNvSpPr/>
      </xdr:nvSpPr>
      <xdr:spPr>
        <a:xfrm>
          <a:off x="1968500" y="9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71699</xdr:rowOff>
    </xdr:from>
    <xdr:ext cx="599010" cy="259045"/>
    <xdr:sp macro="" textlink="">
      <xdr:nvSpPr>
        <xdr:cNvPr id="148" name="テキスト ボックス 147"/>
        <xdr:cNvSpPr txBox="1"/>
      </xdr:nvSpPr>
      <xdr:spPr>
        <a:xfrm>
          <a:off x="1719795" y="950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50103</xdr:rowOff>
    </xdr:from>
    <xdr:to>
      <xdr:col>6</xdr:col>
      <xdr:colOff>38100</xdr:colOff>
      <xdr:row>57</xdr:row>
      <xdr:rowOff>151703</xdr:rowOff>
    </xdr:to>
    <xdr:sp macro="" textlink="">
      <xdr:nvSpPr>
        <xdr:cNvPr id="149" name="楕円 148"/>
        <xdr:cNvSpPr/>
      </xdr:nvSpPr>
      <xdr:spPr>
        <a:xfrm>
          <a:off x="1079500" y="98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168230</xdr:rowOff>
    </xdr:from>
    <xdr:ext cx="599010" cy="259045"/>
    <xdr:sp macro="" textlink="">
      <xdr:nvSpPr>
        <xdr:cNvPr id="150" name="テキスト ボックス 149"/>
        <xdr:cNvSpPr txBox="1"/>
      </xdr:nvSpPr>
      <xdr:spPr>
        <a:xfrm>
          <a:off x="830795" y="959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33762</xdr:rowOff>
    </xdr:from>
    <xdr:to>
      <xdr:col>24</xdr:col>
      <xdr:colOff>63500</xdr:colOff>
      <xdr:row>79</xdr:row>
      <xdr:rowOff>35782</xdr:rowOff>
    </xdr:to>
    <xdr:cxnSp macro="">
      <xdr:nvCxnSpPr>
        <xdr:cNvPr id="179" name="直線コネクタ 178"/>
        <xdr:cNvCxnSpPr/>
      </xdr:nvCxnSpPr>
      <xdr:spPr>
        <a:xfrm>
          <a:off x="3797300" y="13578312"/>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16370</xdr:rowOff>
    </xdr:from>
    <xdr:to>
      <xdr:col>19</xdr:col>
      <xdr:colOff>177800</xdr:colOff>
      <xdr:row>79</xdr:row>
      <xdr:rowOff>33762</xdr:rowOff>
    </xdr:to>
    <xdr:cxnSp macro="">
      <xdr:nvCxnSpPr>
        <xdr:cNvPr id="182" name="直線コネクタ 181"/>
        <xdr:cNvCxnSpPr/>
      </xdr:nvCxnSpPr>
      <xdr:spPr>
        <a:xfrm>
          <a:off x="2908300" y="13560920"/>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16370</xdr:rowOff>
    </xdr:from>
    <xdr:to>
      <xdr:col>15</xdr:col>
      <xdr:colOff>50800</xdr:colOff>
      <xdr:row>79</xdr:row>
      <xdr:rowOff>25743</xdr:rowOff>
    </xdr:to>
    <xdr:cxnSp macro="">
      <xdr:nvCxnSpPr>
        <xdr:cNvPr id="185" name="直線コネクタ 184"/>
        <xdr:cNvCxnSpPr/>
      </xdr:nvCxnSpPr>
      <xdr:spPr>
        <a:xfrm flipV="1">
          <a:off x="2019300" y="1356092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25743</xdr:rowOff>
    </xdr:from>
    <xdr:to>
      <xdr:col>10</xdr:col>
      <xdr:colOff>114300</xdr:colOff>
      <xdr:row>79</xdr:row>
      <xdr:rowOff>31553</xdr:rowOff>
    </xdr:to>
    <xdr:cxnSp macro="">
      <xdr:nvCxnSpPr>
        <xdr:cNvPr id="188" name="直線コネクタ 187"/>
        <xdr:cNvCxnSpPr/>
      </xdr:nvCxnSpPr>
      <xdr:spPr>
        <a:xfrm flipV="1">
          <a:off x="1130300" y="13570293"/>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156432</xdr:rowOff>
    </xdr:from>
    <xdr:to>
      <xdr:col>24</xdr:col>
      <xdr:colOff>114300</xdr:colOff>
      <xdr:row>79</xdr:row>
      <xdr:rowOff>86582</xdr:rowOff>
    </xdr:to>
    <xdr:sp macro="" textlink="">
      <xdr:nvSpPr>
        <xdr:cNvPr id="198" name="楕円 197"/>
        <xdr:cNvSpPr/>
      </xdr:nvSpPr>
      <xdr:spPr>
        <a:xfrm>
          <a:off x="4584700" y="135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71359</xdr:rowOff>
    </xdr:from>
    <xdr:ext cx="378565" cy="259045"/>
    <xdr:sp macro="" textlink="">
      <xdr:nvSpPr>
        <xdr:cNvPr id="199" name="維持補修費該当値テキスト"/>
        <xdr:cNvSpPr txBox="1"/>
      </xdr:nvSpPr>
      <xdr:spPr>
        <a:xfrm>
          <a:off x="4686300" y="1344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154412</xdr:rowOff>
    </xdr:from>
    <xdr:to>
      <xdr:col>20</xdr:col>
      <xdr:colOff>38100</xdr:colOff>
      <xdr:row>79</xdr:row>
      <xdr:rowOff>84562</xdr:rowOff>
    </xdr:to>
    <xdr:sp macro="" textlink="">
      <xdr:nvSpPr>
        <xdr:cNvPr id="200" name="楕円 199"/>
        <xdr:cNvSpPr/>
      </xdr:nvSpPr>
      <xdr:spPr>
        <a:xfrm>
          <a:off x="3746500" y="13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75689</xdr:rowOff>
    </xdr:from>
    <xdr:ext cx="378565" cy="259045"/>
    <xdr:sp macro="" textlink="">
      <xdr:nvSpPr>
        <xdr:cNvPr id="201" name="テキスト ボックス 200"/>
        <xdr:cNvSpPr txBox="1"/>
      </xdr:nvSpPr>
      <xdr:spPr>
        <a:xfrm>
          <a:off x="3608017" y="1362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137020</xdr:rowOff>
    </xdr:from>
    <xdr:to>
      <xdr:col>15</xdr:col>
      <xdr:colOff>101600</xdr:colOff>
      <xdr:row>79</xdr:row>
      <xdr:rowOff>67170</xdr:rowOff>
    </xdr:to>
    <xdr:sp macro="" textlink="">
      <xdr:nvSpPr>
        <xdr:cNvPr id="202" name="楕円 201"/>
        <xdr:cNvSpPr/>
      </xdr:nvSpPr>
      <xdr:spPr>
        <a:xfrm>
          <a:off x="2857500" y="135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58297</xdr:rowOff>
    </xdr:from>
    <xdr:ext cx="469744" cy="259045"/>
    <xdr:sp macro="" textlink="">
      <xdr:nvSpPr>
        <xdr:cNvPr id="203" name="テキスト ボックス 202"/>
        <xdr:cNvSpPr txBox="1"/>
      </xdr:nvSpPr>
      <xdr:spPr>
        <a:xfrm>
          <a:off x="2673428" y="1360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146393</xdr:rowOff>
    </xdr:from>
    <xdr:to>
      <xdr:col>10</xdr:col>
      <xdr:colOff>165100</xdr:colOff>
      <xdr:row>79</xdr:row>
      <xdr:rowOff>76543</xdr:rowOff>
    </xdr:to>
    <xdr:sp macro="" textlink="">
      <xdr:nvSpPr>
        <xdr:cNvPr id="204" name="楕円 203"/>
        <xdr:cNvSpPr/>
      </xdr:nvSpPr>
      <xdr:spPr>
        <a:xfrm>
          <a:off x="1968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67670</xdr:rowOff>
    </xdr:from>
    <xdr:ext cx="378565" cy="259045"/>
    <xdr:sp macro="" textlink="">
      <xdr:nvSpPr>
        <xdr:cNvPr id="205" name="テキスト ボックス 204"/>
        <xdr:cNvSpPr txBox="1"/>
      </xdr:nvSpPr>
      <xdr:spPr>
        <a:xfrm>
          <a:off x="1830017" y="1361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152203</xdr:rowOff>
    </xdr:from>
    <xdr:to>
      <xdr:col>6</xdr:col>
      <xdr:colOff>38100</xdr:colOff>
      <xdr:row>79</xdr:row>
      <xdr:rowOff>82353</xdr:rowOff>
    </xdr:to>
    <xdr:sp macro="" textlink="">
      <xdr:nvSpPr>
        <xdr:cNvPr id="206" name="楕円 205"/>
        <xdr:cNvSpPr/>
      </xdr:nvSpPr>
      <xdr:spPr>
        <a:xfrm>
          <a:off x="1079500" y="135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73480</xdr:rowOff>
    </xdr:from>
    <xdr:ext cx="378565" cy="259045"/>
    <xdr:sp macro="" textlink="">
      <xdr:nvSpPr>
        <xdr:cNvPr id="207" name="テキスト ボックス 206"/>
        <xdr:cNvSpPr txBox="1"/>
      </xdr:nvSpPr>
      <xdr:spPr>
        <a:xfrm>
          <a:off x="941017" y="1361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12585</xdr:rowOff>
    </xdr:from>
    <xdr:to>
      <xdr:col>24</xdr:col>
      <xdr:colOff>63500</xdr:colOff>
      <xdr:row>94</xdr:row>
      <xdr:rowOff>93371</xdr:rowOff>
    </xdr:to>
    <xdr:cxnSp macro="">
      <xdr:nvCxnSpPr>
        <xdr:cNvPr id="237" name="直線コネクタ 236"/>
        <xdr:cNvCxnSpPr/>
      </xdr:nvCxnSpPr>
      <xdr:spPr>
        <a:xfrm flipV="1">
          <a:off x="3797300" y="16128885"/>
          <a:ext cx="838200" cy="8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93371</xdr:rowOff>
    </xdr:from>
    <xdr:to>
      <xdr:col>19</xdr:col>
      <xdr:colOff>177800</xdr:colOff>
      <xdr:row>94</xdr:row>
      <xdr:rowOff>135877</xdr:rowOff>
    </xdr:to>
    <xdr:cxnSp macro="">
      <xdr:nvCxnSpPr>
        <xdr:cNvPr id="240" name="直線コネクタ 239"/>
        <xdr:cNvCxnSpPr/>
      </xdr:nvCxnSpPr>
      <xdr:spPr>
        <a:xfrm flipV="1">
          <a:off x="2908300" y="16209671"/>
          <a:ext cx="8890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135877</xdr:rowOff>
    </xdr:from>
    <xdr:to>
      <xdr:col>15</xdr:col>
      <xdr:colOff>50800</xdr:colOff>
      <xdr:row>94</xdr:row>
      <xdr:rowOff>164401</xdr:rowOff>
    </xdr:to>
    <xdr:cxnSp macro="">
      <xdr:nvCxnSpPr>
        <xdr:cNvPr id="243" name="直線コネクタ 242"/>
        <xdr:cNvCxnSpPr/>
      </xdr:nvCxnSpPr>
      <xdr:spPr>
        <a:xfrm flipV="1">
          <a:off x="2019300" y="16252177"/>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164401</xdr:rowOff>
    </xdr:from>
    <xdr:to>
      <xdr:col>10</xdr:col>
      <xdr:colOff>114300</xdr:colOff>
      <xdr:row>95</xdr:row>
      <xdr:rowOff>19101</xdr:rowOff>
    </xdr:to>
    <xdr:cxnSp macro="">
      <xdr:nvCxnSpPr>
        <xdr:cNvPr id="246" name="直線コネクタ 245"/>
        <xdr:cNvCxnSpPr/>
      </xdr:nvCxnSpPr>
      <xdr:spPr>
        <a:xfrm flipV="1">
          <a:off x="1130300" y="16280701"/>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133235</xdr:rowOff>
    </xdr:from>
    <xdr:to>
      <xdr:col>24</xdr:col>
      <xdr:colOff>114300</xdr:colOff>
      <xdr:row>94</xdr:row>
      <xdr:rowOff>63385</xdr:rowOff>
    </xdr:to>
    <xdr:sp macro="" textlink="">
      <xdr:nvSpPr>
        <xdr:cNvPr id="256" name="楕円 255"/>
        <xdr:cNvSpPr/>
      </xdr:nvSpPr>
      <xdr:spPr>
        <a:xfrm>
          <a:off x="4584700" y="16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156112</xdr:rowOff>
    </xdr:from>
    <xdr:ext cx="599010" cy="259045"/>
    <xdr:sp macro="" textlink="">
      <xdr:nvSpPr>
        <xdr:cNvPr id="257" name="扶助費該当値テキスト"/>
        <xdr:cNvSpPr txBox="1"/>
      </xdr:nvSpPr>
      <xdr:spPr>
        <a:xfrm>
          <a:off x="4686300" y="1592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42571</xdr:rowOff>
    </xdr:from>
    <xdr:to>
      <xdr:col>20</xdr:col>
      <xdr:colOff>38100</xdr:colOff>
      <xdr:row>94</xdr:row>
      <xdr:rowOff>144171</xdr:rowOff>
    </xdr:to>
    <xdr:sp macro="" textlink="">
      <xdr:nvSpPr>
        <xdr:cNvPr id="258" name="楕円 257"/>
        <xdr:cNvSpPr/>
      </xdr:nvSpPr>
      <xdr:spPr>
        <a:xfrm>
          <a:off x="3746500" y="16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160698</xdr:rowOff>
    </xdr:from>
    <xdr:ext cx="599010" cy="259045"/>
    <xdr:sp macro="" textlink="">
      <xdr:nvSpPr>
        <xdr:cNvPr id="259" name="テキスト ボックス 258"/>
        <xdr:cNvSpPr txBox="1"/>
      </xdr:nvSpPr>
      <xdr:spPr>
        <a:xfrm>
          <a:off x="3497795" y="159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85077</xdr:rowOff>
    </xdr:from>
    <xdr:to>
      <xdr:col>15</xdr:col>
      <xdr:colOff>101600</xdr:colOff>
      <xdr:row>95</xdr:row>
      <xdr:rowOff>15227</xdr:rowOff>
    </xdr:to>
    <xdr:sp macro="" textlink="">
      <xdr:nvSpPr>
        <xdr:cNvPr id="260" name="楕円 259"/>
        <xdr:cNvSpPr/>
      </xdr:nvSpPr>
      <xdr:spPr>
        <a:xfrm>
          <a:off x="2857500" y="162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31754</xdr:rowOff>
    </xdr:from>
    <xdr:ext cx="599010" cy="259045"/>
    <xdr:sp macro="" textlink="">
      <xdr:nvSpPr>
        <xdr:cNvPr id="261" name="テキスト ボックス 260"/>
        <xdr:cNvSpPr txBox="1"/>
      </xdr:nvSpPr>
      <xdr:spPr>
        <a:xfrm>
          <a:off x="2608795" y="159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113601</xdr:rowOff>
    </xdr:from>
    <xdr:to>
      <xdr:col>10</xdr:col>
      <xdr:colOff>165100</xdr:colOff>
      <xdr:row>95</xdr:row>
      <xdr:rowOff>43751</xdr:rowOff>
    </xdr:to>
    <xdr:sp macro="" textlink="">
      <xdr:nvSpPr>
        <xdr:cNvPr id="262" name="楕円 261"/>
        <xdr:cNvSpPr/>
      </xdr:nvSpPr>
      <xdr:spPr>
        <a:xfrm>
          <a:off x="1968500" y="162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60278</xdr:rowOff>
    </xdr:from>
    <xdr:ext cx="599010" cy="259045"/>
    <xdr:sp macro="" textlink="">
      <xdr:nvSpPr>
        <xdr:cNvPr id="263" name="テキスト ボックス 262"/>
        <xdr:cNvSpPr txBox="1"/>
      </xdr:nvSpPr>
      <xdr:spPr>
        <a:xfrm>
          <a:off x="1719795" y="160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139751</xdr:rowOff>
    </xdr:from>
    <xdr:to>
      <xdr:col>6</xdr:col>
      <xdr:colOff>38100</xdr:colOff>
      <xdr:row>95</xdr:row>
      <xdr:rowOff>69901</xdr:rowOff>
    </xdr:to>
    <xdr:sp macro="" textlink="">
      <xdr:nvSpPr>
        <xdr:cNvPr id="264" name="楕円 263"/>
        <xdr:cNvSpPr/>
      </xdr:nvSpPr>
      <xdr:spPr>
        <a:xfrm>
          <a:off x="1079500" y="162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86428</xdr:rowOff>
    </xdr:from>
    <xdr:ext cx="599010" cy="259045"/>
    <xdr:sp macro="" textlink="">
      <xdr:nvSpPr>
        <xdr:cNvPr id="265" name="テキスト ボックス 264"/>
        <xdr:cNvSpPr txBox="1"/>
      </xdr:nvSpPr>
      <xdr:spPr>
        <a:xfrm>
          <a:off x="830795" y="1603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55190</xdr:rowOff>
    </xdr:from>
    <xdr:to>
      <xdr:col>55</xdr:col>
      <xdr:colOff>0</xdr:colOff>
      <xdr:row>38</xdr:row>
      <xdr:rowOff>68556</xdr:rowOff>
    </xdr:to>
    <xdr:cxnSp macro="">
      <xdr:nvCxnSpPr>
        <xdr:cNvPr id="296" name="直線コネクタ 295"/>
        <xdr:cNvCxnSpPr/>
      </xdr:nvCxnSpPr>
      <xdr:spPr>
        <a:xfrm flipV="1">
          <a:off x="9639300" y="6227390"/>
          <a:ext cx="838200" cy="35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68556</xdr:rowOff>
    </xdr:from>
    <xdr:to>
      <xdr:col>50</xdr:col>
      <xdr:colOff>114300</xdr:colOff>
      <xdr:row>38</xdr:row>
      <xdr:rowOff>92246</xdr:rowOff>
    </xdr:to>
    <xdr:cxnSp macro="">
      <xdr:nvCxnSpPr>
        <xdr:cNvPr id="299" name="直線コネクタ 298"/>
        <xdr:cNvCxnSpPr/>
      </xdr:nvCxnSpPr>
      <xdr:spPr>
        <a:xfrm flipV="1">
          <a:off x="8750300" y="6583656"/>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90198</xdr:rowOff>
    </xdr:from>
    <xdr:to>
      <xdr:col>45</xdr:col>
      <xdr:colOff>177800</xdr:colOff>
      <xdr:row>38</xdr:row>
      <xdr:rowOff>92246</xdr:rowOff>
    </xdr:to>
    <xdr:cxnSp macro="">
      <xdr:nvCxnSpPr>
        <xdr:cNvPr id="302" name="直線コネクタ 301"/>
        <xdr:cNvCxnSpPr/>
      </xdr:nvCxnSpPr>
      <xdr:spPr>
        <a:xfrm>
          <a:off x="7861300" y="660529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90198</xdr:rowOff>
    </xdr:from>
    <xdr:to>
      <xdr:col>41</xdr:col>
      <xdr:colOff>50800</xdr:colOff>
      <xdr:row>38</xdr:row>
      <xdr:rowOff>99433</xdr:rowOff>
    </xdr:to>
    <xdr:cxnSp macro="">
      <xdr:nvCxnSpPr>
        <xdr:cNvPr id="305" name="直線コネクタ 304"/>
        <xdr:cNvCxnSpPr/>
      </xdr:nvCxnSpPr>
      <xdr:spPr>
        <a:xfrm flipV="1">
          <a:off x="6972300" y="660529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4390</xdr:rowOff>
    </xdr:from>
    <xdr:to>
      <xdr:col>55</xdr:col>
      <xdr:colOff>50800</xdr:colOff>
      <xdr:row>36</xdr:row>
      <xdr:rowOff>105990</xdr:rowOff>
    </xdr:to>
    <xdr:sp macro="" textlink="">
      <xdr:nvSpPr>
        <xdr:cNvPr id="315" name="楕円 314"/>
        <xdr:cNvSpPr/>
      </xdr:nvSpPr>
      <xdr:spPr>
        <a:xfrm>
          <a:off x="10426700" y="61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154267</xdr:rowOff>
    </xdr:from>
    <xdr:ext cx="599010" cy="259045"/>
    <xdr:sp macro="" textlink="">
      <xdr:nvSpPr>
        <xdr:cNvPr id="316" name="補助費等該当値テキスト"/>
        <xdr:cNvSpPr txBox="1"/>
      </xdr:nvSpPr>
      <xdr:spPr>
        <a:xfrm>
          <a:off x="10528300" y="615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17756</xdr:rowOff>
    </xdr:from>
    <xdr:to>
      <xdr:col>50</xdr:col>
      <xdr:colOff>165100</xdr:colOff>
      <xdr:row>38</xdr:row>
      <xdr:rowOff>119356</xdr:rowOff>
    </xdr:to>
    <xdr:sp macro="" textlink="">
      <xdr:nvSpPr>
        <xdr:cNvPr id="317" name="楕円 316"/>
        <xdr:cNvSpPr/>
      </xdr:nvSpPr>
      <xdr:spPr>
        <a:xfrm>
          <a:off x="9588500" y="6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110483</xdr:rowOff>
    </xdr:from>
    <xdr:ext cx="534377" cy="259045"/>
    <xdr:sp macro="" textlink="">
      <xdr:nvSpPr>
        <xdr:cNvPr id="318" name="テキスト ボックス 317"/>
        <xdr:cNvSpPr txBox="1"/>
      </xdr:nvSpPr>
      <xdr:spPr>
        <a:xfrm>
          <a:off x="9372111" y="66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41446</xdr:rowOff>
    </xdr:from>
    <xdr:to>
      <xdr:col>46</xdr:col>
      <xdr:colOff>38100</xdr:colOff>
      <xdr:row>38</xdr:row>
      <xdr:rowOff>143046</xdr:rowOff>
    </xdr:to>
    <xdr:sp macro="" textlink="">
      <xdr:nvSpPr>
        <xdr:cNvPr id="319" name="楕円 318"/>
        <xdr:cNvSpPr/>
      </xdr:nvSpPr>
      <xdr:spPr>
        <a:xfrm>
          <a:off x="8699500" y="65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134173</xdr:rowOff>
    </xdr:from>
    <xdr:ext cx="534377" cy="259045"/>
    <xdr:sp macro="" textlink="">
      <xdr:nvSpPr>
        <xdr:cNvPr id="320" name="テキスト ボックス 319"/>
        <xdr:cNvSpPr txBox="1"/>
      </xdr:nvSpPr>
      <xdr:spPr>
        <a:xfrm>
          <a:off x="8483111" y="66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39398</xdr:rowOff>
    </xdr:from>
    <xdr:to>
      <xdr:col>41</xdr:col>
      <xdr:colOff>101600</xdr:colOff>
      <xdr:row>38</xdr:row>
      <xdr:rowOff>140998</xdr:rowOff>
    </xdr:to>
    <xdr:sp macro="" textlink="">
      <xdr:nvSpPr>
        <xdr:cNvPr id="321" name="楕円 320"/>
        <xdr:cNvSpPr/>
      </xdr:nvSpPr>
      <xdr:spPr>
        <a:xfrm>
          <a:off x="7810500" y="65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132125</xdr:rowOff>
    </xdr:from>
    <xdr:ext cx="534377" cy="259045"/>
    <xdr:sp macro="" textlink="">
      <xdr:nvSpPr>
        <xdr:cNvPr id="322" name="テキスト ボックス 321"/>
        <xdr:cNvSpPr txBox="1"/>
      </xdr:nvSpPr>
      <xdr:spPr>
        <a:xfrm>
          <a:off x="7594111" y="66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48633</xdr:rowOff>
    </xdr:from>
    <xdr:to>
      <xdr:col>36</xdr:col>
      <xdr:colOff>165100</xdr:colOff>
      <xdr:row>38</xdr:row>
      <xdr:rowOff>150233</xdr:rowOff>
    </xdr:to>
    <xdr:sp macro="" textlink="">
      <xdr:nvSpPr>
        <xdr:cNvPr id="323" name="楕円 322"/>
        <xdr:cNvSpPr/>
      </xdr:nvSpPr>
      <xdr:spPr>
        <a:xfrm>
          <a:off x="6921500" y="65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141360</xdr:rowOff>
    </xdr:from>
    <xdr:ext cx="534377" cy="259045"/>
    <xdr:sp macro="" textlink="">
      <xdr:nvSpPr>
        <xdr:cNvPr id="324" name="テキスト ボックス 323"/>
        <xdr:cNvSpPr txBox="1"/>
      </xdr:nvSpPr>
      <xdr:spPr>
        <a:xfrm>
          <a:off x="6705111" y="66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93989</xdr:rowOff>
    </xdr:from>
    <xdr:to>
      <xdr:col>55</xdr:col>
      <xdr:colOff>0</xdr:colOff>
      <xdr:row>57</xdr:row>
      <xdr:rowOff>38673</xdr:rowOff>
    </xdr:to>
    <xdr:cxnSp macro="">
      <xdr:nvCxnSpPr>
        <xdr:cNvPr id="351" name="直線コネクタ 350"/>
        <xdr:cNvCxnSpPr/>
      </xdr:nvCxnSpPr>
      <xdr:spPr>
        <a:xfrm flipV="1">
          <a:off x="9639300" y="9695189"/>
          <a:ext cx="838200" cy="1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11630</xdr:rowOff>
    </xdr:from>
    <xdr:to>
      <xdr:col>50</xdr:col>
      <xdr:colOff>114300</xdr:colOff>
      <xdr:row>57</xdr:row>
      <xdr:rowOff>38673</xdr:rowOff>
    </xdr:to>
    <xdr:cxnSp macro="">
      <xdr:nvCxnSpPr>
        <xdr:cNvPr id="354" name="直線コネクタ 353"/>
        <xdr:cNvCxnSpPr/>
      </xdr:nvCxnSpPr>
      <xdr:spPr>
        <a:xfrm>
          <a:off x="8750300" y="9612830"/>
          <a:ext cx="8890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11630</xdr:rowOff>
    </xdr:from>
    <xdr:to>
      <xdr:col>45</xdr:col>
      <xdr:colOff>177800</xdr:colOff>
      <xdr:row>56</xdr:row>
      <xdr:rowOff>106059</xdr:rowOff>
    </xdr:to>
    <xdr:cxnSp macro="">
      <xdr:nvCxnSpPr>
        <xdr:cNvPr id="357" name="直線コネクタ 356"/>
        <xdr:cNvCxnSpPr/>
      </xdr:nvCxnSpPr>
      <xdr:spPr>
        <a:xfrm flipV="1">
          <a:off x="7861300" y="9612830"/>
          <a:ext cx="889000" cy="9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81042</xdr:rowOff>
    </xdr:from>
    <xdr:to>
      <xdr:col>41</xdr:col>
      <xdr:colOff>50800</xdr:colOff>
      <xdr:row>56</xdr:row>
      <xdr:rowOff>106059</xdr:rowOff>
    </xdr:to>
    <xdr:cxnSp macro="">
      <xdr:nvCxnSpPr>
        <xdr:cNvPr id="360" name="直線コネクタ 359"/>
        <xdr:cNvCxnSpPr/>
      </xdr:nvCxnSpPr>
      <xdr:spPr>
        <a:xfrm>
          <a:off x="6972300" y="9682242"/>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43189</xdr:rowOff>
    </xdr:from>
    <xdr:to>
      <xdr:col>55</xdr:col>
      <xdr:colOff>50800</xdr:colOff>
      <xdr:row>56</xdr:row>
      <xdr:rowOff>144789</xdr:rowOff>
    </xdr:to>
    <xdr:sp macro="" textlink="">
      <xdr:nvSpPr>
        <xdr:cNvPr id="370" name="楕円 369"/>
        <xdr:cNvSpPr/>
      </xdr:nvSpPr>
      <xdr:spPr>
        <a:xfrm>
          <a:off x="10426700" y="96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21616</xdr:rowOff>
    </xdr:from>
    <xdr:ext cx="534377" cy="259045"/>
    <xdr:sp macro="" textlink="">
      <xdr:nvSpPr>
        <xdr:cNvPr id="371" name="普通建設事業費該当値テキスト"/>
        <xdr:cNvSpPr txBox="1"/>
      </xdr:nvSpPr>
      <xdr:spPr>
        <a:xfrm>
          <a:off x="10528300" y="962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159323</xdr:rowOff>
    </xdr:from>
    <xdr:to>
      <xdr:col>50</xdr:col>
      <xdr:colOff>165100</xdr:colOff>
      <xdr:row>57</xdr:row>
      <xdr:rowOff>89473</xdr:rowOff>
    </xdr:to>
    <xdr:sp macro="" textlink="">
      <xdr:nvSpPr>
        <xdr:cNvPr id="372" name="楕円 371"/>
        <xdr:cNvSpPr/>
      </xdr:nvSpPr>
      <xdr:spPr>
        <a:xfrm>
          <a:off x="9588500" y="9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80600</xdr:rowOff>
    </xdr:from>
    <xdr:ext cx="534377" cy="259045"/>
    <xdr:sp macro="" textlink="">
      <xdr:nvSpPr>
        <xdr:cNvPr id="373" name="テキスト ボックス 372"/>
        <xdr:cNvSpPr txBox="1"/>
      </xdr:nvSpPr>
      <xdr:spPr>
        <a:xfrm>
          <a:off x="9372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132280</xdr:rowOff>
    </xdr:from>
    <xdr:to>
      <xdr:col>46</xdr:col>
      <xdr:colOff>38100</xdr:colOff>
      <xdr:row>56</xdr:row>
      <xdr:rowOff>62430</xdr:rowOff>
    </xdr:to>
    <xdr:sp macro="" textlink="">
      <xdr:nvSpPr>
        <xdr:cNvPr id="374" name="楕円 373"/>
        <xdr:cNvSpPr/>
      </xdr:nvSpPr>
      <xdr:spPr>
        <a:xfrm>
          <a:off x="8699500" y="9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78957</xdr:rowOff>
    </xdr:from>
    <xdr:ext cx="599010" cy="259045"/>
    <xdr:sp macro="" textlink="">
      <xdr:nvSpPr>
        <xdr:cNvPr id="375" name="テキスト ボックス 374"/>
        <xdr:cNvSpPr txBox="1"/>
      </xdr:nvSpPr>
      <xdr:spPr>
        <a:xfrm>
          <a:off x="8450795" y="93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55259</xdr:rowOff>
    </xdr:from>
    <xdr:to>
      <xdr:col>41</xdr:col>
      <xdr:colOff>101600</xdr:colOff>
      <xdr:row>56</xdr:row>
      <xdr:rowOff>156859</xdr:rowOff>
    </xdr:to>
    <xdr:sp macro="" textlink="">
      <xdr:nvSpPr>
        <xdr:cNvPr id="376" name="楕円 375"/>
        <xdr:cNvSpPr/>
      </xdr:nvSpPr>
      <xdr:spPr>
        <a:xfrm>
          <a:off x="7810500" y="96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147986</xdr:rowOff>
    </xdr:from>
    <xdr:ext cx="534377" cy="259045"/>
    <xdr:sp macro="" textlink="">
      <xdr:nvSpPr>
        <xdr:cNvPr id="377" name="テキスト ボックス 376"/>
        <xdr:cNvSpPr txBox="1"/>
      </xdr:nvSpPr>
      <xdr:spPr>
        <a:xfrm>
          <a:off x="7594111" y="97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30242</xdr:rowOff>
    </xdr:from>
    <xdr:to>
      <xdr:col>36</xdr:col>
      <xdr:colOff>165100</xdr:colOff>
      <xdr:row>56</xdr:row>
      <xdr:rowOff>131842</xdr:rowOff>
    </xdr:to>
    <xdr:sp macro="" textlink="">
      <xdr:nvSpPr>
        <xdr:cNvPr id="378" name="楕円 377"/>
        <xdr:cNvSpPr/>
      </xdr:nvSpPr>
      <xdr:spPr>
        <a:xfrm>
          <a:off x="6921500" y="96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148369</xdr:rowOff>
    </xdr:from>
    <xdr:ext cx="534377" cy="259045"/>
    <xdr:sp macro="" textlink="">
      <xdr:nvSpPr>
        <xdr:cNvPr id="379" name="テキスト ボックス 378"/>
        <xdr:cNvSpPr txBox="1"/>
      </xdr:nvSpPr>
      <xdr:spPr>
        <a:xfrm>
          <a:off x="670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5640</xdr:rowOff>
    </xdr:from>
    <xdr:to>
      <xdr:col>55</xdr:col>
      <xdr:colOff>0</xdr:colOff>
      <xdr:row>78</xdr:row>
      <xdr:rowOff>68652</xdr:rowOff>
    </xdr:to>
    <xdr:cxnSp macro="">
      <xdr:nvCxnSpPr>
        <xdr:cNvPr id="406" name="直線コネクタ 405"/>
        <xdr:cNvCxnSpPr/>
      </xdr:nvCxnSpPr>
      <xdr:spPr>
        <a:xfrm flipV="1">
          <a:off x="9639300" y="13378740"/>
          <a:ext cx="838200" cy="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11675</xdr:rowOff>
    </xdr:from>
    <xdr:to>
      <xdr:col>50</xdr:col>
      <xdr:colOff>114300</xdr:colOff>
      <xdr:row>78</xdr:row>
      <xdr:rowOff>68652</xdr:rowOff>
    </xdr:to>
    <xdr:cxnSp macro="">
      <xdr:nvCxnSpPr>
        <xdr:cNvPr id="409" name="直線コネクタ 408"/>
        <xdr:cNvCxnSpPr/>
      </xdr:nvCxnSpPr>
      <xdr:spPr>
        <a:xfrm>
          <a:off x="8750300" y="13384775"/>
          <a:ext cx="889000" cy="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71183</xdr:rowOff>
    </xdr:from>
    <xdr:to>
      <xdr:col>45</xdr:col>
      <xdr:colOff>177800</xdr:colOff>
      <xdr:row>78</xdr:row>
      <xdr:rowOff>11675</xdr:rowOff>
    </xdr:to>
    <xdr:cxnSp macro="">
      <xdr:nvCxnSpPr>
        <xdr:cNvPr id="412" name="直線コネクタ 411"/>
        <xdr:cNvCxnSpPr/>
      </xdr:nvCxnSpPr>
      <xdr:spPr>
        <a:xfrm>
          <a:off x="7861300" y="13272833"/>
          <a:ext cx="889000" cy="1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9517</xdr:rowOff>
    </xdr:from>
    <xdr:to>
      <xdr:col>41</xdr:col>
      <xdr:colOff>50800</xdr:colOff>
      <xdr:row>77</xdr:row>
      <xdr:rowOff>71183</xdr:rowOff>
    </xdr:to>
    <xdr:cxnSp macro="">
      <xdr:nvCxnSpPr>
        <xdr:cNvPr id="415" name="直線コネクタ 414"/>
        <xdr:cNvCxnSpPr/>
      </xdr:nvCxnSpPr>
      <xdr:spPr>
        <a:xfrm>
          <a:off x="6972300" y="13211167"/>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126290</xdr:rowOff>
    </xdr:from>
    <xdr:to>
      <xdr:col>55</xdr:col>
      <xdr:colOff>50800</xdr:colOff>
      <xdr:row>78</xdr:row>
      <xdr:rowOff>56440</xdr:rowOff>
    </xdr:to>
    <xdr:sp macro="" textlink="">
      <xdr:nvSpPr>
        <xdr:cNvPr id="425" name="楕円 424"/>
        <xdr:cNvSpPr/>
      </xdr:nvSpPr>
      <xdr:spPr>
        <a:xfrm>
          <a:off x="10426700" y="133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104717</xdr:rowOff>
    </xdr:from>
    <xdr:ext cx="534377" cy="259045"/>
    <xdr:sp macro="" textlink="">
      <xdr:nvSpPr>
        <xdr:cNvPr id="426" name="普通建設事業費 （ うち新規整備　）該当値テキスト"/>
        <xdr:cNvSpPr txBox="1"/>
      </xdr:nvSpPr>
      <xdr:spPr>
        <a:xfrm>
          <a:off x="10528300" y="133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17852</xdr:rowOff>
    </xdr:from>
    <xdr:to>
      <xdr:col>50</xdr:col>
      <xdr:colOff>165100</xdr:colOff>
      <xdr:row>78</xdr:row>
      <xdr:rowOff>119452</xdr:rowOff>
    </xdr:to>
    <xdr:sp macro="" textlink="">
      <xdr:nvSpPr>
        <xdr:cNvPr id="427" name="楕円 426"/>
        <xdr:cNvSpPr/>
      </xdr:nvSpPr>
      <xdr:spPr>
        <a:xfrm>
          <a:off x="95885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110579</xdr:rowOff>
    </xdr:from>
    <xdr:ext cx="469744" cy="259045"/>
    <xdr:sp macro="" textlink="">
      <xdr:nvSpPr>
        <xdr:cNvPr id="428" name="テキスト ボックス 427"/>
        <xdr:cNvSpPr txBox="1"/>
      </xdr:nvSpPr>
      <xdr:spPr>
        <a:xfrm>
          <a:off x="9404428" y="1348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132325</xdr:rowOff>
    </xdr:from>
    <xdr:to>
      <xdr:col>46</xdr:col>
      <xdr:colOff>38100</xdr:colOff>
      <xdr:row>78</xdr:row>
      <xdr:rowOff>62475</xdr:rowOff>
    </xdr:to>
    <xdr:sp macro="" textlink="">
      <xdr:nvSpPr>
        <xdr:cNvPr id="429" name="楕円 428"/>
        <xdr:cNvSpPr/>
      </xdr:nvSpPr>
      <xdr:spPr>
        <a:xfrm>
          <a:off x="8699500" y="133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53602</xdr:rowOff>
    </xdr:from>
    <xdr:ext cx="534377" cy="259045"/>
    <xdr:sp macro="" textlink="">
      <xdr:nvSpPr>
        <xdr:cNvPr id="430" name="テキスト ボックス 429"/>
        <xdr:cNvSpPr txBox="1"/>
      </xdr:nvSpPr>
      <xdr:spPr>
        <a:xfrm>
          <a:off x="8483111" y="134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20383</xdr:rowOff>
    </xdr:from>
    <xdr:to>
      <xdr:col>41</xdr:col>
      <xdr:colOff>101600</xdr:colOff>
      <xdr:row>77</xdr:row>
      <xdr:rowOff>121983</xdr:rowOff>
    </xdr:to>
    <xdr:sp macro="" textlink="">
      <xdr:nvSpPr>
        <xdr:cNvPr id="431" name="楕円 430"/>
        <xdr:cNvSpPr/>
      </xdr:nvSpPr>
      <xdr:spPr>
        <a:xfrm>
          <a:off x="7810500" y="132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113110</xdr:rowOff>
    </xdr:from>
    <xdr:ext cx="534377" cy="259045"/>
    <xdr:sp macro="" textlink="">
      <xdr:nvSpPr>
        <xdr:cNvPr id="432" name="テキスト ボックス 431"/>
        <xdr:cNvSpPr txBox="1"/>
      </xdr:nvSpPr>
      <xdr:spPr>
        <a:xfrm>
          <a:off x="7594111" y="133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130167</xdr:rowOff>
    </xdr:from>
    <xdr:to>
      <xdr:col>36</xdr:col>
      <xdr:colOff>165100</xdr:colOff>
      <xdr:row>77</xdr:row>
      <xdr:rowOff>60317</xdr:rowOff>
    </xdr:to>
    <xdr:sp macro="" textlink="">
      <xdr:nvSpPr>
        <xdr:cNvPr id="433" name="楕円 432"/>
        <xdr:cNvSpPr/>
      </xdr:nvSpPr>
      <xdr:spPr>
        <a:xfrm>
          <a:off x="6921500" y="131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76844</xdr:rowOff>
    </xdr:from>
    <xdr:ext cx="534377" cy="259045"/>
    <xdr:sp macro="" textlink="">
      <xdr:nvSpPr>
        <xdr:cNvPr id="434" name="テキスト ボックス 433"/>
        <xdr:cNvSpPr txBox="1"/>
      </xdr:nvSpPr>
      <xdr:spPr>
        <a:xfrm>
          <a:off x="6705111" y="129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5676</xdr:rowOff>
    </xdr:from>
    <xdr:to>
      <xdr:col>55</xdr:col>
      <xdr:colOff>0</xdr:colOff>
      <xdr:row>97</xdr:row>
      <xdr:rowOff>124786</xdr:rowOff>
    </xdr:to>
    <xdr:cxnSp macro="">
      <xdr:nvCxnSpPr>
        <xdr:cNvPr id="465" name="直線コネクタ 464"/>
        <xdr:cNvCxnSpPr/>
      </xdr:nvCxnSpPr>
      <xdr:spPr>
        <a:xfrm flipV="1">
          <a:off x="9639300" y="16464876"/>
          <a:ext cx="838200" cy="29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43013</xdr:rowOff>
    </xdr:from>
    <xdr:to>
      <xdr:col>50</xdr:col>
      <xdr:colOff>114300</xdr:colOff>
      <xdr:row>97</xdr:row>
      <xdr:rowOff>124786</xdr:rowOff>
    </xdr:to>
    <xdr:cxnSp macro="">
      <xdr:nvCxnSpPr>
        <xdr:cNvPr id="468" name="直線コネクタ 467"/>
        <xdr:cNvCxnSpPr/>
      </xdr:nvCxnSpPr>
      <xdr:spPr>
        <a:xfrm>
          <a:off x="8750300" y="16330763"/>
          <a:ext cx="889000" cy="4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43013</xdr:rowOff>
    </xdr:from>
    <xdr:to>
      <xdr:col>45</xdr:col>
      <xdr:colOff>177800</xdr:colOff>
      <xdr:row>97</xdr:row>
      <xdr:rowOff>7145</xdr:rowOff>
    </xdr:to>
    <xdr:cxnSp macro="">
      <xdr:nvCxnSpPr>
        <xdr:cNvPr id="471" name="直線コネクタ 470"/>
        <xdr:cNvCxnSpPr/>
      </xdr:nvCxnSpPr>
      <xdr:spPr>
        <a:xfrm flipV="1">
          <a:off x="7861300" y="16330763"/>
          <a:ext cx="889000" cy="30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7145</xdr:rowOff>
    </xdr:from>
    <xdr:to>
      <xdr:col>41</xdr:col>
      <xdr:colOff>50800</xdr:colOff>
      <xdr:row>97</xdr:row>
      <xdr:rowOff>104321</xdr:rowOff>
    </xdr:to>
    <xdr:cxnSp macro="">
      <xdr:nvCxnSpPr>
        <xdr:cNvPr id="474" name="直線コネクタ 473"/>
        <xdr:cNvCxnSpPr/>
      </xdr:nvCxnSpPr>
      <xdr:spPr>
        <a:xfrm flipV="1">
          <a:off x="6972300" y="16637795"/>
          <a:ext cx="889000" cy="9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126326</xdr:rowOff>
    </xdr:from>
    <xdr:to>
      <xdr:col>55</xdr:col>
      <xdr:colOff>50800</xdr:colOff>
      <xdr:row>96</xdr:row>
      <xdr:rowOff>56476</xdr:rowOff>
    </xdr:to>
    <xdr:sp macro="" textlink="">
      <xdr:nvSpPr>
        <xdr:cNvPr id="484" name="楕円 483"/>
        <xdr:cNvSpPr/>
      </xdr:nvSpPr>
      <xdr:spPr>
        <a:xfrm>
          <a:off x="10426700" y="164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149203</xdr:rowOff>
    </xdr:from>
    <xdr:ext cx="534377" cy="259045"/>
    <xdr:sp macro="" textlink="">
      <xdr:nvSpPr>
        <xdr:cNvPr id="485" name="普通建設事業費 （ うち更新整備　）該当値テキスト"/>
        <xdr:cNvSpPr txBox="1"/>
      </xdr:nvSpPr>
      <xdr:spPr>
        <a:xfrm>
          <a:off x="10528300" y="162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73986</xdr:rowOff>
    </xdr:from>
    <xdr:to>
      <xdr:col>50</xdr:col>
      <xdr:colOff>165100</xdr:colOff>
      <xdr:row>98</xdr:row>
      <xdr:rowOff>4136</xdr:rowOff>
    </xdr:to>
    <xdr:sp macro="" textlink="">
      <xdr:nvSpPr>
        <xdr:cNvPr id="486" name="楕円 485"/>
        <xdr:cNvSpPr/>
      </xdr:nvSpPr>
      <xdr:spPr>
        <a:xfrm>
          <a:off x="9588500" y="167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166713</xdr:rowOff>
    </xdr:from>
    <xdr:ext cx="534377" cy="259045"/>
    <xdr:sp macro="" textlink="">
      <xdr:nvSpPr>
        <xdr:cNvPr id="487" name="テキスト ボックス 486"/>
        <xdr:cNvSpPr txBox="1"/>
      </xdr:nvSpPr>
      <xdr:spPr>
        <a:xfrm>
          <a:off x="9372111" y="167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163663</xdr:rowOff>
    </xdr:from>
    <xdr:to>
      <xdr:col>46</xdr:col>
      <xdr:colOff>38100</xdr:colOff>
      <xdr:row>95</xdr:row>
      <xdr:rowOff>93813</xdr:rowOff>
    </xdr:to>
    <xdr:sp macro="" textlink="">
      <xdr:nvSpPr>
        <xdr:cNvPr id="488" name="楕円 487"/>
        <xdr:cNvSpPr/>
      </xdr:nvSpPr>
      <xdr:spPr>
        <a:xfrm>
          <a:off x="8699500" y="162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110340</xdr:rowOff>
    </xdr:from>
    <xdr:ext cx="534377" cy="259045"/>
    <xdr:sp macro="" textlink="">
      <xdr:nvSpPr>
        <xdr:cNvPr id="489" name="テキスト ボックス 488"/>
        <xdr:cNvSpPr txBox="1"/>
      </xdr:nvSpPr>
      <xdr:spPr>
        <a:xfrm>
          <a:off x="8483111" y="160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127795</xdr:rowOff>
    </xdr:from>
    <xdr:to>
      <xdr:col>41</xdr:col>
      <xdr:colOff>101600</xdr:colOff>
      <xdr:row>97</xdr:row>
      <xdr:rowOff>57945</xdr:rowOff>
    </xdr:to>
    <xdr:sp macro="" textlink="">
      <xdr:nvSpPr>
        <xdr:cNvPr id="490" name="楕円 489"/>
        <xdr:cNvSpPr/>
      </xdr:nvSpPr>
      <xdr:spPr>
        <a:xfrm>
          <a:off x="7810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49072</xdr:rowOff>
    </xdr:from>
    <xdr:ext cx="534377" cy="259045"/>
    <xdr:sp macro="" textlink="">
      <xdr:nvSpPr>
        <xdr:cNvPr id="491" name="テキスト ボックス 490"/>
        <xdr:cNvSpPr txBox="1"/>
      </xdr:nvSpPr>
      <xdr:spPr>
        <a:xfrm>
          <a:off x="7594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53521</xdr:rowOff>
    </xdr:from>
    <xdr:to>
      <xdr:col>36</xdr:col>
      <xdr:colOff>165100</xdr:colOff>
      <xdr:row>97</xdr:row>
      <xdr:rowOff>155121</xdr:rowOff>
    </xdr:to>
    <xdr:sp macro="" textlink="">
      <xdr:nvSpPr>
        <xdr:cNvPr id="492" name="楕円 491"/>
        <xdr:cNvSpPr/>
      </xdr:nvSpPr>
      <xdr:spPr>
        <a:xfrm>
          <a:off x="6921500" y="166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146248</xdr:rowOff>
    </xdr:from>
    <xdr:ext cx="534377" cy="259045"/>
    <xdr:sp macro="" textlink="">
      <xdr:nvSpPr>
        <xdr:cNvPr id="493" name="テキスト ボックス 492"/>
        <xdr:cNvSpPr txBox="1"/>
      </xdr:nvSpPr>
      <xdr:spPr>
        <a:xfrm>
          <a:off x="6705111" y="167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151371</xdr:rowOff>
    </xdr:from>
    <xdr:to>
      <xdr:col>85</xdr:col>
      <xdr:colOff>127000</xdr:colOff>
      <xdr:row>38</xdr:row>
      <xdr:rowOff>164922</xdr:rowOff>
    </xdr:to>
    <xdr:cxnSp macro="">
      <xdr:nvCxnSpPr>
        <xdr:cNvPr id="522" name="直線コネクタ 521"/>
        <xdr:cNvCxnSpPr/>
      </xdr:nvCxnSpPr>
      <xdr:spPr>
        <a:xfrm>
          <a:off x="15481300" y="6666471"/>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151371</xdr:rowOff>
    </xdr:from>
    <xdr:to>
      <xdr:col>81</xdr:col>
      <xdr:colOff>50800</xdr:colOff>
      <xdr:row>38</xdr:row>
      <xdr:rowOff>160121</xdr:rowOff>
    </xdr:to>
    <xdr:cxnSp macro="">
      <xdr:nvCxnSpPr>
        <xdr:cNvPr id="525" name="直線コネクタ 524"/>
        <xdr:cNvCxnSpPr/>
      </xdr:nvCxnSpPr>
      <xdr:spPr>
        <a:xfrm flipV="1">
          <a:off x="14592300" y="6666471"/>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160121</xdr:rowOff>
    </xdr:from>
    <xdr:to>
      <xdr:col>76</xdr:col>
      <xdr:colOff>114300</xdr:colOff>
      <xdr:row>39</xdr:row>
      <xdr:rowOff>32639</xdr:rowOff>
    </xdr:to>
    <xdr:cxnSp macro="">
      <xdr:nvCxnSpPr>
        <xdr:cNvPr id="528" name="直線コネクタ 527"/>
        <xdr:cNvCxnSpPr/>
      </xdr:nvCxnSpPr>
      <xdr:spPr>
        <a:xfrm flipV="1">
          <a:off x="13703300" y="6675221"/>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31928</xdr:rowOff>
    </xdr:from>
    <xdr:to>
      <xdr:col>71</xdr:col>
      <xdr:colOff>177800</xdr:colOff>
      <xdr:row>39</xdr:row>
      <xdr:rowOff>32639</xdr:rowOff>
    </xdr:to>
    <xdr:cxnSp macro="">
      <xdr:nvCxnSpPr>
        <xdr:cNvPr id="531" name="直線コネクタ 530"/>
        <xdr:cNvCxnSpPr/>
      </xdr:nvCxnSpPr>
      <xdr:spPr>
        <a:xfrm>
          <a:off x="12814300" y="671847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114122</xdr:rowOff>
    </xdr:from>
    <xdr:to>
      <xdr:col>85</xdr:col>
      <xdr:colOff>177800</xdr:colOff>
      <xdr:row>39</xdr:row>
      <xdr:rowOff>44272</xdr:rowOff>
    </xdr:to>
    <xdr:sp macro="" textlink="">
      <xdr:nvSpPr>
        <xdr:cNvPr id="541" name="楕円 540"/>
        <xdr:cNvSpPr/>
      </xdr:nvSpPr>
      <xdr:spPr>
        <a:xfrm>
          <a:off x="16268700" y="66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29049</xdr:rowOff>
    </xdr:from>
    <xdr:ext cx="469744" cy="259045"/>
    <xdr:sp macro="" textlink="">
      <xdr:nvSpPr>
        <xdr:cNvPr id="542" name="災害復旧事業費該当値テキスト"/>
        <xdr:cNvSpPr txBox="1"/>
      </xdr:nvSpPr>
      <xdr:spPr>
        <a:xfrm>
          <a:off x="16370300" y="65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100571</xdr:rowOff>
    </xdr:from>
    <xdr:to>
      <xdr:col>81</xdr:col>
      <xdr:colOff>101600</xdr:colOff>
      <xdr:row>39</xdr:row>
      <xdr:rowOff>30721</xdr:rowOff>
    </xdr:to>
    <xdr:sp macro="" textlink="">
      <xdr:nvSpPr>
        <xdr:cNvPr id="543" name="楕円 542"/>
        <xdr:cNvSpPr/>
      </xdr:nvSpPr>
      <xdr:spPr>
        <a:xfrm>
          <a:off x="15430500" y="66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21848</xdr:rowOff>
    </xdr:from>
    <xdr:ext cx="469744" cy="259045"/>
    <xdr:sp macro="" textlink="">
      <xdr:nvSpPr>
        <xdr:cNvPr id="544" name="テキスト ボックス 543"/>
        <xdr:cNvSpPr txBox="1"/>
      </xdr:nvSpPr>
      <xdr:spPr>
        <a:xfrm>
          <a:off x="15246428" y="67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109321</xdr:rowOff>
    </xdr:from>
    <xdr:to>
      <xdr:col>76</xdr:col>
      <xdr:colOff>165100</xdr:colOff>
      <xdr:row>39</xdr:row>
      <xdr:rowOff>39471</xdr:rowOff>
    </xdr:to>
    <xdr:sp macro="" textlink="">
      <xdr:nvSpPr>
        <xdr:cNvPr id="545" name="楕円 544"/>
        <xdr:cNvSpPr/>
      </xdr:nvSpPr>
      <xdr:spPr>
        <a:xfrm>
          <a:off x="145415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30598</xdr:rowOff>
    </xdr:from>
    <xdr:ext cx="469744" cy="259045"/>
    <xdr:sp macro="" textlink="">
      <xdr:nvSpPr>
        <xdr:cNvPr id="546" name="テキスト ボックス 545"/>
        <xdr:cNvSpPr txBox="1"/>
      </xdr:nvSpPr>
      <xdr:spPr>
        <a:xfrm>
          <a:off x="14357428" y="671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153289</xdr:rowOff>
    </xdr:from>
    <xdr:to>
      <xdr:col>72</xdr:col>
      <xdr:colOff>38100</xdr:colOff>
      <xdr:row>39</xdr:row>
      <xdr:rowOff>83439</xdr:rowOff>
    </xdr:to>
    <xdr:sp macro="" textlink="">
      <xdr:nvSpPr>
        <xdr:cNvPr id="547" name="楕円 546"/>
        <xdr:cNvSpPr/>
      </xdr:nvSpPr>
      <xdr:spPr>
        <a:xfrm>
          <a:off x="13652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74566</xdr:rowOff>
    </xdr:from>
    <xdr:ext cx="378565" cy="259045"/>
    <xdr:sp macro="" textlink="">
      <xdr:nvSpPr>
        <xdr:cNvPr id="548" name="テキスト ボックス 547"/>
        <xdr:cNvSpPr txBox="1"/>
      </xdr:nvSpPr>
      <xdr:spPr>
        <a:xfrm>
          <a:off x="13514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152578</xdr:rowOff>
    </xdr:from>
    <xdr:to>
      <xdr:col>67</xdr:col>
      <xdr:colOff>101600</xdr:colOff>
      <xdr:row>39</xdr:row>
      <xdr:rowOff>82728</xdr:rowOff>
    </xdr:to>
    <xdr:sp macro="" textlink="">
      <xdr:nvSpPr>
        <xdr:cNvPr id="549" name="楕円 548"/>
        <xdr:cNvSpPr/>
      </xdr:nvSpPr>
      <xdr:spPr>
        <a:xfrm>
          <a:off x="12763500" y="66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73855</xdr:rowOff>
    </xdr:from>
    <xdr:ext cx="378565" cy="259045"/>
    <xdr:sp macro="" textlink="">
      <xdr:nvSpPr>
        <xdr:cNvPr id="550" name="テキスト ボックス 549"/>
        <xdr:cNvSpPr txBox="1"/>
      </xdr:nvSpPr>
      <xdr:spPr>
        <a:xfrm>
          <a:off x="12625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86620</xdr:rowOff>
    </xdr:from>
    <xdr:to>
      <xdr:col>85</xdr:col>
      <xdr:colOff>127000</xdr:colOff>
      <xdr:row>78</xdr:row>
      <xdr:rowOff>90244</xdr:rowOff>
    </xdr:to>
    <xdr:cxnSp macro="">
      <xdr:nvCxnSpPr>
        <xdr:cNvPr id="632" name="直線コネクタ 631"/>
        <xdr:cNvCxnSpPr/>
      </xdr:nvCxnSpPr>
      <xdr:spPr>
        <a:xfrm flipV="1">
          <a:off x="15481300" y="13459720"/>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84996</xdr:rowOff>
    </xdr:from>
    <xdr:to>
      <xdr:col>81</xdr:col>
      <xdr:colOff>50800</xdr:colOff>
      <xdr:row>78</xdr:row>
      <xdr:rowOff>90244</xdr:rowOff>
    </xdr:to>
    <xdr:cxnSp macro="">
      <xdr:nvCxnSpPr>
        <xdr:cNvPr id="635" name="直線コネクタ 634"/>
        <xdr:cNvCxnSpPr/>
      </xdr:nvCxnSpPr>
      <xdr:spPr>
        <a:xfrm>
          <a:off x="14592300" y="13458096"/>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81818</xdr:rowOff>
    </xdr:from>
    <xdr:to>
      <xdr:col>76</xdr:col>
      <xdr:colOff>114300</xdr:colOff>
      <xdr:row>78</xdr:row>
      <xdr:rowOff>84996</xdr:rowOff>
    </xdr:to>
    <xdr:cxnSp macro="">
      <xdr:nvCxnSpPr>
        <xdr:cNvPr id="638" name="直線コネクタ 637"/>
        <xdr:cNvCxnSpPr/>
      </xdr:nvCxnSpPr>
      <xdr:spPr>
        <a:xfrm>
          <a:off x="13703300" y="1345491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81818</xdr:rowOff>
    </xdr:from>
    <xdr:to>
      <xdr:col>71</xdr:col>
      <xdr:colOff>177800</xdr:colOff>
      <xdr:row>78</xdr:row>
      <xdr:rowOff>89219</xdr:rowOff>
    </xdr:to>
    <xdr:cxnSp macro="">
      <xdr:nvCxnSpPr>
        <xdr:cNvPr id="641" name="直線コネクタ 640"/>
        <xdr:cNvCxnSpPr/>
      </xdr:nvCxnSpPr>
      <xdr:spPr>
        <a:xfrm flipV="1">
          <a:off x="12814300" y="13454918"/>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35820</xdr:rowOff>
    </xdr:from>
    <xdr:to>
      <xdr:col>85</xdr:col>
      <xdr:colOff>177800</xdr:colOff>
      <xdr:row>78</xdr:row>
      <xdr:rowOff>137420</xdr:rowOff>
    </xdr:to>
    <xdr:sp macro="" textlink="">
      <xdr:nvSpPr>
        <xdr:cNvPr id="651" name="楕円 650"/>
        <xdr:cNvSpPr/>
      </xdr:nvSpPr>
      <xdr:spPr>
        <a:xfrm>
          <a:off x="16268700" y="13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139128</xdr:rowOff>
    </xdr:from>
    <xdr:ext cx="534377" cy="259045"/>
    <xdr:sp macro="" textlink="">
      <xdr:nvSpPr>
        <xdr:cNvPr id="652" name="公債費該当値テキスト"/>
        <xdr:cNvSpPr txBox="1"/>
      </xdr:nvSpPr>
      <xdr:spPr>
        <a:xfrm>
          <a:off x="16370300" y="133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39444</xdr:rowOff>
    </xdr:from>
    <xdr:to>
      <xdr:col>81</xdr:col>
      <xdr:colOff>101600</xdr:colOff>
      <xdr:row>78</xdr:row>
      <xdr:rowOff>141044</xdr:rowOff>
    </xdr:to>
    <xdr:sp macro="" textlink="">
      <xdr:nvSpPr>
        <xdr:cNvPr id="653" name="楕円 652"/>
        <xdr:cNvSpPr/>
      </xdr:nvSpPr>
      <xdr:spPr>
        <a:xfrm>
          <a:off x="15430500" y="134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132171</xdr:rowOff>
    </xdr:from>
    <xdr:ext cx="534377" cy="259045"/>
    <xdr:sp macro="" textlink="">
      <xdr:nvSpPr>
        <xdr:cNvPr id="654" name="テキスト ボックス 653"/>
        <xdr:cNvSpPr txBox="1"/>
      </xdr:nvSpPr>
      <xdr:spPr>
        <a:xfrm>
          <a:off x="15214111" y="135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34196</xdr:rowOff>
    </xdr:from>
    <xdr:to>
      <xdr:col>76</xdr:col>
      <xdr:colOff>165100</xdr:colOff>
      <xdr:row>78</xdr:row>
      <xdr:rowOff>135796</xdr:rowOff>
    </xdr:to>
    <xdr:sp macro="" textlink="">
      <xdr:nvSpPr>
        <xdr:cNvPr id="655" name="楕円 654"/>
        <xdr:cNvSpPr/>
      </xdr:nvSpPr>
      <xdr:spPr>
        <a:xfrm>
          <a:off x="14541500" y="134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126923</xdr:rowOff>
    </xdr:from>
    <xdr:ext cx="534377" cy="259045"/>
    <xdr:sp macro="" textlink="">
      <xdr:nvSpPr>
        <xdr:cNvPr id="656" name="テキスト ボックス 655"/>
        <xdr:cNvSpPr txBox="1"/>
      </xdr:nvSpPr>
      <xdr:spPr>
        <a:xfrm>
          <a:off x="14325111" y="135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31018</xdr:rowOff>
    </xdr:from>
    <xdr:to>
      <xdr:col>72</xdr:col>
      <xdr:colOff>38100</xdr:colOff>
      <xdr:row>78</xdr:row>
      <xdr:rowOff>132618</xdr:rowOff>
    </xdr:to>
    <xdr:sp macro="" textlink="">
      <xdr:nvSpPr>
        <xdr:cNvPr id="657" name="楕円 656"/>
        <xdr:cNvSpPr/>
      </xdr:nvSpPr>
      <xdr:spPr>
        <a:xfrm>
          <a:off x="136525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123745</xdr:rowOff>
    </xdr:from>
    <xdr:ext cx="534377" cy="259045"/>
    <xdr:sp macro="" textlink="">
      <xdr:nvSpPr>
        <xdr:cNvPr id="658" name="テキスト ボックス 657"/>
        <xdr:cNvSpPr txBox="1"/>
      </xdr:nvSpPr>
      <xdr:spPr>
        <a:xfrm>
          <a:off x="13436111" y="134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38419</xdr:rowOff>
    </xdr:from>
    <xdr:to>
      <xdr:col>67</xdr:col>
      <xdr:colOff>101600</xdr:colOff>
      <xdr:row>78</xdr:row>
      <xdr:rowOff>140019</xdr:rowOff>
    </xdr:to>
    <xdr:sp macro="" textlink="">
      <xdr:nvSpPr>
        <xdr:cNvPr id="659" name="楕円 658"/>
        <xdr:cNvSpPr/>
      </xdr:nvSpPr>
      <xdr:spPr>
        <a:xfrm>
          <a:off x="12763500" y="13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131146</xdr:rowOff>
    </xdr:from>
    <xdr:ext cx="534377" cy="259045"/>
    <xdr:sp macro="" textlink="">
      <xdr:nvSpPr>
        <xdr:cNvPr id="660" name="テキスト ボックス 659"/>
        <xdr:cNvSpPr txBox="1"/>
      </xdr:nvSpPr>
      <xdr:spPr>
        <a:xfrm>
          <a:off x="12547111" y="13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95803</xdr:rowOff>
    </xdr:from>
    <xdr:to>
      <xdr:col>85</xdr:col>
      <xdr:colOff>127000</xdr:colOff>
      <xdr:row>97</xdr:row>
      <xdr:rowOff>150323</xdr:rowOff>
    </xdr:to>
    <xdr:cxnSp macro="">
      <xdr:nvCxnSpPr>
        <xdr:cNvPr id="687" name="直線コネクタ 686"/>
        <xdr:cNvCxnSpPr/>
      </xdr:nvCxnSpPr>
      <xdr:spPr>
        <a:xfrm flipV="1">
          <a:off x="15481300" y="16726453"/>
          <a:ext cx="8382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150323</xdr:rowOff>
    </xdr:from>
    <xdr:to>
      <xdr:col>81</xdr:col>
      <xdr:colOff>50800</xdr:colOff>
      <xdr:row>98</xdr:row>
      <xdr:rowOff>88263</xdr:rowOff>
    </xdr:to>
    <xdr:cxnSp macro="">
      <xdr:nvCxnSpPr>
        <xdr:cNvPr id="690" name="直線コネクタ 689"/>
        <xdr:cNvCxnSpPr/>
      </xdr:nvCxnSpPr>
      <xdr:spPr>
        <a:xfrm flipV="1">
          <a:off x="14592300" y="16780973"/>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55612</xdr:rowOff>
    </xdr:from>
    <xdr:to>
      <xdr:col>76</xdr:col>
      <xdr:colOff>114300</xdr:colOff>
      <xdr:row>98</xdr:row>
      <xdr:rowOff>88263</xdr:rowOff>
    </xdr:to>
    <xdr:cxnSp macro="">
      <xdr:nvCxnSpPr>
        <xdr:cNvPr id="693" name="直線コネクタ 692"/>
        <xdr:cNvCxnSpPr/>
      </xdr:nvCxnSpPr>
      <xdr:spPr>
        <a:xfrm>
          <a:off x="13703300" y="16857712"/>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12991</xdr:rowOff>
    </xdr:from>
    <xdr:to>
      <xdr:col>71</xdr:col>
      <xdr:colOff>177800</xdr:colOff>
      <xdr:row>98</xdr:row>
      <xdr:rowOff>55612</xdr:rowOff>
    </xdr:to>
    <xdr:cxnSp macro="">
      <xdr:nvCxnSpPr>
        <xdr:cNvPr id="696" name="直線コネクタ 695"/>
        <xdr:cNvCxnSpPr/>
      </xdr:nvCxnSpPr>
      <xdr:spPr>
        <a:xfrm>
          <a:off x="12814300" y="16815091"/>
          <a:ext cx="889000" cy="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45003</xdr:rowOff>
    </xdr:from>
    <xdr:to>
      <xdr:col>85</xdr:col>
      <xdr:colOff>177800</xdr:colOff>
      <xdr:row>97</xdr:row>
      <xdr:rowOff>146603</xdr:rowOff>
    </xdr:to>
    <xdr:sp macro="" textlink="">
      <xdr:nvSpPr>
        <xdr:cNvPr id="706" name="楕円 705"/>
        <xdr:cNvSpPr/>
      </xdr:nvSpPr>
      <xdr:spPr>
        <a:xfrm>
          <a:off x="16268700" y="1667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67880</xdr:rowOff>
    </xdr:from>
    <xdr:ext cx="534377" cy="259045"/>
    <xdr:sp macro="" textlink="">
      <xdr:nvSpPr>
        <xdr:cNvPr id="707" name="積立金該当値テキスト"/>
        <xdr:cNvSpPr txBox="1"/>
      </xdr:nvSpPr>
      <xdr:spPr>
        <a:xfrm>
          <a:off x="16370300" y="165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99523</xdr:rowOff>
    </xdr:from>
    <xdr:to>
      <xdr:col>81</xdr:col>
      <xdr:colOff>101600</xdr:colOff>
      <xdr:row>98</xdr:row>
      <xdr:rowOff>29673</xdr:rowOff>
    </xdr:to>
    <xdr:sp macro="" textlink="">
      <xdr:nvSpPr>
        <xdr:cNvPr id="708" name="楕円 707"/>
        <xdr:cNvSpPr/>
      </xdr:nvSpPr>
      <xdr:spPr>
        <a:xfrm>
          <a:off x="15430500" y="167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46200</xdr:rowOff>
    </xdr:from>
    <xdr:ext cx="534377" cy="259045"/>
    <xdr:sp macro="" textlink="">
      <xdr:nvSpPr>
        <xdr:cNvPr id="709" name="テキスト ボックス 708"/>
        <xdr:cNvSpPr txBox="1"/>
      </xdr:nvSpPr>
      <xdr:spPr>
        <a:xfrm>
          <a:off x="15214111" y="165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37463</xdr:rowOff>
    </xdr:from>
    <xdr:to>
      <xdr:col>76</xdr:col>
      <xdr:colOff>165100</xdr:colOff>
      <xdr:row>98</xdr:row>
      <xdr:rowOff>139063</xdr:rowOff>
    </xdr:to>
    <xdr:sp macro="" textlink="">
      <xdr:nvSpPr>
        <xdr:cNvPr id="710" name="楕円 709"/>
        <xdr:cNvSpPr/>
      </xdr:nvSpPr>
      <xdr:spPr>
        <a:xfrm>
          <a:off x="14541500" y="168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155590</xdr:rowOff>
    </xdr:from>
    <xdr:ext cx="534377" cy="259045"/>
    <xdr:sp macro="" textlink="">
      <xdr:nvSpPr>
        <xdr:cNvPr id="711" name="テキスト ボックス 710"/>
        <xdr:cNvSpPr txBox="1"/>
      </xdr:nvSpPr>
      <xdr:spPr>
        <a:xfrm>
          <a:off x="14325111" y="1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4812</xdr:rowOff>
    </xdr:from>
    <xdr:to>
      <xdr:col>72</xdr:col>
      <xdr:colOff>38100</xdr:colOff>
      <xdr:row>98</xdr:row>
      <xdr:rowOff>106412</xdr:rowOff>
    </xdr:to>
    <xdr:sp macro="" textlink="">
      <xdr:nvSpPr>
        <xdr:cNvPr id="712" name="楕円 711"/>
        <xdr:cNvSpPr/>
      </xdr:nvSpPr>
      <xdr:spPr>
        <a:xfrm>
          <a:off x="13652500" y="168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122939</xdr:rowOff>
    </xdr:from>
    <xdr:ext cx="534377" cy="259045"/>
    <xdr:sp macro="" textlink="">
      <xdr:nvSpPr>
        <xdr:cNvPr id="713" name="テキスト ボックス 712"/>
        <xdr:cNvSpPr txBox="1"/>
      </xdr:nvSpPr>
      <xdr:spPr>
        <a:xfrm>
          <a:off x="13436111" y="165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133641</xdr:rowOff>
    </xdr:from>
    <xdr:to>
      <xdr:col>67</xdr:col>
      <xdr:colOff>101600</xdr:colOff>
      <xdr:row>98</xdr:row>
      <xdr:rowOff>63791</xdr:rowOff>
    </xdr:to>
    <xdr:sp macro="" textlink="">
      <xdr:nvSpPr>
        <xdr:cNvPr id="714" name="楕円 713"/>
        <xdr:cNvSpPr/>
      </xdr:nvSpPr>
      <xdr:spPr>
        <a:xfrm>
          <a:off x="12763500" y="167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80318</xdr:rowOff>
    </xdr:from>
    <xdr:ext cx="534377" cy="259045"/>
    <xdr:sp macro="" textlink="">
      <xdr:nvSpPr>
        <xdr:cNvPr id="715" name="テキスト ボックス 714"/>
        <xdr:cNvSpPr txBox="1"/>
      </xdr:nvSpPr>
      <xdr:spPr>
        <a:xfrm>
          <a:off x="12547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135951</xdr:rowOff>
    </xdr:from>
    <xdr:to>
      <xdr:col>116</xdr:col>
      <xdr:colOff>63500</xdr:colOff>
      <xdr:row>38</xdr:row>
      <xdr:rowOff>139700</xdr:rowOff>
    </xdr:to>
    <xdr:cxnSp macro="">
      <xdr:nvCxnSpPr>
        <xdr:cNvPr id="742" name="直線コネクタ 741"/>
        <xdr:cNvCxnSpPr/>
      </xdr:nvCxnSpPr>
      <xdr:spPr>
        <a:xfrm>
          <a:off x="21323300" y="6651051"/>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133848</xdr:rowOff>
    </xdr:from>
    <xdr:to>
      <xdr:col>111</xdr:col>
      <xdr:colOff>177800</xdr:colOff>
      <xdr:row>38</xdr:row>
      <xdr:rowOff>135951</xdr:rowOff>
    </xdr:to>
    <xdr:cxnSp macro="">
      <xdr:nvCxnSpPr>
        <xdr:cNvPr id="745" name="直線コネクタ 744"/>
        <xdr:cNvCxnSpPr/>
      </xdr:nvCxnSpPr>
      <xdr:spPr>
        <a:xfrm>
          <a:off x="20434300" y="664894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131882</xdr:rowOff>
    </xdr:from>
    <xdr:to>
      <xdr:col>107</xdr:col>
      <xdr:colOff>50800</xdr:colOff>
      <xdr:row>38</xdr:row>
      <xdr:rowOff>133848</xdr:rowOff>
    </xdr:to>
    <xdr:cxnSp macro="">
      <xdr:nvCxnSpPr>
        <xdr:cNvPr id="748" name="直線コネクタ 747"/>
        <xdr:cNvCxnSpPr/>
      </xdr:nvCxnSpPr>
      <xdr:spPr>
        <a:xfrm>
          <a:off x="19545300" y="664698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129093</xdr:rowOff>
    </xdr:from>
    <xdr:to>
      <xdr:col>102</xdr:col>
      <xdr:colOff>114300</xdr:colOff>
      <xdr:row>38</xdr:row>
      <xdr:rowOff>131882</xdr:rowOff>
    </xdr:to>
    <xdr:cxnSp macro="">
      <xdr:nvCxnSpPr>
        <xdr:cNvPr id="751" name="直線コネクタ 750"/>
        <xdr:cNvCxnSpPr/>
      </xdr:nvCxnSpPr>
      <xdr:spPr>
        <a:xfrm>
          <a:off x="18656300" y="664419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85151</xdr:rowOff>
    </xdr:from>
    <xdr:to>
      <xdr:col>112</xdr:col>
      <xdr:colOff>38100</xdr:colOff>
      <xdr:row>39</xdr:row>
      <xdr:rowOff>15301</xdr:rowOff>
    </xdr:to>
    <xdr:sp macro="" textlink="">
      <xdr:nvSpPr>
        <xdr:cNvPr id="763" name="楕円 762"/>
        <xdr:cNvSpPr/>
      </xdr:nvSpPr>
      <xdr:spPr>
        <a:xfrm>
          <a:off x="21272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6428</xdr:rowOff>
    </xdr:from>
    <xdr:ext cx="313932" cy="259045"/>
    <xdr:sp macro="" textlink="">
      <xdr:nvSpPr>
        <xdr:cNvPr id="764" name="テキスト ボックス 763"/>
        <xdr:cNvSpPr txBox="1"/>
      </xdr:nvSpPr>
      <xdr:spPr>
        <a:xfrm>
          <a:off x="21166333" y="6692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83048</xdr:rowOff>
    </xdr:from>
    <xdr:to>
      <xdr:col>107</xdr:col>
      <xdr:colOff>101600</xdr:colOff>
      <xdr:row>39</xdr:row>
      <xdr:rowOff>13198</xdr:rowOff>
    </xdr:to>
    <xdr:sp macro="" textlink="">
      <xdr:nvSpPr>
        <xdr:cNvPr id="765" name="楕円 764"/>
        <xdr:cNvSpPr/>
      </xdr:nvSpPr>
      <xdr:spPr>
        <a:xfrm>
          <a:off x="20383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4325</xdr:rowOff>
    </xdr:from>
    <xdr:ext cx="378565" cy="259045"/>
    <xdr:sp macro="" textlink="">
      <xdr:nvSpPr>
        <xdr:cNvPr id="766" name="テキスト ボックス 765"/>
        <xdr:cNvSpPr txBox="1"/>
      </xdr:nvSpPr>
      <xdr:spPr>
        <a:xfrm>
          <a:off x="20245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81082</xdr:rowOff>
    </xdr:from>
    <xdr:to>
      <xdr:col>102</xdr:col>
      <xdr:colOff>165100</xdr:colOff>
      <xdr:row>39</xdr:row>
      <xdr:rowOff>11232</xdr:rowOff>
    </xdr:to>
    <xdr:sp macro="" textlink="">
      <xdr:nvSpPr>
        <xdr:cNvPr id="767" name="楕円 766"/>
        <xdr:cNvSpPr/>
      </xdr:nvSpPr>
      <xdr:spPr>
        <a:xfrm>
          <a:off x="19494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2359</xdr:rowOff>
    </xdr:from>
    <xdr:ext cx="378565" cy="259045"/>
    <xdr:sp macro="" textlink="">
      <xdr:nvSpPr>
        <xdr:cNvPr id="768" name="テキスト ボックス 767"/>
        <xdr:cNvSpPr txBox="1"/>
      </xdr:nvSpPr>
      <xdr:spPr>
        <a:xfrm>
          <a:off x="19356017" y="668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78293</xdr:rowOff>
    </xdr:from>
    <xdr:to>
      <xdr:col>98</xdr:col>
      <xdr:colOff>38100</xdr:colOff>
      <xdr:row>39</xdr:row>
      <xdr:rowOff>8443</xdr:rowOff>
    </xdr:to>
    <xdr:sp macro="" textlink="">
      <xdr:nvSpPr>
        <xdr:cNvPr id="769" name="楕円 768"/>
        <xdr:cNvSpPr/>
      </xdr:nvSpPr>
      <xdr:spPr>
        <a:xfrm>
          <a:off x="18605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171020</xdr:rowOff>
    </xdr:from>
    <xdr:ext cx="378565" cy="259045"/>
    <xdr:sp macro="" textlink="">
      <xdr:nvSpPr>
        <xdr:cNvPr id="770" name="テキスト ボックス 769"/>
        <xdr:cNvSpPr txBox="1"/>
      </xdr:nvSpPr>
      <xdr:spPr>
        <a:xfrm>
          <a:off x="18467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130050</xdr:rowOff>
    </xdr:from>
    <xdr:to>
      <xdr:col>116</xdr:col>
      <xdr:colOff>63500</xdr:colOff>
      <xdr:row>58</xdr:row>
      <xdr:rowOff>132042</xdr:rowOff>
    </xdr:to>
    <xdr:cxnSp macro="">
      <xdr:nvCxnSpPr>
        <xdr:cNvPr id="801" name="直線コネクタ 800"/>
        <xdr:cNvCxnSpPr/>
      </xdr:nvCxnSpPr>
      <xdr:spPr>
        <a:xfrm flipV="1">
          <a:off x="21323300" y="10074150"/>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132042</xdr:rowOff>
    </xdr:from>
    <xdr:to>
      <xdr:col>111</xdr:col>
      <xdr:colOff>177800</xdr:colOff>
      <xdr:row>58</xdr:row>
      <xdr:rowOff>134230</xdr:rowOff>
    </xdr:to>
    <xdr:cxnSp macro="">
      <xdr:nvCxnSpPr>
        <xdr:cNvPr id="804" name="直線コネクタ 803"/>
        <xdr:cNvCxnSpPr/>
      </xdr:nvCxnSpPr>
      <xdr:spPr>
        <a:xfrm flipV="1">
          <a:off x="20434300" y="1007614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134230</xdr:rowOff>
    </xdr:from>
    <xdr:to>
      <xdr:col>107</xdr:col>
      <xdr:colOff>50800</xdr:colOff>
      <xdr:row>58</xdr:row>
      <xdr:rowOff>134606</xdr:rowOff>
    </xdr:to>
    <xdr:cxnSp macro="">
      <xdr:nvCxnSpPr>
        <xdr:cNvPr id="807" name="直線コネクタ 806"/>
        <xdr:cNvCxnSpPr/>
      </xdr:nvCxnSpPr>
      <xdr:spPr>
        <a:xfrm flipV="1">
          <a:off x="19545300" y="10078330"/>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134606</xdr:rowOff>
    </xdr:from>
    <xdr:to>
      <xdr:col>102</xdr:col>
      <xdr:colOff>114300</xdr:colOff>
      <xdr:row>58</xdr:row>
      <xdr:rowOff>137153</xdr:rowOff>
    </xdr:to>
    <xdr:cxnSp macro="">
      <xdr:nvCxnSpPr>
        <xdr:cNvPr id="810" name="直線コネクタ 809"/>
        <xdr:cNvCxnSpPr/>
      </xdr:nvCxnSpPr>
      <xdr:spPr>
        <a:xfrm flipV="1">
          <a:off x="18656300" y="1007870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79250</xdr:rowOff>
    </xdr:from>
    <xdr:to>
      <xdr:col>116</xdr:col>
      <xdr:colOff>114300</xdr:colOff>
      <xdr:row>59</xdr:row>
      <xdr:rowOff>9400</xdr:rowOff>
    </xdr:to>
    <xdr:sp macro="" textlink="">
      <xdr:nvSpPr>
        <xdr:cNvPr id="820" name="楕円 819"/>
        <xdr:cNvSpPr/>
      </xdr:nvSpPr>
      <xdr:spPr>
        <a:xfrm>
          <a:off x="22110700" y="10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102127</xdr:rowOff>
    </xdr:from>
    <xdr:ext cx="469744" cy="259045"/>
    <xdr:sp macro="" textlink="">
      <xdr:nvSpPr>
        <xdr:cNvPr id="821" name="貸付金該当値テキスト"/>
        <xdr:cNvSpPr txBox="1"/>
      </xdr:nvSpPr>
      <xdr:spPr>
        <a:xfrm>
          <a:off x="22212300" y="9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81242</xdr:rowOff>
    </xdr:from>
    <xdr:to>
      <xdr:col>112</xdr:col>
      <xdr:colOff>38100</xdr:colOff>
      <xdr:row>59</xdr:row>
      <xdr:rowOff>11392</xdr:rowOff>
    </xdr:to>
    <xdr:sp macro="" textlink="">
      <xdr:nvSpPr>
        <xdr:cNvPr id="822" name="楕円 821"/>
        <xdr:cNvSpPr/>
      </xdr:nvSpPr>
      <xdr:spPr>
        <a:xfrm>
          <a:off x="21272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27919</xdr:rowOff>
    </xdr:from>
    <xdr:ext cx="469744" cy="259045"/>
    <xdr:sp macro="" textlink="">
      <xdr:nvSpPr>
        <xdr:cNvPr id="823" name="テキスト ボックス 822"/>
        <xdr:cNvSpPr txBox="1"/>
      </xdr:nvSpPr>
      <xdr:spPr>
        <a:xfrm>
          <a:off x="21088428" y="98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83430</xdr:rowOff>
    </xdr:from>
    <xdr:to>
      <xdr:col>107</xdr:col>
      <xdr:colOff>101600</xdr:colOff>
      <xdr:row>59</xdr:row>
      <xdr:rowOff>13580</xdr:rowOff>
    </xdr:to>
    <xdr:sp macro="" textlink="">
      <xdr:nvSpPr>
        <xdr:cNvPr id="824" name="楕円 823"/>
        <xdr:cNvSpPr/>
      </xdr:nvSpPr>
      <xdr:spPr>
        <a:xfrm>
          <a:off x="20383500" y="100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30107</xdr:rowOff>
    </xdr:from>
    <xdr:ext cx="469744" cy="259045"/>
    <xdr:sp macro="" textlink="">
      <xdr:nvSpPr>
        <xdr:cNvPr id="825" name="テキスト ボックス 824"/>
        <xdr:cNvSpPr txBox="1"/>
      </xdr:nvSpPr>
      <xdr:spPr>
        <a:xfrm>
          <a:off x="20199428" y="98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83806</xdr:rowOff>
    </xdr:from>
    <xdr:to>
      <xdr:col>102</xdr:col>
      <xdr:colOff>165100</xdr:colOff>
      <xdr:row>59</xdr:row>
      <xdr:rowOff>13956</xdr:rowOff>
    </xdr:to>
    <xdr:sp macro="" textlink="">
      <xdr:nvSpPr>
        <xdr:cNvPr id="826" name="楕円 825"/>
        <xdr:cNvSpPr/>
      </xdr:nvSpPr>
      <xdr:spPr>
        <a:xfrm>
          <a:off x="19494500" y="100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30483</xdr:rowOff>
    </xdr:from>
    <xdr:ext cx="469744" cy="259045"/>
    <xdr:sp macro="" textlink="">
      <xdr:nvSpPr>
        <xdr:cNvPr id="827" name="テキスト ボックス 826"/>
        <xdr:cNvSpPr txBox="1"/>
      </xdr:nvSpPr>
      <xdr:spPr>
        <a:xfrm>
          <a:off x="19310428" y="980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86353</xdr:rowOff>
    </xdr:from>
    <xdr:to>
      <xdr:col>98</xdr:col>
      <xdr:colOff>38100</xdr:colOff>
      <xdr:row>59</xdr:row>
      <xdr:rowOff>16503</xdr:rowOff>
    </xdr:to>
    <xdr:sp macro="" textlink="">
      <xdr:nvSpPr>
        <xdr:cNvPr id="828" name="楕円 827"/>
        <xdr:cNvSpPr/>
      </xdr:nvSpPr>
      <xdr:spPr>
        <a:xfrm>
          <a:off x="18605500" y="100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33030</xdr:rowOff>
    </xdr:from>
    <xdr:ext cx="469744" cy="259045"/>
    <xdr:sp macro="" textlink="">
      <xdr:nvSpPr>
        <xdr:cNvPr id="829" name="テキスト ボックス 828"/>
        <xdr:cNvSpPr txBox="1"/>
      </xdr:nvSpPr>
      <xdr:spPr>
        <a:xfrm>
          <a:off x="18421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100133</xdr:rowOff>
    </xdr:from>
    <xdr:to>
      <xdr:col>116</xdr:col>
      <xdr:colOff>63500</xdr:colOff>
      <xdr:row>73</xdr:row>
      <xdr:rowOff>131394</xdr:rowOff>
    </xdr:to>
    <xdr:cxnSp macro="">
      <xdr:nvCxnSpPr>
        <xdr:cNvPr id="859" name="直線コネクタ 858"/>
        <xdr:cNvCxnSpPr/>
      </xdr:nvCxnSpPr>
      <xdr:spPr>
        <a:xfrm flipV="1">
          <a:off x="21323300" y="12615983"/>
          <a:ext cx="8382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131394</xdr:rowOff>
    </xdr:from>
    <xdr:to>
      <xdr:col>111</xdr:col>
      <xdr:colOff>177800</xdr:colOff>
      <xdr:row>74</xdr:row>
      <xdr:rowOff>3587</xdr:rowOff>
    </xdr:to>
    <xdr:cxnSp macro="">
      <xdr:nvCxnSpPr>
        <xdr:cNvPr id="862" name="直線コネクタ 861"/>
        <xdr:cNvCxnSpPr/>
      </xdr:nvCxnSpPr>
      <xdr:spPr>
        <a:xfrm flipV="1">
          <a:off x="20434300" y="12647244"/>
          <a:ext cx="889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12827</xdr:rowOff>
    </xdr:from>
    <xdr:to>
      <xdr:col>107</xdr:col>
      <xdr:colOff>50800</xdr:colOff>
      <xdr:row>74</xdr:row>
      <xdr:rowOff>3587</xdr:rowOff>
    </xdr:to>
    <xdr:cxnSp macro="">
      <xdr:nvCxnSpPr>
        <xdr:cNvPr id="865" name="直線コネクタ 864"/>
        <xdr:cNvCxnSpPr/>
      </xdr:nvCxnSpPr>
      <xdr:spPr>
        <a:xfrm>
          <a:off x="19545300" y="12528677"/>
          <a:ext cx="889000" cy="16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12827</xdr:rowOff>
    </xdr:from>
    <xdr:to>
      <xdr:col>102</xdr:col>
      <xdr:colOff>114300</xdr:colOff>
      <xdr:row>73</xdr:row>
      <xdr:rowOff>124898</xdr:rowOff>
    </xdr:to>
    <xdr:cxnSp macro="">
      <xdr:nvCxnSpPr>
        <xdr:cNvPr id="868" name="直線コネクタ 867"/>
        <xdr:cNvCxnSpPr/>
      </xdr:nvCxnSpPr>
      <xdr:spPr>
        <a:xfrm flipV="1">
          <a:off x="18656300" y="12528677"/>
          <a:ext cx="889000" cy="1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49333</xdr:rowOff>
    </xdr:from>
    <xdr:to>
      <xdr:col>116</xdr:col>
      <xdr:colOff>114300</xdr:colOff>
      <xdr:row>73</xdr:row>
      <xdr:rowOff>150933</xdr:rowOff>
    </xdr:to>
    <xdr:sp macro="" textlink="">
      <xdr:nvSpPr>
        <xdr:cNvPr id="878" name="楕円 877"/>
        <xdr:cNvSpPr/>
      </xdr:nvSpPr>
      <xdr:spPr>
        <a:xfrm>
          <a:off x="22110700" y="125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72210</xdr:rowOff>
    </xdr:from>
    <xdr:ext cx="534377" cy="259045"/>
    <xdr:sp macro="" textlink="">
      <xdr:nvSpPr>
        <xdr:cNvPr id="879" name="繰出金該当値テキスト"/>
        <xdr:cNvSpPr txBox="1"/>
      </xdr:nvSpPr>
      <xdr:spPr>
        <a:xfrm>
          <a:off x="22212300" y="124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80594</xdr:rowOff>
    </xdr:from>
    <xdr:to>
      <xdr:col>112</xdr:col>
      <xdr:colOff>38100</xdr:colOff>
      <xdr:row>74</xdr:row>
      <xdr:rowOff>10744</xdr:rowOff>
    </xdr:to>
    <xdr:sp macro="" textlink="">
      <xdr:nvSpPr>
        <xdr:cNvPr id="880" name="楕円 879"/>
        <xdr:cNvSpPr/>
      </xdr:nvSpPr>
      <xdr:spPr>
        <a:xfrm>
          <a:off x="21272500" y="125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27271</xdr:rowOff>
    </xdr:from>
    <xdr:ext cx="534377" cy="259045"/>
    <xdr:sp macro="" textlink="">
      <xdr:nvSpPr>
        <xdr:cNvPr id="881" name="テキスト ボックス 880"/>
        <xdr:cNvSpPr txBox="1"/>
      </xdr:nvSpPr>
      <xdr:spPr>
        <a:xfrm>
          <a:off x="21056111" y="1237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124237</xdr:rowOff>
    </xdr:from>
    <xdr:to>
      <xdr:col>107</xdr:col>
      <xdr:colOff>101600</xdr:colOff>
      <xdr:row>74</xdr:row>
      <xdr:rowOff>54387</xdr:rowOff>
    </xdr:to>
    <xdr:sp macro="" textlink="">
      <xdr:nvSpPr>
        <xdr:cNvPr id="882" name="楕円 881"/>
        <xdr:cNvSpPr/>
      </xdr:nvSpPr>
      <xdr:spPr>
        <a:xfrm>
          <a:off x="20383500" y="126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70914</xdr:rowOff>
    </xdr:from>
    <xdr:ext cx="534377" cy="259045"/>
    <xdr:sp macro="" textlink="">
      <xdr:nvSpPr>
        <xdr:cNvPr id="883" name="テキスト ボックス 882"/>
        <xdr:cNvSpPr txBox="1"/>
      </xdr:nvSpPr>
      <xdr:spPr>
        <a:xfrm>
          <a:off x="20167111" y="124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133477</xdr:rowOff>
    </xdr:from>
    <xdr:to>
      <xdr:col>102</xdr:col>
      <xdr:colOff>165100</xdr:colOff>
      <xdr:row>73</xdr:row>
      <xdr:rowOff>63627</xdr:rowOff>
    </xdr:to>
    <xdr:sp macro="" textlink="">
      <xdr:nvSpPr>
        <xdr:cNvPr id="884" name="楕円 883"/>
        <xdr:cNvSpPr/>
      </xdr:nvSpPr>
      <xdr:spPr>
        <a:xfrm>
          <a:off x="19494500" y="124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80154</xdr:rowOff>
    </xdr:from>
    <xdr:ext cx="534377" cy="259045"/>
    <xdr:sp macro="" textlink="">
      <xdr:nvSpPr>
        <xdr:cNvPr id="885" name="テキスト ボックス 884"/>
        <xdr:cNvSpPr txBox="1"/>
      </xdr:nvSpPr>
      <xdr:spPr>
        <a:xfrm>
          <a:off x="19278111" y="122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74098</xdr:rowOff>
    </xdr:from>
    <xdr:to>
      <xdr:col>98</xdr:col>
      <xdr:colOff>38100</xdr:colOff>
      <xdr:row>74</xdr:row>
      <xdr:rowOff>4248</xdr:rowOff>
    </xdr:to>
    <xdr:sp macro="" textlink="">
      <xdr:nvSpPr>
        <xdr:cNvPr id="886" name="楕円 885"/>
        <xdr:cNvSpPr/>
      </xdr:nvSpPr>
      <xdr:spPr>
        <a:xfrm>
          <a:off x="18605500" y="125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20775</xdr:rowOff>
    </xdr:from>
    <xdr:ext cx="534377" cy="259045"/>
    <xdr:sp macro="" textlink="">
      <xdr:nvSpPr>
        <xdr:cNvPr id="887" name="テキスト ボックス 886"/>
        <xdr:cNvSpPr txBox="1"/>
      </xdr:nvSpPr>
      <xdr:spPr>
        <a:xfrm>
          <a:off x="18389111" y="1236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類似団体平均と比較し低い値となっている主な項目は、人件費、維持補修費、普通建設事業費、公債費となっている。その一方、高い値となっている主な項目は物件費、扶助費、積立金である。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人件費については、合併時に策定した定員適正化計画の実施により抑制されている。普通建設事業費については、</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年度に中央体育館及び市民センター建設工事が終了し、それ以降は類似団体平均を下回っている</a:t>
          </a:r>
          <a:r>
            <a:rPr kumimoji="1" lang="ja-JP" altLang="ja-JP" sz="1100">
              <a:solidFill>
                <a:schemeClr val="tx1"/>
              </a:solidFill>
              <a:effectLst/>
              <a:latin typeface="+mn-lt"/>
              <a:ea typeface="+mn-ea"/>
              <a:cs typeface="+mn-cs"/>
            </a:rPr>
            <a:t>。公債費については、新規の起債の抑制などにより縮減に努めている。今後は新幹線嬉野駅周辺整備事業等の大規模な投資的事業が控えているため、補助事業や基金等を適正に活用することで引き続き公債費の縮減を図っていく。一方、物件費については、ふるさと応援寄附金の増加に伴い、返礼に係る経費が大きくなっている。今後もふるさと応援寄附金が同程度で推移すれば、物件費も高い値で推移することが見込まれる。扶助費については、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数値が高い要因となっている。今後もこの傾向は続くと見込まれるため、予防医療の推進や生活保護資格審査等の更なる適正化を進め、上昇傾向に歯止めをかけるよう努めていく。また、積立金については、ふるさと応援寄附金基金への積立増のため大きく増加している。</a:t>
          </a:r>
          <a:endParaRPr lang="ja-JP" altLang="ja-JP" sz="14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25,677
25,514
126.41
22,341,279
21,512,444
652,570
7,957,985
11,524,384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34734</xdr:rowOff>
    </xdr:from>
    <xdr:to>
      <xdr:col>24</xdr:col>
      <xdr:colOff>63500</xdr:colOff>
      <xdr:row>35</xdr:row>
      <xdr:rowOff>42354</xdr:rowOff>
    </xdr:to>
    <xdr:cxnSp macro="">
      <xdr:nvCxnSpPr>
        <xdr:cNvPr id="61" name="直線コネクタ 60"/>
        <xdr:cNvCxnSpPr/>
      </xdr:nvCxnSpPr>
      <xdr:spPr>
        <a:xfrm flipV="1">
          <a:off x="3797300" y="603548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42354</xdr:rowOff>
    </xdr:from>
    <xdr:to>
      <xdr:col>19</xdr:col>
      <xdr:colOff>177800</xdr:colOff>
      <xdr:row>35</xdr:row>
      <xdr:rowOff>77978</xdr:rowOff>
    </xdr:to>
    <xdr:cxnSp macro="">
      <xdr:nvCxnSpPr>
        <xdr:cNvPr id="64" name="直線コネクタ 63"/>
        <xdr:cNvCxnSpPr/>
      </xdr:nvCxnSpPr>
      <xdr:spPr>
        <a:xfrm flipV="1">
          <a:off x="2908300" y="6043104"/>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152464</xdr:rowOff>
    </xdr:from>
    <xdr:to>
      <xdr:col>15</xdr:col>
      <xdr:colOff>50800</xdr:colOff>
      <xdr:row>35</xdr:row>
      <xdr:rowOff>77978</xdr:rowOff>
    </xdr:to>
    <xdr:cxnSp macro="">
      <xdr:nvCxnSpPr>
        <xdr:cNvPr id="67" name="直線コネクタ 66"/>
        <xdr:cNvCxnSpPr/>
      </xdr:nvCxnSpPr>
      <xdr:spPr>
        <a:xfrm>
          <a:off x="2019300" y="5981764"/>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152464</xdr:rowOff>
    </xdr:from>
    <xdr:to>
      <xdr:col>10</xdr:col>
      <xdr:colOff>114300</xdr:colOff>
      <xdr:row>34</xdr:row>
      <xdr:rowOff>158559</xdr:rowOff>
    </xdr:to>
    <xdr:cxnSp macro="">
      <xdr:nvCxnSpPr>
        <xdr:cNvPr id="70" name="直線コネクタ 69"/>
        <xdr:cNvCxnSpPr/>
      </xdr:nvCxnSpPr>
      <xdr:spPr>
        <a:xfrm flipV="1">
          <a:off x="1130300" y="598176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155384</xdr:rowOff>
    </xdr:from>
    <xdr:to>
      <xdr:col>24</xdr:col>
      <xdr:colOff>114300</xdr:colOff>
      <xdr:row>35</xdr:row>
      <xdr:rowOff>85534</xdr:rowOff>
    </xdr:to>
    <xdr:sp macro="" textlink="">
      <xdr:nvSpPr>
        <xdr:cNvPr id="80" name="楕円 79"/>
        <xdr:cNvSpPr/>
      </xdr:nvSpPr>
      <xdr:spPr>
        <a:xfrm>
          <a:off x="45847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6811</xdr:rowOff>
    </xdr:from>
    <xdr:ext cx="469744" cy="259045"/>
    <xdr:sp macro="" textlink="">
      <xdr:nvSpPr>
        <xdr:cNvPr id="81" name="議会費該当値テキスト"/>
        <xdr:cNvSpPr txBox="1"/>
      </xdr:nvSpPr>
      <xdr:spPr>
        <a:xfrm>
          <a:off x="4686300" y="58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163004</xdr:rowOff>
    </xdr:from>
    <xdr:to>
      <xdr:col>20</xdr:col>
      <xdr:colOff>38100</xdr:colOff>
      <xdr:row>35</xdr:row>
      <xdr:rowOff>93154</xdr:rowOff>
    </xdr:to>
    <xdr:sp macro="" textlink="">
      <xdr:nvSpPr>
        <xdr:cNvPr id="82" name="楕円 81"/>
        <xdr:cNvSpPr/>
      </xdr:nvSpPr>
      <xdr:spPr>
        <a:xfrm>
          <a:off x="3746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109681</xdr:rowOff>
    </xdr:from>
    <xdr:ext cx="469744" cy="259045"/>
    <xdr:sp macro="" textlink="">
      <xdr:nvSpPr>
        <xdr:cNvPr id="83" name="テキスト ボックス 82"/>
        <xdr:cNvSpPr txBox="1"/>
      </xdr:nvSpPr>
      <xdr:spPr>
        <a:xfrm>
          <a:off x="3562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27178</xdr:rowOff>
    </xdr:from>
    <xdr:to>
      <xdr:col>15</xdr:col>
      <xdr:colOff>101600</xdr:colOff>
      <xdr:row>35</xdr:row>
      <xdr:rowOff>128778</xdr:rowOff>
    </xdr:to>
    <xdr:sp macro="" textlink="">
      <xdr:nvSpPr>
        <xdr:cNvPr id="84" name="楕円 83"/>
        <xdr:cNvSpPr/>
      </xdr:nvSpPr>
      <xdr:spPr>
        <a:xfrm>
          <a:off x="2857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145305</xdr:rowOff>
    </xdr:from>
    <xdr:ext cx="469744" cy="259045"/>
    <xdr:sp macro="" textlink="">
      <xdr:nvSpPr>
        <xdr:cNvPr id="85" name="テキスト ボックス 84"/>
        <xdr:cNvSpPr txBox="1"/>
      </xdr:nvSpPr>
      <xdr:spPr>
        <a:xfrm>
          <a:off x="2673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101664</xdr:rowOff>
    </xdr:from>
    <xdr:to>
      <xdr:col>10</xdr:col>
      <xdr:colOff>165100</xdr:colOff>
      <xdr:row>35</xdr:row>
      <xdr:rowOff>31814</xdr:rowOff>
    </xdr:to>
    <xdr:sp macro="" textlink="">
      <xdr:nvSpPr>
        <xdr:cNvPr id="86" name="楕円 85"/>
        <xdr:cNvSpPr/>
      </xdr:nvSpPr>
      <xdr:spPr>
        <a:xfrm>
          <a:off x="1968500" y="59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48341</xdr:rowOff>
    </xdr:from>
    <xdr:ext cx="469744" cy="259045"/>
    <xdr:sp macro="" textlink="">
      <xdr:nvSpPr>
        <xdr:cNvPr id="87" name="テキスト ボックス 86"/>
        <xdr:cNvSpPr txBox="1"/>
      </xdr:nvSpPr>
      <xdr:spPr>
        <a:xfrm>
          <a:off x="1784428"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107759</xdr:rowOff>
    </xdr:from>
    <xdr:to>
      <xdr:col>6</xdr:col>
      <xdr:colOff>38100</xdr:colOff>
      <xdr:row>35</xdr:row>
      <xdr:rowOff>37909</xdr:rowOff>
    </xdr:to>
    <xdr:sp macro="" textlink="">
      <xdr:nvSpPr>
        <xdr:cNvPr id="88" name="楕円 87"/>
        <xdr:cNvSpPr/>
      </xdr:nvSpPr>
      <xdr:spPr>
        <a:xfrm>
          <a:off x="1079500" y="59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54436</xdr:rowOff>
    </xdr:from>
    <xdr:ext cx="469744" cy="259045"/>
    <xdr:sp macro="" textlink="">
      <xdr:nvSpPr>
        <xdr:cNvPr id="89" name="テキスト ボックス 88"/>
        <xdr:cNvSpPr txBox="1"/>
      </xdr:nvSpPr>
      <xdr:spPr>
        <a:xfrm>
          <a:off x="895428" y="571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106667</xdr:rowOff>
    </xdr:from>
    <xdr:to>
      <xdr:col>24</xdr:col>
      <xdr:colOff>63500</xdr:colOff>
      <xdr:row>57</xdr:row>
      <xdr:rowOff>155001</xdr:rowOff>
    </xdr:to>
    <xdr:cxnSp macro="">
      <xdr:nvCxnSpPr>
        <xdr:cNvPr id="120" name="直線コネクタ 119"/>
        <xdr:cNvCxnSpPr/>
      </xdr:nvCxnSpPr>
      <xdr:spPr>
        <a:xfrm flipV="1">
          <a:off x="3797300" y="9707867"/>
          <a:ext cx="838200" cy="2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155001</xdr:rowOff>
    </xdr:from>
    <xdr:to>
      <xdr:col>19</xdr:col>
      <xdr:colOff>177800</xdr:colOff>
      <xdr:row>58</xdr:row>
      <xdr:rowOff>65503</xdr:rowOff>
    </xdr:to>
    <xdr:cxnSp macro="">
      <xdr:nvCxnSpPr>
        <xdr:cNvPr id="123" name="直線コネクタ 122"/>
        <xdr:cNvCxnSpPr/>
      </xdr:nvCxnSpPr>
      <xdr:spPr>
        <a:xfrm flipV="1">
          <a:off x="2908300" y="9927651"/>
          <a:ext cx="889000" cy="8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2561</xdr:rowOff>
    </xdr:from>
    <xdr:to>
      <xdr:col>15</xdr:col>
      <xdr:colOff>50800</xdr:colOff>
      <xdr:row>58</xdr:row>
      <xdr:rowOff>65503</xdr:rowOff>
    </xdr:to>
    <xdr:cxnSp macro="">
      <xdr:nvCxnSpPr>
        <xdr:cNvPr id="126" name="直線コネクタ 125"/>
        <xdr:cNvCxnSpPr/>
      </xdr:nvCxnSpPr>
      <xdr:spPr>
        <a:xfrm>
          <a:off x="2019300" y="9946661"/>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2561</xdr:rowOff>
    </xdr:from>
    <xdr:to>
      <xdr:col>10</xdr:col>
      <xdr:colOff>114300</xdr:colOff>
      <xdr:row>58</xdr:row>
      <xdr:rowOff>26290</xdr:rowOff>
    </xdr:to>
    <xdr:cxnSp macro="">
      <xdr:nvCxnSpPr>
        <xdr:cNvPr id="129" name="直線コネクタ 128"/>
        <xdr:cNvCxnSpPr/>
      </xdr:nvCxnSpPr>
      <xdr:spPr>
        <a:xfrm flipV="1">
          <a:off x="1130300" y="9946661"/>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55867</xdr:rowOff>
    </xdr:from>
    <xdr:to>
      <xdr:col>24</xdr:col>
      <xdr:colOff>114300</xdr:colOff>
      <xdr:row>56</xdr:row>
      <xdr:rowOff>157467</xdr:rowOff>
    </xdr:to>
    <xdr:sp macro="" textlink="">
      <xdr:nvSpPr>
        <xdr:cNvPr id="139" name="楕円 138"/>
        <xdr:cNvSpPr/>
      </xdr:nvSpPr>
      <xdr:spPr>
        <a:xfrm>
          <a:off x="4584700" y="9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78744</xdr:rowOff>
    </xdr:from>
    <xdr:ext cx="599010" cy="259045"/>
    <xdr:sp macro="" textlink="">
      <xdr:nvSpPr>
        <xdr:cNvPr id="140" name="総務費該当値テキスト"/>
        <xdr:cNvSpPr txBox="1"/>
      </xdr:nvSpPr>
      <xdr:spPr>
        <a:xfrm>
          <a:off x="4686300" y="95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104201</xdr:rowOff>
    </xdr:from>
    <xdr:to>
      <xdr:col>20</xdr:col>
      <xdr:colOff>38100</xdr:colOff>
      <xdr:row>58</xdr:row>
      <xdr:rowOff>34351</xdr:rowOff>
    </xdr:to>
    <xdr:sp macro="" textlink="">
      <xdr:nvSpPr>
        <xdr:cNvPr id="141" name="楕円 140"/>
        <xdr:cNvSpPr/>
      </xdr:nvSpPr>
      <xdr:spPr>
        <a:xfrm>
          <a:off x="3746500" y="98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50878</xdr:rowOff>
    </xdr:from>
    <xdr:ext cx="599010" cy="259045"/>
    <xdr:sp macro="" textlink="">
      <xdr:nvSpPr>
        <xdr:cNvPr id="142" name="テキスト ボックス 141"/>
        <xdr:cNvSpPr txBox="1"/>
      </xdr:nvSpPr>
      <xdr:spPr>
        <a:xfrm>
          <a:off x="3497795" y="965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14703</xdr:rowOff>
    </xdr:from>
    <xdr:to>
      <xdr:col>15</xdr:col>
      <xdr:colOff>101600</xdr:colOff>
      <xdr:row>58</xdr:row>
      <xdr:rowOff>116303</xdr:rowOff>
    </xdr:to>
    <xdr:sp macro="" textlink="">
      <xdr:nvSpPr>
        <xdr:cNvPr id="143" name="楕円 142"/>
        <xdr:cNvSpPr/>
      </xdr:nvSpPr>
      <xdr:spPr>
        <a:xfrm>
          <a:off x="2857500" y="99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132830</xdr:rowOff>
    </xdr:from>
    <xdr:ext cx="599010" cy="259045"/>
    <xdr:sp macro="" textlink="">
      <xdr:nvSpPr>
        <xdr:cNvPr id="144" name="テキスト ボックス 143"/>
        <xdr:cNvSpPr txBox="1"/>
      </xdr:nvSpPr>
      <xdr:spPr>
        <a:xfrm>
          <a:off x="2608795" y="973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123211</xdr:rowOff>
    </xdr:from>
    <xdr:to>
      <xdr:col>10</xdr:col>
      <xdr:colOff>165100</xdr:colOff>
      <xdr:row>58</xdr:row>
      <xdr:rowOff>53361</xdr:rowOff>
    </xdr:to>
    <xdr:sp macro="" textlink="">
      <xdr:nvSpPr>
        <xdr:cNvPr id="145" name="楕円 144"/>
        <xdr:cNvSpPr/>
      </xdr:nvSpPr>
      <xdr:spPr>
        <a:xfrm>
          <a:off x="1968500" y="98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69888</xdr:rowOff>
    </xdr:from>
    <xdr:ext cx="599010" cy="259045"/>
    <xdr:sp macro="" textlink="">
      <xdr:nvSpPr>
        <xdr:cNvPr id="146" name="テキスト ボックス 145"/>
        <xdr:cNvSpPr txBox="1"/>
      </xdr:nvSpPr>
      <xdr:spPr>
        <a:xfrm>
          <a:off x="1719795" y="967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146940</xdr:rowOff>
    </xdr:from>
    <xdr:to>
      <xdr:col>6</xdr:col>
      <xdr:colOff>38100</xdr:colOff>
      <xdr:row>58</xdr:row>
      <xdr:rowOff>77090</xdr:rowOff>
    </xdr:to>
    <xdr:sp macro="" textlink="">
      <xdr:nvSpPr>
        <xdr:cNvPr id="147" name="楕円 146"/>
        <xdr:cNvSpPr/>
      </xdr:nvSpPr>
      <xdr:spPr>
        <a:xfrm>
          <a:off x="1079500" y="99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93617</xdr:rowOff>
    </xdr:from>
    <xdr:ext cx="599010" cy="259045"/>
    <xdr:sp macro="" textlink="">
      <xdr:nvSpPr>
        <xdr:cNvPr id="148" name="テキスト ボックス 147"/>
        <xdr:cNvSpPr txBox="1"/>
      </xdr:nvSpPr>
      <xdr:spPr>
        <a:xfrm>
          <a:off x="830795" y="969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158445</xdr:rowOff>
    </xdr:from>
    <xdr:to>
      <xdr:col>24</xdr:col>
      <xdr:colOff>63500</xdr:colOff>
      <xdr:row>76</xdr:row>
      <xdr:rowOff>2970</xdr:rowOff>
    </xdr:to>
    <xdr:cxnSp macro="">
      <xdr:nvCxnSpPr>
        <xdr:cNvPr id="176" name="直線コネクタ 175"/>
        <xdr:cNvCxnSpPr/>
      </xdr:nvCxnSpPr>
      <xdr:spPr>
        <a:xfrm flipV="1">
          <a:off x="3797300" y="13017195"/>
          <a:ext cx="8382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2970</xdr:rowOff>
    </xdr:from>
    <xdr:to>
      <xdr:col>19</xdr:col>
      <xdr:colOff>177800</xdr:colOff>
      <xdr:row>76</xdr:row>
      <xdr:rowOff>22492</xdr:rowOff>
    </xdr:to>
    <xdr:cxnSp macro="">
      <xdr:nvCxnSpPr>
        <xdr:cNvPr id="179" name="直線コネクタ 178"/>
        <xdr:cNvCxnSpPr/>
      </xdr:nvCxnSpPr>
      <xdr:spPr>
        <a:xfrm flipV="1">
          <a:off x="2908300" y="13033170"/>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419</xdr:rowOff>
    </xdr:from>
    <xdr:to>
      <xdr:col>15</xdr:col>
      <xdr:colOff>50800</xdr:colOff>
      <xdr:row>76</xdr:row>
      <xdr:rowOff>22492</xdr:rowOff>
    </xdr:to>
    <xdr:cxnSp macro="">
      <xdr:nvCxnSpPr>
        <xdr:cNvPr id="182" name="直線コネクタ 181"/>
        <xdr:cNvCxnSpPr/>
      </xdr:nvCxnSpPr>
      <xdr:spPr>
        <a:xfrm>
          <a:off x="2019300" y="13030619"/>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419</xdr:rowOff>
    </xdr:from>
    <xdr:to>
      <xdr:col>10</xdr:col>
      <xdr:colOff>114300</xdr:colOff>
      <xdr:row>76</xdr:row>
      <xdr:rowOff>72738</xdr:rowOff>
    </xdr:to>
    <xdr:cxnSp macro="">
      <xdr:nvCxnSpPr>
        <xdr:cNvPr id="185" name="直線コネクタ 184"/>
        <xdr:cNvCxnSpPr/>
      </xdr:nvCxnSpPr>
      <xdr:spPr>
        <a:xfrm flipV="1">
          <a:off x="1130300" y="13030619"/>
          <a:ext cx="8890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107645</xdr:rowOff>
    </xdr:from>
    <xdr:to>
      <xdr:col>24</xdr:col>
      <xdr:colOff>114300</xdr:colOff>
      <xdr:row>76</xdr:row>
      <xdr:rowOff>37796</xdr:rowOff>
    </xdr:to>
    <xdr:sp macro="" textlink="">
      <xdr:nvSpPr>
        <xdr:cNvPr id="195" name="楕円 194"/>
        <xdr:cNvSpPr/>
      </xdr:nvSpPr>
      <xdr:spPr>
        <a:xfrm>
          <a:off x="45847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130522</xdr:rowOff>
    </xdr:from>
    <xdr:ext cx="599010" cy="259045"/>
    <xdr:sp macro="" textlink="">
      <xdr:nvSpPr>
        <xdr:cNvPr id="196" name="民生費該当値テキスト"/>
        <xdr:cNvSpPr txBox="1"/>
      </xdr:nvSpPr>
      <xdr:spPr>
        <a:xfrm>
          <a:off x="4686300" y="1281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123620</xdr:rowOff>
    </xdr:from>
    <xdr:to>
      <xdr:col>20</xdr:col>
      <xdr:colOff>38100</xdr:colOff>
      <xdr:row>76</xdr:row>
      <xdr:rowOff>53770</xdr:rowOff>
    </xdr:to>
    <xdr:sp macro="" textlink="">
      <xdr:nvSpPr>
        <xdr:cNvPr id="197" name="楕円 196"/>
        <xdr:cNvSpPr/>
      </xdr:nvSpPr>
      <xdr:spPr>
        <a:xfrm>
          <a:off x="3746500" y="129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70297</xdr:rowOff>
    </xdr:from>
    <xdr:ext cx="599010" cy="259045"/>
    <xdr:sp macro="" textlink="">
      <xdr:nvSpPr>
        <xdr:cNvPr id="198" name="テキスト ボックス 197"/>
        <xdr:cNvSpPr txBox="1"/>
      </xdr:nvSpPr>
      <xdr:spPr>
        <a:xfrm>
          <a:off x="3497795" y="1275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143142</xdr:rowOff>
    </xdr:from>
    <xdr:to>
      <xdr:col>15</xdr:col>
      <xdr:colOff>101600</xdr:colOff>
      <xdr:row>76</xdr:row>
      <xdr:rowOff>73292</xdr:rowOff>
    </xdr:to>
    <xdr:sp macro="" textlink="">
      <xdr:nvSpPr>
        <xdr:cNvPr id="199" name="楕円 198"/>
        <xdr:cNvSpPr/>
      </xdr:nvSpPr>
      <xdr:spPr>
        <a:xfrm>
          <a:off x="2857500" y="130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89819</xdr:rowOff>
    </xdr:from>
    <xdr:ext cx="599010" cy="259045"/>
    <xdr:sp macro="" textlink="">
      <xdr:nvSpPr>
        <xdr:cNvPr id="200" name="テキスト ボックス 199"/>
        <xdr:cNvSpPr txBox="1"/>
      </xdr:nvSpPr>
      <xdr:spPr>
        <a:xfrm>
          <a:off x="2608795" y="1277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121069</xdr:rowOff>
    </xdr:from>
    <xdr:to>
      <xdr:col>10</xdr:col>
      <xdr:colOff>165100</xdr:colOff>
      <xdr:row>76</xdr:row>
      <xdr:rowOff>51219</xdr:rowOff>
    </xdr:to>
    <xdr:sp macro="" textlink="">
      <xdr:nvSpPr>
        <xdr:cNvPr id="201" name="楕円 200"/>
        <xdr:cNvSpPr/>
      </xdr:nvSpPr>
      <xdr:spPr>
        <a:xfrm>
          <a:off x="1968500" y="129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67746</xdr:rowOff>
    </xdr:from>
    <xdr:ext cx="599010" cy="259045"/>
    <xdr:sp macro="" textlink="">
      <xdr:nvSpPr>
        <xdr:cNvPr id="202" name="テキスト ボックス 201"/>
        <xdr:cNvSpPr txBox="1"/>
      </xdr:nvSpPr>
      <xdr:spPr>
        <a:xfrm>
          <a:off x="1719795" y="127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21938</xdr:rowOff>
    </xdr:from>
    <xdr:to>
      <xdr:col>6</xdr:col>
      <xdr:colOff>38100</xdr:colOff>
      <xdr:row>76</xdr:row>
      <xdr:rowOff>123538</xdr:rowOff>
    </xdr:to>
    <xdr:sp macro="" textlink="">
      <xdr:nvSpPr>
        <xdr:cNvPr id="203" name="楕円 202"/>
        <xdr:cNvSpPr/>
      </xdr:nvSpPr>
      <xdr:spPr>
        <a:xfrm>
          <a:off x="1079500" y="130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140065</xdr:rowOff>
    </xdr:from>
    <xdr:ext cx="599010" cy="259045"/>
    <xdr:sp macro="" textlink="">
      <xdr:nvSpPr>
        <xdr:cNvPr id="204" name="テキスト ボックス 203"/>
        <xdr:cNvSpPr txBox="1"/>
      </xdr:nvSpPr>
      <xdr:spPr>
        <a:xfrm>
          <a:off x="830795" y="1282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113182</xdr:rowOff>
    </xdr:from>
    <xdr:to>
      <xdr:col>24</xdr:col>
      <xdr:colOff>63500</xdr:colOff>
      <xdr:row>96</xdr:row>
      <xdr:rowOff>129642</xdr:rowOff>
    </xdr:to>
    <xdr:cxnSp macro="">
      <xdr:nvCxnSpPr>
        <xdr:cNvPr id="235" name="直線コネクタ 234"/>
        <xdr:cNvCxnSpPr/>
      </xdr:nvCxnSpPr>
      <xdr:spPr>
        <a:xfrm flipV="1">
          <a:off x="3797300" y="1657238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129642</xdr:rowOff>
    </xdr:from>
    <xdr:to>
      <xdr:col>19</xdr:col>
      <xdr:colOff>177800</xdr:colOff>
      <xdr:row>96</xdr:row>
      <xdr:rowOff>171052</xdr:rowOff>
    </xdr:to>
    <xdr:cxnSp macro="">
      <xdr:nvCxnSpPr>
        <xdr:cNvPr id="238" name="直線コネクタ 237"/>
        <xdr:cNvCxnSpPr/>
      </xdr:nvCxnSpPr>
      <xdr:spPr>
        <a:xfrm flipV="1">
          <a:off x="2908300" y="16588842"/>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171052</xdr:rowOff>
    </xdr:from>
    <xdr:to>
      <xdr:col>15</xdr:col>
      <xdr:colOff>50800</xdr:colOff>
      <xdr:row>97</xdr:row>
      <xdr:rowOff>2942</xdr:rowOff>
    </xdr:to>
    <xdr:cxnSp macro="">
      <xdr:nvCxnSpPr>
        <xdr:cNvPr id="241" name="直線コネクタ 240"/>
        <xdr:cNvCxnSpPr/>
      </xdr:nvCxnSpPr>
      <xdr:spPr>
        <a:xfrm flipV="1">
          <a:off x="2019300" y="16630252"/>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2942</xdr:rowOff>
    </xdr:from>
    <xdr:to>
      <xdr:col>10</xdr:col>
      <xdr:colOff>114300</xdr:colOff>
      <xdr:row>97</xdr:row>
      <xdr:rowOff>6328</xdr:rowOff>
    </xdr:to>
    <xdr:cxnSp macro="">
      <xdr:nvCxnSpPr>
        <xdr:cNvPr id="244" name="直線コネクタ 243"/>
        <xdr:cNvCxnSpPr/>
      </xdr:nvCxnSpPr>
      <xdr:spPr>
        <a:xfrm flipV="1">
          <a:off x="1130300" y="16633592"/>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62382</xdr:rowOff>
    </xdr:from>
    <xdr:to>
      <xdr:col>24</xdr:col>
      <xdr:colOff>114300</xdr:colOff>
      <xdr:row>96</xdr:row>
      <xdr:rowOff>163982</xdr:rowOff>
    </xdr:to>
    <xdr:sp macro="" textlink="">
      <xdr:nvSpPr>
        <xdr:cNvPr id="254" name="楕円 253"/>
        <xdr:cNvSpPr/>
      </xdr:nvSpPr>
      <xdr:spPr>
        <a:xfrm>
          <a:off x="45847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40809</xdr:rowOff>
    </xdr:from>
    <xdr:ext cx="534377" cy="259045"/>
    <xdr:sp macro="" textlink="">
      <xdr:nvSpPr>
        <xdr:cNvPr id="255" name="衛生費該当値テキスト"/>
        <xdr:cNvSpPr txBox="1"/>
      </xdr:nvSpPr>
      <xdr:spPr>
        <a:xfrm>
          <a:off x="4686300"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78842</xdr:rowOff>
    </xdr:from>
    <xdr:to>
      <xdr:col>20</xdr:col>
      <xdr:colOff>38100</xdr:colOff>
      <xdr:row>97</xdr:row>
      <xdr:rowOff>8992</xdr:rowOff>
    </xdr:to>
    <xdr:sp macro="" textlink="">
      <xdr:nvSpPr>
        <xdr:cNvPr id="256" name="楕円 255"/>
        <xdr:cNvSpPr/>
      </xdr:nvSpPr>
      <xdr:spPr>
        <a:xfrm>
          <a:off x="3746500" y="16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xdr:rowOff>
    </xdr:from>
    <xdr:ext cx="534377" cy="259045"/>
    <xdr:sp macro="" textlink="">
      <xdr:nvSpPr>
        <xdr:cNvPr id="257" name="テキスト ボックス 256"/>
        <xdr:cNvSpPr txBox="1"/>
      </xdr:nvSpPr>
      <xdr:spPr>
        <a:xfrm>
          <a:off x="3530111" y="166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120252</xdr:rowOff>
    </xdr:from>
    <xdr:to>
      <xdr:col>15</xdr:col>
      <xdr:colOff>101600</xdr:colOff>
      <xdr:row>97</xdr:row>
      <xdr:rowOff>50402</xdr:rowOff>
    </xdr:to>
    <xdr:sp macro="" textlink="">
      <xdr:nvSpPr>
        <xdr:cNvPr id="258" name="楕円 257"/>
        <xdr:cNvSpPr/>
      </xdr:nvSpPr>
      <xdr:spPr>
        <a:xfrm>
          <a:off x="2857500" y="165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41529</xdr:rowOff>
    </xdr:from>
    <xdr:ext cx="534377" cy="259045"/>
    <xdr:sp macro="" textlink="">
      <xdr:nvSpPr>
        <xdr:cNvPr id="259" name="テキスト ボックス 258"/>
        <xdr:cNvSpPr txBox="1"/>
      </xdr:nvSpPr>
      <xdr:spPr>
        <a:xfrm>
          <a:off x="2641111" y="166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123592</xdr:rowOff>
    </xdr:from>
    <xdr:to>
      <xdr:col>10</xdr:col>
      <xdr:colOff>165100</xdr:colOff>
      <xdr:row>97</xdr:row>
      <xdr:rowOff>53742</xdr:rowOff>
    </xdr:to>
    <xdr:sp macro="" textlink="">
      <xdr:nvSpPr>
        <xdr:cNvPr id="260" name="楕円 259"/>
        <xdr:cNvSpPr/>
      </xdr:nvSpPr>
      <xdr:spPr>
        <a:xfrm>
          <a:off x="1968500" y="165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44869</xdr:rowOff>
    </xdr:from>
    <xdr:ext cx="534377" cy="259045"/>
    <xdr:sp macro="" textlink="">
      <xdr:nvSpPr>
        <xdr:cNvPr id="261" name="テキスト ボックス 260"/>
        <xdr:cNvSpPr txBox="1"/>
      </xdr:nvSpPr>
      <xdr:spPr>
        <a:xfrm>
          <a:off x="1752111" y="166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126978</xdr:rowOff>
    </xdr:from>
    <xdr:to>
      <xdr:col>6</xdr:col>
      <xdr:colOff>38100</xdr:colOff>
      <xdr:row>97</xdr:row>
      <xdr:rowOff>57128</xdr:rowOff>
    </xdr:to>
    <xdr:sp macro="" textlink="">
      <xdr:nvSpPr>
        <xdr:cNvPr id="262" name="楕円 261"/>
        <xdr:cNvSpPr/>
      </xdr:nvSpPr>
      <xdr:spPr>
        <a:xfrm>
          <a:off x="1079500" y="165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48255</xdr:rowOff>
    </xdr:from>
    <xdr:ext cx="534377" cy="259045"/>
    <xdr:sp macro="" textlink="">
      <xdr:nvSpPr>
        <xdr:cNvPr id="263" name="テキスト ボックス 262"/>
        <xdr:cNvSpPr txBox="1"/>
      </xdr:nvSpPr>
      <xdr:spPr>
        <a:xfrm>
          <a:off x="863111" y="166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138720</xdr:rowOff>
    </xdr:from>
    <xdr:to>
      <xdr:col>55</xdr:col>
      <xdr:colOff>0</xdr:colOff>
      <xdr:row>38</xdr:row>
      <xdr:rowOff>139700</xdr:rowOff>
    </xdr:to>
    <xdr:cxnSp macro="">
      <xdr:nvCxnSpPr>
        <xdr:cNvPr id="294" name="直線コネクタ 293"/>
        <xdr:cNvCxnSpPr/>
      </xdr:nvCxnSpPr>
      <xdr:spPr>
        <a:xfrm>
          <a:off x="9639300" y="665382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138720</xdr:rowOff>
    </xdr:from>
    <xdr:to>
      <xdr:col>50</xdr:col>
      <xdr:colOff>114300</xdr:colOff>
      <xdr:row>38</xdr:row>
      <xdr:rowOff>140353</xdr:rowOff>
    </xdr:to>
    <xdr:cxnSp macro="">
      <xdr:nvCxnSpPr>
        <xdr:cNvPr id="297" name="直線コネクタ 296"/>
        <xdr:cNvCxnSpPr/>
      </xdr:nvCxnSpPr>
      <xdr:spPr>
        <a:xfrm flipV="1">
          <a:off x="8750300" y="66538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140353</xdr:rowOff>
    </xdr:from>
    <xdr:to>
      <xdr:col>45</xdr:col>
      <xdr:colOff>177800</xdr:colOff>
      <xdr:row>38</xdr:row>
      <xdr:rowOff>142639</xdr:rowOff>
    </xdr:to>
    <xdr:cxnSp macro="">
      <xdr:nvCxnSpPr>
        <xdr:cNvPr id="300" name="直線コネクタ 299"/>
        <xdr:cNvCxnSpPr/>
      </xdr:nvCxnSpPr>
      <xdr:spPr>
        <a:xfrm flipV="1">
          <a:off x="7861300" y="66554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142639</xdr:rowOff>
    </xdr:from>
    <xdr:to>
      <xdr:col>41</xdr:col>
      <xdr:colOff>50800</xdr:colOff>
      <xdr:row>38</xdr:row>
      <xdr:rowOff>144272</xdr:rowOff>
    </xdr:to>
    <xdr:cxnSp macro="">
      <xdr:nvCxnSpPr>
        <xdr:cNvPr id="303" name="直線コネクタ 302"/>
        <xdr:cNvCxnSpPr/>
      </xdr:nvCxnSpPr>
      <xdr:spPr>
        <a:xfrm flipV="1">
          <a:off x="6972300" y="665773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67327</xdr:rowOff>
    </xdr:from>
    <xdr:ext cx="378565" cy="259045"/>
    <xdr:sp macro="" textlink="">
      <xdr:nvSpPr>
        <xdr:cNvPr id="314" name="労働費該当値テキスト"/>
        <xdr:cNvSpPr txBox="1"/>
      </xdr:nvSpPr>
      <xdr:spPr>
        <a:xfrm>
          <a:off x="10528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87920</xdr:rowOff>
    </xdr:from>
    <xdr:to>
      <xdr:col>50</xdr:col>
      <xdr:colOff>165100</xdr:colOff>
      <xdr:row>39</xdr:row>
      <xdr:rowOff>18070</xdr:rowOff>
    </xdr:to>
    <xdr:sp macro="" textlink="">
      <xdr:nvSpPr>
        <xdr:cNvPr id="315" name="楕円 314"/>
        <xdr:cNvSpPr/>
      </xdr:nvSpPr>
      <xdr:spPr>
        <a:xfrm>
          <a:off x="9588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9197</xdr:rowOff>
    </xdr:from>
    <xdr:ext cx="378565" cy="259045"/>
    <xdr:sp macro="" textlink="">
      <xdr:nvSpPr>
        <xdr:cNvPr id="316" name="テキスト ボックス 315"/>
        <xdr:cNvSpPr txBox="1"/>
      </xdr:nvSpPr>
      <xdr:spPr>
        <a:xfrm>
          <a:off x="9450017" y="669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89553</xdr:rowOff>
    </xdr:from>
    <xdr:to>
      <xdr:col>46</xdr:col>
      <xdr:colOff>38100</xdr:colOff>
      <xdr:row>39</xdr:row>
      <xdr:rowOff>19703</xdr:rowOff>
    </xdr:to>
    <xdr:sp macro="" textlink="">
      <xdr:nvSpPr>
        <xdr:cNvPr id="317" name="楕円 316"/>
        <xdr:cNvSpPr/>
      </xdr:nvSpPr>
      <xdr:spPr>
        <a:xfrm>
          <a:off x="8699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10830</xdr:rowOff>
    </xdr:from>
    <xdr:ext cx="378565" cy="259045"/>
    <xdr:sp macro="" textlink="">
      <xdr:nvSpPr>
        <xdr:cNvPr id="318" name="テキスト ボックス 317"/>
        <xdr:cNvSpPr txBox="1"/>
      </xdr:nvSpPr>
      <xdr:spPr>
        <a:xfrm>
          <a:off x="8561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91839</xdr:rowOff>
    </xdr:from>
    <xdr:to>
      <xdr:col>41</xdr:col>
      <xdr:colOff>101600</xdr:colOff>
      <xdr:row>39</xdr:row>
      <xdr:rowOff>21989</xdr:rowOff>
    </xdr:to>
    <xdr:sp macro="" textlink="">
      <xdr:nvSpPr>
        <xdr:cNvPr id="319" name="楕円 318"/>
        <xdr:cNvSpPr/>
      </xdr:nvSpPr>
      <xdr:spPr>
        <a:xfrm>
          <a:off x="7810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13116</xdr:rowOff>
    </xdr:from>
    <xdr:ext cx="378565" cy="259045"/>
    <xdr:sp macro="" textlink="">
      <xdr:nvSpPr>
        <xdr:cNvPr id="320" name="テキスト ボックス 319"/>
        <xdr:cNvSpPr txBox="1"/>
      </xdr:nvSpPr>
      <xdr:spPr>
        <a:xfrm>
          <a:off x="7672017" y="66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93472</xdr:rowOff>
    </xdr:from>
    <xdr:to>
      <xdr:col>36</xdr:col>
      <xdr:colOff>165100</xdr:colOff>
      <xdr:row>39</xdr:row>
      <xdr:rowOff>23622</xdr:rowOff>
    </xdr:to>
    <xdr:sp macro="" textlink="">
      <xdr:nvSpPr>
        <xdr:cNvPr id="321" name="楕円 320"/>
        <xdr:cNvSpPr/>
      </xdr:nvSpPr>
      <xdr:spPr>
        <a:xfrm>
          <a:off x="6921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14749</xdr:rowOff>
    </xdr:from>
    <xdr:ext cx="378565" cy="259045"/>
    <xdr:sp macro="" textlink="">
      <xdr:nvSpPr>
        <xdr:cNvPr id="322" name="テキスト ボックス 321"/>
        <xdr:cNvSpPr txBox="1"/>
      </xdr:nvSpPr>
      <xdr:spPr>
        <a:xfrm>
          <a:off x="6783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150746</xdr:rowOff>
    </xdr:from>
    <xdr:to>
      <xdr:col>55</xdr:col>
      <xdr:colOff>0</xdr:colOff>
      <xdr:row>57</xdr:row>
      <xdr:rowOff>155501</xdr:rowOff>
    </xdr:to>
    <xdr:cxnSp macro="">
      <xdr:nvCxnSpPr>
        <xdr:cNvPr id="349" name="直線コネクタ 348"/>
        <xdr:cNvCxnSpPr/>
      </xdr:nvCxnSpPr>
      <xdr:spPr>
        <a:xfrm>
          <a:off x="9639300" y="9923396"/>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149909</xdr:rowOff>
    </xdr:from>
    <xdr:to>
      <xdr:col>50</xdr:col>
      <xdr:colOff>114300</xdr:colOff>
      <xdr:row>57</xdr:row>
      <xdr:rowOff>150746</xdr:rowOff>
    </xdr:to>
    <xdr:cxnSp macro="">
      <xdr:nvCxnSpPr>
        <xdr:cNvPr id="352" name="直線コネクタ 351"/>
        <xdr:cNvCxnSpPr/>
      </xdr:nvCxnSpPr>
      <xdr:spPr>
        <a:xfrm>
          <a:off x="8750300" y="9922559"/>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108724</xdr:rowOff>
    </xdr:from>
    <xdr:to>
      <xdr:col>45</xdr:col>
      <xdr:colOff>177800</xdr:colOff>
      <xdr:row>57</xdr:row>
      <xdr:rowOff>149909</xdr:rowOff>
    </xdr:to>
    <xdr:cxnSp macro="">
      <xdr:nvCxnSpPr>
        <xdr:cNvPr id="355" name="直線コネクタ 354"/>
        <xdr:cNvCxnSpPr/>
      </xdr:nvCxnSpPr>
      <xdr:spPr>
        <a:xfrm>
          <a:off x="7861300" y="9881374"/>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108217</xdr:rowOff>
    </xdr:from>
    <xdr:to>
      <xdr:col>41</xdr:col>
      <xdr:colOff>50800</xdr:colOff>
      <xdr:row>57</xdr:row>
      <xdr:rowOff>108724</xdr:rowOff>
    </xdr:to>
    <xdr:cxnSp macro="">
      <xdr:nvCxnSpPr>
        <xdr:cNvPr id="358" name="直線コネクタ 357"/>
        <xdr:cNvCxnSpPr/>
      </xdr:nvCxnSpPr>
      <xdr:spPr>
        <a:xfrm>
          <a:off x="6972300" y="988086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104701</xdr:rowOff>
    </xdr:from>
    <xdr:to>
      <xdr:col>55</xdr:col>
      <xdr:colOff>50800</xdr:colOff>
      <xdr:row>58</xdr:row>
      <xdr:rowOff>34851</xdr:rowOff>
    </xdr:to>
    <xdr:sp macro="" textlink="">
      <xdr:nvSpPr>
        <xdr:cNvPr id="368" name="楕円 367"/>
        <xdr:cNvSpPr/>
      </xdr:nvSpPr>
      <xdr:spPr>
        <a:xfrm>
          <a:off x="10426700" y="98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99946</xdr:rowOff>
    </xdr:from>
    <xdr:to>
      <xdr:col>50</xdr:col>
      <xdr:colOff>165100</xdr:colOff>
      <xdr:row>58</xdr:row>
      <xdr:rowOff>30096</xdr:rowOff>
    </xdr:to>
    <xdr:sp macro="" textlink="">
      <xdr:nvSpPr>
        <xdr:cNvPr id="370" name="楕円 369"/>
        <xdr:cNvSpPr/>
      </xdr:nvSpPr>
      <xdr:spPr>
        <a:xfrm>
          <a:off x="9588500" y="98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21223</xdr:rowOff>
    </xdr:from>
    <xdr:ext cx="534377" cy="259045"/>
    <xdr:sp macro="" textlink="">
      <xdr:nvSpPr>
        <xdr:cNvPr id="371" name="テキスト ボックス 370"/>
        <xdr:cNvSpPr txBox="1"/>
      </xdr:nvSpPr>
      <xdr:spPr>
        <a:xfrm>
          <a:off x="9372111" y="99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99109</xdr:rowOff>
    </xdr:from>
    <xdr:to>
      <xdr:col>46</xdr:col>
      <xdr:colOff>38100</xdr:colOff>
      <xdr:row>58</xdr:row>
      <xdr:rowOff>29259</xdr:rowOff>
    </xdr:to>
    <xdr:sp macro="" textlink="">
      <xdr:nvSpPr>
        <xdr:cNvPr id="372" name="楕円 371"/>
        <xdr:cNvSpPr/>
      </xdr:nvSpPr>
      <xdr:spPr>
        <a:xfrm>
          <a:off x="8699500" y="9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20386</xdr:rowOff>
    </xdr:from>
    <xdr:ext cx="534377" cy="259045"/>
    <xdr:sp macro="" textlink="">
      <xdr:nvSpPr>
        <xdr:cNvPr id="373" name="テキスト ボックス 372"/>
        <xdr:cNvSpPr txBox="1"/>
      </xdr:nvSpPr>
      <xdr:spPr>
        <a:xfrm>
          <a:off x="8483111" y="996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57924</xdr:rowOff>
    </xdr:from>
    <xdr:to>
      <xdr:col>41</xdr:col>
      <xdr:colOff>101600</xdr:colOff>
      <xdr:row>57</xdr:row>
      <xdr:rowOff>159524</xdr:rowOff>
    </xdr:to>
    <xdr:sp macro="" textlink="">
      <xdr:nvSpPr>
        <xdr:cNvPr id="374" name="楕円 373"/>
        <xdr:cNvSpPr/>
      </xdr:nvSpPr>
      <xdr:spPr>
        <a:xfrm>
          <a:off x="7810500" y="98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4601</xdr:rowOff>
    </xdr:from>
    <xdr:ext cx="534377" cy="259045"/>
    <xdr:sp macro="" textlink="">
      <xdr:nvSpPr>
        <xdr:cNvPr id="375" name="テキスト ボックス 374"/>
        <xdr:cNvSpPr txBox="1"/>
      </xdr:nvSpPr>
      <xdr:spPr>
        <a:xfrm>
          <a:off x="7594111" y="96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57417</xdr:rowOff>
    </xdr:from>
    <xdr:to>
      <xdr:col>36</xdr:col>
      <xdr:colOff>165100</xdr:colOff>
      <xdr:row>57</xdr:row>
      <xdr:rowOff>159017</xdr:rowOff>
    </xdr:to>
    <xdr:sp macro="" textlink="">
      <xdr:nvSpPr>
        <xdr:cNvPr id="376" name="楕円 375"/>
        <xdr:cNvSpPr/>
      </xdr:nvSpPr>
      <xdr:spPr>
        <a:xfrm>
          <a:off x="6921500" y="98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4094</xdr:rowOff>
    </xdr:from>
    <xdr:ext cx="534377" cy="259045"/>
    <xdr:sp macro="" textlink="">
      <xdr:nvSpPr>
        <xdr:cNvPr id="377" name="テキスト ボックス 376"/>
        <xdr:cNvSpPr txBox="1"/>
      </xdr:nvSpPr>
      <xdr:spPr>
        <a:xfrm>
          <a:off x="6705111" y="96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42242</xdr:rowOff>
    </xdr:from>
    <xdr:to>
      <xdr:col>55</xdr:col>
      <xdr:colOff>0</xdr:colOff>
      <xdr:row>77</xdr:row>
      <xdr:rowOff>87664</xdr:rowOff>
    </xdr:to>
    <xdr:cxnSp macro="">
      <xdr:nvCxnSpPr>
        <xdr:cNvPr id="402" name="直線コネクタ 401"/>
        <xdr:cNvCxnSpPr/>
      </xdr:nvCxnSpPr>
      <xdr:spPr>
        <a:xfrm flipV="1">
          <a:off x="9639300" y="13243892"/>
          <a:ext cx="8382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83505</xdr:rowOff>
    </xdr:from>
    <xdr:to>
      <xdr:col>50</xdr:col>
      <xdr:colOff>114300</xdr:colOff>
      <xdr:row>77</xdr:row>
      <xdr:rowOff>87664</xdr:rowOff>
    </xdr:to>
    <xdr:cxnSp macro="">
      <xdr:nvCxnSpPr>
        <xdr:cNvPr id="405" name="直線コネクタ 404"/>
        <xdr:cNvCxnSpPr/>
      </xdr:nvCxnSpPr>
      <xdr:spPr>
        <a:xfrm>
          <a:off x="8750300" y="13285155"/>
          <a:ext cx="889000" cy="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83505</xdr:rowOff>
    </xdr:from>
    <xdr:to>
      <xdr:col>45</xdr:col>
      <xdr:colOff>177800</xdr:colOff>
      <xdr:row>77</xdr:row>
      <xdr:rowOff>98797</xdr:rowOff>
    </xdr:to>
    <xdr:cxnSp macro="">
      <xdr:nvCxnSpPr>
        <xdr:cNvPr id="408" name="直線コネクタ 407"/>
        <xdr:cNvCxnSpPr/>
      </xdr:nvCxnSpPr>
      <xdr:spPr>
        <a:xfrm flipV="1">
          <a:off x="7861300" y="13285155"/>
          <a:ext cx="889000" cy="1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90026</xdr:rowOff>
    </xdr:from>
    <xdr:to>
      <xdr:col>41</xdr:col>
      <xdr:colOff>50800</xdr:colOff>
      <xdr:row>77</xdr:row>
      <xdr:rowOff>98797</xdr:rowOff>
    </xdr:to>
    <xdr:cxnSp macro="">
      <xdr:nvCxnSpPr>
        <xdr:cNvPr id="411" name="直線コネクタ 410"/>
        <xdr:cNvCxnSpPr/>
      </xdr:nvCxnSpPr>
      <xdr:spPr>
        <a:xfrm>
          <a:off x="6972300" y="13291676"/>
          <a:ext cx="889000" cy="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162892</xdr:rowOff>
    </xdr:from>
    <xdr:to>
      <xdr:col>55</xdr:col>
      <xdr:colOff>50800</xdr:colOff>
      <xdr:row>77</xdr:row>
      <xdr:rowOff>93042</xdr:rowOff>
    </xdr:to>
    <xdr:sp macro="" textlink="">
      <xdr:nvSpPr>
        <xdr:cNvPr id="421" name="楕円 420"/>
        <xdr:cNvSpPr/>
      </xdr:nvSpPr>
      <xdr:spPr>
        <a:xfrm>
          <a:off x="10426700" y="131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141319</xdr:rowOff>
    </xdr:from>
    <xdr:ext cx="534377" cy="259045"/>
    <xdr:sp macro="" textlink="">
      <xdr:nvSpPr>
        <xdr:cNvPr id="422" name="商工費該当値テキスト"/>
        <xdr:cNvSpPr txBox="1"/>
      </xdr:nvSpPr>
      <xdr:spPr>
        <a:xfrm>
          <a:off x="10528300" y="131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36864</xdr:rowOff>
    </xdr:from>
    <xdr:to>
      <xdr:col>50</xdr:col>
      <xdr:colOff>165100</xdr:colOff>
      <xdr:row>77</xdr:row>
      <xdr:rowOff>138464</xdr:rowOff>
    </xdr:to>
    <xdr:sp macro="" textlink="">
      <xdr:nvSpPr>
        <xdr:cNvPr id="423" name="楕円 422"/>
        <xdr:cNvSpPr/>
      </xdr:nvSpPr>
      <xdr:spPr>
        <a:xfrm>
          <a:off x="9588500" y="132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129591</xdr:rowOff>
    </xdr:from>
    <xdr:ext cx="534377" cy="259045"/>
    <xdr:sp macro="" textlink="">
      <xdr:nvSpPr>
        <xdr:cNvPr id="424" name="テキスト ボックス 423"/>
        <xdr:cNvSpPr txBox="1"/>
      </xdr:nvSpPr>
      <xdr:spPr>
        <a:xfrm>
          <a:off x="9372111" y="133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32705</xdr:rowOff>
    </xdr:from>
    <xdr:to>
      <xdr:col>46</xdr:col>
      <xdr:colOff>38100</xdr:colOff>
      <xdr:row>77</xdr:row>
      <xdr:rowOff>134305</xdr:rowOff>
    </xdr:to>
    <xdr:sp macro="" textlink="">
      <xdr:nvSpPr>
        <xdr:cNvPr id="425" name="楕円 424"/>
        <xdr:cNvSpPr/>
      </xdr:nvSpPr>
      <xdr:spPr>
        <a:xfrm>
          <a:off x="8699500" y="132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150832</xdr:rowOff>
    </xdr:from>
    <xdr:ext cx="534377" cy="259045"/>
    <xdr:sp macro="" textlink="">
      <xdr:nvSpPr>
        <xdr:cNvPr id="426" name="テキスト ボックス 425"/>
        <xdr:cNvSpPr txBox="1"/>
      </xdr:nvSpPr>
      <xdr:spPr>
        <a:xfrm>
          <a:off x="8483111" y="13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47997</xdr:rowOff>
    </xdr:from>
    <xdr:to>
      <xdr:col>41</xdr:col>
      <xdr:colOff>101600</xdr:colOff>
      <xdr:row>77</xdr:row>
      <xdr:rowOff>149597</xdr:rowOff>
    </xdr:to>
    <xdr:sp macro="" textlink="">
      <xdr:nvSpPr>
        <xdr:cNvPr id="427" name="楕円 426"/>
        <xdr:cNvSpPr/>
      </xdr:nvSpPr>
      <xdr:spPr>
        <a:xfrm>
          <a:off x="7810500" y="132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140724</xdr:rowOff>
    </xdr:from>
    <xdr:ext cx="534377" cy="259045"/>
    <xdr:sp macro="" textlink="">
      <xdr:nvSpPr>
        <xdr:cNvPr id="428" name="テキスト ボックス 427"/>
        <xdr:cNvSpPr txBox="1"/>
      </xdr:nvSpPr>
      <xdr:spPr>
        <a:xfrm>
          <a:off x="7594111" y="133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39226</xdr:rowOff>
    </xdr:from>
    <xdr:to>
      <xdr:col>36</xdr:col>
      <xdr:colOff>165100</xdr:colOff>
      <xdr:row>77</xdr:row>
      <xdr:rowOff>140826</xdr:rowOff>
    </xdr:to>
    <xdr:sp macro="" textlink="">
      <xdr:nvSpPr>
        <xdr:cNvPr id="429" name="楕円 428"/>
        <xdr:cNvSpPr/>
      </xdr:nvSpPr>
      <xdr:spPr>
        <a:xfrm>
          <a:off x="6921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157353</xdr:rowOff>
    </xdr:from>
    <xdr:ext cx="534377" cy="259045"/>
    <xdr:sp macro="" textlink="">
      <xdr:nvSpPr>
        <xdr:cNvPr id="430" name="テキスト ボックス 429"/>
        <xdr:cNvSpPr txBox="1"/>
      </xdr:nvSpPr>
      <xdr:spPr>
        <a:xfrm>
          <a:off x="6705111" y="130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108621</xdr:rowOff>
    </xdr:from>
    <xdr:to>
      <xdr:col>55</xdr:col>
      <xdr:colOff>0</xdr:colOff>
      <xdr:row>97</xdr:row>
      <xdr:rowOff>36722</xdr:rowOff>
    </xdr:to>
    <xdr:cxnSp macro="">
      <xdr:nvCxnSpPr>
        <xdr:cNvPr id="461" name="直線コネクタ 460"/>
        <xdr:cNvCxnSpPr/>
      </xdr:nvCxnSpPr>
      <xdr:spPr>
        <a:xfrm flipV="1">
          <a:off x="9639300" y="16224921"/>
          <a:ext cx="838200" cy="4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36722</xdr:rowOff>
    </xdr:from>
    <xdr:to>
      <xdr:col>50</xdr:col>
      <xdr:colOff>114300</xdr:colOff>
      <xdr:row>97</xdr:row>
      <xdr:rowOff>64523</xdr:rowOff>
    </xdr:to>
    <xdr:cxnSp macro="">
      <xdr:nvCxnSpPr>
        <xdr:cNvPr id="464" name="直線コネクタ 463"/>
        <xdr:cNvCxnSpPr/>
      </xdr:nvCxnSpPr>
      <xdr:spPr>
        <a:xfrm flipV="1">
          <a:off x="8750300" y="16667372"/>
          <a:ext cx="889000" cy="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xdr:rowOff>
    </xdr:from>
    <xdr:to>
      <xdr:col>45</xdr:col>
      <xdr:colOff>177800</xdr:colOff>
      <xdr:row>97</xdr:row>
      <xdr:rowOff>64523</xdr:rowOff>
    </xdr:to>
    <xdr:cxnSp macro="">
      <xdr:nvCxnSpPr>
        <xdr:cNvPr id="467" name="直線コネクタ 466"/>
        <xdr:cNvCxnSpPr/>
      </xdr:nvCxnSpPr>
      <xdr:spPr>
        <a:xfrm>
          <a:off x="7861300" y="16632320"/>
          <a:ext cx="889000" cy="6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95929</xdr:rowOff>
    </xdr:from>
    <xdr:to>
      <xdr:col>41</xdr:col>
      <xdr:colOff>50800</xdr:colOff>
      <xdr:row>97</xdr:row>
      <xdr:rowOff>1670</xdr:rowOff>
    </xdr:to>
    <xdr:cxnSp macro="">
      <xdr:nvCxnSpPr>
        <xdr:cNvPr id="470" name="直線コネクタ 469"/>
        <xdr:cNvCxnSpPr/>
      </xdr:nvCxnSpPr>
      <xdr:spPr>
        <a:xfrm>
          <a:off x="6972300" y="16383679"/>
          <a:ext cx="889000" cy="2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57821</xdr:rowOff>
    </xdr:from>
    <xdr:to>
      <xdr:col>55</xdr:col>
      <xdr:colOff>50800</xdr:colOff>
      <xdr:row>94</xdr:row>
      <xdr:rowOff>159421</xdr:rowOff>
    </xdr:to>
    <xdr:sp macro="" textlink="">
      <xdr:nvSpPr>
        <xdr:cNvPr id="480" name="楕円 479"/>
        <xdr:cNvSpPr/>
      </xdr:nvSpPr>
      <xdr:spPr>
        <a:xfrm>
          <a:off x="10426700" y="161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80698</xdr:rowOff>
    </xdr:from>
    <xdr:ext cx="534377" cy="259045"/>
    <xdr:sp macro="" textlink="">
      <xdr:nvSpPr>
        <xdr:cNvPr id="481" name="土木費該当値テキスト"/>
        <xdr:cNvSpPr txBox="1"/>
      </xdr:nvSpPr>
      <xdr:spPr>
        <a:xfrm>
          <a:off x="10528300" y="1602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157372</xdr:rowOff>
    </xdr:from>
    <xdr:to>
      <xdr:col>50</xdr:col>
      <xdr:colOff>165100</xdr:colOff>
      <xdr:row>97</xdr:row>
      <xdr:rowOff>87522</xdr:rowOff>
    </xdr:to>
    <xdr:sp macro="" textlink="">
      <xdr:nvSpPr>
        <xdr:cNvPr id="482" name="楕円 481"/>
        <xdr:cNvSpPr/>
      </xdr:nvSpPr>
      <xdr:spPr>
        <a:xfrm>
          <a:off x="9588500" y="16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78649</xdr:rowOff>
    </xdr:from>
    <xdr:ext cx="534377" cy="259045"/>
    <xdr:sp macro="" textlink="">
      <xdr:nvSpPr>
        <xdr:cNvPr id="483" name="テキスト ボックス 482"/>
        <xdr:cNvSpPr txBox="1"/>
      </xdr:nvSpPr>
      <xdr:spPr>
        <a:xfrm>
          <a:off x="9372111" y="167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13723</xdr:rowOff>
    </xdr:from>
    <xdr:to>
      <xdr:col>46</xdr:col>
      <xdr:colOff>38100</xdr:colOff>
      <xdr:row>97</xdr:row>
      <xdr:rowOff>115323</xdr:rowOff>
    </xdr:to>
    <xdr:sp macro="" textlink="">
      <xdr:nvSpPr>
        <xdr:cNvPr id="484" name="楕円 483"/>
        <xdr:cNvSpPr/>
      </xdr:nvSpPr>
      <xdr:spPr>
        <a:xfrm>
          <a:off x="8699500" y="166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106450</xdr:rowOff>
    </xdr:from>
    <xdr:ext cx="534377" cy="259045"/>
    <xdr:sp macro="" textlink="">
      <xdr:nvSpPr>
        <xdr:cNvPr id="485" name="テキスト ボックス 484"/>
        <xdr:cNvSpPr txBox="1"/>
      </xdr:nvSpPr>
      <xdr:spPr>
        <a:xfrm>
          <a:off x="8483111" y="167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122320</xdr:rowOff>
    </xdr:from>
    <xdr:to>
      <xdr:col>41</xdr:col>
      <xdr:colOff>101600</xdr:colOff>
      <xdr:row>97</xdr:row>
      <xdr:rowOff>52470</xdr:rowOff>
    </xdr:to>
    <xdr:sp macro="" textlink="">
      <xdr:nvSpPr>
        <xdr:cNvPr id="486" name="楕円 485"/>
        <xdr:cNvSpPr/>
      </xdr:nvSpPr>
      <xdr:spPr>
        <a:xfrm>
          <a:off x="7810500" y="165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43597</xdr:rowOff>
    </xdr:from>
    <xdr:ext cx="534377" cy="259045"/>
    <xdr:sp macro="" textlink="">
      <xdr:nvSpPr>
        <xdr:cNvPr id="487" name="テキスト ボックス 486"/>
        <xdr:cNvSpPr txBox="1"/>
      </xdr:nvSpPr>
      <xdr:spPr>
        <a:xfrm>
          <a:off x="7594111" y="166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45129</xdr:rowOff>
    </xdr:from>
    <xdr:to>
      <xdr:col>36</xdr:col>
      <xdr:colOff>165100</xdr:colOff>
      <xdr:row>95</xdr:row>
      <xdr:rowOff>146729</xdr:rowOff>
    </xdr:to>
    <xdr:sp macro="" textlink="">
      <xdr:nvSpPr>
        <xdr:cNvPr id="488" name="楕円 487"/>
        <xdr:cNvSpPr/>
      </xdr:nvSpPr>
      <xdr:spPr>
        <a:xfrm>
          <a:off x="6921500" y="163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163256</xdr:rowOff>
    </xdr:from>
    <xdr:ext cx="534377" cy="259045"/>
    <xdr:sp macro="" textlink="">
      <xdr:nvSpPr>
        <xdr:cNvPr id="489" name="テキスト ボックス 488"/>
        <xdr:cNvSpPr txBox="1"/>
      </xdr:nvSpPr>
      <xdr:spPr>
        <a:xfrm>
          <a:off x="6705111" y="16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4385</xdr:rowOff>
    </xdr:from>
    <xdr:to>
      <xdr:col>85</xdr:col>
      <xdr:colOff>127000</xdr:colOff>
      <xdr:row>37</xdr:row>
      <xdr:rowOff>113313</xdr:rowOff>
    </xdr:to>
    <xdr:cxnSp macro="">
      <xdr:nvCxnSpPr>
        <xdr:cNvPr id="520" name="直線コネクタ 519"/>
        <xdr:cNvCxnSpPr/>
      </xdr:nvCxnSpPr>
      <xdr:spPr>
        <a:xfrm>
          <a:off x="15481300" y="6348035"/>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4385</xdr:rowOff>
    </xdr:from>
    <xdr:to>
      <xdr:col>81</xdr:col>
      <xdr:colOff>50800</xdr:colOff>
      <xdr:row>37</xdr:row>
      <xdr:rowOff>50856</xdr:rowOff>
    </xdr:to>
    <xdr:cxnSp macro="">
      <xdr:nvCxnSpPr>
        <xdr:cNvPr id="523" name="直線コネクタ 522"/>
        <xdr:cNvCxnSpPr/>
      </xdr:nvCxnSpPr>
      <xdr:spPr>
        <a:xfrm flipV="1">
          <a:off x="14592300" y="6348035"/>
          <a:ext cx="889000" cy="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50856</xdr:rowOff>
    </xdr:from>
    <xdr:to>
      <xdr:col>76</xdr:col>
      <xdr:colOff>114300</xdr:colOff>
      <xdr:row>37</xdr:row>
      <xdr:rowOff>116660</xdr:rowOff>
    </xdr:to>
    <xdr:cxnSp macro="">
      <xdr:nvCxnSpPr>
        <xdr:cNvPr id="526" name="直線コネクタ 525"/>
        <xdr:cNvCxnSpPr/>
      </xdr:nvCxnSpPr>
      <xdr:spPr>
        <a:xfrm flipV="1">
          <a:off x="13703300" y="6394506"/>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116660</xdr:rowOff>
    </xdr:from>
    <xdr:to>
      <xdr:col>71</xdr:col>
      <xdr:colOff>177800</xdr:colOff>
      <xdr:row>37</xdr:row>
      <xdr:rowOff>152779</xdr:rowOff>
    </xdr:to>
    <xdr:cxnSp macro="">
      <xdr:nvCxnSpPr>
        <xdr:cNvPr id="529" name="直線コネクタ 528"/>
        <xdr:cNvCxnSpPr/>
      </xdr:nvCxnSpPr>
      <xdr:spPr>
        <a:xfrm flipV="1">
          <a:off x="12814300" y="6460310"/>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62513</xdr:rowOff>
    </xdr:from>
    <xdr:to>
      <xdr:col>85</xdr:col>
      <xdr:colOff>177800</xdr:colOff>
      <xdr:row>37</xdr:row>
      <xdr:rowOff>164112</xdr:rowOff>
    </xdr:to>
    <xdr:sp macro="" textlink="">
      <xdr:nvSpPr>
        <xdr:cNvPr id="539" name="楕円 538"/>
        <xdr:cNvSpPr/>
      </xdr:nvSpPr>
      <xdr:spPr>
        <a:xfrm>
          <a:off x="16268700" y="6406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40940</xdr:rowOff>
    </xdr:from>
    <xdr:ext cx="534377" cy="259045"/>
    <xdr:sp macro="" textlink="">
      <xdr:nvSpPr>
        <xdr:cNvPr id="540" name="消防費該当値テキスト"/>
        <xdr:cNvSpPr txBox="1"/>
      </xdr:nvSpPr>
      <xdr:spPr>
        <a:xfrm>
          <a:off x="16370300" y="638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125035</xdr:rowOff>
    </xdr:from>
    <xdr:to>
      <xdr:col>81</xdr:col>
      <xdr:colOff>101600</xdr:colOff>
      <xdr:row>37</xdr:row>
      <xdr:rowOff>55185</xdr:rowOff>
    </xdr:to>
    <xdr:sp macro="" textlink="">
      <xdr:nvSpPr>
        <xdr:cNvPr id="541" name="楕円 540"/>
        <xdr:cNvSpPr/>
      </xdr:nvSpPr>
      <xdr:spPr>
        <a:xfrm>
          <a:off x="15430500" y="6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71712</xdr:rowOff>
    </xdr:from>
    <xdr:ext cx="534377" cy="259045"/>
    <xdr:sp macro="" textlink="">
      <xdr:nvSpPr>
        <xdr:cNvPr id="542" name="テキスト ボックス 541"/>
        <xdr:cNvSpPr txBox="1"/>
      </xdr:nvSpPr>
      <xdr:spPr>
        <a:xfrm>
          <a:off x="15214111" y="60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xdr:rowOff>
    </xdr:from>
    <xdr:to>
      <xdr:col>76</xdr:col>
      <xdr:colOff>165100</xdr:colOff>
      <xdr:row>37</xdr:row>
      <xdr:rowOff>101656</xdr:rowOff>
    </xdr:to>
    <xdr:sp macro="" textlink="">
      <xdr:nvSpPr>
        <xdr:cNvPr id="543" name="楕円 542"/>
        <xdr:cNvSpPr/>
      </xdr:nvSpPr>
      <xdr:spPr>
        <a:xfrm>
          <a:off x="14541500" y="63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92783</xdr:rowOff>
    </xdr:from>
    <xdr:ext cx="534377" cy="259045"/>
    <xdr:sp macro="" textlink="">
      <xdr:nvSpPr>
        <xdr:cNvPr id="544" name="テキスト ボックス 543"/>
        <xdr:cNvSpPr txBox="1"/>
      </xdr:nvSpPr>
      <xdr:spPr>
        <a:xfrm>
          <a:off x="14325111" y="64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65860</xdr:rowOff>
    </xdr:from>
    <xdr:to>
      <xdr:col>72</xdr:col>
      <xdr:colOff>38100</xdr:colOff>
      <xdr:row>37</xdr:row>
      <xdr:rowOff>167460</xdr:rowOff>
    </xdr:to>
    <xdr:sp macro="" textlink="">
      <xdr:nvSpPr>
        <xdr:cNvPr id="545" name="楕円 544"/>
        <xdr:cNvSpPr/>
      </xdr:nvSpPr>
      <xdr:spPr>
        <a:xfrm>
          <a:off x="13652500" y="64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158587</xdr:rowOff>
    </xdr:from>
    <xdr:ext cx="534377" cy="259045"/>
    <xdr:sp macro="" textlink="">
      <xdr:nvSpPr>
        <xdr:cNvPr id="546" name="テキスト ボックス 545"/>
        <xdr:cNvSpPr txBox="1"/>
      </xdr:nvSpPr>
      <xdr:spPr>
        <a:xfrm>
          <a:off x="13436111" y="65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101979</xdr:rowOff>
    </xdr:from>
    <xdr:to>
      <xdr:col>67</xdr:col>
      <xdr:colOff>101600</xdr:colOff>
      <xdr:row>38</xdr:row>
      <xdr:rowOff>32129</xdr:rowOff>
    </xdr:to>
    <xdr:sp macro="" textlink="">
      <xdr:nvSpPr>
        <xdr:cNvPr id="547" name="楕円 546"/>
        <xdr:cNvSpPr/>
      </xdr:nvSpPr>
      <xdr:spPr>
        <a:xfrm>
          <a:off x="12763500" y="64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23256</xdr:rowOff>
    </xdr:from>
    <xdr:ext cx="534377" cy="259045"/>
    <xdr:sp macro="" textlink="">
      <xdr:nvSpPr>
        <xdr:cNvPr id="548" name="テキスト ボックス 547"/>
        <xdr:cNvSpPr txBox="1"/>
      </xdr:nvSpPr>
      <xdr:spPr>
        <a:xfrm>
          <a:off x="12547111" y="65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22680</xdr:rowOff>
    </xdr:from>
    <xdr:to>
      <xdr:col>85</xdr:col>
      <xdr:colOff>127000</xdr:colOff>
      <xdr:row>57</xdr:row>
      <xdr:rowOff>101920</xdr:rowOff>
    </xdr:to>
    <xdr:cxnSp macro="">
      <xdr:nvCxnSpPr>
        <xdr:cNvPr id="577" name="直線コネクタ 576"/>
        <xdr:cNvCxnSpPr/>
      </xdr:nvCxnSpPr>
      <xdr:spPr>
        <a:xfrm flipV="1">
          <a:off x="15481300" y="9795330"/>
          <a:ext cx="838200" cy="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147868</xdr:rowOff>
    </xdr:from>
    <xdr:to>
      <xdr:col>81</xdr:col>
      <xdr:colOff>50800</xdr:colOff>
      <xdr:row>57</xdr:row>
      <xdr:rowOff>101920</xdr:rowOff>
    </xdr:to>
    <xdr:cxnSp macro="">
      <xdr:nvCxnSpPr>
        <xdr:cNvPr id="580" name="直線コネクタ 579"/>
        <xdr:cNvCxnSpPr/>
      </xdr:nvCxnSpPr>
      <xdr:spPr>
        <a:xfrm>
          <a:off x="14592300" y="9577618"/>
          <a:ext cx="889000" cy="29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147868</xdr:rowOff>
    </xdr:from>
    <xdr:to>
      <xdr:col>76</xdr:col>
      <xdr:colOff>114300</xdr:colOff>
      <xdr:row>57</xdr:row>
      <xdr:rowOff>20013</xdr:rowOff>
    </xdr:to>
    <xdr:cxnSp macro="">
      <xdr:nvCxnSpPr>
        <xdr:cNvPr id="583" name="直線コネクタ 582"/>
        <xdr:cNvCxnSpPr/>
      </xdr:nvCxnSpPr>
      <xdr:spPr>
        <a:xfrm flipV="1">
          <a:off x="13703300" y="9577618"/>
          <a:ext cx="889000" cy="2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20013</xdr:rowOff>
    </xdr:from>
    <xdr:to>
      <xdr:col>71</xdr:col>
      <xdr:colOff>177800</xdr:colOff>
      <xdr:row>57</xdr:row>
      <xdr:rowOff>101135</xdr:rowOff>
    </xdr:to>
    <xdr:cxnSp macro="">
      <xdr:nvCxnSpPr>
        <xdr:cNvPr id="586" name="直線コネクタ 585"/>
        <xdr:cNvCxnSpPr/>
      </xdr:nvCxnSpPr>
      <xdr:spPr>
        <a:xfrm flipV="1">
          <a:off x="12814300" y="9792663"/>
          <a:ext cx="889000" cy="8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143330</xdr:rowOff>
    </xdr:from>
    <xdr:to>
      <xdr:col>85</xdr:col>
      <xdr:colOff>177800</xdr:colOff>
      <xdr:row>57</xdr:row>
      <xdr:rowOff>73480</xdr:rowOff>
    </xdr:to>
    <xdr:sp macro="" textlink="">
      <xdr:nvSpPr>
        <xdr:cNvPr id="596" name="楕円 595"/>
        <xdr:cNvSpPr/>
      </xdr:nvSpPr>
      <xdr:spPr>
        <a:xfrm>
          <a:off x="16268700" y="97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121757</xdr:rowOff>
    </xdr:from>
    <xdr:ext cx="534377" cy="259045"/>
    <xdr:sp macro="" textlink="">
      <xdr:nvSpPr>
        <xdr:cNvPr id="597" name="教育費該当値テキスト"/>
        <xdr:cNvSpPr txBox="1"/>
      </xdr:nvSpPr>
      <xdr:spPr>
        <a:xfrm>
          <a:off x="16370300" y="97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51120</xdr:rowOff>
    </xdr:from>
    <xdr:to>
      <xdr:col>81</xdr:col>
      <xdr:colOff>101600</xdr:colOff>
      <xdr:row>57</xdr:row>
      <xdr:rowOff>152720</xdr:rowOff>
    </xdr:to>
    <xdr:sp macro="" textlink="">
      <xdr:nvSpPr>
        <xdr:cNvPr id="598" name="楕円 597"/>
        <xdr:cNvSpPr/>
      </xdr:nvSpPr>
      <xdr:spPr>
        <a:xfrm>
          <a:off x="15430500" y="98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143847</xdr:rowOff>
    </xdr:from>
    <xdr:ext cx="534377" cy="259045"/>
    <xdr:sp macro="" textlink="">
      <xdr:nvSpPr>
        <xdr:cNvPr id="599" name="テキスト ボックス 598"/>
        <xdr:cNvSpPr txBox="1"/>
      </xdr:nvSpPr>
      <xdr:spPr>
        <a:xfrm>
          <a:off x="15214111" y="99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97068</xdr:rowOff>
    </xdr:from>
    <xdr:to>
      <xdr:col>76</xdr:col>
      <xdr:colOff>165100</xdr:colOff>
      <xdr:row>56</xdr:row>
      <xdr:rowOff>27218</xdr:rowOff>
    </xdr:to>
    <xdr:sp macro="" textlink="">
      <xdr:nvSpPr>
        <xdr:cNvPr id="600" name="楕円 599"/>
        <xdr:cNvSpPr/>
      </xdr:nvSpPr>
      <xdr:spPr>
        <a:xfrm>
          <a:off x="14541500" y="95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43745</xdr:rowOff>
    </xdr:from>
    <xdr:ext cx="534377" cy="259045"/>
    <xdr:sp macro="" textlink="">
      <xdr:nvSpPr>
        <xdr:cNvPr id="601" name="テキスト ボックス 600"/>
        <xdr:cNvSpPr txBox="1"/>
      </xdr:nvSpPr>
      <xdr:spPr>
        <a:xfrm>
          <a:off x="14325111" y="93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140663</xdr:rowOff>
    </xdr:from>
    <xdr:to>
      <xdr:col>72</xdr:col>
      <xdr:colOff>38100</xdr:colOff>
      <xdr:row>57</xdr:row>
      <xdr:rowOff>70813</xdr:rowOff>
    </xdr:to>
    <xdr:sp macro="" textlink="">
      <xdr:nvSpPr>
        <xdr:cNvPr id="602" name="楕円 601"/>
        <xdr:cNvSpPr/>
      </xdr:nvSpPr>
      <xdr:spPr>
        <a:xfrm>
          <a:off x="13652500" y="9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61940</xdr:rowOff>
    </xdr:from>
    <xdr:ext cx="534377" cy="259045"/>
    <xdr:sp macro="" textlink="">
      <xdr:nvSpPr>
        <xdr:cNvPr id="603" name="テキスト ボックス 602"/>
        <xdr:cNvSpPr txBox="1"/>
      </xdr:nvSpPr>
      <xdr:spPr>
        <a:xfrm>
          <a:off x="13436111" y="98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50335</xdr:rowOff>
    </xdr:from>
    <xdr:to>
      <xdr:col>67</xdr:col>
      <xdr:colOff>101600</xdr:colOff>
      <xdr:row>57</xdr:row>
      <xdr:rowOff>151935</xdr:rowOff>
    </xdr:to>
    <xdr:sp macro="" textlink="">
      <xdr:nvSpPr>
        <xdr:cNvPr id="604" name="楕円 603"/>
        <xdr:cNvSpPr/>
      </xdr:nvSpPr>
      <xdr:spPr>
        <a:xfrm>
          <a:off x="12763500" y="98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143062</xdr:rowOff>
    </xdr:from>
    <xdr:ext cx="534377" cy="259045"/>
    <xdr:sp macro="" textlink="">
      <xdr:nvSpPr>
        <xdr:cNvPr id="605" name="テキスト ボックス 604"/>
        <xdr:cNvSpPr txBox="1"/>
      </xdr:nvSpPr>
      <xdr:spPr>
        <a:xfrm>
          <a:off x="12547111" y="99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151371</xdr:rowOff>
    </xdr:from>
    <xdr:to>
      <xdr:col>85</xdr:col>
      <xdr:colOff>127000</xdr:colOff>
      <xdr:row>78</xdr:row>
      <xdr:rowOff>164922</xdr:rowOff>
    </xdr:to>
    <xdr:cxnSp macro="">
      <xdr:nvCxnSpPr>
        <xdr:cNvPr id="634" name="直線コネクタ 633"/>
        <xdr:cNvCxnSpPr/>
      </xdr:nvCxnSpPr>
      <xdr:spPr>
        <a:xfrm>
          <a:off x="15481300" y="13524471"/>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151371</xdr:rowOff>
    </xdr:from>
    <xdr:to>
      <xdr:col>81</xdr:col>
      <xdr:colOff>50800</xdr:colOff>
      <xdr:row>78</xdr:row>
      <xdr:rowOff>160122</xdr:rowOff>
    </xdr:to>
    <xdr:cxnSp macro="">
      <xdr:nvCxnSpPr>
        <xdr:cNvPr id="637" name="直線コネクタ 636"/>
        <xdr:cNvCxnSpPr/>
      </xdr:nvCxnSpPr>
      <xdr:spPr>
        <a:xfrm flipV="1">
          <a:off x="14592300" y="13524471"/>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160122</xdr:rowOff>
    </xdr:from>
    <xdr:to>
      <xdr:col>76</xdr:col>
      <xdr:colOff>114300</xdr:colOff>
      <xdr:row>79</xdr:row>
      <xdr:rowOff>32638</xdr:rowOff>
    </xdr:to>
    <xdr:cxnSp macro="">
      <xdr:nvCxnSpPr>
        <xdr:cNvPr id="640" name="直線コネクタ 639"/>
        <xdr:cNvCxnSpPr/>
      </xdr:nvCxnSpPr>
      <xdr:spPr>
        <a:xfrm flipV="1">
          <a:off x="13703300" y="13533222"/>
          <a:ext cx="8890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31928</xdr:rowOff>
    </xdr:from>
    <xdr:to>
      <xdr:col>71</xdr:col>
      <xdr:colOff>177800</xdr:colOff>
      <xdr:row>79</xdr:row>
      <xdr:rowOff>32638</xdr:rowOff>
    </xdr:to>
    <xdr:cxnSp macro="">
      <xdr:nvCxnSpPr>
        <xdr:cNvPr id="643" name="直線コネクタ 642"/>
        <xdr:cNvCxnSpPr/>
      </xdr:nvCxnSpPr>
      <xdr:spPr>
        <a:xfrm>
          <a:off x="12814300" y="13576478"/>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114122</xdr:rowOff>
    </xdr:from>
    <xdr:to>
      <xdr:col>85</xdr:col>
      <xdr:colOff>177800</xdr:colOff>
      <xdr:row>79</xdr:row>
      <xdr:rowOff>44272</xdr:rowOff>
    </xdr:to>
    <xdr:sp macro="" textlink="">
      <xdr:nvSpPr>
        <xdr:cNvPr id="653" name="楕円 652"/>
        <xdr:cNvSpPr/>
      </xdr:nvSpPr>
      <xdr:spPr>
        <a:xfrm>
          <a:off x="162687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29049</xdr:rowOff>
    </xdr:from>
    <xdr:ext cx="469744" cy="259045"/>
    <xdr:sp macro="" textlink="">
      <xdr:nvSpPr>
        <xdr:cNvPr id="654" name="災害復旧費該当値テキスト"/>
        <xdr:cNvSpPr txBox="1"/>
      </xdr:nvSpPr>
      <xdr:spPr>
        <a:xfrm>
          <a:off x="16370300" y="134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100571</xdr:rowOff>
    </xdr:from>
    <xdr:to>
      <xdr:col>81</xdr:col>
      <xdr:colOff>101600</xdr:colOff>
      <xdr:row>79</xdr:row>
      <xdr:rowOff>30721</xdr:rowOff>
    </xdr:to>
    <xdr:sp macro="" textlink="">
      <xdr:nvSpPr>
        <xdr:cNvPr id="655" name="楕円 654"/>
        <xdr:cNvSpPr/>
      </xdr:nvSpPr>
      <xdr:spPr>
        <a:xfrm>
          <a:off x="15430500" y="134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21848</xdr:rowOff>
    </xdr:from>
    <xdr:ext cx="469744" cy="259045"/>
    <xdr:sp macro="" textlink="">
      <xdr:nvSpPr>
        <xdr:cNvPr id="656" name="テキスト ボックス 655"/>
        <xdr:cNvSpPr txBox="1"/>
      </xdr:nvSpPr>
      <xdr:spPr>
        <a:xfrm>
          <a:off x="15246428" y="1356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109322</xdr:rowOff>
    </xdr:from>
    <xdr:to>
      <xdr:col>76</xdr:col>
      <xdr:colOff>165100</xdr:colOff>
      <xdr:row>79</xdr:row>
      <xdr:rowOff>39472</xdr:rowOff>
    </xdr:to>
    <xdr:sp macro="" textlink="">
      <xdr:nvSpPr>
        <xdr:cNvPr id="657" name="楕円 656"/>
        <xdr:cNvSpPr/>
      </xdr:nvSpPr>
      <xdr:spPr>
        <a:xfrm>
          <a:off x="14541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30599</xdr:rowOff>
    </xdr:from>
    <xdr:ext cx="469744" cy="259045"/>
    <xdr:sp macro="" textlink="">
      <xdr:nvSpPr>
        <xdr:cNvPr id="658" name="テキスト ボックス 657"/>
        <xdr:cNvSpPr txBox="1"/>
      </xdr:nvSpPr>
      <xdr:spPr>
        <a:xfrm>
          <a:off x="14357428" y="135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153288</xdr:rowOff>
    </xdr:from>
    <xdr:to>
      <xdr:col>72</xdr:col>
      <xdr:colOff>38100</xdr:colOff>
      <xdr:row>79</xdr:row>
      <xdr:rowOff>83438</xdr:rowOff>
    </xdr:to>
    <xdr:sp macro="" textlink="">
      <xdr:nvSpPr>
        <xdr:cNvPr id="659" name="楕円 658"/>
        <xdr:cNvSpPr/>
      </xdr:nvSpPr>
      <xdr:spPr>
        <a:xfrm>
          <a:off x="13652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74565</xdr:rowOff>
    </xdr:from>
    <xdr:ext cx="378565" cy="259045"/>
    <xdr:sp macro="" textlink="">
      <xdr:nvSpPr>
        <xdr:cNvPr id="660" name="テキスト ボックス 659"/>
        <xdr:cNvSpPr txBox="1"/>
      </xdr:nvSpPr>
      <xdr:spPr>
        <a:xfrm>
          <a:off x="13514017" y="1361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152578</xdr:rowOff>
    </xdr:from>
    <xdr:to>
      <xdr:col>67</xdr:col>
      <xdr:colOff>101600</xdr:colOff>
      <xdr:row>79</xdr:row>
      <xdr:rowOff>82728</xdr:rowOff>
    </xdr:to>
    <xdr:sp macro="" textlink="">
      <xdr:nvSpPr>
        <xdr:cNvPr id="661" name="楕円 660"/>
        <xdr:cNvSpPr/>
      </xdr:nvSpPr>
      <xdr:spPr>
        <a:xfrm>
          <a:off x="12763500" y="135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73855</xdr:rowOff>
    </xdr:from>
    <xdr:ext cx="378565" cy="259045"/>
    <xdr:sp macro="" textlink="">
      <xdr:nvSpPr>
        <xdr:cNvPr id="662" name="テキスト ボックス 661"/>
        <xdr:cNvSpPr txBox="1"/>
      </xdr:nvSpPr>
      <xdr:spPr>
        <a:xfrm>
          <a:off x="12625017" y="1361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86620</xdr:rowOff>
    </xdr:from>
    <xdr:to>
      <xdr:col>85</xdr:col>
      <xdr:colOff>127000</xdr:colOff>
      <xdr:row>98</xdr:row>
      <xdr:rowOff>90244</xdr:rowOff>
    </xdr:to>
    <xdr:cxnSp macro="">
      <xdr:nvCxnSpPr>
        <xdr:cNvPr id="693" name="直線コネクタ 692"/>
        <xdr:cNvCxnSpPr/>
      </xdr:nvCxnSpPr>
      <xdr:spPr>
        <a:xfrm flipV="1">
          <a:off x="15481300" y="16888720"/>
          <a:ext cx="8382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84996</xdr:rowOff>
    </xdr:from>
    <xdr:to>
      <xdr:col>81</xdr:col>
      <xdr:colOff>50800</xdr:colOff>
      <xdr:row>98</xdr:row>
      <xdr:rowOff>90244</xdr:rowOff>
    </xdr:to>
    <xdr:cxnSp macro="">
      <xdr:nvCxnSpPr>
        <xdr:cNvPr id="696" name="直線コネクタ 695"/>
        <xdr:cNvCxnSpPr/>
      </xdr:nvCxnSpPr>
      <xdr:spPr>
        <a:xfrm>
          <a:off x="14592300" y="16887096"/>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81818</xdr:rowOff>
    </xdr:from>
    <xdr:to>
      <xdr:col>76</xdr:col>
      <xdr:colOff>114300</xdr:colOff>
      <xdr:row>98</xdr:row>
      <xdr:rowOff>84996</xdr:rowOff>
    </xdr:to>
    <xdr:cxnSp macro="">
      <xdr:nvCxnSpPr>
        <xdr:cNvPr id="699" name="直線コネクタ 698"/>
        <xdr:cNvCxnSpPr/>
      </xdr:nvCxnSpPr>
      <xdr:spPr>
        <a:xfrm>
          <a:off x="13703300" y="16883918"/>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81818</xdr:rowOff>
    </xdr:from>
    <xdr:to>
      <xdr:col>71</xdr:col>
      <xdr:colOff>177800</xdr:colOff>
      <xdr:row>98</xdr:row>
      <xdr:rowOff>89219</xdr:rowOff>
    </xdr:to>
    <xdr:cxnSp macro="">
      <xdr:nvCxnSpPr>
        <xdr:cNvPr id="702" name="直線コネクタ 701"/>
        <xdr:cNvCxnSpPr/>
      </xdr:nvCxnSpPr>
      <xdr:spPr>
        <a:xfrm flipV="1">
          <a:off x="12814300" y="16883918"/>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35820</xdr:rowOff>
    </xdr:from>
    <xdr:to>
      <xdr:col>85</xdr:col>
      <xdr:colOff>177800</xdr:colOff>
      <xdr:row>98</xdr:row>
      <xdr:rowOff>137420</xdr:rowOff>
    </xdr:to>
    <xdr:sp macro="" textlink="">
      <xdr:nvSpPr>
        <xdr:cNvPr id="712" name="楕円 711"/>
        <xdr:cNvSpPr/>
      </xdr:nvSpPr>
      <xdr:spPr>
        <a:xfrm>
          <a:off x="16268700" y="16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139115</xdr:rowOff>
    </xdr:from>
    <xdr:ext cx="534377" cy="259045"/>
    <xdr:sp macro="" textlink="">
      <xdr:nvSpPr>
        <xdr:cNvPr id="713" name="公債費該当値テキスト"/>
        <xdr:cNvSpPr txBox="1"/>
      </xdr:nvSpPr>
      <xdr:spPr>
        <a:xfrm>
          <a:off x="16370300" y="167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39444</xdr:rowOff>
    </xdr:from>
    <xdr:to>
      <xdr:col>81</xdr:col>
      <xdr:colOff>101600</xdr:colOff>
      <xdr:row>98</xdr:row>
      <xdr:rowOff>141044</xdr:rowOff>
    </xdr:to>
    <xdr:sp macro="" textlink="">
      <xdr:nvSpPr>
        <xdr:cNvPr id="714" name="楕円 713"/>
        <xdr:cNvSpPr/>
      </xdr:nvSpPr>
      <xdr:spPr>
        <a:xfrm>
          <a:off x="15430500" y="168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132171</xdr:rowOff>
    </xdr:from>
    <xdr:ext cx="534377" cy="259045"/>
    <xdr:sp macro="" textlink="">
      <xdr:nvSpPr>
        <xdr:cNvPr id="715" name="テキスト ボックス 714"/>
        <xdr:cNvSpPr txBox="1"/>
      </xdr:nvSpPr>
      <xdr:spPr>
        <a:xfrm>
          <a:off x="15214111" y="169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34196</xdr:rowOff>
    </xdr:from>
    <xdr:to>
      <xdr:col>76</xdr:col>
      <xdr:colOff>165100</xdr:colOff>
      <xdr:row>98</xdr:row>
      <xdr:rowOff>135796</xdr:rowOff>
    </xdr:to>
    <xdr:sp macro="" textlink="">
      <xdr:nvSpPr>
        <xdr:cNvPr id="716" name="楕円 715"/>
        <xdr:cNvSpPr/>
      </xdr:nvSpPr>
      <xdr:spPr>
        <a:xfrm>
          <a:off x="14541500" y="168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126923</xdr:rowOff>
    </xdr:from>
    <xdr:ext cx="534377" cy="259045"/>
    <xdr:sp macro="" textlink="">
      <xdr:nvSpPr>
        <xdr:cNvPr id="717" name="テキスト ボックス 716"/>
        <xdr:cNvSpPr txBox="1"/>
      </xdr:nvSpPr>
      <xdr:spPr>
        <a:xfrm>
          <a:off x="14325111" y="169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31018</xdr:rowOff>
    </xdr:from>
    <xdr:to>
      <xdr:col>72</xdr:col>
      <xdr:colOff>38100</xdr:colOff>
      <xdr:row>98</xdr:row>
      <xdr:rowOff>132618</xdr:rowOff>
    </xdr:to>
    <xdr:sp macro="" textlink="">
      <xdr:nvSpPr>
        <xdr:cNvPr id="718" name="楕円 717"/>
        <xdr:cNvSpPr/>
      </xdr:nvSpPr>
      <xdr:spPr>
        <a:xfrm>
          <a:off x="13652500" y="168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123745</xdr:rowOff>
    </xdr:from>
    <xdr:ext cx="534377" cy="259045"/>
    <xdr:sp macro="" textlink="">
      <xdr:nvSpPr>
        <xdr:cNvPr id="719" name="テキスト ボックス 718"/>
        <xdr:cNvSpPr txBox="1"/>
      </xdr:nvSpPr>
      <xdr:spPr>
        <a:xfrm>
          <a:off x="13436111" y="169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38419</xdr:rowOff>
    </xdr:from>
    <xdr:to>
      <xdr:col>67</xdr:col>
      <xdr:colOff>101600</xdr:colOff>
      <xdr:row>98</xdr:row>
      <xdr:rowOff>140019</xdr:rowOff>
    </xdr:to>
    <xdr:sp macro="" textlink="">
      <xdr:nvSpPr>
        <xdr:cNvPr id="720" name="楕円 719"/>
        <xdr:cNvSpPr/>
      </xdr:nvSpPr>
      <xdr:spPr>
        <a:xfrm>
          <a:off x="12763500" y="16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131146</xdr:rowOff>
    </xdr:from>
    <xdr:ext cx="534377" cy="259045"/>
    <xdr:sp macro="" textlink="">
      <xdr:nvSpPr>
        <xdr:cNvPr id="721" name="テキスト ボックス 720"/>
        <xdr:cNvSpPr txBox="1"/>
      </xdr:nvSpPr>
      <xdr:spPr>
        <a:xfrm>
          <a:off x="12547111" y="16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類似団体平均と比較すると、議会費、総務費、民生費の数値が高くなっている。一方、衛生費、公債費については低い値で推移している。</a:t>
          </a:r>
          <a:endParaRPr lang="ja-JP" altLang="ja-JP" sz="1400">
            <a:effectLst/>
          </a:endParaRPr>
        </a:p>
        <a:p>
          <a:r>
            <a:rPr kumimoji="1" lang="ja-JP" altLang="ja-JP" sz="1100">
              <a:solidFill>
                <a:schemeClr val="dk1"/>
              </a:solidFill>
              <a:effectLst/>
              <a:latin typeface="+mn-lt"/>
              <a:ea typeface="+mn-ea"/>
              <a:cs typeface="+mn-cs"/>
            </a:rPr>
            <a:t>民生費の数値が高い要因として、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挙げられる。今後もこの傾向は続くと見込まれるため、予防医療の推進や生活保護資格審査等の更なる適正化を進め、上昇傾向に歯止めをかけるよう努めていく。また、総務費の数値が高くなっている要因については、ふるさと応援寄附金の返礼に係る経費が大きいためであり、当寄附金が同程度で推移すれば、この傾向は継続することが見込まれる。</a:t>
          </a:r>
          <a:endParaRPr lang="ja-JP" altLang="ja-JP" sz="1400">
            <a:effectLst/>
          </a:endParaRPr>
        </a:p>
        <a:p>
          <a:r>
            <a:rPr kumimoji="1" lang="ja-JP" altLang="ja-JP" sz="1100">
              <a:solidFill>
                <a:schemeClr val="dk1"/>
              </a:solidFill>
              <a:effectLst/>
              <a:latin typeface="+mn-lt"/>
              <a:ea typeface="+mn-ea"/>
              <a:cs typeface="+mn-cs"/>
            </a:rPr>
            <a:t>一方、公債費が低い数値で推移している要因は、新規の起債の抑制などにより縮減に努めているためである。今後は新幹線嬉野駅周辺整備事業等の大規模な投資的事業が控えているため、補助事業や基金等を適正に活用することで、引き続き公債費の縮減に努めていく。その他、教育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年度に、中央体育館及び市民センターの本体工事が完了したことにより減少した。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財政調整基金については、</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年度の決算剰余金の</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を下回らない金額を積み立てたが、取崩し額も同程度あり</a:t>
          </a:r>
          <a:r>
            <a:rPr kumimoji="1" lang="en-US" altLang="ja-JP" sz="900">
              <a:solidFill>
                <a:schemeClr val="dk1"/>
              </a:solidFill>
              <a:effectLst/>
              <a:latin typeface="+mn-lt"/>
              <a:ea typeface="+mn-ea"/>
              <a:cs typeface="+mn-cs"/>
            </a:rPr>
            <a:t>31.7</a:t>
          </a:r>
          <a:r>
            <a:rPr kumimoji="1" lang="ja-JP" altLang="ja-JP" sz="900">
              <a:solidFill>
                <a:schemeClr val="dk1"/>
              </a:solidFill>
              <a:effectLst/>
              <a:latin typeface="+mn-lt"/>
              <a:ea typeface="+mn-ea"/>
              <a:cs typeface="+mn-cs"/>
            </a:rPr>
            <a:t>億円となった。今後は合併特例期間の終了による普通交付税の削減や、嬉野温泉駅周辺整備事業などの大型事業の本格的な実施に備え、可能な限り基金の積み増しに努める。実質収支比率については、令和</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年度は、予算に対して決算時に歳入・歳出が大きく乖離することがないように取り組んだことにより、</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％を下回った。しかしながら、令和元年度</a:t>
          </a:r>
          <a:r>
            <a:rPr kumimoji="1" lang="ja-JP" altLang="en-US" sz="900">
              <a:solidFill>
                <a:schemeClr val="dk1"/>
              </a:solidFill>
              <a:effectLst/>
              <a:latin typeface="+mn-lt"/>
              <a:ea typeface="+mn-ea"/>
              <a:cs typeface="+mn-cs"/>
            </a:rPr>
            <a:t>に続き令和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a:t>
          </a:r>
          <a:r>
            <a:rPr kumimoji="1" lang="ja-JP" altLang="ja-JP" sz="900">
              <a:solidFill>
                <a:schemeClr val="dk1"/>
              </a:solidFill>
              <a:effectLst/>
              <a:latin typeface="+mn-lt"/>
              <a:ea typeface="+mn-ea"/>
              <a:cs typeface="+mn-cs"/>
            </a:rPr>
            <a:t>は、歳出予算に対する未執行額が増加したことにより悪化した。実質単年度収支については、単年度収支が増となり、財政調整基金に</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億円積立てた</a:t>
          </a:r>
          <a:r>
            <a:rPr kumimoji="1" lang="ja-JP" altLang="en-US" sz="900">
              <a:solidFill>
                <a:schemeClr val="dk1"/>
              </a:solidFill>
              <a:effectLst/>
              <a:latin typeface="+mn-lt"/>
              <a:ea typeface="+mn-ea"/>
              <a:cs typeface="+mn-cs"/>
            </a:rPr>
            <a:t>たが</a:t>
          </a:r>
          <a:r>
            <a:rPr kumimoji="1" lang="ja-JP" altLang="ja-JP" sz="900">
              <a:solidFill>
                <a:schemeClr val="dk1"/>
              </a:solidFill>
              <a:effectLst/>
              <a:latin typeface="+mn-lt"/>
              <a:ea typeface="+mn-ea"/>
              <a:cs typeface="+mn-cs"/>
            </a:rPr>
            <a:t>取崩し額</a:t>
          </a:r>
          <a:r>
            <a:rPr kumimoji="1" lang="ja-JP" altLang="en-US" sz="900">
              <a:solidFill>
                <a:schemeClr val="dk1"/>
              </a:solidFill>
              <a:effectLst/>
              <a:latin typeface="+mn-lt"/>
              <a:ea typeface="+mn-ea"/>
              <a:cs typeface="+mn-cs"/>
            </a:rPr>
            <a:t>が</a:t>
          </a:r>
          <a:r>
            <a:rPr kumimoji="1" lang="en-US" altLang="ja-JP" sz="900">
              <a:solidFill>
                <a:schemeClr val="dk1"/>
              </a:solidFill>
              <a:effectLst/>
              <a:latin typeface="+mn-lt"/>
              <a:ea typeface="+mn-ea"/>
              <a:cs typeface="+mn-cs"/>
            </a:rPr>
            <a:t>1.9</a:t>
          </a:r>
          <a:r>
            <a:rPr kumimoji="1" lang="ja-JP" altLang="en-US" sz="900">
              <a:solidFill>
                <a:schemeClr val="dk1"/>
              </a:solidFill>
              <a:effectLst/>
              <a:latin typeface="+mn-lt"/>
              <a:ea typeface="+mn-ea"/>
              <a:cs typeface="+mn-cs"/>
            </a:rPr>
            <a:t>億円あり</a:t>
          </a:r>
          <a:r>
            <a:rPr kumimoji="1" lang="ja-JP" altLang="ja-JP" sz="900">
              <a:solidFill>
                <a:schemeClr val="dk1"/>
              </a:solidFill>
              <a:effectLst/>
              <a:latin typeface="+mn-lt"/>
              <a:ea typeface="+mn-ea"/>
              <a:cs typeface="+mn-cs"/>
            </a:rPr>
            <a:t>微増となった。今後も住民サービスと財政負担の均衡を図りながら、健全な行財政運営に努めていく。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年度の連結実質赤字比率は、</a:t>
          </a:r>
          <a:r>
            <a:rPr kumimoji="1" lang="ja-JP" altLang="en-US" sz="1400">
              <a:solidFill>
                <a:schemeClr val="dk1"/>
              </a:solidFill>
              <a:effectLst/>
              <a:latin typeface="+mn-lt"/>
              <a:ea typeface="+mn-ea"/>
              <a:cs typeface="+mn-cs"/>
            </a:rPr>
            <a:t>後期高齢者医療特別会計以外の会計は、昨年に</a:t>
          </a:r>
          <a:r>
            <a:rPr kumimoji="1" lang="ja-JP" altLang="ja-JP" sz="1400">
              <a:solidFill>
                <a:schemeClr val="dk1"/>
              </a:solidFill>
              <a:effectLst/>
              <a:latin typeface="+mn-lt"/>
              <a:ea typeface="+mn-ea"/>
              <a:cs typeface="+mn-cs"/>
            </a:rPr>
            <a:t>引き続き黒字となった。</a:t>
          </a:r>
          <a:r>
            <a:rPr kumimoji="1" lang="ja-JP" altLang="en-US" sz="1400">
              <a:solidFill>
                <a:schemeClr val="dk1"/>
              </a:solidFill>
              <a:effectLst/>
              <a:latin typeface="+mn-lt"/>
              <a:ea typeface="+mn-ea"/>
              <a:cs typeface="+mn-cs"/>
            </a:rPr>
            <a:t>今回、</a:t>
          </a:r>
          <a:r>
            <a:rPr kumimoji="1" lang="ja-JP" altLang="ja-JP" sz="1400">
              <a:solidFill>
                <a:schemeClr val="dk1"/>
              </a:solidFill>
              <a:effectLst/>
              <a:latin typeface="+mn-lt"/>
              <a:ea typeface="+mn-ea"/>
              <a:cs typeface="+mn-cs"/>
            </a:rPr>
            <a:t>後期高齢者医療特別会計</a:t>
          </a:r>
          <a:r>
            <a:rPr kumimoji="1" lang="ja-JP" altLang="en-US" sz="1400">
              <a:solidFill>
                <a:schemeClr val="dk1"/>
              </a:solidFill>
              <a:effectLst/>
              <a:latin typeface="+mn-lt"/>
              <a:ea typeface="+mn-ea"/>
              <a:cs typeface="+mn-cs"/>
            </a:rPr>
            <a:t>が赤字の結果となったが、コロナ禍でもあり予測し得なかった歳入不足が生じたためである。今後は、保険料の徴収努力に努め、歳入と歳出のバランスが保たれるよう留意していく。その他の会計については、</a:t>
          </a:r>
          <a:r>
            <a:rPr kumimoji="1" lang="ja-JP" altLang="ja-JP" sz="1400">
              <a:solidFill>
                <a:schemeClr val="dk1"/>
              </a:solidFill>
              <a:effectLst/>
              <a:latin typeface="+mn-lt"/>
              <a:ea typeface="+mn-ea"/>
              <a:cs typeface="+mn-cs"/>
            </a:rPr>
            <a:t>今後も各会計が独立採算の原則に立ち、健全な財政運営に努める。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22341279</v>
      </c>
      <c r="BO4" s="433"/>
      <c r="BP4" s="433"/>
      <c r="BQ4" s="433"/>
      <c r="BR4" s="433"/>
      <c r="BS4" s="433"/>
      <c r="BT4" s="433"/>
      <c r="BU4" s="434"/>
      <c r="BV4" s="432">
        <v>17396135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8.1999999999999993</v>
      </c>
      <c r="CU4" s="439"/>
      <c r="CV4" s="439"/>
      <c r="CW4" s="439"/>
      <c r="CX4" s="439"/>
      <c r="CY4" s="439"/>
      <c r="CZ4" s="439"/>
      <c r="DA4" s="440"/>
      <c r="DB4" s="438">
        <v>7.1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21512444</v>
      </c>
      <c r="BO5" s="470"/>
      <c r="BP5" s="470"/>
      <c r="BQ5" s="470"/>
      <c r="BR5" s="470"/>
      <c r="BS5" s="470"/>
      <c r="BT5" s="470"/>
      <c r="BU5" s="471"/>
      <c r="BV5" s="469">
        <v>16782299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86.4</v>
      </c>
      <c r="CU5" s="467"/>
      <c r="CV5" s="467"/>
      <c r="CW5" s="467"/>
      <c r="CX5" s="467"/>
      <c r="CY5" s="467"/>
      <c r="CZ5" s="467"/>
      <c r="DA5" s="468"/>
      <c r="DB5" s="466">
        <v>93.5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828835</v>
      </c>
      <c r="BO6" s="470"/>
      <c r="BP6" s="470"/>
      <c r="BQ6" s="470"/>
      <c r="BR6" s="470"/>
      <c r="BS6" s="470"/>
      <c r="BT6" s="470"/>
      <c r="BU6" s="471"/>
      <c r="BV6" s="469">
        <v>613836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89.5</v>
      </c>
      <c r="CU6" s="507"/>
      <c r="CV6" s="507"/>
      <c r="CW6" s="507"/>
      <c r="CX6" s="507"/>
      <c r="CY6" s="507"/>
      <c r="CZ6" s="507"/>
      <c r="DA6" s="508"/>
      <c r="DB6" s="506">
        <v>97.1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176265</v>
      </c>
      <c r="BO7" s="470"/>
      <c r="BP7" s="470"/>
      <c r="BQ7" s="470"/>
      <c r="BR7" s="470"/>
      <c r="BS7" s="470"/>
      <c r="BT7" s="470"/>
      <c r="BU7" s="471"/>
      <c r="BV7" s="469">
        <v>63940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7957985</v>
      </c>
      <c r="CU7" s="470"/>
      <c r="CV7" s="470"/>
      <c r="CW7" s="470"/>
      <c r="CX7" s="470"/>
      <c r="CY7" s="470"/>
      <c r="CZ7" s="470"/>
      <c r="DA7" s="471"/>
      <c r="DB7" s="469">
        <v>7710545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652570</v>
      </c>
      <c r="BO8" s="470"/>
      <c r="BP8" s="470"/>
      <c r="BQ8" s="470"/>
      <c r="BR8" s="470"/>
      <c r="BS8" s="470"/>
      <c r="BT8" s="470"/>
      <c r="BU8" s="471"/>
      <c r="BV8" s="469">
        <v>549896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25848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102</v>
      </c>
      <c r="AV9" s="502"/>
      <c r="AW9" s="502"/>
      <c r="AX9" s="502"/>
      <c r="AY9" s="503" t="s">
        <v>115</v>
      </c>
      <c r="AZ9" s="504"/>
      <c r="BA9" s="504"/>
      <c r="BB9" s="504"/>
      <c r="BC9" s="504"/>
      <c r="BD9" s="504"/>
      <c r="BE9" s="504"/>
      <c r="BF9" s="504"/>
      <c r="BG9" s="504"/>
      <c r="BH9" s="504"/>
      <c r="BI9" s="504"/>
      <c r="BJ9" s="504"/>
      <c r="BK9" s="504"/>
      <c r="BL9" s="504"/>
      <c r="BM9" s="505"/>
      <c r="BN9" s="469">
        <v>102674</v>
      </c>
      <c r="BO9" s="470"/>
      <c r="BP9" s="470"/>
      <c r="BQ9" s="470"/>
      <c r="BR9" s="470"/>
      <c r="BS9" s="470"/>
      <c r="BT9" s="470"/>
      <c r="BU9" s="471"/>
      <c r="BV9" s="469">
        <v>180037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14.5</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27336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283672</v>
      </c>
      <c r="BO10" s="470"/>
      <c r="BP10" s="470"/>
      <c r="BQ10" s="470"/>
      <c r="BR10" s="470"/>
      <c r="BS10" s="470"/>
      <c r="BT10" s="470"/>
      <c r="BU10" s="471"/>
      <c r="BV10" s="469">
        <v>188645</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25677</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188102</v>
      </c>
      <c r="BO12" s="470"/>
      <c r="BP12" s="470"/>
      <c r="BQ12" s="470"/>
      <c r="BR12" s="470"/>
      <c r="BS12" s="470"/>
      <c r="BT12" s="470"/>
      <c r="BU12" s="471"/>
      <c r="BV12" s="469">
        <v>190214</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25514</v>
      </c>
      <c r="S13" s="554"/>
      <c r="T13" s="554"/>
      <c r="U13" s="554"/>
      <c r="V13" s="555"/>
      <c r="W13" s="485" t="s">
        <v>139</v>
      </c>
      <c r="X13" s="486"/>
      <c r="Y13" s="486"/>
      <c r="Z13" s="486"/>
      <c r="AA13" s="486"/>
      <c r="AB13" s="476"/>
      <c r="AC13" s="520">
        <v>1258</v>
      </c>
      <c r="AD13" s="521"/>
      <c r="AE13" s="521"/>
      <c r="AF13" s="521"/>
      <c r="AG13" s="563"/>
      <c r="AH13" s="520">
        <v>1426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198244</v>
      </c>
      <c r="BO13" s="470"/>
      <c r="BP13" s="470"/>
      <c r="BQ13" s="470"/>
      <c r="BR13" s="470"/>
      <c r="BS13" s="470"/>
      <c r="BT13" s="470"/>
      <c r="BU13" s="471"/>
      <c r="BV13" s="469">
        <v>178468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9.8000000000000007</v>
      </c>
      <c r="CU13" s="467"/>
      <c r="CV13" s="467"/>
      <c r="CW13" s="467"/>
      <c r="CX13" s="467"/>
      <c r="CY13" s="467"/>
      <c r="CZ13" s="467"/>
      <c r="DA13" s="468"/>
      <c r="DB13" s="466">
        <v>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25945</v>
      </c>
      <c r="S14" s="554"/>
      <c r="T14" s="554"/>
      <c r="U14" s="554"/>
      <c r="V14" s="555"/>
      <c r="W14" s="459"/>
      <c r="X14" s="460"/>
      <c r="Y14" s="460"/>
      <c r="Z14" s="460"/>
      <c r="AA14" s="460"/>
      <c r="AB14" s="449"/>
      <c r="AC14" s="556">
        <v>9.1</v>
      </c>
      <c r="AD14" s="557"/>
      <c r="AE14" s="557"/>
      <c r="AF14" s="557"/>
      <c r="AG14" s="558"/>
      <c r="AH14" s="556">
        <v>10.199999999999999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26.8</v>
      </c>
      <c r="CU14" s="568"/>
      <c r="CV14" s="568"/>
      <c r="CW14" s="568"/>
      <c r="CX14" s="568"/>
      <c r="CY14" s="568"/>
      <c r="CZ14" s="568"/>
      <c r="DA14" s="569"/>
      <c r="DB14" s="567">
        <v>58.9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25780</v>
      </c>
      <c r="S15" s="554"/>
      <c r="T15" s="554"/>
      <c r="U15" s="554"/>
      <c r="V15" s="555"/>
      <c r="W15" s="485" t="s">
        <v>147</v>
      </c>
      <c r="X15" s="486"/>
      <c r="Y15" s="486"/>
      <c r="Z15" s="486"/>
      <c r="AA15" s="486"/>
      <c r="AB15" s="476"/>
      <c r="AC15" s="520">
        <v>3442</v>
      </c>
      <c r="AD15" s="521"/>
      <c r="AE15" s="521"/>
      <c r="AF15" s="521"/>
      <c r="AG15" s="563"/>
      <c r="AH15" s="520">
        <v>3544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2645575</v>
      </c>
      <c r="BO15" s="433"/>
      <c r="BP15" s="433"/>
      <c r="BQ15" s="433"/>
      <c r="BR15" s="433"/>
      <c r="BS15" s="433"/>
      <c r="BT15" s="433"/>
      <c r="BU15" s="434"/>
      <c r="BV15" s="432">
        <v>2502161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25</v>
      </c>
      <c r="AD16" s="557"/>
      <c r="AE16" s="557"/>
      <c r="AF16" s="557"/>
      <c r="AG16" s="558"/>
      <c r="AH16" s="556">
        <v>25.3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6981179</v>
      </c>
      <c r="BO16" s="470"/>
      <c r="BP16" s="470"/>
      <c r="BQ16" s="470"/>
      <c r="BR16" s="470"/>
      <c r="BS16" s="470"/>
      <c r="BT16" s="470"/>
      <c r="BU16" s="471"/>
      <c r="BV16" s="469">
        <v>6671544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9078</v>
      </c>
      <c r="AD17" s="521"/>
      <c r="AE17" s="521"/>
      <c r="AF17" s="521"/>
      <c r="AG17" s="563"/>
      <c r="AH17" s="520">
        <v>9065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3302590</v>
      </c>
      <c r="BO17" s="470"/>
      <c r="BP17" s="470"/>
      <c r="BQ17" s="470"/>
      <c r="BR17" s="470"/>
      <c r="BS17" s="470"/>
      <c r="BT17" s="470"/>
      <c r="BU17" s="471"/>
      <c r="BV17" s="469">
        <v>3170217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126.41</v>
      </c>
      <c r="M18" s="585"/>
      <c r="N18" s="585"/>
      <c r="O18" s="585"/>
      <c r="P18" s="585"/>
      <c r="Q18" s="585"/>
      <c r="R18" s="586"/>
      <c r="S18" s="586"/>
      <c r="T18" s="586"/>
      <c r="U18" s="586"/>
      <c r="V18" s="587"/>
      <c r="W18" s="487"/>
      <c r="X18" s="488"/>
      <c r="Y18" s="488"/>
      <c r="Z18" s="488"/>
      <c r="AA18" s="488"/>
      <c r="AB18" s="479"/>
      <c r="AC18" s="588">
        <v>65.900000000000006</v>
      </c>
      <c r="AD18" s="589"/>
      <c r="AE18" s="589"/>
      <c r="AF18" s="589"/>
      <c r="AG18" s="590"/>
      <c r="AH18" s="588">
        <v>64.599999999999994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6905756</v>
      </c>
      <c r="BO18" s="470"/>
      <c r="BP18" s="470"/>
      <c r="BQ18" s="470"/>
      <c r="BR18" s="470"/>
      <c r="BS18" s="470"/>
      <c r="BT18" s="470"/>
      <c r="BU18" s="471"/>
      <c r="BV18" s="469">
        <v>7332184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204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9843051</v>
      </c>
      <c r="BO19" s="470"/>
      <c r="BP19" s="470"/>
      <c r="BQ19" s="470"/>
      <c r="BR19" s="470"/>
      <c r="BS19" s="470"/>
      <c r="BT19" s="470"/>
      <c r="BU19" s="471"/>
      <c r="BV19" s="469">
        <v>9180185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9157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11524384</v>
      </c>
      <c r="BO23" s="470"/>
      <c r="BP23" s="470"/>
      <c r="BQ23" s="470"/>
      <c r="BR23" s="470"/>
      <c r="BS23" s="470"/>
      <c r="BT23" s="470"/>
      <c r="BU23" s="471"/>
      <c r="BV23" s="469">
        <v>12037972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7680</v>
      </c>
      <c r="R24" s="521"/>
      <c r="S24" s="521"/>
      <c r="T24" s="521"/>
      <c r="U24" s="521"/>
      <c r="V24" s="563"/>
      <c r="W24" s="622"/>
      <c r="X24" s="610"/>
      <c r="Y24" s="611"/>
      <c r="Z24" s="519" t="s">
        <v>171</v>
      </c>
      <c r="AA24" s="499"/>
      <c r="AB24" s="499"/>
      <c r="AC24" s="499"/>
      <c r="AD24" s="499"/>
      <c r="AE24" s="499"/>
      <c r="AF24" s="499"/>
      <c r="AG24" s="500"/>
      <c r="AH24" s="520">
        <v>200</v>
      </c>
      <c r="AI24" s="521"/>
      <c r="AJ24" s="521"/>
      <c r="AK24" s="521"/>
      <c r="AL24" s="563"/>
      <c r="AM24" s="520">
        <v>596400</v>
      </c>
      <c r="AN24" s="521"/>
      <c r="AO24" s="521"/>
      <c r="AP24" s="521"/>
      <c r="AQ24" s="521"/>
      <c r="AR24" s="563"/>
      <c r="AS24" s="520">
        <v>2982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8591285</v>
      </c>
      <c r="BO24" s="470"/>
      <c r="BP24" s="470"/>
      <c r="BQ24" s="470"/>
      <c r="BR24" s="470"/>
      <c r="BS24" s="470"/>
      <c r="BT24" s="470"/>
      <c r="BU24" s="471"/>
      <c r="BV24" s="469">
        <v>8759923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6350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137</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3978762</v>
      </c>
      <c r="BO25" s="433"/>
      <c r="BP25" s="433"/>
      <c r="BQ25" s="433"/>
      <c r="BR25" s="433"/>
      <c r="BS25" s="433"/>
      <c r="BT25" s="433"/>
      <c r="BU25" s="434"/>
      <c r="BV25" s="432">
        <v>3445396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5620</v>
      </c>
      <c r="R26" s="521"/>
      <c r="S26" s="521"/>
      <c r="T26" s="521"/>
      <c r="U26" s="521"/>
      <c r="V26" s="563"/>
      <c r="W26" s="622"/>
      <c r="X26" s="610"/>
      <c r="Y26" s="611"/>
      <c r="Z26" s="519" t="s">
        <v>178</v>
      </c>
      <c r="AA26" s="632"/>
      <c r="AB26" s="632"/>
      <c r="AC26" s="632"/>
      <c r="AD26" s="632"/>
      <c r="AE26" s="632"/>
      <c r="AF26" s="632"/>
      <c r="AG26" s="633"/>
      <c r="AH26" s="520">
        <v>1</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4000</v>
      </c>
      <c r="R27" s="521"/>
      <c r="S27" s="521"/>
      <c r="T27" s="521"/>
      <c r="U27" s="521"/>
      <c r="V27" s="563"/>
      <c r="W27" s="622"/>
      <c r="X27" s="610"/>
      <c r="Y27" s="611"/>
      <c r="Z27" s="519" t="s">
        <v>183</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101504</v>
      </c>
      <c r="BO27" s="646"/>
      <c r="BP27" s="646"/>
      <c r="BQ27" s="646"/>
      <c r="BR27" s="646"/>
      <c r="BS27" s="646"/>
      <c r="BT27" s="646"/>
      <c r="BU27" s="647"/>
      <c r="BV27" s="645">
        <v>101393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3300</v>
      </c>
      <c r="R28" s="521"/>
      <c r="S28" s="521"/>
      <c r="T28" s="521"/>
      <c r="U28" s="521"/>
      <c r="V28" s="563"/>
      <c r="W28" s="622"/>
      <c r="X28" s="610"/>
      <c r="Y28" s="611"/>
      <c r="Z28" s="519" t="s">
        <v>186</v>
      </c>
      <c r="AA28" s="499"/>
      <c r="AB28" s="499"/>
      <c r="AC28" s="499"/>
      <c r="AD28" s="499"/>
      <c r="AE28" s="499"/>
      <c r="AF28" s="499"/>
      <c r="AG28" s="500"/>
      <c r="AH28" s="520" t="s">
        <v>137</v>
      </c>
      <c r="AI28" s="521"/>
      <c r="AJ28" s="521"/>
      <c r="AK28" s="521"/>
      <c r="AL28" s="563"/>
      <c r="AM28" s="520" t="s">
        <v>137</v>
      </c>
      <c r="AN28" s="521"/>
      <c r="AO28" s="521"/>
      <c r="AP28" s="521"/>
      <c r="AQ28" s="521"/>
      <c r="AR28" s="563"/>
      <c r="AS28" s="520" t="s">
        <v>175</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3267913</v>
      </c>
      <c r="BO28" s="433"/>
      <c r="BP28" s="433"/>
      <c r="BQ28" s="433"/>
      <c r="BR28" s="433"/>
      <c r="BS28" s="433"/>
      <c r="BT28" s="433"/>
      <c r="BU28" s="434"/>
      <c r="BV28" s="432">
        <v>3172343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14</v>
      </c>
      <c r="M29" s="521"/>
      <c r="N29" s="521"/>
      <c r="O29" s="521"/>
      <c r="P29" s="563"/>
      <c r="Q29" s="520">
        <v>3100</v>
      </c>
      <c r="R29" s="521"/>
      <c r="S29" s="521"/>
      <c r="T29" s="521"/>
      <c r="U29" s="521"/>
      <c r="V29" s="563"/>
      <c r="W29" s="623"/>
      <c r="X29" s="624"/>
      <c r="Y29" s="625"/>
      <c r="Z29" s="519" t="s">
        <v>189</v>
      </c>
      <c r="AA29" s="499"/>
      <c r="AB29" s="499"/>
      <c r="AC29" s="499"/>
      <c r="AD29" s="499"/>
      <c r="AE29" s="499"/>
      <c r="AF29" s="499"/>
      <c r="AG29" s="500"/>
      <c r="AH29" s="520">
        <v>202</v>
      </c>
      <c r="AI29" s="521"/>
      <c r="AJ29" s="521"/>
      <c r="AK29" s="521"/>
      <c r="AL29" s="563"/>
      <c r="AM29" s="520">
        <v>604242</v>
      </c>
      <c r="AN29" s="521"/>
      <c r="AO29" s="521"/>
      <c r="AP29" s="521"/>
      <c r="AQ29" s="521"/>
      <c r="AR29" s="563"/>
      <c r="AS29" s="520">
        <v>2991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1155297</v>
      </c>
      <c r="BO29" s="470"/>
      <c r="BP29" s="470"/>
      <c r="BQ29" s="470"/>
      <c r="BR29" s="470"/>
      <c r="BS29" s="470"/>
      <c r="BT29" s="470"/>
      <c r="BU29" s="471"/>
      <c r="BV29" s="469">
        <v>1113493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4529604</v>
      </c>
      <c r="BO30" s="646"/>
      <c r="BP30" s="646"/>
      <c r="BQ30" s="646"/>
      <c r="BR30" s="646"/>
      <c r="BS30" s="646"/>
      <c r="BT30" s="646"/>
      <c r="BU30" s="647"/>
      <c r="BV30" s="645">
        <v>4160799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嬉野市国民健康保険特別会計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IF('各会計、関係団体の財政状況及び健全化判断比率'!B30="","",'各会計、関係団体の財政状況及び健全化判断比率'!B30)</f>
        <v>嬉野市農業集落排水特別会計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鹿島・藤津地区衛生施設組合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嬉野市土地開発公社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嬉野市嬉野都市計画事業嬉野第七土地区画整理事業費特別会計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嬉野市後期高齢者医療特別会計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IF('各会計、関係団体の財政状況及び健全化判断比率'!B31="","",'各会計、関係団体の財政状況及び健全化判断比率'!B31)</f>
        <v>嬉野都市計画下水道事業嬉野市公共下水道事業費特別会計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杵藤地区広域市町村圏組合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嬉野市嬉野都市計画事業嬉野第八土地区画整理事業費特別会計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IF('各会計、関係団体の財政状況及び健全化判断比率'!B32="","",'各会計、関係団体の財政状況及び健全化判断比率'!B32)</f>
        <v>嬉野市浄化槽特別会計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杵藤地区広域市町村圏組合(特別会計)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嬉野市嬉野都市計画事業嬉野温泉駅周辺土地区画整理事業費特別会計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佐賀県後期高齢者医療広域連合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佐賀県後期高齢者医療広域連合(特別会計)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佐賀県市町総合事務組合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佐賀県市町総合事務組合（交通災害）</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佐賀県西部広域環境組合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佐賀西部広域水道企業団</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9+QIN5RUpKeDdM1F2nMLcYDHbukLPXc6VSOfuJ/p/oJTp654C4ixmgfwGLiB77DIT6Gta2LrB0CtBqZu3EIMrg==" saltValue="hnpT+XX+rV+UhH9SK1wH6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560</v>
      </c>
      <c r="D34" s="1250"/>
      <c r="E34" s="1251"/>
      <c r="F34" s="32">
        <v>0.01</v>
      </c>
      <c r="G34" s="33">
        <v>0</v>
      </c>
      <c r="H34" s="33">
        <v>0.03</v>
      </c>
      <c r="I34" s="33">
        <v>0.03</v>
      </c>
      <c r="J34" s="34" t="s">
        <v>561</v>
      </c>
      <c r="K34" s="22"/>
      <c r="L34" s="22"/>
      <c r="M34" s="22"/>
      <c r="N34" s="22"/>
      <c r="O34" s="22"/>
      <c r="P34" s="22"/>
    </row>
    <row r="35" spans="1:16" ht="39" customHeight="1" x14ac:dyDescent="0.15">
      <c r="A35" s="22"/>
      <c r="B35" s="35"/>
      <c r="C35" s="1244" t="s">
        <v>562</v>
      </c>
      <c r="D35" s="1245"/>
      <c r="E35" s="1246"/>
      <c r="F35" s="36">
        <v>6.68</v>
      </c>
      <c r="G35" s="37">
        <v>5.5</v>
      </c>
      <c r="H35" s="37">
        <v>4.71</v>
      </c>
      <c r="I35" s="37">
        <v>7.03</v>
      </c>
      <c r="J35" s="38">
        <v>7.96</v>
      </c>
      <c r="K35" s="22"/>
      <c r="L35" s="22"/>
      <c r="M35" s="22"/>
      <c r="N35" s="22"/>
      <c r="O35" s="22"/>
      <c r="P35" s="22"/>
    </row>
    <row r="36" spans="1:16" ht="39" customHeight="1" x14ac:dyDescent="0.15">
      <c r="A36" s="22"/>
      <c r="B36" s="35"/>
      <c r="C36" s="1244" t="s">
        <v>563</v>
      </c>
      <c r="D36" s="1245"/>
      <c r="E36" s="1246"/>
      <c r="F36" s="36" t="s">
        <v>564</v>
      </c>
      <c r="G36" s="37">
        <v>0.87</v>
      </c>
      <c r="H36" s="37">
        <v>1.79</v>
      </c>
      <c r="I36" s="37">
        <v>0.37</v>
      </c>
      <c r="J36" s="38">
        <v>1.22</v>
      </c>
      <c r="K36" s="22"/>
      <c r="L36" s="22"/>
      <c r="M36" s="22"/>
      <c r="N36" s="22"/>
      <c r="O36" s="22"/>
      <c r="P36" s="22"/>
    </row>
    <row r="37" spans="1:16" ht="39" customHeight="1" x14ac:dyDescent="0.15">
      <c r="A37" s="22"/>
      <c r="B37" s="35"/>
      <c r="C37" s="1244" t="s">
        <v>565</v>
      </c>
      <c r="D37" s="1245"/>
      <c r="E37" s="1246"/>
      <c r="F37" s="36">
        <v>0.14000000000000001</v>
      </c>
      <c r="G37" s="37">
        <v>0.01</v>
      </c>
      <c r="H37" s="37">
        <v>0.01</v>
      </c>
      <c r="I37" s="37">
        <v>0.1</v>
      </c>
      <c r="J37" s="38">
        <v>0.38</v>
      </c>
      <c r="K37" s="22"/>
      <c r="L37" s="22"/>
      <c r="M37" s="22"/>
      <c r="N37" s="22"/>
      <c r="O37" s="22"/>
      <c r="P37" s="22"/>
    </row>
    <row r="38" spans="1:16" ht="39" customHeight="1" x14ac:dyDescent="0.15">
      <c r="A38" s="22"/>
      <c r="B38" s="35"/>
      <c r="C38" s="1244" t="s">
        <v>566</v>
      </c>
      <c r="D38" s="1245"/>
      <c r="E38" s="1246"/>
      <c r="F38" s="36">
        <v>0.11</v>
      </c>
      <c r="G38" s="37">
        <v>0.16</v>
      </c>
      <c r="H38" s="37">
        <v>0.04</v>
      </c>
      <c r="I38" s="37">
        <v>0.15</v>
      </c>
      <c r="J38" s="38">
        <v>0.21</v>
      </c>
      <c r="K38" s="22"/>
      <c r="L38" s="22"/>
      <c r="M38" s="22"/>
      <c r="N38" s="22"/>
      <c r="O38" s="22"/>
      <c r="P38" s="22"/>
    </row>
    <row r="39" spans="1:16" ht="39" customHeight="1" x14ac:dyDescent="0.15">
      <c r="A39" s="22"/>
      <c r="B39" s="35"/>
      <c r="C39" s="1244" t="s">
        <v>567</v>
      </c>
      <c r="D39" s="1245"/>
      <c r="E39" s="1246"/>
      <c r="F39" s="36">
        <v>0.17</v>
      </c>
      <c r="G39" s="37">
        <v>0.03</v>
      </c>
      <c r="H39" s="37">
        <v>0.02</v>
      </c>
      <c r="I39" s="37">
        <v>7.0000000000000007E-2</v>
      </c>
      <c r="J39" s="38">
        <v>0.2</v>
      </c>
      <c r="K39" s="22"/>
      <c r="L39" s="22"/>
      <c r="M39" s="22"/>
      <c r="N39" s="22"/>
      <c r="O39" s="22"/>
      <c r="P39" s="22"/>
    </row>
    <row r="40" spans="1:16" ht="39" customHeight="1" x14ac:dyDescent="0.15">
      <c r="A40" s="22"/>
      <c r="B40" s="35"/>
      <c r="C40" s="1244" t="s">
        <v>568</v>
      </c>
      <c r="D40" s="1245"/>
      <c r="E40" s="1246"/>
      <c r="F40" s="36">
        <v>0.12</v>
      </c>
      <c r="G40" s="37">
        <v>0.11</v>
      </c>
      <c r="H40" s="37">
        <v>0.06</v>
      </c>
      <c r="I40" s="37">
        <v>0.09</v>
      </c>
      <c r="J40" s="38">
        <v>0.15</v>
      </c>
      <c r="K40" s="22"/>
      <c r="L40" s="22"/>
      <c r="M40" s="22"/>
      <c r="N40" s="22"/>
      <c r="O40" s="22"/>
      <c r="P40" s="22"/>
    </row>
    <row r="41" spans="1:16" ht="39" customHeight="1" x14ac:dyDescent="0.15">
      <c r="A41" s="22"/>
      <c r="B41" s="35"/>
      <c r="C41" s="1244" t="s">
        <v>569</v>
      </c>
      <c r="D41" s="1245"/>
      <c r="E41" s="1246"/>
      <c r="F41" s="36">
        <v>0</v>
      </c>
      <c r="G41" s="37">
        <v>0.16</v>
      </c>
      <c r="H41" s="37">
        <v>0.38</v>
      </c>
      <c r="I41" s="37">
        <v>0.21</v>
      </c>
      <c r="J41" s="38">
        <v>0.14000000000000001</v>
      </c>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v>16.989999999999998</v>
      </c>
      <c r="G43" s="42">
        <v>17.77</v>
      </c>
      <c r="H43" s="42">
        <v>16.36</v>
      </c>
      <c r="I43" s="42">
        <v>15.02</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drqjgnFCeQ/h3aOic779Cv9qj0liTYYmmMPFw0Xre4PZnjgp9iv0ClWijJ/Cr4POEicanpalgT79aG9ATjwA==" saltValue="Jc1JSjdHPVnp1tP68IoI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1498</v>
      </c>
      <c r="L45" s="60">
        <v>1540</v>
      </c>
      <c r="M45" s="60">
        <v>1492</v>
      </c>
      <c r="N45" s="60">
        <v>1431</v>
      </c>
      <c r="O45" s="61">
        <v>1444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415</v>
      </c>
      <c r="L48" s="64">
        <v>437</v>
      </c>
      <c r="M48" s="64">
        <v>423</v>
      </c>
      <c r="N48" s="64">
        <v>448</v>
      </c>
      <c r="O48" s="65">
        <v>426</v>
      </c>
      <c r="P48" s="48"/>
      <c r="Q48" s="48"/>
      <c r="R48" s="48"/>
      <c r="S48" s="48"/>
      <c r="T48" s="48"/>
      <c r="U48" s="48"/>
    </row>
    <row r="49" spans="1:21" ht="30.75" customHeight="1" x14ac:dyDescent="0.15">
      <c r="A49" s="48"/>
      <c r="B49" s="1254"/>
      <c r="C49" s="1255"/>
      <c r="D49" s="62"/>
      <c r="E49" s="1260" t="s">
        <v>16</v>
      </c>
      <c r="F49" s="1260"/>
      <c r="G49" s="1260"/>
      <c r="H49" s="1260"/>
      <c r="I49" s="1260"/>
      <c r="J49" s="1261"/>
      <c r="K49" s="63">
        <v>27</v>
      </c>
      <c r="L49" s="64">
        <v>43</v>
      </c>
      <c r="M49" s="64">
        <v>94</v>
      </c>
      <c r="N49" s="64">
        <v>115</v>
      </c>
      <c r="O49" s="65">
        <v>139</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1410</v>
      </c>
      <c r="L52" s="64">
        <v>1407</v>
      </c>
      <c r="M52" s="64">
        <v>1400</v>
      </c>
      <c r="N52" s="64">
        <v>1361</v>
      </c>
      <c r="O52" s="65">
        <v>1342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530</v>
      </c>
      <c r="L53" s="69">
        <v>613</v>
      </c>
      <c r="M53" s="69">
        <v>609</v>
      </c>
      <c r="N53" s="69">
        <v>633</v>
      </c>
      <c r="O53" s="70">
        <v>667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vXcp58c3h7gUowfinlJeIvYU45srspq5Ldj17shDPPqw4r7E82dIlcm9vaMUhk/ZgLk6QcX3BSaC9drHryNYQ==" saltValue="ZaDyC92zDl95M3f9tJY+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12744</v>
      </c>
      <c r="J41" s="104">
        <v>12527</v>
      </c>
      <c r="K41" s="104">
        <v>12672</v>
      </c>
      <c r="L41" s="104">
        <v>12046</v>
      </c>
      <c r="M41" s="105">
        <v>11528</v>
      </c>
    </row>
    <row r="42" spans="2:13" ht="27.75" customHeight="1" x14ac:dyDescent="0.15">
      <c r="B42" s="1280"/>
      <c r="C42" s="1281"/>
      <c r="D42" s="106"/>
      <c r="E42" s="1286" t="s">
        <v>32</v>
      </c>
      <c r="F42" s="1286"/>
      <c r="G42" s="1286"/>
      <c r="H42" s="1287"/>
      <c r="I42" s="107">
        <v>1720</v>
      </c>
      <c r="J42" s="108">
        <v>1803</v>
      </c>
      <c r="K42" s="108">
        <v>1765</v>
      </c>
      <c r="L42" s="108">
        <v>1767</v>
      </c>
      <c r="M42" s="109">
        <v>1387</v>
      </c>
    </row>
    <row r="43" spans="2:13" ht="27.75" customHeight="1" x14ac:dyDescent="0.15">
      <c r="B43" s="1280"/>
      <c r="C43" s="1281"/>
      <c r="D43" s="106"/>
      <c r="E43" s="1286" t="s">
        <v>33</v>
      </c>
      <c r="F43" s="1286"/>
      <c r="G43" s="1286"/>
      <c r="H43" s="1287"/>
      <c r="I43" s="107">
        <v>6067</v>
      </c>
      <c r="J43" s="108">
        <v>6071</v>
      </c>
      <c r="K43" s="108">
        <v>5749</v>
      </c>
      <c r="L43" s="108">
        <v>5646</v>
      </c>
      <c r="M43" s="109">
        <v>5232</v>
      </c>
    </row>
    <row r="44" spans="2:13" ht="27.75" customHeight="1" x14ac:dyDescent="0.15">
      <c r="B44" s="1280"/>
      <c r="C44" s="1281"/>
      <c r="D44" s="106"/>
      <c r="E44" s="1286" t="s">
        <v>34</v>
      </c>
      <c r="F44" s="1286"/>
      <c r="G44" s="1286"/>
      <c r="H44" s="1287"/>
      <c r="I44" s="107">
        <v>1607</v>
      </c>
      <c r="J44" s="108">
        <v>1542</v>
      </c>
      <c r="K44" s="108">
        <v>1508</v>
      </c>
      <c r="L44" s="108">
        <v>1366</v>
      </c>
      <c r="M44" s="109">
        <v>1407</v>
      </c>
    </row>
    <row r="45" spans="2:13" ht="27.75" customHeight="1" x14ac:dyDescent="0.15">
      <c r="B45" s="1280"/>
      <c r="C45" s="1281"/>
      <c r="D45" s="106"/>
      <c r="E45" s="1286" t="s">
        <v>35</v>
      </c>
      <c r="F45" s="1286"/>
      <c r="G45" s="1286"/>
      <c r="H45" s="1287"/>
      <c r="I45" s="107">
        <v>1994</v>
      </c>
      <c r="J45" s="108">
        <v>1964</v>
      </c>
      <c r="K45" s="108">
        <v>1844</v>
      </c>
      <c r="L45" s="108">
        <v>1770</v>
      </c>
      <c r="M45" s="109">
        <v>1882</v>
      </c>
    </row>
    <row r="46" spans="2:13" ht="27.75" customHeight="1" x14ac:dyDescent="0.15">
      <c r="B46" s="1280"/>
      <c r="C46" s="1281"/>
      <c r="D46" s="110"/>
      <c r="E46" s="1286" t="s">
        <v>36</v>
      </c>
      <c r="F46" s="1286"/>
      <c r="G46" s="1286"/>
      <c r="H46" s="1287"/>
      <c r="I46" s="107" t="s">
        <v>513</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5814</v>
      </c>
      <c r="J50" s="108">
        <v>6037</v>
      </c>
      <c r="K50" s="108">
        <v>6052</v>
      </c>
      <c r="L50" s="108">
        <v>7195</v>
      </c>
      <c r="M50" s="109">
        <v>7708</v>
      </c>
    </row>
    <row r="51" spans="2:13" ht="27.75" customHeight="1" x14ac:dyDescent="0.15">
      <c r="B51" s="1280"/>
      <c r="C51" s="1281"/>
      <c r="D51" s="106"/>
      <c r="E51" s="1286" t="s">
        <v>42</v>
      </c>
      <c r="F51" s="1286"/>
      <c r="G51" s="1286"/>
      <c r="H51" s="1287"/>
      <c r="I51" s="107">
        <v>195</v>
      </c>
      <c r="J51" s="108">
        <v>158</v>
      </c>
      <c r="K51" s="108">
        <v>127</v>
      </c>
      <c r="L51" s="108">
        <v>101</v>
      </c>
      <c r="M51" s="109">
        <v>88</v>
      </c>
    </row>
    <row r="52" spans="2:13" ht="27.75" customHeight="1" x14ac:dyDescent="0.15">
      <c r="B52" s="1282"/>
      <c r="C52" s="1283"/>
      <c r="D52" s="106"/>
      <c r="E52" s="1286" t="s">
        <v>43</v>
      </c>
      <c r="F52" s="1286"/>
      <c r="G52" s="1286"/>
      <c r="H52" s="1287"/>
      <c r="I52" s="107">
        <v>13527</v>
      </c>
      <c r="J52" s="108">
        <v>13263</v>
      </c>
      <c r="K52" s="108">
        <v>12978</v>
      </c>
      <c r="L52" s="108">
        <v>11546</v>
      </c>
      <c r="M52" s="109">
        <v>11859</v>
      </c>
    </row>
    <row r="53" spans="2:13" ht="27.75" customHeight="1" thickBot="1" x14ac:dyDescent="0.2">
      <c r="B53" s="1293" t="s">
        <v>44</v>
      </c>
      <c r="C53" s="1294"/>
      <c r="D53" s="113"/>
      <c r="E53" s="1295" t="s">
        <v>45</v>
      </c>
      <c r="F53" s="1295"/>
      <c r="G53" s="1295"/>
      <c r="H53" s="1296"/>
      <c r="I53" s="114">
        <v>4596</v>
      </c>
      <c r="J53" s="115">
        <v>4448</v>
      </c>
      <c r="K53" s="115">
        <v>4382</v>
      </c>
      <c r="L53" s="115">
        <v>3752</v>
      </c>
      <c r="M53" s="116">
        <v>1781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aFcGZgMo5j9eeZ3BSehwaQs5P1/3sUwnVQEOvGhKzcgFzBKcGNB2uXM/y9thcsdORKXGuLnqF0d8Nf5KG57og==" saltValue="ojwZNglhGacy01eGFSlz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3174</v>
      </c>
      <c r="G55" s="128">
        <v>3172</v>
      </c>
      <c r="H55" s="129">
        <v>3268</v>
      </c>
    </row>
    <row r="56" spans="2:8" ht="52.5" customHeight="1" x14ac:dyDescent="0.15">
      <c r="B56" s="130"/>
      <c r="C56" s="1307" t="s">
        <v>49</v>
      </c>
      <c r="D56" s="1307"/>
      <c r="E56" s="1308"/>
      <c r="F56" s="131">
        <v>1259</v>
      </c>
      <c r="G56" s="131">
        <v>1113</v>
      </c>
      <c r="H56" s="132">
        <v>1155</v>
      </c>
    </row>
    <row r="57" spans="2:8" ht="53.25" customHeight="1" x14ac:dyDescent="0.15">
      <c r="B57" s="130"/>
      <c r="C57" s="1309" t="s">
        <v>50</v>
      </c>
      <c r="D57" s="1309"/>
      <c r="E57" s="1310"/>
      <c r="F57" s="133">
        <v>2876</v>
      </c>
      <c r="G57" s="133">
        <v>4161</v>
      </c>
      <c r="H57" s="134">
        <v>4530</v>
      </c>
    </row>
    <row r="58" spans="2:8" ht="45.75" customHeight="1" x14ac:dyDescent="0.15">
      <c r="B58" s="135"/>
      <c r="C58" s="1297" t="s">
        <v>590</v>
      </c>
      <c r="D58" s="1298"/>
      <c r="E58" s="1299"/>
      <c r="F58" s="136">
        <v>323</v>
      </c>
      <c r="G58" s="136">
        <v>1598</v>
      </c>
      <c r="H58" s="137">
        <v>1575</v>
      </c>
    </row>
    <row r="59" spans="2:8" ht="45.75" customHeight="1" x14ac:dyDescent="0.15">
      <c r="B59" s="135"/>
      <c r="C59" s="1297" t="s">
        <v>591</v>
      </c>
      <c r="D59" s="1298"/>
      <c r="E59" s="1299"/>
      <c r="F59" s="136">
        <v>1389</v>
      </c>
      <c r="G59" s="136">
        <v>1385</v>
      </c>
      <c r="H59" s="137">
        <v>1380</v>
      </c>
    </row>
    <row r="60" spans="2:8" ht="45.75" customHeight="1" x14ac:dyDescent="0.15">
      <c r="B60" s="135"/>
      <c r="C60" s="1297" t="s">
        <v>593</v>
      </c>
      <c r="D60" s="1298"/>
      <c r="E60" s="1299"/>
      <c r="F60" s="136">
        <v>239</v>
      </c>
      <c r="G60" s="136">
        <v>239</v>
      </c>
      <c r="H60" s="137">
        <v>420</v>
      </c>
    </row>
    <row r="61" spans="2:8" ht="45.75" customHeight="1" x14ac:dyDescent="0.15">
      <c r="B61" s="135"/>
      <c r="C61" s="1297" t="s">
        <v>592</v>
      </c>
      <c r="D61" s="1298"/>
      <c r="E61" s="1299"/>
      <c r="F61" s="136">
        <v>417</v>
      </c>
      <c r="G61" s="136">
        <v>417</v>
      </c>
      <c r="H61" s="137">
        <v>418</v>
      </c>
    </row>
    <row r="62" spans="2:8" ht="45.75" customHeight="1" thickBot="1" x14ac:dyDescent="0.2">
      <c r="B62" s="138"/>
      <c r="C62" s="1300" t="s">
        <v>594</v>
      </c>
      <c r="D62" s="1301"/>
      <c r="E62" s="1302"/>
      <c r="F62" s="139">
        <v>214</v>
      </c>
      <c r="G62" s="139">
        <v>214</v>
      </c>
      <c r="H62" s="140">
        <v>214</v>
      </c>
    </row>
    <row r="63" spans="2:8" ht="52.5" customHeight="1" thickBot="1" x14ac:dyDescent="0.2">
      <c r="B63" s="141"/>
      <c r="C63" s="1303" t="s">
        <v>51</v>
      </c>
      <c r="D63" s="1303"/>
      <c r="E63" s="1304"/>
      <c r="F63" s="142">
        <v>7309</v>
      </c>
      <c r="G63" s="142">
        <v>8447</v>
      </c>
      <c r="H63" s="143">
        <v>8953</v>
      </c>
    </row>
    <row r="64" spans="2:8" ht="15" customHeight="1" x14ac:dyDescent="0.15"/>
  </sheetData>
  <sheetProtection algorithmName="SHA-512" hashValue="g0HyYmM4DV7Eau+8TjnBYR5NcJcdLUy5jnVe63MBbs3jvcJ9dcgv3sa3EFBUeSxOtQ3LoJPRUFw4J3y4pGX7GQ==" saltValue="7PQNEYgmAaMfTBARKkpG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I31" zoomScale="90" zoomScaleNormal="9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599</v>
      </c>
      <c r="AO51" s="1317"/>
      <c r="AP51" s="1317"/>
      <c r="AQ51" s="1317"/>
      <c r="AR51" s="1317"/>
      <c r="AS51" s="1317"/>
      <c r="AT51" s="1317"/>
      <c r="AU51" s="1317"/>
      <c r="AV51" s="1317"/>
      <c r="AW51" s="1317"/>
      <c r="AX51" s="1317"/>
      <c r="AY51" s="1317"/>
      <c r="AZ51" s="1317"/>
      <c r="BA51" s="1317"/>
      <c r="BB51" s="1317" t="s">
        <v>600</v>
      </c>
      <c r="BC51" s="1317"/>
      <c r="BD51" s="1317"/>
      <c r="BE51" s="1317"/>
      <c r="BF51" s="1317"/>
      <c r="BG51" s="1317"/>
      <c r="BH51" s="1317"/>
      <c r="BI51" s="1317"/>
      <c r="BJ51" s="1317"/>
      <c r="BK51" s="1317"/>
      <c r="BL51" s="1317"/>
      <c r="BM51" s="1317"/>
      <c r="BN51" s="1317"/>
      <c r="BO51" s="1317"/>
      <c r="BP51" s="1316">
        <v>70.7</v>
      </c>
      <c r="BQ51" s="1316"/>
      <c r="BR51" s="1316"/>
      <c r="BS51" s="1316"/>
      <c r="BT51" s="1316"/>
      <c r="BU51" s="1316"/>
      <c r="BV51" s="1316"/>
      <c r="BW51" s="1316"/>
      <c r="BX51" s="1316">
        <v>69.3</v>
      </c>
      <c r="BY51" s="1316"/>
      <c r="BZ51" s="1316"/>
      <c r="CA51" s="1316"/>
      <c r="CB51" s="1316"/>
      <c r="CC51" s="1316"/>
      <c r="CD51" s="1316"/>
      <c r="CE51" s="1316"/>
      <c r="CF51" s="1316">
        <v>68.5</v>
      </c>
      <c r="CG51" s="1316"/>
      <c r="CH51" s="1316"/>
      <c r="CI51" s="1316"/>
      <c r="CJ51" s="1316"/>
      <c r="CK51" s="1316"/>
      <c r="CL51" s="1316"/>
      <c r="CM51" s="1316"/>
      <c r="CN51" s="1316">
        <v>58.9</v>
      </c>
      <c r="CO51" s="1316"/>
      <c r="CP51" s="1316"/>
      <c r="CQ51" s="1316"/>
      <c r="CR51" s="1316"/>
      <c r="CS51" s="1316"/>
      <c r="CT51" s="1316"/>
      <c r="CU51" s="1316"/>
      <c r="CV51" s="1316">
        <v>26.8</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601</v>
      </c>
      <c r="BC53" s="1317"/>
      <c r="BD53" s="1317"/>
      <c r="BE53" s="1317"/>
      <c r="BF53" s="1317"/>
      <c r="BG53" s="1317"/>
      <c r="BH53" s="1317"/>
      <c r="BI53" s="1317"/>
      <c r="BJ53" s="1317"/>
      <c r="BK53" s="1317"/>
      <c r="BL53" s="1317"/>
      <c r="BM53" s="1317"/>
      <c r="BN53" s="1317"/>
      <c r="BO53" s="1317"/>
      <c r="BP53" s="1316">
        <v>56.9</v>
      </c>
      <c r="BQ53" s="1316"/>
      <c r="BR53" s="1316"/>
      <c r="BS53" s="1316"/>
      <c r="BT53" s="1316"/>
      <c r="BU53" s="1316"/>
      <c r="BV53" s="1316"/>
      <c r="BW53" s="1316"/>
      <c r="BX53" s="1316">
        <v>57.7</v>
      </c>
      <c r="BY53" s="1316"/>
      <c r="BZ53" s="1316"/>
      <c r="CA53" s="1316"/>
      <c r="CB53" s="1316"/>
      <c r="CC53" s="1316"/>
      <c r="CD53" s="1316"/>
      <c r="CE53" s="1316"/>
      <c r="CF53" s="1316">
        <v>57.7</v>
      </c>
      <c r="CG53" s="1316"/>
      <c r="CH53" s="1316"/>
      <c r="CI53" s="1316"/>
      <c r="CJ53" s="1316"/>
      <c r="CK53" s="1316"/>
      <c r="CL53" s="1316"/>
      <c r="CM53" s="1316"/>
      <c r="CN53" s="1316">
        <v>57.7</v>
      </c>
      <c r="CO53" s="1316"/>
      <c r="CP53" s="1316"/>
      <c r="CQ53" s="1316"/>
      <c r="CR53" s="1316"/>
      <c r="CS53" s="1316"/>
      <c r="CT53" s="1316"/>
      <c r="CU53" s="1316"/>
      <c r="CV53" s="1316">
        <v>58.8</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602</v>
      </c>
      <c r="AO55" s="1315"/>
      <c r="AP55" s="1315"/>
      <c r="AQ55" s="1315"/>
      <c r="AR55" s="1315"/>
      <c r="AS55" s="1315"/>
      <c r="AT55" s="1315"/>
      <c r="AU55" s="1315"/>
      <c r="AV55" s="1315"/>
      <c r="AW55" s="1315"/>
      <c r="AX55" s="1315"/>
      <c r="AY55" s="1315"/>
      <c r="AZ55" s="1315"/>
      <c r="BA55" s="1315"/>
      <c r="BB55" s="1317" t="s">
        <v>600</v>
      </c>
      <c r="BC55" s="1317"/>
      <c r="BD55" s="1317"/>
      <c r="BE55" s="1317"/>
      <c r="BF55" s="1317"/>
      <c r="BG55" s="1317"/>
      <c r="BH55" s="1317"/>
      <c r="BI55" s="1317"/>
      <c r="BJ55" s="1317"/>
      <c r="BK55" s="1317"/>
      <c r="BL55" s="1317"/>
      <c r="BM55" s="1317"/>
      <c r="BN55" s="1317"/>
      <c r="BO55" s="1317"/>
      <c r="BP55" s="1316">
        <v>54.6</v>
      </c>
      <c r="BQ55" s="1316"/>
      <c r="BR55" s="1316"/>
      <c r="BS55" s="1316"/>
      <c r="BT55" s="1316"/>
      <c r="BU55" s="1316"/>
      <c r="BV55" s="1316"/>
      <c r="BW55" s="1316"/>
      <c r="BX55" s="1316">
        <v>53.2</v>
      </c>
      <c r="BY55" s="1316"/>
      <c r="BZ55" s="1316"/>
      <c r="CA55" s="1316"/>
      <c r="CB55" s="1316"/>
      <c r="CC55" s="1316"/>
      <c r="CD55" s="1316"/>
      <c r="CE55" s="1316"/>
      <c r="CF55" s="1316">
        <v>47.9</v>
      </c>
      <c r="CG55" s="1316"/>
      <c r="CH55" s="1316"/>
      <c r="CI55" s="1316"/>
      <c r="CJ55" s="1316"/>
      <c r="CK55" s="1316"/>
      <c r="CL55" s="1316"/>
      <c r="CM55" s="1316"/>
      <c r="CN55" s="1316">
        <v>49</v>
      </c>
      <c r="CO55" s="1316"/>
      <c r="CP55" s="1316"/>
      <c r="CQ55" s="1316"/>
      <c r="CR55" s="1316"/>
      <c r="CS55" s="1316"/>
      <c r="CT55" s="1316"/>
      <c r="CU55" s="1316"/>
      <c r="CV55" s="1316">
        <v>41.3</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601</v>
      </c>
      <c r="BC57" s="1317"/>
      <c r="BD57" s="1317"/>
      <c r="BE57" s="1317"/>
      <c r="BF57" s="1317"/>
      <c r="BG57" s="1317"/>
      <c r="BH57" s="1317"/>
      <c r="BI57" s="1317"/>
      <c r="BJ57" s="1317"/>
      <c r="BK57" s="1317"/>
      <c r="BL57" s="1317"/>
      <c r="BM57" s="1317"/>
      <c r="BN57" s="1317"/>
      <c r="BO57" s="1317"/>
      <c r="BP57" s="1316">
        <v>58.3</v>
      </c>
      <c r="BQ57" s="1316"/>
      <c r="BR57" s="1316"/>
      <c r="BS57" s="1316"/>
      <c r="BT57" s="1316"/>
      <c r="BU57" s="1316"/>
      <c r="BV57" s="1316"/>
      <c r="BW57" s="1316"/>
      <c r="BX57" s="1316">
        <v>59.6</v>
      </c>
      <c r="BY57" s="1316"/>
      <c r="BZ57" s="1316"/>
      <c r="CA57" s="1316"/>
      <c r="CB57" s="1316"/>
      <c r="CC57" s="1316"/>
      <c r="CD57" s="1316"/>
      <c r="CE57" s="1316"/>
      <c r="CF57" s="1316">
        <v>60.8</v>
      </c>
      <c r="CG57" s="1316"/>
      <c r="CH57" s="1316"/>
      <c r="CI57" s="1316"/>
      <c r="CJ57" s="1316"/>
      <c r="CK57" s="1316"/>
      <c r="CL57" s="1316"/>
      <c r="CM57" s="1316"/>
      <c r="CN57" s="1316">
        <v>61</v>
      </c>
      <c r="CO57" s="1316"/>
      <c r="CP57" s="1316"/>
      <c r="CQ57" s="1316"/>
      <c r="CR57" s="1316"/>
      <c r="CS57" s="1316"/>
      <c r="CT57" s="1316"/>
      <c r="CU57" s="1316"/>
      <c r="CV57" s="1316">
        <v>63</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7"/>
      <c r="G73" s="1328"/>
      <c r="H73" s="1328"/>
      <c r="I73" s="1328"/>
      <c r="J73" s="1328"/>
      <c r="K73" s="1332"/>
      <c r="L73" s="1332"/>
      <c r="M73" s="1332"/>
      <c r="N73" s="1332"/>
      <c r="AM73" s="406"/>
      <c r="AN73" s="1317" t="s">
        <v>599</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6">
        <v>70.7</v>
      </c>
      <c r="BQ73" s="1316"/>
      <c r="BR73" s="1316"/>
      <c r="BS73" s="1316"/>
      <c r="BT73" s="1316"/>
      <c r="BU73" s="1316"/>
      <c r="BV73" s="1316"/>
      <c r="BW73" s="1316"/>
      <c r="BX73" s="1316">
        <v>69.3</v>
      </c>
      <c r="BY73" s="1316"/>
      <c r="BZ73" s="1316"/>
      <c r="CA73" s="1316"/>
      <c r="CB73" s="1316"/>
      <c r="CC73" s="1316"/>
      <c r="CD73" s="1316"/>
      <c r="CE73" s="1316"/>
      <c r="CF73" s="1316">
        <v>68.5</v>
      </c>
      <c r="CG73" s="1316"/>
      <c r="CH73" s="1316"/>
      <c r="CI73" s="1316"/>
      <c r="CJ73" s="1316"/>
      <c r="CK73" s="1316"/>
      <c r="CL73" s="1316"/>
      <c r="CM73" s="1316"/>
      <c r="CN73" s="1316">
        <v>58.9</v>
      </c>
      <c r="CO73" s="1316"/>
      <c r="CP73" s="1316"/>
      <c r="CQ73" s="1316"/>
      <c r="CR73" s="1316"/>
      <c r="CS73" s="1316"/>
      <c r="CT73" s="1316"/>
      <c r="CU73" s="1316"/>
      <c r="CV73" s="1316">
        <v>26.8</v>
      </c>
      <c r="CW73" s="1316"/>
      <c r="CX73" s="1316"/>
      <c r="CY73" s="1316"/>
      <c r="CZ73" s="1316"/>
      <c r="DA73" s="1316"/>
      <c r="DB73" s="1316"/>
      <c r="DC73" s="1316"/>
    </row>
    <row r="74" spans="2:107" x14ac:dyDescent="0.15">
      <c r="B74" s="397"/>
      <c r="G74" s="1328"/>
      <c r="H74" s="1328"/>
      <c r="I74" s="1328"/>
      <c r="J74" s="1328"/>
      <c r="K74" s="1332"/>
      <c r="L74" s="1332"/>
      <c r="M74" s="1332"/>
      <c r="N74" s="1332"/>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604</v>
      </c>
      <c r="BC75" s="1317"/>
      <c r="BD75" s="1317"/>
      <c r="BE75" s="1317"/>
      <c r="BF75" s="1317"/>
      <c r="BG75" s="1317"/>
      <c r="BH75" s="1317"/>
      <c r="BI75" s="1317"/>
      <c r="BJ75" s="1317"/>
      <c r="BK75" s="1317"/>
      <c r="BL75" s="1317"/>
      <c r="BM75" s="1317"/>
      <c r="BN75" s="1317"/>
      <c r="BO75" s="1317"/>
      <c r="BP75" s="1316">
        <v>7.7</v>
      </c>
      <c r="BQ75" s="1316"/>
      <c r="BR75" s="1316"/>
      <c r="BS75" s="1316"/>
      <c r="BT75" s="1316"/>
      <c r="BU75" s="1316"/>
      <c r="BV75" s="1316"/>
      <c r="BW75" s="1316"/>
      <c r="BX75" s="1316">
        <v>8.3000000000000007</v>
      </c>
      <c r="BY75" s="1316"/>
      <c r="BZ75" s="1316"/>
      <c r="CA75" s="1316"/>
      <c r="CB75" s="1316"/>
      <c r="CC75" s="1316"/>
      <c r="CD75" s="1316"/>
      <c r="CE75" s="1316"/>
      <c r="CF75" s="1316">
        <v>9</v>
      </c>
      <c r="CG75" s="1316"/>
      <c r="CH75" s="1316"/>
      <c r="CI75" s="1316"/>
      <c r="CJ75" s="1316"/>
      <c r="CK75" s="1316"/>
      <c r="CL75" s="1316"/>
      <c r="CM75" s="1316"/>
      <c r="CN75" s="1316">
        <v>9.6</v>
      </c>
      <c r="CO75" s="1316"/>
      <c r="CP75" s="1316"/>
      <c r="CQ75" s="1316"/>
      <c r="CR75" s="1316"/>
      <c r="CS75" s="1316"/>
      <c r="CT75" s="1316"/>
      <c r="CU75" s="1316"/>
      <c r="CV75" s="1316">
        <v>9.8000000000000007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2"/>
      <c r="L77" s="1332"/>
      <c r="M77" s="1332"/>
      <c r="N77" s="1332"/>
      <c r="AN77" s="1315" t="s">
        <v>602</v>
      </c>
      <c r="AO77" s="1315"/>
      <c r="AP77" s="1315"/>
      <c r="AQ77" s="1315"/>
      <c r="AR77" s="1315"/>
      <c r="AS77" s="1315"/>
      <c r="AT77" s="1315"/>
      <c r="AU77" s="1315"/>
      <c r="AV77" s="1315"/>
      <c r="AW77" s="1315"/>
      <c r="AX77" s="1315"/>
      <c r="AY77" s="1315"/>
      <c r="AZ77" s="1315"/>
      <c r="BA77" s="1315"/>
      <c r="BB77" s="1317" t="s">
        <v>600</v>
      </c>
      <c r="BC77" s="1317"/>
      <c r="BD77" s="1317"/>
      <c r="BE77" s="1317"/>
      <c r="BF77" s="1317"/>
      <c r="BG77" s="1317"/>
      <c r="BH77" s="1317"/>
      <c r="BI77" s="1317"/>
      <c r="BJ77" s="1317"/>
      <c r="BK77" s="1317"/>
      <c r="BL77" s="1317"/>
      <c r="BM77" s="1317"/>
      <c r="BN77" s="1317"/>
      <c r="BO77" s="1317"/>
      <c r="BP77" s="1316">
        <v>54.6</v>
      </c>
      <c r="BQ77" s="1316"/>
      <c r="BR77" s="1316"/>
      <c r="BS77" s="1316"/>
      <c r="BT77" s="1316"/>
      <c r="BU77" s="1316"/>
      <c r="BV77" s="1316"/>
      <c r="BW77" s="1316"/>
      <c r="BX77" s="1316">
        <v>53.2</v>
      </c>
      <c r="BY77" s="1316"/>
      <c r="BZ77" s="1316"/>
      <c r="CA77" s="1316"/>
      <c r="CB77" s="1316"/>
      <c r="CC77" s="1316"/>
      <c r="CD77" s="1316"/>
      <c r="CE77" s="1316"/>
      <c r="CF77" s="1316">
        <v>47.9</v>
      </c>
      <c r="CG77" s="1316"/>
      <c r="CH77" s="1316"/>
      <c r="CI77" s="1316"/>
      <c r="CJ77" s="1316"/>
      <c r="CK77" s="1316"/>
      <c r="CL77" s="1316"/>
      <c r="CM77" s="1316"/>
      <c r="CN77" s="1316">
        <v>49</v>
      </c>
      <c r="CO77" s="1316"/>
      <c r="CP77" s="1316"/>
      <c r="CQ77" s="1316"/>
      <c r="CR77" s="1316"/>
      <c r="CS77" s="1316"/>
      <c r="CT77" s="1316"/>
      <c r="CU77" s="1316"/>
      <c r="CV77" s="1316">
        <v>41.3</v>
      </c>
      <c r="CW77" s="1316"/>
      <c r="CX77" s="1316"/>
      <c r="CY77" s="1316"/>
      <c r="CZ77" s="1316"/>
      <c r="DA77" s="1316"/>
      <c r="DB77" s="1316"/>
      <c r="DC77" s="1316"/>
    </row>
    <row r="78" spans="2:107" x14ac:dyDescent="0.15">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3"/>
      <c r="L79" s="1333"/>
      <c r="M79" s="1333"/>
      <c r="N79" s="1333"/>
      <c r="AN79" s="1315"/>
      <c r="AO79" s="1315"/>
      <c r="AP79" s="1315"/>
      <c r="AQ79" s="1315"/>
      <c r="AR79" s="1315"/>
      <c r="AS79" s="1315"/>
      <c r="AT79" s="1315"/>
      <c r="AU79" s="1315"/>
      <c r="AV79" s="1315"/>
      <c r="AW79" s="1315"/>
      <c r="AX79" s="1315"/>
      <c r="AY79" s="1315"/>
      <c r="AZ79" s="1315"/>
      <c r="BA79" s="1315"/>
      <c r="BB79" s="1317" t="s">
        <v>604</v>
      </c>
      <c r="BC79" s="1317"/>
      <c r="BD79" s="1317"/>
      <c r="BE79" s="1317"/>
      <c r="BF79" s="1317"/>
      <c r="BG79" s="1317"/>
      <c r="BH79" s="1317"/>
      <c r="BI79" s="1317"/>
      <c r="BJ79" s="1317"/>
      <c r="BK79" s="1317"/>
      <c r="BL79" s="1317"/>
      <c r="BM79" s="1317"/>
      <c r="BN79" s="1317"/>
      <c r="BO79" s="1317"/>
      <c r="BP79" s="1316">
        <v>10</v>
      </c>
      <c r="BQ79" s="1316"/>
      <c r="BR79" s="1316"/>
      <c r="BS79" s="1316"/>
      <c r="BT79" s="1316"/>
      <c r="BU79" s="1316"/>
      <c r="BV79" s="1316"/>
      <c r="BW79" s="1316"/>
      <c r="BX79" s="1316">
        <v>9.8000000000000007</v>
      </c>
      <c r="BY79" s="1316"/>
      <c r="BZ79" s="1316"/>
      <c r="CA79" s="1316"/>
      <c r="CB79" s="1316"/>
      <c r="CC79" s="1316"/>
      <c r="CD79" s="1316"/>
      <c r="CE79" s="1316"/>
      <c r="CF79" s="1316">
        <v>9.6</v>
      </c>
      <c r="CG79" s="1316"/>
      <c r="CH79" s="1316"/>
      <c r="CI79" s="1316"/>
      <c r="CJ79" s="1316"/>
      <c r="CK79" s="1316"/>
      <c r="CL79" s="1316"/>
      <c r="CM79" s="1316"/>
      <c r="CN79" s="1316">
        <v>9.5</v>
      </c>
      <c r="CO79" s="1316"/>
      <c r="CP79" s="1316"/>
      <c r="CQ79" s="1316"/>
      <c r="CR79" s="1316"/>
      <c r="CS79" s="1316"/>
      <c r="CT79" s="1316"/>
      <c r="CU79" s="1316"/>
      <c r="CV79" s="1316">
        <v>9.1999999999999993</v>
      </c>
      <c r="CW79" s="1316"/>
      <c r="CX79" s="1316"/>
      <c r="CY79" s="1316"/>
      <c r="CZ79" s="1316"/>
      <c r="DA79" s="1316"/>
      <c r="DB79" s="1316"/>
      <c r="DC79" s="1316"/>
    </row>
    <row r="80" spans="2:107" x14ac:dyDescent="0.15">
      <c r="B80" s="397"/>
      <c r="G80" s="1311"/>
      <c r="H80" s="1311"/>
      <c r="I80" s="1330"/>
      <c r="J80" s="1330"/>
      <c r="K80" s="1333"/>
      <c r="L80" s="1333"/>
      <c r="M80" s="1333"/>
      <c r="N80" s="1333"/>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6KH2kUJAxKpUPmd0loEbyKkZnrzu5eQ9ySnEt77aYMPyueFsrTJ4XDyU3Nwh/ydh/bP/ZMMmXoZ9K6348DWGg==" saltValue="KZEY6kNJIKiZXkfZjT6H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79"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JfaFPxqXP4vlkaP9WmJkzflouDu7uvPmWFZmPmqmdff7z819/1ZFTI7BNod2bVJWe5Dn9xxkQUV9IzwVtMAxWQ==" saltValue="qByzZ7om0MnR9lXqABat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85"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fiy45oYaPm0aSF0hzwF8J9i95QNi0O5tHPfY8LhHHNJ6SgBmVDcX+5INRT1OfT7KIxRzodMsJOA/y3InO84Lcg==" saltValue="bWqa9iSut6GJrD2jCE15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87830</v>
      </c>
      <c r="E3" s="162"/>
      <c r="F3" s="163">
        <v>83280</v>
      </c>
      <c r="G3" s="164"/>
      <c r="H3" s="165"/>
    </row>
    <row r="4" spans="1:8" x14ac:dyDescent="0.15">
      <c r="A4" s="166"/>
      <c r="B4" s="167"/>
      <c r="C4" s="168"/>
      <c r="D4" s="169">
        <v>28819</v>
      </c>
      <c r="E4" s="170"/>
      <c r="F4" s="171">
        <v>43123</v>
      </c>
      <c r="G4" s="172"/>
      <c r="H4" s="173"/>
    </row>
    <row r="5" spans="1:8" x14ac:dyDescent="0.15">
      <c r="A5" s="154" t="s">
        <v>547</v>
      </c>
      <c r="B5" s="159"/>
      <c r="C5" s="160"/>
      <c r="D5" s="161">
        <v>82358</v>
      </c>
      <c r="E5" s="162"/>
      <c r="F5" s="163">
        <v>88968</v>
      </c>
      <c r="G5" s="164"/>
      <c r="H5" s="165"/>
    </row>
    <row r="6" spans="1:8" x14ac:dyDescent="0.15">
      <c r="A6" s="166"/>
      <c r="B6" s="167"/>
      <c r="C6" s="168"/>
      <c r="D6" s="169">
        <v>24380</v>
      </c>
      <c r="E6" s="170"/>
      <c r="F6" s="171">
        <v>45482</v>
      </c>
      <c r="G6" s="172"/>
      <c r="H6" s="173"/>
    </row>
    <row r="7" spans="1:8" x14ac:dyDescent="0.15">
      <c r="A7" s="154" t="s">
        <v>548</v>
      </c>
      <c r="B7" s="159"/>
      <c r="C7" s="160"/>
      <c r="D7" s="161">
        <v>103012</v>
      </c>
      <c r="E7" s="162"/>
      <c r="F7" s="163">
        <v>85173</v>
      </c>
      <c r="G7" s="164"/>
      <c r="H7" s="165"/>
    </row>
    <row r="8" spans="1:8" x14ac:dyDescent="0.15">
      <c r="A8" s="166"/>
      <c r="B8" s="167"/>
      <c r="C8" s="168"/>
      <c r="D8" s="169">
        <v>36364</v>
      </c>
      <c r="E8" s="170"/>
      <c r="F8" s="171">
        <v>43913</v>
      </c>
      <c r="G8" s="172"/>
      <c r="H8" s="173"/>
    </row>
    <row r="9" spans="1:8" x14ac:dyDescent="0.15">
      <c r="A9" s="154" t="s">
        <v>549</v>
      </c>
      <c r="B9" s="159"/>
      <c r="C9" s="160"/>
      <c r="D9" s="161">
        <v>59597</v>
      </c>
      <c r="E9" s="162"/>
      <c r="F9" s="163">
        <v>94081</v>
      </c>
      <c r="G9" s="164"/>
      <c r="H9" s="165"/>
    </row>
    <row r="10" spans="1:8" x14ac:dyDescent="0.15">
      <c r="A10" s="166"/>
      <c r="B10" s="167"/>
      <c r="C10" s="168"/>
      <c r="D10" s="169">
        <v>21485</v>
      </c>
      <c r="E10" s="170"/>
      <c r="F10" s="171">
        <v>48949</v>
      </c>
      <c r="G10" s="172"/>
      <c r="H10" s="173"/>
    </row>
    <row r="11" spans="1:8" x14ac:dyDescent="0.15">
      <c r="A11" s="154" t="s">
        <v>550</v>
      </c>
      <c r="B11" s="159"/>
      <c r="C11" s="160"/>
      <c r="D11" s="161">
        <v>84998</v>
      </c>
      <c r="E11" s="162"/>
      <c r="F11" s="163">
        <v>92632</v>
      </c>
      <c r="G11" s="164"/>
      <c r="H11" s="165"/>
    </row>
    <row r="12" spans="1:8" x14ac:dyDescent="0.15">
      <c r="A12" s="166"/>
      <c r="B12" s="167"/>
      <c r="C12" s="174"/>
      <c r="D12" s="169">
        <v>41607</v>
      </c>
      <c r="E12" s="170"/>
      <c r="F12" s="171">
        <v>47978</v>
      </c>
      <c r="G12" s="172"/>
      <c r="H12" s="173"/>
    </row>
    <row r="13" spans="1:8" x14ac:dyDescent="0.15">
      <c r="A13" s="154"/>
      <c r="B13" s="159"/>
      <c r="C13" s="175"/>
      <c r="D13" s="176">
        <v>83559</v>
      </c>
      <c r="E13" s="177"/>
      <c r="F13" s="178">
        <v>88827</v>
      </c>
      <c r="G13" s="179"/>
      <c r="H13" s="165"/>
    </row>
    <row r="14" spans="1:8" x14ac:dyDescent="0.15">
      <c r="A14" s="166"/>
      <c r="B14" s="167"/>
      <c r="C14" s="168"/>
      <c r="D14" s="169">
        <v>30531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6.87</v>
      </c>
      <c r="C19" s="180">
        <f>ROUND(VALUE(SUBSTITUTE(実質収支比率等に係る経年分析!G$48,"▲","-")),2)</f>
        <v>5.56</v>
      </c>
      <c r="D19" s="180">
        <f>ROUND(VALUE(SUBSTITUTE(実質収支比率等に係る経年分析!H$48,"▲","-")),2)</f>
        <v>4.76</v>
      </c>
      <c r="E19" s="180">
        <f>ROUND(VALUE(SUBSTITUTE(実質収支比率等に係る経年分析!I$48,"▲","-")),2)</f>
        <v>7.13</v>
      </c>
      <c r="F19" s="180">
        <f>ROUND(VALUE(SUBSTITUTE(実質収支比率等に係る経年分析!J$48,"▲","-")),2)</f>
        <v>8.1999999999999993</v>
      </c>
    </row>
    <row r="20" spans="1:11" x14ac:dyDescent="0.15">
      <c r="A20" s="180" t="s">
        <v>55</v>
      </c>
      <c r="B20" s="180">
        <f>ROUND(VALUE(SUBSTITUTE(実質収支比率等に係る経年分析!F$47,"▲","-")),2)</f>
        <v>33.840000000000003</v>
      </c>
      <c r="C20" s="180">
        <f>ROUND(VALUE(SUBSTITUTE(実質収支比率等に係る経年分析!G$47,"▲","-")),2)</f>
        <v>37.840000000000003</v>
      </c>
      <c r="D20" s="180">
        <f>ROUND(VALUE(SUBSTITUTE(実質収支比率等に係る経年分析!H$47,"▲","-")),2)</f>
        <v>40.82</v>
      </c>
      <c r="E20" s="180">
        <f>ROUND(VALUE(SUBSTITUTE(実質収支比率等に係る経年分析!I$47,"▲","-")),2)</f>
        <v>41.14</v>
      </c>
      <c r="F20" s="180">
        <f>ROUND(VALUE(SUBSTITUTE(実質収支比率等に係る経年分析!J$47,"▲","-")),2)</f>
        <v>41.06</v>
      </c>
    </row>
    <row r="21" spans="1:11" x14ac:dyDescent="0.15">
      <c r="A21" s="180" t="s">
        <v>56</v>
      </c>
      <c r="B21" s="180">
        <f>IF(ISNUMBER(VALUE(SUBSTITUTE(実質収支比率等に係る経年分析!F$49,"▲","-"))),ROUND(VALUE(SUBSTITUTE(実質収支比率等に係る経年分析!F$49,"▲","-")),2),NA())</f>
        <v>12.42</v>
      </c>
      <c r="C21" s="180">
        <f>IF(ISNUMBER(VALUE(SUBSTITUTE(実質収支比率等に係る経年分析!G$49,"▲","-"))),ROUND(VALUE(SUBSTITUTE(実質収支比率等に係る経年分析!G$49,"▲","-")),2),NA())</f>
        <v>2.2400000000000002</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2.31</v>
      </c>
      <c r="F21" s="180">
        <f>IF(ISNUMBER(VALUE(SUBSTITUTE(実質収支比率等に係る経年分析!J$49,"▲","-"))),ROUND(VALUE(SUBSTITUTE(実質収支比率等に係る経年分析!J$49,"▲","-")),2),NA())</f>
        <v>2.4900000000000002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16.989999999999998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17.77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嬉野市嬉野都市計画事業嬉野第七土地区画整理事業費特別会計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嬉野市農業集落排水特別会計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嬉野市嬉野都市計画事業嬉野温泉駅周辺土地区画整理事業費特別会計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嬉野都市計画下水道事業嬉野市公共下水道事業費特別会計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嬉野市嬉野都市計画事業嬉野第八土地区画整理事業費特別会計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嬉野市国民健康保険特別会計</v>
      </c>
      <c r="B34" s="181">
        <f>IF(ROUND(VALUE(SUBSTITUTE(連結実質赤字比率に係る赤字・黒字の構成分析!F$36,"▲", "-")), 2) &lt; 0, ABS(ROUND(VALUE(SUBSTITUTE(連結実質赤字比率に係る赤字・黒字の構成分析!F$36,"▲", "-")), 2)), NA())</f>
        <v>3.11</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7.96</v>
      </c>
    </row>
    <row r="36" spans="1:16" x14ac:dyDescent="0.15">
      <c r="A36" s="181" t="str">
        <f>IF(連結実質赤字比率に係る赤字・黒字の構成分析!C$34="",NA(),連結実質赤字比率に係る赤字・黒字の構成分析!C$34)</f>
        <v>嬉野市後期高齢者医療特別会計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1410</v>
      </c>
      <c r="E42" s="182"/>
      <c r="F42" s="182"/>
      <c r="G42" s="182">
        <f>'実質公債費比率（分子）の構造'!L$52</f>
        <v>1407</v>
      </c>
      <c r="H42" s="182"/>
      <c r="I42" s="182"/>
      <c r="J42" s="182">
        <f>'実質公債費比率（分子）の構造'!M$52</f>
        <v>1400</v>
      </c>
      <c r="K42" s="182"/>
      <c r="L42" s="182"/>
      <c r="M42" s="182">
        <f>'実質公債費比率（分子）の構造'!N$52</f>
        <v>1361</v>
      </c>
      <c r="N42" s="182"/>
      <c r="O42" s="182"/>
      <c r="P42" s="182">
        <f>'実質公債費比率（分子）の構造'!O$52</f>
        <v>1342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27</v>
      </c>
      <c r="C45" s="182"/>
      <c r="D45" s="182"/>
      <c r="E45" s="182">
        <f>'実質公債費比率（分子）の構造'!L$49</f>
        <v>43</v>
      </c>
      <c r="F45" s="182"/>
      <c r="G45" s="182"/>
      <c r="H45" s="182">
        <f>'実質公債費比率（分子）の構造'!M$49</f>
        <v>94</v>
      </c>
      <c r="I45" s="182"/>
      <c r="J45" s="182"/>
      <c r="K45" s="182">
        <f>'実質公債費比率（分子）の構造'!N$49</f>
        <v>115</v>
      </c>
      <c r="L45" s="182"/>
      <c r="M45" s="182"/>
      <c r="N45" s="182">
        <f>'実質公債費比率（分子）の構造'!O$49</f>
        <v>139</v>
      </c>
      <c r="O45" s="182"/>
      <c r="P45" s="182"/>
    </row>
    <row r="46" spans="1:16" x14ac:dyDescent="0.15">
      <c r="A46" s="182" t="s">
        <v>67</v>
      </c>
      <c r="B46" s="182">
        <f>'実質公債費比率（分子）の構造'!K$48</f>
        <v>415</v>
      </c>
      <c r="C46" s="182"/>
      <c r="D46" s="182"/>
      <c r="E46" s="182">
        <f>'実質公債費比率（分子）の構造'!L$48</f>
        <v>437</v>
      </c>
      <c r="F46" s="182"/>
      <c r="G46" s="182"/>
      <c r="H46" s="182">
        <f>'実質公債費比率（分子）の構造'!M$48</f>
        <v>423</v>
      </c>
      <c r="I46" s="182"/>
      <c r="J46" s="182"/>
      <c r="K46" s="182">
        <f>'実質公債費比率（分子）の構造'!N$48</f>
        <v>448</v>
      </c>
      <c r="L46" s="182"/>
      <c r="M46" s="182"/>
      <c r="N46" s="182">
        <f>'実質公債費比率（分子）の構造'!O$48</f>
        <v>426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1498</v>
      </c>
      <c r="C49" s="182"/>
      <c r="D49" s="182"/>
      <c r="E49" s="182">
        <f>'実質公債費比率（分子）の構造'!L$45</f>
        <v>1540</v>
      </c>
      <c r="F49" s="182"/>
      <c r="G49" s="182"/>
      <c r="H49" s="182">
        <f>'実質公債費比率（分子）の構造'!M$45</f>
        <v>1492</v>
      </c>
      <c r="I49" s="182"/>
      <c r="J49" s="182"/>
      <c r="K49" s="182">
        <f>'実質公債費比率（分子）の構造'!N$45</f>
        <v>1431</v>
      </c>
      <c r="L49" s="182"/>
      <c r="M49" s="182"/>
      <c r="N49" s="182">
        <f>'実質公債費比率（分子）の構造'!O$45</f>
        <v>1444</v>
      </c>
      <c r="O49" s="182"/>
      <c r="P49" s="182"/>
    </row>
    <row r="50" spans="1:16" x14ac:dyDescent="0.15">
      <c r="A50" s="182" t="s">
        <v>71</v>
      </c>
      <c r="B50" s="182" t="e">
        <f>NA()</f>
        <v>#N/A</v>
      </c>
      <c r="C50" s="182">
        <f>IF(ISNUMBER('実質公債費比率（分子）の構造'!K$53),'実質公債費比率（分子）の構造'!K$53,NA())</f>
        <v>530</v>
      </c>
      <c r="D50" s="182" t="e">
        <f>NA()</f>
        <v>#N/A</v>
      </c>
      <c r="E50" s="182" t="e">
        <f>NA()</f>
        <v>#N/A</v>
      </c>
      <c r="F50" s="182">
        <f>IF(ISNUMBER('実質公債費比率（分子）の構造'!L$53),'実質公債費比率（分子）の構造'!L$53,NA())</f>
        <v>613</v>
      </c>
      <c r="G50" s="182" t="e">
        <f>NA()</f>
        <v>#N/A</v>
      </c>
      <c r="H50" s="182" t="e">
        <f>NA()</f>
        <v>#N/A</v>
      </c>
      <c r="I50" s="182">
        <f>IF(ISNUMBER('実質公債費比率（分子）の構造'!M$53),'実質公債費比率（分子）の構造'!M$53,NA())</f>
        <v>609</v>
      </c>
      <c r="J50" s="182" t="e">
        <f>NA()</f>
        <v>#N/A</v>
      </c>
      <c r="K50" s="182" t="e">
        <f>NA()</f>
        <v>#N/A</v>
      </c>
      <c r="L50" s="182">
        <f>IF(ISNUMBER('実質公債費比率（分子）の構造'!N$53),'実質公債費比率（分子）の構造'!N$53,NA())</f>
        <v>633</v>
      </c>
      <c r="M50" s="182" t="e">
        <f>NA()</f>
        <v>#N/A</v>
      </c>
      <c r="N50" s="182" t="e">
        <f>NA()</f>
        <v>#N/A</v>
      </c>
      <c r="O50" s="182">
        <f>IF(ISNUMBER('実質公債費比率（分子）の構造'!O$53),'実質公債費比率（分子）の構造'!O$53,NA())</f>
        <v>667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13527</v>
      </c>
      <c r="E56" s="181"/>
      <c r="F56" s="181"/>
      <c r="G56" s="181">
        <f>'将来負担比率（分子）の構造'!J$52</f>
        <v>13263</v>
      </c>
      <c r="H56" s="181"/>
      <c r="I56" s="181"/>
      <c r="J56" s="181">
        <f>'将来負担比率（分子）の構造'!K$52</f>
        <v>12978</v>
      </c>
      <c r="K56" s="181"/>
      <c r="L56" s="181"/>
      <c r="M56" s="181">
        <f>'将来負担比率（分子）の構造'!L$52</f>
        <v>11546</v>
      </c>
      <c r="N56" s="181"/>
      <c r="O56" s="181"/>
      <c r="P56" s="181">
        <f>'将来負担比率（分子）の構造'!M$52</f>
        <v>11859</v>
      </c>
    </row>
    <row r="57" spans="1:16" x14ac:dyDescent="0.15">
      <c r="A57" s="181" t="s">
        <v>42</v>
      </c>
      <c r="B57" s="181"/>
      <c r="C57" s="181"/>
      <c r="D57" s="181">
        <f>'将来負担比率（分子）の構造'!I$51</f>
        <v>195</v>
      </c>
      <c r="E57" s="181"/>
      <c r="F57" s="181"/>
      <c r="G57" s="181">
        <f>'将来負担比率（分子）の構造'!J$51</f>
        <v>158</v>
      </c>
      <c r="H57" s="181"/>
      <c r="I57" s="181"/>
      <c r="J57" s="181">
        <f>'将来負担比率（分子）の構造'!K$51</f>
        <v>127</v>
      </c>
      <c r="K57" s="181"/>
      <c r="L57" s="181"/>
      <c r="M57" s="181">
        <f>'将来負担比率（分子）の構造'!L$51</f>
        <v>101</v>
      </c>
      <c r="N57" s="181"/>
      <c r="O57" s="181"/>
      <c r="P57" s="181">
        <f>'将来負担比率（分子）の構造'!M$51</f>
        <v>88</v>
      </c>
    </row>
    <row r="58" spans="1:16" x14ac:dyDescent="0.15">
      <c r="A58" s="181" t="s">
        <v>41</v>
      </c>
      <c r="B58" s="181"/>
      <c r="C58" s="181"/>
      <c r="D58" s="181">
        <f>'将来負担比率（分子）の構造'!I$50</f>
        <v>5814</v>
      </c>
      <c r="E58" s="181"/>
      <c r="F58" s="181"/>
      <c r="G58" s="181">
        <f>'将来負担比率（分子）の構造'!J$50</f>
        <v>6037</v>
      </c>
      <c r="H58" s="181"/>
      <c r="I58" s="181"/>
      <c r="J58" s="181">
        <f>'将来負担比率（分子）の構造'!K$50</f>
        <v>6052</v>
      </c>
      <c r="K58" s="181"/>
      <c r="L58" s="181"/>
      <c r="M58" s="181">
        <f>'将来負担比率（分子）の構造'!L$50</f>
        <v>7195</v>
      </c>
      <c r="N58" s="181"/>
      <c r="O58" s="181"/>
      <c r="P58" s="181">
        <f>'将来負担比率（分子）の構造'!M$50</f>
        <v>7708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1994</v>
      </c>
      <c r="C62" s="181"/>
      <c r="D62" s="181"/>
      <c r="E62" s="181">
        <f>'将来負担比率（分子）の構造'!J$45</f>
        <v>1964</v>
      </c>
      <c r="F62" s="181"/>
      <c r="G62" s="181"/>
      <c r="H62" s="181">
        <f>'将来負担比率（分子）の構造'!K$45</f>
        <v>1844</v>
      </c>
      <c r="I62" s="181"/>
      <c r="J62" s="181"/>
      <c r="K62" s="181">
        <f>'将来負担比率（分子）の構造'!L$45</f>
        <v>1770</v>
      </c>
      <c r="L62" s="181"/>
      <c r="M62" s="181"/>
      <c r="N62" s="181">
        <f>'将来負担比率（分子）の構造'!M$45</f>
        <v>1882</v>
      </c>
      <c r="O62" s="181"/>
      <c r="P62" s="181"/>
    </row>
    <row r="63" spans="1:16" x14ac:dyDescent="0.15">
      <c r="A63" s="181" t="s">
        <v>34</v>
      </c>
      <c r="B63" s="181">
        <f>'将来負担比率（分子）の構造'!I$44</f>
        <v>1607</v>
      </c>
      <c r="C63" s="181"/>
      <c r="D63" s="181"/>
      <c r="E63" s="181">
        <f>'将来負担比率（分子）の構造'!J$44</f>
        <v>1542</v>
      </c>
      <c r="F63" s="181"/>
      <c r="G63" s="181"/>
      <c r="H63" s="181">
        <f>'将来負担比率（分子）の構造'!K$44</f>
        <v>1508</v>
      </c>
      <c r="I63" s="181"/>
      <c r="J63" s="181"/>
      <c r="K63" s="181">
        <f>'将来負担比率（分子）の構造'!L$44</f>
        <v>1366</v>
      </c>
      <c r="L63" s="181"/>
      <c r="M63" s="181"/>
      <c r="N63" s="181">
        <f>'将来負担比率（分子）の構造'!M$44</f>
        <v>1407</v>
      </c>
      <c r="O63" s="181"/>
      <c r="P63" s="181"/>
    </row>
    <row r="64" spans="1:16" x14ac:dyDescent="0.15">
      <c r="A64" s="181" t="s">
        <v>33</v>
      </c>
      <c r="B64" s="181">
        <f>'将来負担比率（分子）の構造'!I$43</f>
        <v>6067</v>
      </c>
      <c r="C64" s="181"/>
      <c r="D64" s="181"/>
      <c r="E64" s="181">
        <f>'将来負担比率（分子）の構造'!J$43</f>
        <v>6071</v>
      </c>
      <c r="F64" s="181"/>
      <c r="G64" s="181"/>
      <c r="H64" s="181">
        <f>'将来負担比率（分子）の構造'!K$43</f>
        <v>5749</v>
      </c>
      <c r="I64" s="181"/>
      <c r="J64" s="181"/>
      <c r="K64" s="181">
        <f>'将来負担比率（分子）の構造'!L$43</f>
        <v>5646</v>
      </c>
      <c r="L64" s="181"/>
      <c r="M64" s="181"/>
      <c r="N64" s="181">
        <f>'将来負担比率（分子）の構造'!M$43</f>
        <v>5232</v>
      </c>
      <c r="O64" s="181"/>
      <c r="P64" s="181"/>
    </row>
    <row r="65" spans="1:16" x14ac:dyDescent="0.15">
      <c r="A65" s="181" t="s">
        <v>32</v>
      </c>
      <c r="B65" s="181">
        <f>'将来負担比率（分子）の構造'!I$42</f>
        <v>1720</v>
      </c>
      <c r="C65" s="181"/>
      <c r="D65" s="181"/>
      <c r="E65" s="181">
        <f>'将来負担比率（分子）の構造'!J$42</f>
        <v>1803</v>
      </c>
      <c r="F65" s="181"/>
      <c r="G65" s="181"/>
      <c r="H65" s="181">
        <f>'将来負担比率（分子）の構造'!K$42</f>
        <v>1765</v>
      </c>
      <c r="I65" s="181"/>
      <c r="J65" s="181"/>
      <c r="K65" s="181">
        <f>'将来負担比率（分子）の構造'!L$42</f>
        <v>1767</v>
      </c>
      <c r="L65" s="181"/>
      <c r="M65" s="181"/>
      <c r="N65" s="181">
        <f>'将来負担比率（分子）の構造'!M$42</f>
        <v>1387</v>
      </c>
      <c r="O65" s="181"/>
      <c r="P65" s="181"/>
    </row>
    <row r="66" spans="1:16" x14ac:dyDescent="0.15">
      <c r="A66" s="181" t="s">
        <v>31</v>
      </c>
      <c r="B66" s="181">
        <f>'将来負担比率（分子）の構造'!I$41</f>
        <v>12744</v>
      </c>
      <c r="C66" s="181"/>
      <c r="D66" s="181"/>
      <c r="E66" s="181">
        <f>'将来負担比率（分子）の構造'!J$41</f>
        <v>12527</v>
      </c>
      <c r="F66" s="181"/>
      <c r="G66" s="181"/>
      <c r="H66" s="181">
        <f>'将来負担比率（分子）の構造'!K$41</f>
        <v>12672</v>
      </c>
      <c r="I66" s="181"/>
      <c r="J66" s="181"/>
      <c r="K66" s="181">
        <f>'将来負担比率（分子）の構造'!L$41</f>
        <v>12046</v>
      </c>
      <c r="L66" s="181"/>
      <c r="M66" s="181"/>
      <c r="N66" s="181">
        <f>'将来負担比率（分子）の構造'!M$41</f>
        <v>11528</v>
      </c>
      <c r="O66" s="181"/>
      <c r="P66" s="181"/>
    </row>
    <row r="67" spans="1:16" x14ac:dyDescent="0.15">
      <c r="A67" s="181" t="s">
        <v>75</v>
      </c>
      <c r="B67" s="181" t="e">
        <f>NA()</f>
        <v>#N/A</v>
      </c>
      <c r="C67" s="181">
        <f>IF(ISNUMBER('将来負担比率（分子）の構造'!I$53), IF('将来負担比率（分子）の構造'!I$53 &lt; 0, 0, '将来負担比率（分子）の構造'!I$53), NA())</f>
        <v>4596</v>
      </c>
      <c r="D67" s="181" t="e">
        <f>NA()</f>
        <v>#N/A</v>
      </c>
      <c r="E67" s="181" t="e">
        <f>NA()</f>
        <v>#N/A</v>
      </c>
      <c r="F67" s="181">
        <f>IF(ISNUMBER('将来負担比率（分子）の構造'!J$53), IF('将来負担比率（分子）の構造'!J$53 &lt; 0, 0, '将来負担比率（分子）の構造'!J$53), NA())</f>
        <v>4448</v>
      </c>
      <c r="G67" s="181" t="e">
        <f>NA()</f>
        <v>#N/A</v>
      </c>
      <c r="H67" s="181" t="e">
        <f>NA()</f>
        <v>#N/A</v>
      </c>
      <c r="I67" s="181">
        <f>IF(ISNUMBER('将来負担比率（分子）の構造'!K$53), IF('将来負担比率（分子）の構造'!K$53 &lt; 0, 0, '将来負担比率（分子）の構造'!K$53), NA())</f>
        <v>4382</v>
      </c>
      <c r="J67" s="181" t="e">
        <f>NA()</f>
        <v>#N/A</v>
      </c>
      <c r="K67" s="181" t="e">
        <f>NA()</f>
        <v>#N/A</v>
      </c>
      <c r="L67" s="181">
        <f>IF(ISNUMBER('将来負担比率（分子）の構造'!L$53), IF('将来負担比率（分子）の構造'!L$53 &lt; 0, 0, '将来負担比率（分子）の構造'!L$53), NA())</f>
        <v>3752</v>
      </c>
      <c r="M67" s="181" t="e">
        <f>NA()</f>
        <v>#N/A</v>
      </c>
      <c r="N67" s="181" t="e">
        <f>NA()</f>
        <v>#N/A</v>
      </c>
      <c r="O67" s="181">
        <f>IF(ISNUMBER('将来負担比率（分子）の構造'!M$53), IF('将来負担比率（分子）の構造'!M$53 &lt; 0, 0, '将来負担比率（分子）の構造'!M$53), NA())</f>
        <v>1781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3174</v>
      </c>
      <c r="C72" s="185">
        <f>基金残高に係る経年分析!G55</f>
        <v>3172</v>
      </c>
      <c r="D72" s="185">
        <f>基金残高に係る経年分析!H55</f>
        <v>3268</v>
      </c>
    </row>
    <row r="73" spans="1:16" x14ac:dyDescent="0.15">
      <c r="A73" s="184" t="s">
        <v>78</v>
      </c>
      <c r="B73" s="185">
        <f>基金残高に係る経年分析!F56</f>
        <v>1259</v>
      </c>
      <c r="C73" s="185">
        <f>基金残高に係る経年分析!G56</f>
        <v>1113</v>
      </c>
      <c r="D73" s="185">
        <f>基金残高に係る経年分析!H56</f>
        <v>1155</v>
      </c>
    </row>
    <row r="74" spans="1:16" x14ac:dyDescent="0.15">
      <c r="A74" s="184" t="s">
        <v>79</v>
      </c>
      <c r="B74" s="185">
        <f>基金残高に係る経年分析!F57</f>
        <v>2876</v>
      </c>
      <c r="C74" s="185">
        <f>基金残高に係る経年分析!G57</f>
        <v>4161</v>
      </c>
      <c r="D74" s="185">
        <f>基金残高に係る経年分析!H57</f>
        <v>4530</v>
      </c>
    </row>
  </sheetData>
  <sheetProtection algorithmName="SHA-512" hashValue="1Aq87A22kxmGqC+kwx5b28pVJ0saZEC+w+Wf/DPV8mHV71YILr85N48dKfpxzMV7SsyleqW1FOmeYmvOKXlcdQ==" saltValue="fjbO8CdOGmNJvpENR44c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election sqref="A1:XFD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2582343</v>
      </c>
      <c r="S5" s="675"/>
      <c r="T5" s="675"/>
      <c r="U5" s="675"/>
      <c r="V5" s="675"/>
      <c r="W5" s="675"/>
      <c r="X5" s="675"/>
      <c r="Y5" s="676"/>
      <c r="Z5" s="677">
        <v>11.6</v>
      </c>
      <c r="AA5" s="677"/>
      <c r="AB5" s="677"/>
      <c r="AC5" s="677"/>
      <c r="AD5" s="678">
        <v>2582343</v>
      </c>
      <c r="AE5" s="678"/>
      <c r="AF5" s="678"/>
      <c r="AG5" s="678"/>
      <c r="AH5" s="678"/>
      <c r="AI5" s="678"/>
      <c r="AJ5" s="678"/>
      <c r="AK5" s="678"/>
      <c r="AL5" s="679">
        <v>33.5</v>
      </c>
      <c r="AM5" s="680"/>
      <c r="AN5" s="680"/>
      <c r="AO5" s="681"/>
      <c r="AP5" s="671" t="s">
        <v>229</v>
      </c>
      <c r="AQ5" s="672"/>
      <c r="AR5" s="672"/>
      <c r="AS5" s="672"/>
      <c r="AT5" s="672"/>
      <c r="AU5" s="672"/>
      <c r="AV5" s="672"/>
      <c r="AW5" s="672"/>
      <c r="AX5" s="672"/>
      <c r="AY5" s="672"/>
      <c r="AZ5" s="672"/>
      <c r="BA5" s="672"/>
      <c r="BB5" s="672"/>
      <c r="BC5" s="672"/>
      <c r="BD5" s="672"/>
      <c r="BE5" s="672"/>
      <c r="BF5" s="673"/>
      <c r="BG5" s="685">
        <v>2543985</v>
      </c>
      <c r="BH5" s="686"/>
      <c r="BI5" s="686"/>
      <c r="BJ5" s="686"/>
      <c r="BK5" s="686"/>
      <c r="BL5" s="686"/>
      <c r="BM5" s="686"/>
      <c r="BN5" s="687"/>
      <c r="BO5" s="688">
        <v>98.5</v>
      </c>
      <c r="BP5" s="688"/>
      <c r="BQ5" s="688"/>
      <c r="BR5" s="688"/>
      <c r="BS5" s="689">
        <v>8164</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118060</v>
      </c>
      <c r="S6" s="686"/>
      <c r="T6" s="686"/>
      <c r="U6" s="686"/>
      <c r="V6" s="686"/>
      <c r="W6" s="686"/>
      <c r="X6" s="686"/>
      <c r="Y6" s="687"/>
      <c r="Z6" s="688">
        <v>0.5</v>
      </c>
      <c r="AA6" s="688"/>
      <c r="AB6" s="688"/>
      <c r="AC6" s="688"/>
      <c r="AD6" s="689">
        <v>118060</v>
      </c>
      <c r="AE6" s="689"/>
      <c r="AF6" s="689"/>
      <c r="AG6" s="689"/>
      <c r="AH6" s="689"/>
      <c r="AI6" s="689"/>
      <c r="AJ6" s="689"/>
      <c r="AK6" s="689"/>
      <c r="AL6" s="690">
        <v>1.5</v>
      </c>
      <c r="AM6" s="691"/>
      <c r="AN6" s="691"/>
      <c r="AO6" s="692"/>
      <c r="AP6" s="682" t="s">
        <v>234</v>
      </c>
      <c r="AQ6" s="683"/>
      <c r="AR6" s="683"/>
      <c r="AS6" s="683"/>
      <c r="AT6" s="683"/>
      <c r="AU6" s="683"/>
      <c r="AV6" s="683"/>
      <c r="AW6" s="683"/>
      <c r="AX6" s="683"/>
      <c r="AY6" s="683"/>
      <c r="AZ6" s="683"/>
      <c r="BA6" s="683"/>
      <c r="BB6" s="683"/>
      <c r="BC6" s="683"/>
      <c r="BD6" s="683"/>
      <c r="BE6" s="683"/>
      <c r="BF6" s="684"/>
      <c r="BG6" s="685">
        <v>2543985</v>
      </c>
      <c r="BH6" s="686"/>
      <c r="BI6" s="686"/>
      <c r="BJ6" s="686"/>
      <c r="BK6" s="686"/>
      <c r="BL6" s="686"/>
      <c r="BM6" s="686"/>
      <c r="BN6" s="687"/>
      <c r="BO6" s="688">
        <v>98.5</v>
      </c>
      <c r="BP6" s="688"/>
      <c r="BQ6" s="688"/>
      <c r="BR6" s="688"/>
      <c r="BS6" s="689">
        <v>8164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145104</v>
      </c>
      <c r="CS6" s="686"/>
      <c r="CT6" s="686"/>
      <c r="CU6" s="686"/>
      <c r="CV6" s="686"/>
      <c r="CW6" s="686"/>
      <c r="CX6" s="686"/>
      <c r="CY6" s="687"/>
      <c r="CZ6" s="679">
        <v>0.7</v>
      </c>
      <c r="DA6" s="680"/>
      <c r="DB6" s="680"/>
      <c r="DC6" s="699"/>
      <c r="DD6" s="694" t="s">
        <v>175</v>
      </c>
      <c r="DE6" s="686"/>
      <c r="DF6" s="686"/>
      <c r="DG6" s="686"/>
      <c r="DH6" s="686"/>
      <c r="DI6" s="686"/>
      <c r="DJ6" s="686"/>
      <c r="DK6" s="686"/>
      <c r="DL6" s="686"/>
      <c r="DM6" s="686"/>
      <c r="DN6" s="686"/>
      <c r="DO6" s="686"/>
      <c r="DP6" s="687"/>
      <c r="DQ6" s="694">
        <v>145104</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2404</v>
      </c>
      <c r="S7" s="686"/>
      <c r="T7" s="686"/>
      <c r="U7" s="686"/>
      <c r="V7" s="686"/>
      <c r="W7" s="686"/>
      <c r="X7" s="686"/>
      <c r="Y7" s="687"/>
      <c r="Z7" s="688">
        <v>0</v>
      </c>
      <c r="AA7" s="688"/>
      <c r="AB7" s="688"/>
      <c r="AC7" s="688"/>
      <c r="AD7" s="689">
        <v>2404</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1062563</v>
      </c>
      <c r="BH7" s="686"/>
      <c r="BI7" s="686"/>
      <c r="BJ7" s="686"/>
      <c r="BK7" s="686"/>
      <c r="BL7" s="686"/>
      <c r="BM7" s="686"/>
      <c r="BN7" s="687"/>
      <c r="BO7" s="688">
        <v>41.1</v>
      </c>
      <c r="BP7" s="688"/>
      <c r="BQ7" s="688"/>
      <c r="BR7" s="688"/>
      <c r="BS7" s="689">
        <v>8164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7965782</v>
      </c>
      <c r="CS7" s="686"/>
      <c r="CT7" s="686"/>
      <c r="CU7" s="686"/>
      <c r="CV7" s="686"/>
      <c r="CW7" s="686"/>
      <c r="CX7" s="686"/>
      <c r="CY7" s="687"/>
      <c r="CZ7" s="688">
        <v>37</v>
      </c>
      <c r="DA7" s="688"/>
      <c r="DB7" s="688"/>
      <c r="DC7" s="688"/>
      <c r="DD7" s="694">
        <v>41573</v>
      </c>
      <c r="DE7" s="686"/>
      <c r="DF7" s="686"/>
      <c r="DG7" s="686"/>
      <c r="DH7" s="686"/>
      <c r="DI7" s="686"/>
      <c r="DJ7" s="686"/>
      <c r="DK7" s="686"/>
      <c r="DL7" s="686"/>
      <c r="DM7" s="686"/>
      <c r="DN7" s="686"/>
      <c r="DO7" s="686"/>
      <c r="DP7" s="687"/>
      <c r="DQ7" s="694">
        <v>1471696</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6191</v>
      </c>
      <c r="S8" s="686"/>
      <c r="T8" s="686"/>
      <c r="U8" s="686"/>
      <c r="V8" s="686"/>
      <c r="W8" s="686"/>
      <c r="X8" s="686"/>
      <c r="Y8" s="687"/>
      <c r="Z8" s="688">
        <v>0</v>
      </c>
      <c r="AA8" s="688"/>
      <c r="AB8" s="688"/>
      <c r="AC8" s="688"/>
      <c r="AD8" s="689">
        <v>6191</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44804</v>
      </c>
      <c r="BH8" s="686"/>
      <c r="BI8" s="686"/>
      <c r="BJ8" s="686"/>
      <c r="BK8" s="686"/>
      <c r="BL8" s="686"/>
      <c r="BM8" s="686"/>
      <c r="BN8" s="687"/>
      <c r="BO8" s="688">
        <v>1.7</v>
      </c>
      <c r="BP8" s="688"/>
      <c r="BQ8" s="688"/>
      <c r="BR8" s="688"/>
      <c r="BS8" s="694" t="s">
        <v>175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5351076</v>
      </c>
      <c r="CS8" s="686"/>
      <c r="CT8" s="686"/>
      <c r="CU8" s="686"/>
      <c r="CV8" s="686"/>
      <c r="CW8" s="686"/>
      <c r="CX8" s="686"/>
      <c r="CY8" s="687"/>
      <c r="CZ8" s="688">
        <v>24.9</v>
      </c>
      <c r="DA8" s="688"/>
      <c r="DB8" s="688"/>
      <c r="DC8" s="688"/>
      <c r="DD8" s="694">
        <v>56682</v>
      </c>
      <c r="DE8" s="686"/>
      <c r="DF8" s="686"/>
      <c r="DG8" s="686"/>
      <c r="DH8" s="686"/>
      <c r="DI8" s="686"/>
      <c r="DJ8" s="686"/>
      <c r="DK8" s="686"/>
      <c r="DL8" s="686"/>
      <c r="DM8" s="686"/>
      <c r="DN8" s="686"/>
      <c r="DO8" s="686"/>
      <c r="DP8" s="687"/>
      <c r="DQ8" s="694">
        <v>2076003</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7043</v>
      </c>
      <c r="S9" s="686"/>
      <c r="T9" s="686"/>
      <c r="U9" s="686"/>
      <c r="V9" s="686"/>
      <c r="W9" s="686"/>
      <c r="X9" s="686"/>
      <c r="Y9" s="687"/>
      <c r="Z9" s="688">
        <v>0</v>
      </c>
      <c r="AA9" s="688"/>
      <c r="AB9" s="688"/>
      <c r="AC9" s="688"/>
      <c r="AD9" s="689">
        <v>7043</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933382</v>
      </c>
      <c r="BH9" s="686"/>
      <c r="BI9" s="686"/>
      <c r="BJ9" s="686"/>
      <c r="BK9" s="686"/>
      <c r="BL9" s="686"/>
      <c r="BM9" s="686"/>
      <c r="BN9" s="687"/>
      <c r="BO9" s="688">
        <v>36.1</v>
      </c>
      <c r="BP9" s="688"/>
      <c r="BQ9" s="688"/>
      <c r="BR9" s="688"/>
      <c r="BS9" s="694" t="s">
        <v>175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1179510</v>
      </c>
      <c r="CS9" s="686"/>
      <c r="CT9" s="686"/>
      <c r="CU9" s="686"/>
      <c r="CV9" s="686"/>
      <c r="CW9" s="686"/>
      <c r="CX9" s="686"/>
      <c r="CY9" s="687"/>
      <c r="CZ9" s="688">
        <v>5.5</v>
      </c>
      <c r="DA9" s="688"/>
      <c r="DB9" s="688"/>
      <c r="DC9" s="688"/>
      <c r="DD9" s="694">
        <v>696</v>
      </c>
      <c r="DE9" s="686"/>
      <c r="DF9" s="686"/>
      <c r="DG9" s="686"/>
      <c r="DH9" s="686"/>
      <c r="DI9" s="686"/>
      <c r="DJ9" s="686"/>
      <c r="DK9" s="686"/>
      <c r="DL9" s="686"/>
      <c r="DM9" s="686"/>
      <c r="DN9" s="686"/>
      <c r="DO9" s="686"/>
      <c r="DP9" s="687"/>
      <c r="DQ9" s="694">
        <v>687467</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175</v>
      </c>
      <c r="S10" s="686"/>
      <c r="T10" s="686"/>
      <c r="U10" s="686"/>
      <c r="V10" s="686"/>
      <c r="W10" s="686"/>
      <c r="X10" s="686"/>
      <c r="Y10" s="687"/>
      <c r="Z10" s="688" t="s">
        <v>175</v>
      </c>
      <c r="AA10" s="688"/>
      <c r="AB10" s="688"/>
      <c r="AC10" s="688"/>
      <c r="AD10" s="689" t="s">
        <v>246</v>
      </c>
      <c r="AE10" s="689"/>
      <c r="AF10" s="689"/>
      <c r="AG10" s="689"/>
      <c r="AH10" s="689"/>
      <c r="AI10" s="689"/>
      <c r="AJ10" s="689"/>
      <c r="AK10" s="689"/>
      <c r="AL10" s="690" t="s">
        <v>175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48179</v>
      </c>
      <c r="BH10" s="686"/>
      <c r="BI10" s="686"/>
      <c r="BJ10" s="686"/>
      <c r="BK10" s="686"/>
      <c r="BL10" s="686"/>
      <c r="BM10" s="686"/>
      <c r="BN10" s="687"/>
      <c r="BO10" s="688">
        <v>1.9</v>
      </c>
      <c r="BP10" s="688"/>
      <c r="BQ10" s="688"/>
      <c r="BR10" s="688"/>
      <c r="BS10" s="694" t="s">
        <v>175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10261</v>
      </c>
      <c r="CS10" s="686"/>
      <c r="CT10" s="686"/>
      <c r="CU10" s="686"/>
      <c r="CV10" s="686"/>
      <c r="CW10" s="686"/>
      <c r="CX10" s="686"/>
      <c r="CY10" s="687"/>
      <c r="CZ10" s="688">
        <v>0</v>
      </c>
      <c r="DA10" s="688"/>
      <c r="DB10" s="688"/>
      <c r="DC10" s="688"/>
      <c r="DD10" s="694" t="s">
        <v>175</v>
      </c>
      <c r="DE10" s="686"/>
      <c r="DF10" s="686"/>
      <c r="DG10" s="686"/>
      <c r="DH10" s="686"/>
      <c r="DI10" s="686"/>
      <c r="DJ10" s="686"/>
      <c r="DK10" s="686"/>
      <c r="DL10" s="686"/>
      <c r="DM10" s="686"/>
      <c r="DN10" s="686"/>
      <c r="DO10" s="686"/>
      <c r="DP10" s="687"/>
      <c r="DQ10" s="694">
        <v>261</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568650</v>
      </c>
      <c r="S11" s="686"/>
      <c r="T11" s="686"/>
      <c r="U11" s="686"/>
      <c r="V11" s="686"/>
      <c r="W11" s="686"/>
      <c r="X11" s="686"/>
      <c r="Y11" s="687"/>
      <c r="Z11" s="690">
        <v>2.5</v>
      </c>
      <c r="AA11" s="691"/>
      <c r="AB11" s="691"/>
      <c r="AC11" s="703"/>
      <c r="AD11" s="694">
        <v>568650</v>
      </c>
      <c r="AE11" s="686"/>
      <c r="AF11" s="686"/>
      <c r="AG11" s="686"/>
      <c r="AH11" s="686"/>
      <c r="AI11" s="686"/>
      <c r="AJ11" s="686"/>
      <c r="AK11" s="687"/>
      <c r="AL11" s="690">
        <v>7.4</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36198</v>
      </c>
      <c r="BH11" s="686"/>
      <c r="BI11" s="686"/>
      <c r="BJ11" s="686"/>
      <c r="BK11" s="686"/>
      <c r="BL11" s="686"/>
      <c r="BM11" s="686"/>
      <c r="BN11" s="687"/>
      <c r="BO11" s="688">
        <v>1.4</v>
      </c>
      <c r="BP11" s="688"/>
      <c r="BQ11" s="688"/>
      <c r="BR11" s="688"/>
      <c r="BS11" s="694">
        <v>8164</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874146</v>
      </c>
      <c r="CS11" s="686"/>
      <c r="CT11" s="686"/>
      <c r="CU11" s="686"/>
      <c r="CV11" s="686"/>
      <c r="CW11" s="686"/>
      <c r="CX11" s="686"/>
      <c r="CY11" s="687"/>
      <c r="CZ11" s="688">
        <v>4.0999999999999996</v>
      </c>
      <c r="DA11" s="688"/>
      <c r="DB11" s="688"/>
      <c r="DC11" s="688"/>
      <c r="DD11" s="694">
        <v>213552</v>
      </c>
      <c r="DE11" s="686"/>
      <c r="DF11" s="686"/>
      <c r="DG11" s="686"/>
      <c r="DH11" s="686"/>
      <c r="DI11" s="686"/>
      <c r="DJ11" s="686"/>
      <c r="DK11" s="686"/>
      <c r="DL11" s="686"/>
      <c r="DM11" s="686"/>
      <c r="DN11" s="686"/>
      <c r="DO11" s="686"/>
      <c r="DP11" s="687"/>
      <c r="DQ11" s="694">
        <v>628196</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175</v>
      </c>
      <c r="S12" s="686"/>
      <c r="T12" s="686"/>
      <c r="U12" s="686"/>
      <c r="V12" s="686"/>
      <c r="W12" s="686"/>
      <c r="X12" s="686"/>
      <c r="Y12" s="687"/>
      <c r="Z12" s="688" t="s">
        <v>175</v>
      </c>
      <c r="AA12" s="688"/>
      <c r="AB12" s="688"/>
      <c r="AC12" s="688"/>
      <c r="AD12" s="689" t="s">
        <v>175</v>
      </c>
      <c r="AE12" s="689"/>
      <c r="AF12" s="689"/>
      <c r="AG12" s="689"/>
      <c r="AH12" s="689"/>
      <c r="AI12" s="689"/>
      <c r="AJ12" s="689"/>
      <c r="AK12" s="689"/>
      <c r="AL12" s="690" t="s">
        <v>246</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1201111</v>
      </c>
      <c r="BH12" s="686"/>
      <c r="BI12" s="686"/>
      <c r="BJ12" s="686"/>
      <c r="BK12" s="686"/>
      <c r="BL12" s="686"/>
      <c r="BM12" s="686"/>
      <c r="BN12" s="687"/>
      <c r="BO12" s="688">
        <v>46.5</v>
      </c>
      <c r="BP12" s="688"/>
      <c r="BQ12" s="688"/>
      <c r="BR12" s="688"/>
      <c r="BS12" s="694" t="s">
        <v>175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694634</v>
      </c>
      <c r="CS12" s="686"/>
      <c r="CT12" s="686"/>
      <c r="CU12" s="686"/>
      <c r="CV12" s="686"/>
      <c r="CW12" s="686"/>
      <c r="CX12" s="686"/>
      <c r="CY12" s="687"/>
      <c r="CZ12" s="688">
        <v>3.2</v>
      </c>
      <c r="DA12" s="688"/>
      <c r="DB12" s="688"/>
      <c r="DC12" s="688"/>
      <c r="DD12" s="694">
        <v>55277</v>
      </c>
      <c r="DE12" s="686"/>
      <c r="DF12" s="686"/>
      <c r="DG12" s="686"/>
      <c r="DH12" s="686"/>
      <c r="DI12" s="686"/>
      <c r="DJ12" s="686"/>
      <c r="DK12" s="686"/>
      <c r="DL12" s="686"/>
      <c r="DM12" s="686"/>
      <c r="DN12" s="686"/>
      <c r="DO12" s="686"/>
      <c r="DP12" s="687"/>
      <c r="DQ12" s="694">
        <v>405834</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175</v>
      </c>
      <c r="S13" s="686"/>
      <c r="T13" s="686"/>
      <c r="U13" s="686"/>
      <c r="V13" s="686"/>
      <c r="W13" s="686"/>
      <c r="X13" s="686"/>
      <c r="Y13" s="687"/>
      <c r="Z13" s="688" t="s">
        <v>175</v>
      </c>
      <c r="AA13" s="688"/>
      <c r="AB13" s="688"/>
      <c r="AC13" s="688"/>
      <c r="AD13" s="689" t="s">
        <v>246</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1197754</v>
      </c>
      <c r="BH13" s="686"/>
      <c r="BI13" s="686"/>
      <c r="BJ13" s="686"/>
      <c r="BK13" s="686"/>
      <c r="BL13" s="686"/>
      <c r="BM13" s="686"/>
      <c r="BN13" s="687"/>
      <c r="BO13" s="688">
        <v>46.4</v>
      </c>
      <c r="BP13" s="688"/>
      <c r="BQ13" s="688"/>
      <c r="BR13" s="688"/>
      <c r="BS13" s="694" t="s">
        <v>246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1999082</v>
      </c>
      <c r="CS13" s="686"/>
      <c r="CT13" s="686"/>
      <c r="CU13" s="686"/>
      <c r="CV13" s="686"/>
      <c r="CW13" s="686"/>
      <c r="CX13" s="686"/>
      <c r="CY13" s="687"/>
      <c r="CZ13" s="688">
        <v>9.3000000000000007</v>
      </c>
      <c r="DA13" s="688"/>
      <c r="DB13" s="688"/>
      <c r="DC13" s="688"/>
      <c r="DD13" s="694">
        <v>1558902</v>
      </c>
      <c r="DE13" s="686"/>
      <c r="DF13" s="686"/>
      <c r="DG13" s="686"/>
      <c r="DH13" s="686"/>
      <c r="DI13" s="686"/>
      <c r="DJ13" s="686"/>
      <c r="DK13" s="686"/>
      <c r="DL13" s="686"/>
      <c r="DM13" s="686"/>
      <c r="DN13" s="686"/>
      <c r="DO13" s="686"/>
      <c r="DP13" s="687"/>
      <c r="DQ13" s="694">
        <v>961732</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175</v>
      </c>
      <c r="AA14" s="688"/>
      <c r="AB14" s="688"/>
      <c r="AC14" s="688"/>
      <c r="AD14" s="689" t="s">
        <v>175</v>
      </c>
      <c r="AE14" s="689"/>
      <c r="AF14" s="689"/>
      <c r="AG14" s="689"/>
      <c r="AH14" s="689"/>
      <c r="AI14" s="689"/>
      <c r="AJ14" s="689"/>
      <c r="AK14" s="689"/>
      <c r="AL14" s="690" t="s">
        <v>175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107343</v>
      </c>
      <c r="BH14" s="686"/>
      <c r="BI14" s="686"/>
      <c r="BJ14" s="686"/>
      <c r="BK14" s="686"/>
      <c r="BL14" s="686"/>
      <c r="BM14" s="686"/>
      <c r="BN14" s="687"/>
      <c r="BO14" s="688">
        <v>4.2</v>
      </c>
      <c r="BP14" s="688"/>
      <c r="BQ14" s="688"/>
      <c r="BR14" s="688"/>
      <c r="BS14" s="694" t="s">
        <v>175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516529</v>
      </c>
      <c r="CS14" s="686"/>
      <c r="CT14" s="686"/>
      <c r="CU14" s="686"/>
      <c r="CV14" s="686"/>
      <c r="CW14" s="686"/>
      <c r="CX14" s="686"/>
      <c r="CY14" s="687"/>
      <c r="CZ14" s="688">
        <v>2.4</v>
      </c>
      <c r="DA14" s="688"/>
      <c r="DB14" s="688"/>
      <c r="DC14" s="688"/>
      <c r="DD14" s="694">
        <v>70420</v>
      </c>
      <c r="DE14" s="686"/>
      <c r="DF14" s="686"/>
      <c r="DG14" s="686"/>
      <c r="DH14" s="686"/>
      <c r="DI14" s="686"/>
      <c r="DJ14" s="686"/>
      <c r="DK14" s="686"/>
      <c r="DL14" s="686"/>
      <c r="DM14" s="686"/>
      <c r="DN14" s="686"/>
      <c r="DO14" s="686"/>
      <c r="DP14" s="687"/>
      <c r="DQ14" s="694">
        <v>450394</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175</v>
      </c>
      <c r="AA15" s="688"/>
      <c r="AB15" s="688"/>
      <c r="AC15" s="688"/>
      <c r="AD15" s="689" t="s">
        <v>175</v>
      </c>
      <c r="AE15" s="689"/>
      <c r="AF15" s="689"/>
      <c r="AG15" s="689"/>
      <c r="AH15" s="689"/>
      <c r="AI15" s="689"/>
      <c r="AJ15" s="689"/>
      <c r="AK15" s="689"/>
      <c r="AL15" s="690" t="s">
        <v>246</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172968</v>
      </c>
      <c r="BH15" s="686"/>
      <c r="BI15" s="686"/>
      <c r="BJ15" s="686"/>
      <c r="BK15" s="686"/>
      <c r="BL15" s="686"/>
      <c r="BM15" s="686"/>
      <c r="BN15" s="687"/>
      <c r="BO15" s="688">
        <v>6.7</v>
      </c>
      <c r="BP15" s="688"/>
      <c r="BQ15" s="688"/>
      <c r="BR15" s="688"/>
      <c r="BS15" s="694" t="s">
        <v>175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1228825</v>
      </c>
      <c r="CS15" s="686"/>
      <c r="CT15" s="686"/>
      <c r="CU15" s="686"/>
      <c r="CV15" s="686"/>
      <c r="CW15" s="686"/>
      <c r="CX15" s="686"/>
      <c r="CY15" s="687"/>
      <c r="CZ15" s="688">
        <v>5.7</v>
      </c>
      <c r="DA15" s="688"/>
      <c r="DB15" s="688"/>
      <c r="DC15" s="688"/>
      <c r="DD15" s="694">
        <v>185386</v>
      </c>
      <c r="DE15" s="686"/>
      <c r="DF15" s="686"/>
      <c r="DG15" s="686"/>
      <c r="DH15" s="686"/>
      <c r="DI15" s="686"/>
      <c r="DJ15" s="686"/>
      <c r="DK15" s="686"/>
      <c r="DL15" s="686"/>
      <c r="DM15" s="686"/>
      <c r="DN15" s="686"/>
      <c r="DO15" s="686"/>
      <c r="DP15" s="687"/>
      <c r="DQ15" s="694">
        <v>705164</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8769</v>
      </c>
      <c r="S16" s="686"/>
      <c r="T16" s="686"/>
      <c r="U16" s="686"/>
      <c r="V16" s="686"/>
      <c r="W16" s="686"/>
      <c r="X16" s="686"/>
      <c r="Y16" s="687"/>
      <c r="Z16" s="688">
        <v>0</v>
      </c>
      <c r="AA16" s="688"/>
      <c r="AB16" s="688"/>
      <c r="AC16" s="688"/>
      <c r="AD16" s="689">
        <v>8769</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175</v>
      </c>
      <c r="BH16" s="686"/>
      <c r="BI16" s="686"/>
      <c r="BJ16" s="686"/>
      <c r="BK16" s="686"/>
      <c r="BL16" s="686"/>
      <c r="BM16" s="686"/>
      <c r="BN16" s="687"/>
      <c r="BO16" s="688" t="s">
        <v>246</v>
      </c>
      <c r="BP16" s="688"/>
      <c r="BQ16" s="688"/>
      <c r="BR16" s="688"/>
      <c r="BS16" s="694" t="s">
        <v>175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103073</v>
      </c>
      <c r="CS16" s="686"/>
      <c r="CT16" s="686"/>
      <c r="CU16" s="686"/>
      <c r="CV16" s="686"/>
      <c r="CW16" s="686"/>
      <c r="CX16" s="686"/>
      <c r="CY16" s="687"/>
      <c r="CZ16" s="688">
        <v>0.5</v>
      </c>
      <c r="DA16" s="688"/>
      <c r="DB16" s="688"/>
      <c r="DC16" s="688"/>
      <c r="DD16" s="694" t="s">
        <v>175</v>
      </c>
      <c r="DE16" s="686"/>
      <c r="DF16" s="686"/>
      <c r="DG16" s="686"/>
      <c r="DH16" s="686"/>
      <c r="DI16" s="686"/>
      <c r="DJ16" s="686"/>
      <c r="DK16" s="686"/>
      <c r="DL16" s="686"/>
      <c r="DM16" s="686"/>
      <c r="DN16" s="686"/>
      <c r="DO16" s="686"/>
      <c r="DP16" s="687"/>
      <c r="DQ16" s="694">
        <v>53440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5519</v>
      </c>
      <c r="S17" s="686"/>
      <c r="T17" s="686"/>
      <c r="U17" s="686"/>
      <c r="V17" s="686"/>
      <c r="W17" s="686"/>
      <c r="X17" s="686"/>
      <c r="Y17" s="687"/>
      <c r="Z17" s="688">
        <v>0</v>
      </c>
      <c r="AA17" s="688"/>
      <c r="AB17" s="688"/>
      <c r="AC17" s="688"/>
      <c r="AD17" s="689">
        <v>5519</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175</v>
      </c>
      <c r="BP17" s="688"/>
      <c r="BQ17" s="688"/>
      <c r="BR17" s="688"/>
      <c r="BS17" s="694" t="s">
        <v>175</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1444422</v>
      </c>
      <c r="CS17" s="686"/>
      <c r="CT17" s="686"/>
      <c r="CU17" s="686"/>
      <c r="CV17" s="686"/>
      <c r="CW17" s="686"/>
      <c r="CX17" s="686"/>
      <c r="CY17" s="687"/>
      <c r="CZ17" s="688">
        <v>6.7</v>
      </c>
      <c r="DA17" s="688"/>
      <c r="DB17" s="688"/>
      <c r="DC17" s="688"/>
      <c r="DD17" s="694" t="s">
        <v>175</v>
      </c>
      <c r="DE17" s="686"/>
      <c r="DF17" s="686"/>
      <c r="DG17" s="686"/>
      <c r="DH17" s="686"/>
      <c r="DI17" s="686"/>
      <c r="DJ17" s="686"/>
      <c r="DK17" s="686"/>
      <c r="DL17" s="686"/>
      <c r="DM17" s="686"/>
      <c r="DN17" s="686"/>
      <c r="DO17" s="686"/>
      <c r="DP17" s="687"/>
      <c r="DQ17" s="694">
        <v>1428925</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20029</v>
      </c>
      <c r="S18" s="686"/>
      <c r="T18" s="686"/>
      <c r="U18" s="686"/>
      <c r="V18" s="686"/>
      <c r="W18" s="686"/>
      <c r="X18" s="686"/>
      <c r="Y18" s="687"/>
      <c r="Z18" s="688">
        <v>0.1</v>
      </c>
      <c r="AA18" s="688"/>
      <c r="AB18" s="688"/>
      <c r="AC18" s="688"/>
      <c r="AD18" s="689">
        <v>20029</v>
      </c>
      <c r="AE18" s="689"/>
      <c r="AF18" s="689"/>
      <c r="AG18" s="689"/>
      <c r="AH18" s="689"/>
      <c r="AI18" s="689"/>
      <c r="AJ18" s="689"/>
      <c r="AK18" s="689"/>
      <c r="AL18" s="690">
        <v>0.3</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175</v>
      </c>
      <c r="BH18" s="686"/>
      <c r="BI18" s="686"/>
      <c r="BJ18" s="686"/>
      <c r="BK18" s="686"/>
      <c r="BL18" s="686"/>
      <c r="BM18" s="686"/>
      <c r="BN18" s="687"/>
      <c r="BO18" s="688" t="s">
        <v>175</v>
      </c>
      <c r="BP18" s="688"/>
      <c r="BQ18" s="688"/>
      <c r="BR18" s="688"/>
      <c r="BS18" s="694" t="s">
        <v>175</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175</v>
      </c>
      <c r="CS18" s="686"/>
      <c r="CT18" s="686"/>
      <c r="CU18" s="686"/>
      <c r="CV18" s="686"/>
      <c r="CW18" s="686"/>
      <c r="CX18" s="686"/>
      <c r="CY18" s="687"/>
      <c r="CZ18" s="688" t="s">
        <v>175</v>
      </c>
      <c r="DA18" s="688"/>
      <c r="DB18" s="688"/>
      <c r="DC18" s="688"/>
      <c r="DD18" s="694" t="s">
        <v>175</v>
      </c>
      <c r="DE18" s="686"/>
      <c r="DF18" s="686"/>
      <c r="DG18" s="686"/>
      <c r="DH18" s="686"/>
      <c r="DI18" s="686"/>
      <c r="DJ18" s="686"/>
      <c r="DK18" s="686"/>
      <c r="DL18" s="686"/>
      <c r="DM18" s="686"/>
      <c r="DN18" s="686"/>
      <c r="DO18" s="686"/>
      <c r="DP18" s="687"/>
      <c r="DQ18" s="694" t="s">
        <v>175</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14908</v>
      </c>
      <c r="S19" s="686"/>
      <c r="T19" s="686"/>
      <c r="U19" s="686"/>
      <c r="V19" s="686"/>
      <c r="W19" s="686"/>
      <c r="X19" s="686"/>
      <c r="Y19" s="687"/>
      <c r="Z19" s="688">
        <v>0.1</v>
      </c>
      <c r="AA19" s="688"/>
      <c r="AB19" s="688"/>
      <c r="AC19" s="688"/>
      <c r="AD19" s="689">
        <v>14908</v>
      </c>
      <c r="AE19" s="689"/>
      <c r="AF19" s="689"/>
      <c r="AG19" s="689"/>
      <c r="AH19" s="689"/>
      <c r="AI19" s="689"/>
      <c r="AJ19" s="689"/>
      <c r="AK19" s="689"/>
      <c r="AL19" s="690">
        <v>0.2</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38358</v>
      </c>
      <c r="BH19" s="686"/>
      <c r="BI19" s="686"/>
      <c r="BJ19" s="686"/>
      <c r="BK19" s="686"/>
      <c r="BL19" s="686"/>
      <c r="BM19" s="686"/>
      <c r="BN19" s="687"/>
      <c r="BO19" s="688">
        <v>1.5</v>
      </c>
      <c r="BP19" s="688"/>
      <c r="BQ19" s="688"/>
      <c r="BR19" s="688"/>
      <c r="BS19" s="694" t="s">
        <v>175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175</v>
      </c>
      <c r="CS19" s="686"/>
      <c r="CT19" s="686"/>
      <c r="CU19" s="686"/>
      <c r="CV19" s="686"/>
      <c r="CW19" s="686"/>
      <c r="CX19" s="686"/>
      <c r="CY19" s="687"/>
      <c r="CZ19" s="688" t="s">
        <v>175</v>
      </c>
      <c r="DA19" s="688"/>
      <c r="DB19" s="688"/>
      <c r="DC19" s="688"/>
      <c r="DD19" s="694" t="s">
        <v>175</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3250</v>
      </c>
      <c r="S20" s="686"/>
      <c r="T20" s="686"/>
      <c r="U20" s="686"/>
      <c r="V20" s="686"/>
      <c r="W20" s="686"/>
      <c r="X20" s="686"/>
      <c r="Y20" s="687"/>
      <c r="Z20" s="688">
        <v>0</v>
      </c>
      <c r="AA20" s="688"/>
      <c r="AB20" s="688"/>
      <c r="AC20" s="688"/>
      <c r="AD20" s="689">
        <v>3250</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38358</v>
      </c>
      <c r="BH20" s="686"/>
      <c r="BI20" s="686"/>
      <c r="BJ20" s="686"/>
      <c r="BK20" s="686"/>
      <c r="BL20" s="686"/>
      <c r="BM20" s="686"/>
      <c r="BN20" s="687"/>
      <c r="BO20" s="688">
        <v>1.5</v>
      </c>
      <c r="BP20" s="688"/>
      <c r="BQ20" s="688"/>
      <c r="BR20" s="688"/>
      <c r="BS20" s="694" t="s">
        <v>175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21512444</v>
      </c>
      <c r="CS20" s="686"/>
      <c r="CT20" s="686"/>
      <c r="CU20" s="686"/>
      <c r="CV20" s="686"/>
      <c r="CW20" s="686"/>
      <c r="CX20" s="686"/>
      <c r="CY20" s="687"/>
      <c r="CZ20" s="688">
        <v>100</v>
      </c>
      <c r="DA20" s="688"/>
      <c r="DB20" s="688"/>
      <c r="DC20" s="688"/>
      <c r="DD20" s="694">
        <v>2182488</v>
      </c>
      <c r="DE20" s="686"/>
      <c r="DF20" s="686"/>
      <c r="DG20" s="686"/>
      <c r="DH20" s="686"/>
      <c r="DI20" s="686"/>
      <c r="DJ20" s="686"/>
      <c r="DK20" s="686"/>
      <c r="DL20" s="686"/>
      <c r="DM20" s="686"/>
      <c r="DN20" s="686"/>
      <c r="DO20" s="686"/>
      <c r="DP20" s="687"/>
      <c r="DQ20" s="694">
        <v>9014216</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1871</v>
      </c>
      <c r="S21" s="686"/>
      <c r="T21" s="686"/>
      <c r="U21" s="686"/>
      <c r="V21" s="686"/>
      <c r="W21" s="686"/>
      <c r="X21" s="686"/>
      <c r="Y21" s="687"/>
      <c r="Z21" s="688">
        <v>0</v>
      </c>
      <c r="AA21" s="688"/>
      <c r="AB21" s="688"/>
      <c r="AC21" s="688"/>
      <c r="AD21" s="689">
        <v>1871</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38358</v>
      </c>
      <c r="BH21" s="686"/>
      <c r="BI21" s="686"/>
      <c r="BJ21" s="686"/>
      <c r="BK21" s="686"/>
      <c r="BL21" s="686"/>
      <c r="BM21" s="686"/>
      <c r="BN21" s="687"/>
      <c r="BO21" s="688">
        <v>1.5</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4835046</v>
      </c>
      <c r="S22" s="686"/>
      <c r="T22" s="686"/>
      <c r="U22" s="686"/>
      <c r="V22" s="686"/>
      <c r="W22" s="686"/>
      <c r="X22" s="686"/>
      <c r="Y22" s="687"/>
      <c r="Z22" s="688">
        <v>21.6</v>
      </c>
      <c r="AA22" s="688"/>
      <c r="AB22" s="688"/>
      <c r="AC22" s="688"/>
      <c r="AD22" s="689">
        <v>4372820</v>
      </c>
      <c r="AE22" s="689"/>
      <c r="AF22" s="689"/>
      <c r="AG22" s="689"/>
      <c r="AH22" s="689"/>
      <c r="AI22" s="689"/>
      <c r="AJ22" s="689"/>
      <c r="AK22" s="689"/>
      <c r="AL22" s="690">
        <v>56.7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246</v>
      </c>
      <c r="BH22" s="686"/>
      <c r="BI22" s="686"/>
      <c r="BJ22" s="686"/>
      <c r="BK22" s="686"/>
      <c r="BL22" s="686"/>
      <c r="BM22" s="686"/>
      <c r="BN22" s="687"/>
      <c r="BO22" s="688" t="s">
        <v>246</v>
      </c>
      <c r="BP22" s="688"/>
      <c r="BQ22" s="688"/>
      <c r="BR22" s="688"/>
      <c r="BS22" s="694" t="s">
        <v>175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4372820</v>
      </c>
      <c r="S23" s="686"/>
      <c r="T23" s="686"/>
      <c r="U23" s="686"/>
      <c r="V23" s="686"/>
      <c r="W23" s="686"/>
      <c r="X23" s="686"/>
      <c r="Y23" s="687"/>
      <c r="Z23" s="688">
        <v>19.600000000000001</v>
      </c>
      <c r="AA23" s="688"/>
      <c r="AB23" s="688"/>
      <c r="AC23" s="688"/>
      <c r="AD23" s="689">
        <v>4372820</v>
      </c>
      <c r="AE23" s="689"/>
      <c r="AF23" s="689"/>
      <c r="AG23" s="689"/>
      <c r="AH23" s="689"/>
      <c r="AI23" s="689"/>
      <c r="AJ23" s="689"/>
      <c r="AK23" s="689"/>
      <c r="AL23" s="690">
        <v>56.7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175</v>
      </c>
      <c r="BH23" s="686"/>
      <c r="BI23" s="686"/>
      <c r="BJ23" s="686"/>
      <c r="BK23" s="686"/>
      <c r="BL23" s="686"/>
      <c r="BM23" s="686"/>
      <c r="BN23" s="687"/>
      <c r="BO23" s="688" t="s">
        <v>175</v>
      </c>
      <c r="BP23" s="688"/>
      <c r="BQ23" s="688"/>
      <c r="BR23" s="688"/>
      <c r="BS23" s="694" t="s">
        <v>175</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462226</v>
      </c>
      <c r="S24" s="686"/>
      <c r="T24" s="686"/>
      <c r="U24" s="686"/>
      <c r="V24" s="686"/>
      <c r="W24" s="686"/>
      <c r="X24" s="686"/>
      <c r="Y24" s="687"/>
      <c r="Z24" s="688">
        <v>2.1</v>
      </c>
      <c r="AA24" s="688"/>
      <c r="AB24" s="688"/>
      <c r="AC24" s="688"/>
      <c r="AD24" s="689" t="s">
        <v>175</v>
      </c>
      <c r="AE24" s="689"/>
      <c r="AF24" s="689"/>
      <c r="AG24" s="689"/>
      <c r="AH24" s="689"/>
      <c r="AI24" s="689"/>
      <c r="AJ24" s="689"/>
      <c r="AK24" s="689"/>
      <c r="AL24" s="690" t="s">
        <v>175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175</v>
      </c>
      <c r="BH24" s="686"/>
      <c r="BI24" s="686"/>
      <c r="BJ24" s="686"/>
      <c r="BK24" s="686"/>
      <c r="BL24" s="686"/>
      <c r="BM24" s="686"/>
      <c r="BN24" s="687"/>
      <c r="BO24" s="688" t="s">
        <v>246</v>
      </c>
      <c r="BP24" s="688"/>
      <c r="BQ24" s="688"/>
      <c r="BR24" s="688"/>
      <c r="BS24" s="694" t="s">
        <v>246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6909555</v>
      </c>
      <c r="CS24" s="675"/>
      <c r="CT24" s="675"/>
      <c r="CU24" s="675"/>
      <c r="CV24" s="675"/>
      <c r="CW24" s="675"/>
      <c r="CX24" s="675"/>
      <c r="CY24" s="676"/>
      <c r="CZ24" s="679">
        <v>32.1</v>
      </c>
      <c r="DA24" s="680"/>
      <c r="DB24" s="680"/>
      <c r="DC24" s="699"/>
      <c r="DD24" s="724">
        <v>4170359</v>
      </c>
      <c r="DE24" s="675"/>
      <c r="DF24" s="675"/>
      <c r="DG24" s="675"/>
      <c r="DH24" s="675"/>
      <c r="DI24" s="675"/>
      <c r="DJ24" s="675"/>
      <c r="DK24" s="676"/>
      <c r="DL24" s="724">
        <v>4142392</v>
      </c>
      <c r="DM24" s="675"/>
      <c r="DN24" s="675"/>
      <c r="DO24" s="675"/>
      <c r="DP24" s="675"/>
      <c r="DQ24" s="675"/>
      <c r="DR24" s="675"/>
      <c r="DS24" s="675"/>
      <c r="DT24" s="675"/>
      <c r="DU24" s="675"/>
      <c r="DV24" s="676"/>
      <c r="DW24" s="679">
        <v>51.8</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175</v>
      </c>
      <c r="AA25" s="688"/>
      <c r="AB25" s="688"/>
      <c r="AC25" s="688"/>
      <c r="AD25" s="689" t="s">
        <v>175</v>
      </c>
      <c r="AE25" s="689"/>
      <c r="AF25" s="689"/>
      <c r="AG25" s="689"/>
      <c r="AH25" s="689"/>
      <c r="AI25" s="689"/>
      <c r="AJ25" s="689"/>
      <c r="AK25" s="689"/>
      <c r="AL25" s="690" t="s">
        <v>175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175</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2126894</v>
      </c>
      <c r="CS25" s="721"/>
      <c r="CT25" s="721"/>
      <c r="CU25" s="721"/>
      <c r="CV25" s="721"/>
      <c r="CW25" s="721"/>
      <c r="CX25" s="721"/>
      <c r="CY25" s="722"/>
      <c r="CZ25" s="690">
        <v>9.9</v>
      </c>
      <c r="DA25" s="719"/>
      <c r="DB25" s="719"/>
      <c r="DC25" s="723"/>
      <c r="DD25" s="694">
        <v>1948411</v>
      </c>
      <c r="DE25" s="721"/>
      <c r="DF25" s="721"/>
      <c r="DG25" s="721"/>
      <c r="DH25" s="721"/>
      <c r="DI25" s="721"/>
      <c r="DJ25" s="721"/>
      <c r="DK25" s="722"/>
      <c r="DL25" s="694">
        <v>1925634</v>
      </c>
      <c r="DM25" s="721"/>
      <c r="DN25" s="721"/>
      <c r="DO25" s="721"/>
      <c r="DP25" s="721"/>
      <c r="DQ25" s="721"/>
      <c r="DR25" s="721"/>
      <c r="DS25" s="721"/>
      <c r="DT25" s="721"/>
      <c r="DU25" s="721"/>
      <c r="DV25" s="722"/>
      <c r="DW25" s="690">
        <v>24.1</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8154054</v>
      </c>
      <c r="S26" s="686"/>
      <c r="T26" s="686"/>
      <c r="U26" s="686"/>
      <c r="V26" s="686"/>
      <c r="W26" s="686"/>
      <c r="X26" s="686"/>
      <c r="Y26" s="687"/>
      <c r="Z26" s="688">
        <v>36.5</v>
      </c>
      <c r="AA26" s="688"/>
      <c r="AB26" s="688"/>
      <c r="AC26" s="688"/>
      <c r="AD26" s="689">
        <v>7691828</v>
      </c>
      <c r="AE26" s="689"/>
      <c r="AF26" s="689"/>
      <c r="AG26" s="689"/>
      <c r="AH26" s="689"/>
      <c r="AI26" s="689"/>
      <c r="AJ26" s="689"/>
      <c r="AK26" s="689"/>
      <c r="AL26" s="690">
        <v>99.7</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175</v>
      </c>
      <c r="BH26" s="686"/>
      <c r="BI26" s="686"/>
      <c r="BJ26" s="686"/>
      <c r="BK26" s="686"/>
      <c r="BL26" s="686"/>
      <c r="BM26" s="686"/>
      <c r="BN26" s="687"/>
      <c r="BO26" s="688" t="s">
        <v>175</v>
      </c>
      <c r="BP26" s="688"/>
      <c r="BQ26" s="688"/>
      <c r="BR26" s="688"/>
      <c r="BS26" s="694" t="s">
        <v>246</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1085246</v>
      </c>
      <c r="CS26" s="686"/>
      <c r="CT26" s="686"/>
      <c r="CU26" s="686"/>
      <c r="CV26" s="686"/>
      <c r="CW26" s="686"/>
      <c r="CX26" s="686"/>
      <c r="CY26" s="687"/>
      <c r="CZ26" s="690">
        <v>5</v>
      </c>
      <c r="DA26" s="719"/>
      <c r="DB26" s="719"/>
      <c r="DC26" s="723"/>
      <c r="DD26" s="694">
        <v>1020845</v>
      </c>
      <c r="DE26" s="686"/>
      <c r="DF26" s="686"/>
      <c r="DG26" s="686"/>
      <c r="DH26" s="686"/>
      <c r="DI26" s="686"/>
      <c r="DJ26" s="686"/>
      <c r="DK26" s="687"/>
      <c r="DL26" s="694" t="s">
        <v>175</v>
      </c>
      <c r="DM26" s="686"/>
      <c r="DN26" s="686"/>
      <c r="DO26" s="686"/>
      <c r="DP26" s="686"/>
      <c r="DQ26" s="686"/>
      <c r="DR26" s="686"/>
      <c r="DS26" s="686"/>
      <c r="DT26" s="686"/>
      <c r="DU26" s="686"/>
      <c r="DV26" s="687"/>
      <c r="DW26" s="690" t="s">
        <v>175</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3299</v>
      </c>
      <c r="S27" s="686"/>
      <c r="T27" s="686"/>
      <c r="U27" s="686"/>
      <c r="V27" s="686"/>
      <c r="W27" s="686"/>
      <c r="X27" s="686"/>
      <c r="Y27" s="687"/>
      <c r="Z27" s="688">
        <v>0</v>
      </c>
      <c r="AA27" s="688"/>
      <c r="AB27" s="688"/>
      <c r="AC27" s="688"/>
      <c r="AD27" s="689">
        <v>3299</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2582343</v>
      </c>
      <c r="BH27" s="686"/>
      <c r="BI27" s="686"/>
      <c r="BJ27" s="686"/>
      <c r="BK27" s="686"/>
      <c r="BL27" s="686"/>
      <c r="BM27" s="686"/>
      <c r="BN27" s="687"/>
      <c r="BO27" s="688">
        <v>100</v>
      </c>
      <c r="BP27" s="688"/>
      <c r="BQ27" s="688"/>
      <c r="BR27" s="688"/>
      <c r="BS27" s="694">
        <v>8164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3338239</v>
      </c>
      <c r="CS27" s="721"/>
      <c r="CT27" s="721"/>
      <c r="CU27" s="721"/>
      <c r="CV27" s="721"/>
      <c r="CW27" s="721"/>
      <c r="CX27" s="721"/>
      <c r="CY27" s="722"/>
      <c r="CZ27" s="690">
        <v>15.5</v>
      </c>
      <c r="DA27" s="719"/>
      <c r="DB27" s="719"/>
      <c r="DC27" s="723"/>
      <c r="DD27" s="694">
        <v>793023</v>
      </c>
      <c r="DE27" s="721"/>
      <c r="DF27" s="721"/>
      <c r="DG27" s="721"/>
      <c r="DH27" s="721"/>
      <c r="DI27" s="721"/>
      <c r="DJ27" s="721"/>
      <c r="DK27" s="722"/>
      <c r="DL27" s="694">
        <v>787833</v>
      </c>
      <c r="DM27" s="721"/>
      <c r="DN27" s="721"/>
      <c r="DO27" s="721"/>
      <c r="DP27" s="721"/>
      <c r="DQ27" s="721"/>
      <c r="DR27" s="721"/>
      <c r="DS27" s="721"/>
      <c r="DT27" s="721"/>
      <c r="DU27" s="721"/>
      <c r="DV27" s="722"/>
      <c r="DW27" s="690">
        <v>9.9</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182304</v>
      </c>
      <c r="S28" s="686"/>
      <c r="T28" s="686"/>
      <c r="U28" s="686"/>
      <c r="V28" s="686"/>
      <c r="W28" s="686"/>
      <c r="X28" s="686"/>
      <c r="Y28" s="687"/>
      <c r="Z28" s="688">
        <v>0.8</v>
      </c>
      <c r="AA28" s="688"/>
      <c r="AB28" s="688"/>
      <c r="AC28" s="688"/>
      <c r="AD28" s="689" t="s">
        <v>175</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1444422</v>
      </c>
      <c r="CS28" s="686"/>
      <c r="CT28" s="686"/>
      <c r="CU28" s="686"/>
      <c r="CV28" s="686"/>
      <c r="CW28" s="686"/>
      <c r="CX28" s="686"/>
      <c r="CY28" s="687"/>
      <c r="CZ28" s="690">
        <v>6.7</v>
      </c>
      <c r="DA28" s="719"/>
      <c r="DB28" s="719"/>
      <c r="DC28" s="723"/>
      <c r="DD28" s="694">
        <v>1428925</v>
      </c>
      <c r="DE28" s="686"/>
      <c r="DF28" s="686"/>
      <c r="DG28" s="686"/>
      <c r="DH28" s="686"/>
      <c r="DI28" s="686"/>
      <c r="DJ28" s="686"/>
      <c r="DK28" s="687"/>
      <c r="DL28" s="694">
        <v>1428925</v>
      </c>
      <c r="DM28" s="686"/>
      <c r="DN28" s="686"/>
      <c r="DO28" s="686"/>
      <c r="DP28" s="686"/>
      <c r="DQ28" s="686"/>
      <c r="DR28" s="686"/>
      <c r="DS28" s="686"/>
      <c r="DT28" s="686"/>
      <c r="DU28" s="686"/>
      <c r="DV28" s="687"/>
      <c r="DW28" s="690">
        <v>17.899999999999999</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41030</v>
      </c>
      <c r="S29" s="686"/>
      <c r="T29" s="686"/>
      <c r="U29" s="686"/>
      <c r="V29" s="686"/>
      <c r="W29" s="686"/>
      <c r="X29" s="686"/>
      <c r="Y29" s="687"/>
      <c r="Z29" s="688">
        <v>0.2</v>
      </c>
      <c r="AA29" s="688"/>
      <c r="AB29" s="688"/>
      <c r="AC29" s="688"/>
      <c r="AD29" s="689">
        <v>3964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1444422</v>
      </c>
      <c r="CS29" s="721"/>
      <c r="CT29" s="721"/>
      <c r="CU29" s="721"/>
      <c r="CV29" s="721"/>
      <c r="CW29" s="721"/>
      <c r="CX29" s="721"/>
      <c r="CY29" s="722"/>
      <c r="CZ29" s="690">
        <v>6.7</v>
      </c>
      <c r="DA29" s="719"/>
      <c r="DB29" s="719"/>
      <c r="DC29" s="723"/>
      <c r="DD29" s="694">
        <v>1428925</v>
      </c>
      <c r="DE29" s="721"/>
      <c r="DF29" s="721"/>
      <c r="DG29" s="721"/>
      <c r="DH29" s="721"/>
      <c r="DI29" s="721"/>
      <c r="DJ29" s="721"/>
      <c r="DK29" s="722"/>
      <c r="DL29" s="694">
        <v>1428925</v>
      </c>
      <c r="DM29" s="721"/>
      <c r="DN29" s="721"/>
      <c r="DO29" s="721"/>
      <c r="DP29" s="721"/>
      <c r="DQ29" s="721"/>
      <c r="DR29" s="721"/>
      <c r="DS29" s="721"/>
      <c r="DT29" s="721"/>
      <c r="DU29" s="721"/>
      <c r="DV29" s="722"/>
      <c r="DW29" s="690">
        <v>17.899999999999999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195215</v>
      </c>
      <c r="S30" s="686"/>
      <c r="T30" s="686"/>
      <c r="U30" s="686"/>
      <c r="V30" s="686"/>
      <c r="W30" s="686"/>
      <c r="X30" s="686"/>
      <c r="Y30" s="687"/>
      <c r="Z30" s="688">
        <v>0.9</v>
      </c>
      <c r="AA30" s="688"/>
      <c r="AB30" s="688"/>
      <c r="AC30" s="688"/>
      <c r="AD30" s="689" t="s">
        <v>175</v>
      </c>
      <c r="AE30" s="689"/>
      <c r="AF30" s="689"/>
      <c r="AG30" s="689"/>
      <c r="AH30" s="689"/>
      <c r="AI30" s="689"/>
      <c r="AJ30" s="689"/>
      <c r="AK30" s="689"/>
      <c r="AL30" s="690" t="s">
        <v>175</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1383697</v>
      </c>
      <c r="CS30" s="686"/>
      <c r="CT30" s="686"/>
      <c r="CU30" s="686"/>
      <c r="CV30" s="686"/>
      <c r="CW30" s="686"/>
      <c r="CX30" s="686"/>
      <c r="CY30" s="687"/>
      <c r="CZ30" s="690">
        <v>6.4</v>
      </c>
      <c r="DA30" s="719"/>
      <c r="DB30" s="719"/>
      <c r="DC30" s="723"/>
      <c r="DD30" s="694">
        <v>1369169</v>
      </c>
      <c r="DE30" s="686"/>
      <c r="DF30" s="686"/>
      <c r="DG30" s="686"/>
      <c r="DH30" s="686"/>
      <c r="DI30" s="686"/>
      <c r="DJ30" s="686"/>
      <c r="DK30" s="687"/>
      <c r="DL30" s="694">
        <v>1369169</v>
      </c>
      <c r="DM30" s="686"/>
      <c r="DN30" s="686"/>
      <c r="DO30" s="686"/>
      <c r="DP30" s="686"/>
      <c r="DQ30" s="686"/>
      <c r="DR30" s="686"/>
      <c r="DS30" s="686"/>
      <c r="DT30" s="686"/>
      <c r="DU30" s="686"/>
      <c r="DV30" s="687"/>
      <c r="DW30" s="690">
        <v>17.100000000000001</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5485965</v>
      </c>
      <c r="S31" s="686"/>
      <c r="T31" s="686"/>
      <c r="U31" s="686"/>
      <c r="V31" s="686"/>
      <c r="W31" s="686"/>
      <c r="X31" s="686"/>
      <c r="Y31" s="687"/>
      <c r="Z31" s="688">
        <v>24.6</v>
      </c>
      <c r="AA31" s="688"/>
      <c r="AB31" s="688"/>
      <c r="AC31" s="688"/>
      <c r="AD31" s="689" t="s">
        <v>175</v>
      </c>
      <c r="AE31" s="689"/>
      <c r="AF31" s="689"/>
      <c r="AG31" s="689"/>
      <c r="AH31" s="689"/>
      <c r="AI31" s="689"/>
      <c r="AJ31" s="689"/>
      <c r="AK31" s="689"/>
      <c r="AL31" s="690" t="s">
        <v>246</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96.5</v>
      </c>
      <c r="BH31" s="740"/>
      <c r="BI31" s="740"/>
      <c r="BJ31" s="740"/>
      <c r="BK31" s="740"/>
      <c r="BL31" s="740"/>
      <c r="BM31" s="680">
        <v>90.2</v>
      </c>
      <c r="BN31" s="740"/>
      <c r="BO31" s="740"/>
      <c r="BP31" s="740"/>
      <c r="BQ31" s="741"/>
      <c r="BR31" s="753">
        <v>98.5</v>
      </c>
      <c r="BS31" s="740"/>
      <c r="BT31" s="740"/>
      <c r="BU31" s="740"/>
      <c r="BV31" s="740"/>
      <c r="BW31" s="740"/>
      <c r="BX31" s="680">
        <v>87.2</v>
      </c>
      <c r="BY31" s="740"/>
      <c r="BZ31" s="740"/>
      <c r="CA31" s="740"/>
      <c r="CB31" s="741"/>
      <c r="CD31" s="727"/>
      <c r="CE31" s="728"/>
      <c r="CF31" s="700" t="s">
        <v>314</v>
      </c>
      <c r="CG31" s="701"/>
      <c r="CH31" s="701"/>
      <c r="CI31" s="701"/>
      <c r="CJ31" s="701"/>
      <c r="CK31" s="701"/>
      <c r="CL31" s="701"/>
      <c r="CM31" s="701"/>
      <c r="CN31" s="701"/>
      <c r="CO31" s="701"/>
      <c r="CP31" s="701"/>
      <c r="CQ31" s="702"/>
      <c r="CR31" s="685">
        <v>60725</v>
      </c>
      <c r="CS31" s="721"/>
      <c r="CT31" s="721"/>
      <c r="CU31" s="721"/>
      <c r="CV31" s="721"/>
      <c r="CW31" s="721"/>
      <c r="CX31" s="721"/>
      <c r="CY31" s="722"/>
      <c r="CZ31" s="690">
        <v>0.3</v>
      </c>
      <c r="DA31" s="719"/>
      <c r="DB31" s="719"/>
      <c r="DC31" s="723"/>
      <c r="DD31" s="694">
        <v>59756</v>
      </c>
      <c r="DE31" s="721"/>
      <c r="DF31" s="721"/>
      <c r="DG31" s="721"/>
      <c r="DH31" s="721"/>
      <c r="DI31" s="721"/>
      <c r="DJ31" s="721"/>
      <c r="DK31" s="722"/>
      <c r="DL31" s="694">
        <v>59756</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v>300</v>
      </c>
      <c r="S32" s="686"/>
      <c r="T32" s="686"/>
      <c r="U32" s="686"/>
      <c r="V32" s="686"/>
      <c r="W32" s="686"/>
      <c r="X32" s="686"/>
      <c r="Y32" s="687"/>
      <c r="Z32" s="688">
        <v>0</v>
      </c>
      <c r="AA32" s="688"/>
      <c r="AB32" s="688"/>
      <c r="AC32" s="688"/>
      <c r="AD32" s="689">
        <v>300</v>
      </c>
      <c r="AE32" s="689"/>
      <c r="AF32" s="689"/>
      <c r="AG32" s="689"/>
      <c r="AH32" s="689"/>
      <c r="AI32" s="689"/>
      <c r="AJ32" s="689"/>
      <c r="AK32" s="689"/>
      <c r="AL32" s="690">
        <v>0</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98.8</v>
      </c>
      <c r="BH32" s="721"/>
      <c r="BI32" s="721"/>
      <c r="BJ32" s="721"/>
      <c r="BK32" s="721"/>
      <c r="BL32" s="721"/>
      <c r="BM32" s="691">
        <v>95.7</v>
      </c>
      <c r="BN32" s="751"/>
      <c r="BO32" s="751"/>
      <c r="BP32" s="751"/>
      <c r="BQ32" s="752"/>
      <c r="BR32" s="754">
        <v>98.7</v>
      </c>
      <c r="BS32" s="721"/>
      <c r="BT32" s="721"/>
      <c r="BU32" s="721"/>
      <c r="BV32" s="721"/>
      <c r="BW32" s="721"/>
      <c r="BX32" s="691">
        <v>95.3</v>
      </c>
      <c r="BY32" s="751"/>
      <c r="BZ32" s="751"/>
      <c r="CA32" s="751"/>
      <c r="CB32" s="752"/>
      <c r="CD32" s="729"/>
      <c r="CE32" s="730"/>
      <c r="CF32" s="700" t="s">
        <v>318</v>
      </c>
      <c r="CG32" s="701"/>
      <c r="CH32" s="701"/>
      <c r="CI32" s="701"/>
      <c r="CJ32" s="701"/>
      <c r="CK32" s="701"/>
      <c r="CL32" s="701"/>
      <c r="CM32" s="701"/>
      <c r="CN32" s="701"/>
      <c r="CO32" s="701"/>
      <c r="CP32" s="701"/>
      <c r="CQ32" s="702"/>
      <c r="CR32" s="685" t="s">
        <v>175</v>
      </c>
      <c r="CS32" s="686"/>
      <c r="CT32" s="686"/>
      <c r="CU32" s="686"/>
      <c r="CV32" s="686"/>
      <c r="CW32" s="686"/>
      <c r="CX32" s="686"/>
      <c r="CY32" s="687"/>
      <c r="CZ32" s="690" t="s">
        <v>175</v>
      </c>
      <c r="DA32" s="719"/>
      <c r="DB32" s="719"/>
      <c r="DC32" s="723"/>
      <c r="DD32" s="694" t="s">
        <v>246</v>
      </c>
      <c r="DE32" s="686"/>
      <c r="DF32" s="686"/>
      <c r="DG32" s="686"/>
      <c r="DH32" s="686"/>
      <c r="DI32" s="686"/>
      <c r="DJ32" s="686"/>
      <c r="DK32" s="687"/>
      <c r="DL32" s="694" t="s">
        <v>175</v>
      </c>
      <c r="DM32" s="686"/>
      <c r="DN32" s="686"/>
      <c r="DO32" s="686"/>
      <c r="DP32" s="686"/>
      <c r="DQ32" s="686"/>
      <c r="DR32" s="686"/>
      <c r="DS32" s="686"/>
      <c r="DT32" s="686"/>
      <c r="DU32" s="686"/>
      <c r="DV32" s="687"/>
      <c r="DW32" s="690" t="s">
        <v>175</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1201635</v>
      </c>
      <c r="S33" s="686"/>
      <c r="T33" s="686"/>
      <c r="U33" s="686"/>
      <c r="V33" s="686"/>
      <c r="W33" s="686"/>
      <c r="X33" s="686"/>
      <c r="Y33" s="687"/>
      <c r="Z33" s="688">
        <v>5.4</v>
      </c>
      <c r="AA33" s="688"/>
      <c r="AB33" s="688"/>
      <c r="AC33" s="688"/>
      <c r="AD33" s="689" t="s">
        <v>175</v>
      </c>
      <c r="AE33" s="689"/>
      <c r="AF33" s="689"/>
      <c r="AG33" s="689"/>
      <c r="AH33" s="689"/>
      <c r="AI33" s="689"/>
      <c r="AJ33" s="689"/>
      <c r="AK33" s="689"/>
      <c r="AL33" s="690" t="s">
        <v>175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93.8</v>
      </c>
      <c r="BH33" s="756"/>
      <c r="BI33" s="756"/>
      <c r="BJ33" s="756"/>
      <c r="BK33" s="756"/>
      <c r="BL33" s="756"/>
      <c r="BM33" s="757">
        <v>84.2</v>
      </c>
      <c r="BN33" s="756"/>
      <c r="BO33" s="756"/>
      <c r="BP33" s="756"/>
      <c r="BQ33" s="758"/>
      <c r="BR33" s="755">
        <v>98.1</v>
      </c>
      <c r="BS33" s="756"/>
      <c r="BT33" s="756"/>
      <c r="BU33" s="756"/>
      <c r="BV33" s="756"/>
      <c r="BW33" s="756"/>
      <c r="BX33" s="757">
        <v>78.900000000000006</v>
      </c>
      <c r="BY33" s="756"/>
      <c r="BZ33" s="756"/>
      <c r="CA33" s="756"/>
      <c r="CB33" s="758"/>
      <c r="CD33" s="700" t="s">
        <v>321</v>
      </c>
      <c r="CE33" s="701"/>
      <c r="CF33" s="701"/>
      <c r="CG33" s="701"/>
      <c r="CH33" s="701"/>
      <c r="CI33" s="701"/>
      <c r="CJ33" s="701"/>
      <c r="CK33" s="701"/>
      <c r="CL33" s="701"/>
      <c r="CM33" s="701"/>
      <c r="CN33" s="701"/>
      <c r="CO33" s="701"/>
      <c r="CP33" s="701"/>
      <c r="CQ33" s="702"/>
      <c r="CR33" s="685">
        <v>12317328</v>
      </c>
      <c r="CS33" s="721"/>
      <c r="CT33" s="721"/>
      <c r="CU33" s="721"/>
      <c r="CV33" s="721"/>
      <c r="CW33" s="721"/>
      <c r="CX33" s="721"/>
      <c r="CY33" s="722"/>
      <c r="CZ33" s="690">
        <v>57.3</v>
      </c>
      <c r="DA33" s="719"/>
      <c r="DB33" s="719"/>
      <c r="DC33" s="723"/>
      <c r="DD33" s="694">
        <v>4092337</v>
      </c>
      <c r="DE33" s="721"/>
      <c r="DF33" s="721"/>
      <c r="DG33" s="721"/>
      <c r="DH33" s="721"/>
      <c r="DI33" s="721"/>
      <c r="DJ33" s="721"/>
      <c r="DK33" s="722"/>
      <c r="DL33" s="694">
        <v>2763364</v>
      </c>
      <c r="DM33" s="721"/>
      <c r="DN33" s="721"/>
      <c r="DO33" s="721"/>
      <c r="DP33" s="721"/>
      <c r="DQ33" s="721"/>
      <c r="DR33" s="721"/>
      <c r="DS33" s="721"/>
      <c r="DT33" s="721"/>
      <c r="DU33" s="721"/>
      <c r="DV33" s="722"/>
      <c r="DW33" s="690">
        <v>34.6</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29655</v>
      </c>
      <c r="S34" s="686"/>
      <c r="T34" s="686"/>
      <c r="U34" s="686"/>
      <c r="V34" s="686"/>
      <c r="W34" s="686"/>
      <c r="X34" s="686"/>
      <c r="Y34" s="687"/>
      <c r="Z34" s="688">
        <v>0.1</v>
      </c>
      <c r="AA34" s="688"/>
      <c r="AB34" s="688"/>
      <c r="AC34" s="688"/>
      <c r="AD34" s="689">
        <v>13604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3453574</v>
      </c>
      <c r="CS34" s="686"/>
      <c r="CT34" s="686"/>
      <c r="CU34" s="686"/>
      <c r="CV34" s="686"/>
      <c r="CW34" s="686"/>
      <c r="CX34" s="686"/>
      <c r="CY34" s="687"/>
      <c r="CZ34" s="690">
        <v>16.100000000000001</v>
      </c>
      <c r="DA34" s="719"/>
      <c r="DB34" s="719"/>
      <c r="DC34" s="723"/>
      <c r="DD34" s="694">
        <v>1032424</v>
      </c>
      <c r="DE34" s="686"/>
      <c r="DF34" s="686"/>
      <c r="DG34" s="686"/>
      <c r="DH34" s="686"/>
      <c r="DI34" s="686"/>
      <c r="DJ34" s="686"/>
      <c r="DK34" s="687"/>
      <c r="DL34" s="694">
        <v>814732</v>
      </c>
      <c r="DM34" s="686"/>
      <c r="DN34" s="686"/>
      <c r="DO34" s="686"/>
      <c r="DP34" s="686"/>
      <c r="DQ34" s="686"/>
      <c r="DR34" s="686"/>
      <c r="DS34" s="686"/>
      <c r="DT34" s="686"/>
      <c r="DU34" s="686"/>
      <c r="DV34" s="687"/>
      <c r="DW34" s="690">
        <v>10.199999999999999</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3262205</v>
      </c>
      <c r="S35" s="686"/>
      <c r="T35" s="686"/>
      <c r="U35" s="686"/>
      <c r="V35" s="686"/>
      <c r="W35" s="686"/>
      <c r="X35" s="686"/>
      <c r="Y35" s="687"/>
      <c r="Z35" s="688">
        <v>14.6</v>
      </c>
      <c r="AA35" s="688"/>
      <c r="AB35" s="688"/>
      <c r="AC35" s="688"/>
      <c r="AD35" s="689" t="s">
        <v>175</v>
      </c>
      <c r="AE35" s="689"/>
      <c r="AF35" s="689"/>
      <c r="AG35" s="689"/>
      <c r="AH35" s="689"/>
      <c r="AI35" s="689"/>
      <c r="AJ35" s="689"/>
      <c r="AK35" s="689"/>
      <c r="AL35" s="690" t="s">
        <v>175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11678</v>
      </c>
      <c r="CS35" s="721"/>
      <c r="CT35" s="721"/>
      <c r="CU35" s="721"/>
      <c r="CV35" s="721"/>
      <c r="CW35" s="721"/>
      <c r="CX35" s="721"/>
      <c r="CY35" s="722"/>
      <c r="CZ35" s="690">
        <v>0.1</v>
      </c>
      <c r="DA35" s="719"/>
      <c r="DB35" s="719"/>
      <c r="DC35" s="723"/>
      <c r="DD35" s="694">
        <v>8218</v>
      </c>
      <c r="DE35" s="721"/>
      <c r="DF35" s="721"/>
      <c r="DG35" s="721"/>
      <c r="DH35" s="721"/>
      <c r="DI35" s="721"/>
      <c r="DJ35" s="721"/>
      <c r="DK35" s="722"/>
      <c r="DL35" s="694">
        <v>8218</v>
      </c>
      <c r="DM35" s="721"/>
      <c r="DN35" s="721"/>
      <c r="DO35" s="721"/>
      <c r="DP35" s="721"/>
      <c r="DQ35" s="721"/>
      <c r="DR35" s="721"/>
      <c r="DS35" s="721"/>
      <c r="DT35" s="721"/>
      <c r="DU35" s="721"/>
      <c r="DV35" s="722"/>
      <c r="DW35" s="690">
        <v>0.1</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1987681</v>
      </c>
      <c r="S36" s="686"/>
      <c r="T36" s="686"/>
      <c r="U36" s="686"/>
      <c r="V36" s="686"/>
      <c r="W36" s="686"/>
      <c r="X36" s="686"/>
      <c r="Y36" s="687"/>
      <c r="Z36" s="688">
        <v>8.9</v>
      </c>
      <c r="AA36" s="688"/>
      <c r="AB36" s="688"/>
      <c r="AC36" s="688"/>
      <c r="AD36" s="689" t="s">
        <v>175</v>
      </c>
      <c r="AE36" s="689"/>
      <c r="AF36" s="689"/>
      <c r="AG36" s="689"/>
      <c r="AH36" s="689"/>
      <c r="AI36" s="689"/>
      <c r="AJ36" s="689"/>
      <c r="AK36" s="689"/>
      <c r="AL36" s="690" t="s">
        <v>175</v>
      </c>
      <c r="AM36" s="691"/>
      <c r="AN36" s="691"/>
      <c r="AO36" s="692"/>
      <c r="AP36" s="235"/>
      <c r="AQ36" s="759" t="s">
        <v>329</v>
      </c>
      <c r="AR36" s="760"/>
      <c r="AS36" s="760"/>
      <c r="AT36" s="760"/>
      <c r="AU36" s="760"/>
      <c r="AV36" s="760"/>
      <c r="AW36" s="760"/>
      <c r="AX36" s="760"/>
      <c r="AY36" s="761"/>
      <c r="AZ36" s="674">
        <v>1845861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97129</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4387624</v>
      </c>
      <c r="CS36" s="686"/>
      <c r="CT36" s="686"/>
      <c r="CU36" s="686"/>
      <c r="CV36" s="686"/>
      <c r="CW36" s="686"/>
      <c r="CX36" s="686"/>
      <c r="CY36" s="687"/>
      <c r="CZ36" s="690">
        <v>20.399999999999999</v>
      </c>
      <c r="DA36" s="719"/>
      <c r="DB36" s="719"/>
      <c r="DC36" s="723"/>
      <c r="DD36" s="694">
        <v>1321767</v>
      </c>
      <c r="DE36" s="686"/>
      <c r="DF36" s="686"/>
      <c r="DG36" s="686"/>
      <c r="DH36" s="686"/>
      <c r="DI36" s="686"/>
      <c r="DJ36" s="686"/>
      <c r="DK36" s="687"/>
      <c r="DL36" s="694">
        <v>783734</v>
      </c>
      <c r="DM36" s="686"/>
      <c r="DN36" s="686"/>
      <c r="DO36" s="686"/>
      <c r="DP36" s="686"/>
      <c r="DQ36" s="686"/>
      <c r="DR36" s="686"/>
      <c r="DS36" s="686"/>
      <c r="DT36" s="686"/>
      <c r="DU36" s="686"/>
      <c r="DV36" s="687"/>
      <c r="DW36" s="690">
        <v>9.8000000000000007</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613836</v>
      </c>
      <c r="S37" s="686"/>
      <c r="T37" s="686"/>
      <c r="U37" s="686"/>
      <c r="V37" s="686"/>
      <c r="W37" s="686"/>
      <c r="X37" s="686"/>
      <c r="Y37" s="687"/>
      <c r="Z37" s="688">
        <v>2.7</v>
      </c>
      <c r="AA37" s="688"/>
      <c r="AB37" s="688"/>
      <c r="AC37" s="688"/>
      <c r="AD37" s="689" t="s">
        <v>175</v>
      </c>
      <c r="AE37" s="689"/>
      <c r="AF37" s="689"/>
      <c r="AG37" s="689"/>
      <c r="AH37" s="689"/>
      <c r="AI37" s="689"/>
      <c r="AJ37" s="689"/>
      <c r="AK37" s="689"/>
      <c r="AL37" s="690" t="s">
        <v>175</v>
      </c>
      <c r="AM37" s="691"/>
      <c r="AN37" s="691"/>
      <c r="AO37" s="692"/>
      <c r="AQ37" s="763" t="s">
        <v>333</v>
      </c>
      <c r="AR37" s="764"/>
      <c r="AS37" s="764"/>
      <c r="AT37" s="764"/>
      <c r="AU37" s="764"/>
      <c r="AV37" s="764"/>
      <c r="AW37" s="764"/>
      <c r="AX37" s="764"/>
      <c r="AY37" s="765"/>
      <c r="AZ37" s="685">
        <v>551717</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54021</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784626</v>
      </c>
      <c r="CS37" s="721"/>
      <c r="CT37" s="721"/>
      <c r="CU37" s="721"/>
      <c r="CV37" s="721"/>
      <c r="CW37" s="721"/>
      <c r="CX37" s="721"/>
      <c r="CY37" s="722"/>
      <c r="CZ37" s="690">
        <v>3.6</v>
      </c>
      <c r="DA37" s="719"/>
      <c r="DB37" s="719"/>
      <c r="DC37" s="723"/>
      <c r="DD37" s="694">
        <v>666688</v>
      </c>
      <c r="DE37" s="721"/>
      <c r="DF37" s="721"/>
      <c r="DG37" s="721"/>
      <c r="DH37" s="721"/>
      <c r="DI37" s="721"/>
      <c r="DJ37" s="721"/>
      <c r="DK37" s="722"/>
      <c r="DL37" s="694">
        <v>542627</v>
      </c>
      <c r="DM37" s="721"/>
      <c r="DN37" s="721"/>
      <c r="DO37" s="721"/>
      <c r="DP37" s="721"/>
      <c r="DQ37" s="721"/>
      <c r="DR37" s="721"/>
      <c r="DS37" s="721"/>
      <c r="DT37" s="721"/>
      <c r="DU37" s="721"/>
      <c r="DV37" s="722"/>
      <c r="DW37" s="690">
        <v>6.8</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313991</v>
      </c>
      <c r="S38" s="686"/>
      <c r="T38" s="686"/>
      <c r="U38" s="686"/>
      <c r="V38" s="686"/>
      <c r="W38" s="686"/>
      <c r="X38" s="686"/>
      <c r="Y38" s="687"/>
      <c r="Z38" s="688">
        <v>1.4</v>
      </c>
      <c r="AA38" s="688"/>
      <c r="AB38" s="688"/>
      <c r="AC38" s="688"/>
      <c r="AD38" s="689">
        <v>157</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20817</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3436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1825044</v>
      </c>
      <c r="CS38" s="686"/>
      <c r="CT38" s="686"/>
      <c r="CU38" s="686"/>
      <c r="CV38" s="686"/>
      <c r="CW38" s="686"/>
      <c r="CX38" s="686"/>
      <c r="CY38" s="687"/>
      <c r="CZ38" s="690">
        <v>8.5</v>
      </c>
      <c r="DA38" s="719"/>
      <c r="DB38" s="719"/>
      <c r="DC38" s="723"/>
      <c r="DD38" s="694">
        <v>1301547</v>
      </c>
      <c r="DE38" s="686"/>
      <c r="DF38" s="686"/>
      <c r="DG38" s="686"/>
      <c r="DH38" s="686"/>
      <c r="DI38" s="686"/>
      <c r="DJ38" s="686"/>
      <c r="DK38" s="687"/>
      <c r="DL38" s="694">
        <v>1156680</v>
      </c>
      <c r="DM38" s="686"/>
      <c r="DN38" s="686"/>
      <c r="DO38" s="686"/>
      <c r="DP38" s="686"/>
      <c r="DQ38" s="686"/>
      <c r="DR38" s="686"/>
      <c r="DS38" s="686"/>
      <c r="DT38" s="686"/>
      <c r="DU38" s="686"/>
      <c r="DV38" s="687"/>
      <c r="DW38" s="690">
        <v>14.5</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870109</v>
      </c>
      <c r="S39" s="686"/>
      <c r="T39" s="686"/>
      <c r="U39" s="686"/>
      <c r="V39" s="686"/>
      <c r="W39" s="686"/>
      <c r="X39" s="686"/>
      <c r="Y39" s="687"/>
      <c r="Z39" s="688">
        <v>3.9</v>
      </c>
      <c r="AA39" s="688"/>
      <c r="AB39" s="688"/>
      <c r="AC39" s="688"/>
      <c r="AD39" s="689" t="s">
        <v>175</v>
      </c>
      <c r="AE39" s="689"/>
      <c r="AF39" s="689"/>
      <c r="AG39" s="689"/>
      <c r="AH39" s="689"/>
      <c r="AI39" s="689"/>
      <c r="AJ39" s="689"/>
      <c r="AK39" s="689"/>
      <c r="AL39" s="690" t="s">
        <v>246</v>
      </c>
      <c r="AM39" s="691"/>
      <c r="AN39" s="691"/>
      <c r="AO39" s="692"/>
      <c r="AQ39" s="763" t="s">
        <v>341</v>
      </c>
      <c r="AR39" s="764"/>
      <c r="AS39" s="764"/>
      <c r="AT39" s="764"/>
      <c r="AU39" s="764"/>
      <c r="AV39" s="764"/>
      <c r="AW39" s="764"/>
      <c r="AX39" s="764"/>
      <c r="AY39" s="765"/>
      <c r="AZ39" s="685" t="s">
        <v>175</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5555</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2418824</v>
      </c>
      <c r="CS39" s="721"/>
      <c r="CT39" s="721"/>
      <c r="CU39" s="721"/>
      <c r="CV39" s="721"/>
      <c r="CW39" s="721"/>
      <c r="CX39" s="721"/>
      <c r="CY39" s="722"/>
      <c r="CZ39" s="690">
        <v>11.2</v>
      </c>
      <c r="DA39" s="719"/>
      <c r="DB39" s="719"/>
      <c r="DC39" s="723"/>
      <c r="DD39" s="694">
        <v>428381</v>
      </c>
      <c r="DE39" s="721"/>
      <c r="DF39" s="721"/>
      <c r="DG39" s="721"/>
      <c r="DH39" s="721"/>
      <c r="DI39" s="721"/>
      <c r="DJ39" s="721"/>
      <c r="DK39" s="722"/>
      <c r="DL39" s="694" t="s">
        <v>175</v>
      </c>
      <c r="DM39" s="721"/>
      <c r="DN39" s="721"/>
      <c r="DO39" s="721"/>
      <c r="DP39" s="721"/>
      <c r="DQ39" s="721"/>
      <c r="DR39" s="721"/>
      <c r="DS39" s="721"/>
      <c r="DT39" s="721"/>
      <c r="DU39" s="721"/>
      <c r="DV39" s="722"/>
      <c r="DW39" s="690" t="s">
        <v>246</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175</v>
      </c>
      <c r="S40" s="686"/>
      <c r="T40" s="686"/>
      <c r="U40" s="686"/>
      <c r="V40" s="686"/>
      <c r="W40" s="686"/>
      <c r="X40" s="686"/>
      <c r="Y40" s="687"/>
      <c r="Z40" s="688" t="s">
        <v>175</v>
      </c>
      <c r="AA40" s="688"/>
      <c r="AB40" s="688"/>
      <c r="AC40" s="688"/>
      <c r="AD40" s="689" t="s">
        <v>175</v>
      </c>
      <c r="AE40" s="689"/>
      <c r="AF40" s="689"/>
      <c r="AG40" s="689"/>
      <c r="AH40" s="689"/>
      <c r="AI40" s="689"/>
      <c r="AJ40" s="689"/>
      <c r="AK40" s="689"/>
      <c r="AL40" s="690" t="s">
        <v>246</v>
      </c>
      <c r="AM40" s="691"/>
      <c r="AN40" s="691"/>
      <c r="AO40" s="692"/>
      <c r="AQ40" s="763" t="s">
        <v>345</v>
      </c>
      <c r="AR40" s="764"/>
      <c r="AS40" s="764"/>
      <c r="AT40" s="764"/>
      <c r="AU40" s="764"/>
      <c r="AV40" s="764"/>
      <c r="AW40" s="764"/>
      <c r="AX40" s="764"/>
      <c r="AY40" s="765"/>
      <c r="AZ40" s="685" t="s">
        <v>175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112</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220584</v>
      </c>
      <c r="CS40" s="686"/>
      <c r="CT40" s="686"/>
      <c r="CU40" s="686"/>
      <c r="CV40" s="686"/>
      <c r="CW40" s="686"/>
      <c r="CX40" s="686"/>
      <c r="CY40" s="687"/>
      <c r="CZ40" s="690">
        <v>1</v>
      </c>
      <c r="DA40" s="719"/>
      <c r="DB40" s="719"/>
      <c r="DC40" s="723"/>
      <c r="DD40" s="694" t="s">
        <v>175</v>
      </c>
      <c r="DE40" s="686"/>
      <c r="DF40" s="686"/>
      <c r="DG40" s="686"/>
      <c r="DH40" s="686"/>
      <c r="DI40" s="686"/>
      <c r="DJ40" s="686"/>
      <c r="DK40" s="687"/>
      <c r="DL40" s="694" t="s">
        <v>175</v>
      </c>
      <c r="DM40" s="686"/>
      <c r="DN40" s="686"/>
      <c r="DO40" s="686"/>
      <c r="DP40" s="686"/>
      <c r="DQ40" s="686"/>
      <c r="DR40" s="686"/>
      <c r="DS40" s="686"/>
      <c r="DT40" s="686"/>
      <c r="DU40" s="686"/>
      <c r="DV40" s="687"/>
      <c r="DW40" s="690" t="s">
        <v>175</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175</v>
      </c>
      <c r="AA41" s="688"/>
      <c r="AB41" s="688"/>
      <c r="AC41" s="688"/>
      <c r="AD41" s="689" t="s">
        <v>246</v>
      </c>
      <c r="AE41" s="689"/>
      <c r="AF41" s="689"/>
      <c r="AG41" s="689"/>
      <c r="AH41" s="689"/>
      <c r="AI41" s="689"/>
      <c r="AJ41" s="689"/>
      <c r="AK41" s="689"/>
      <c r="AL41" s="690" t="s">
        <v>246</v>
      </c>
      <c r="AM41" s="691"/>
      <c r="AN41" s="691"/>
      <c r="AO41" s="692"/>
      <c r="AQ41" s="763" t="s">
        <v>350</v>
      </c>
      <c r="AR41" s="764"/>
      <c r="AS41" s="764"/>
      <c r="AT41" s="764"/>
      <c r="AU41" s="764"/>
      <c r="AV41" s="764"/>
      <c r="AW41" s="764"/>
      <c r="AX41" s="764"/>
      <c r="AY41" s="765"/>
      <c r="AZ41" s="685">
        <v>291503</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246</v>
      </c>
      <c r="CS41" s="721"/>
      <c r="CT41" s="721"/>
      <c r="CU41" s="721"/>
      <c r="CV41" s="721"/>
      <c r="CW41" s="721"/>
      <c r="CX41" s="721"/>
      <c r="CY41" s="722"/>
      <c r="CZ41" s="690" t="s">
        <v>246</v>
      </c>
      <c r="DA41" s="719"/>
      <c r="DB41" s="719"/>
      <c r="DC41" s="723"/>
      <c r="DD41" s="694" t="s">
        <v>175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282575</v>
      </c>
      <c r="S42" s="686"/>
      <c r="T42" s="686"/>
      <c r="U42" s="686"/>
      <c r="V42" s="686"/>
      <c r="W42" s="686"/>
      <c r="X42" s="686"/>
      <c r="Y42" s="687"/>
      <c r="Z42" s="688">
        <v>1.3</v>
      </c>
      <c r="AA42" s="688"/>
      <c r="AB42" s="688"/>
      <c r="AC42" s="688"/>
      <c r="AD42" s="689" t="s">
        <v>175</v>
      </c>
      <c r="AE42" s="689"/>
      <c r="AF42" s="689"/>
      <c r="AG42" s="689"/>
      <c r="AH42" s="689"/>
      <c r="AI42" s="689"/>
      <c r="AJ42" s="689"/>
      <c r="AK42" s="689"/>
      <c r="AL42" s="690" t="s">
        <v>175</v>
      </c>
      <c r="AM42" s="691"/>
      <c r="AN42" s="691"/>
      <c r="AO42" s="692"/>
      <c r="AQ42" s="784" t="s">
        <v>354</v>
      </c>
      <c r="AR42" s="785"/>
      <c r="AS42" s="785"/>
      <c r="AT42" s="785"/>
      <c r="AU42" s="785"/>
      <c r="AV42" s="785"/>
      <c r="AW42" s="785"/>
      <c r="AX42" s="785"/>
      <c r="AY42" s="786"/>
      <c r="AZ42" s="776">
        <v>981824</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429</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2285561</v>
      </c>
      <c r="CS42" s="686"/>
      <c r="CT42" s="686"/>
      <c r="CU42" s="686"/>
      <c r="CV42" s="686"/>
      <c r="CW42" s="686"/>
      <c r="CX42" s="686"/>
      <c r="CY42" s="687"/>
      <c r="CZ42" s="690">
        <v>10.6</v>
      </c>
      <c r="DA42" s="691"/>
      <c r="DB42" s="691"/>
      <c r="DC42" s="703"/>
      <c r="DD42" s="694">
        <v>751520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22341279</v>
      </c>
      <c r="S43" s="777"/>
      <c r="T43" s="777"/>
      <c r="U43" s="777"/>
      <c r="V43" s="777"/>
      <c r="W43" s="777"/>
      <c r="X43" s="777"/>
      <c r="Y43" s="778"/>
      <c r="Z43" s="779">
        <v>100</v>
      </c>
      <c r="AA43" s="779"/>
      <c r="AB43" s="779"/>
      <c r="AC43" s="779"/>
      <c r="AD43" s="780">
        <v>7713152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46038</v>
      </c>
      <c r="CS43" s="721"/>
      <c r="CT43" s="721"/>
      <c r="CU43" s="721"/>
      <c r="CV43" s="721"/>
      <c r="CW43" s="721"/>
      <c r="CX43" s="721"/>
      <c r="CY43" s="722"/>
      <c r="CZ43" s="690">
        <v>0.2</v>
      </c>
      <c r="DA43" s="719"/>
      <c r="DB43" s="719"/>
      <c r="DC43" s="723"/>
      <c r="DD43" s="694">
        <v>46038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2182488</v>
      </c>
      <c r="CS44" s="686"/>
      <c r="CT44" s="686"/>
      <c r="CU44" s="686"/>
      <c r="CV44" s="686"/>
      <c r="CW44" s="686"/>
      <c r="CX44" s="686"/>
      <c r="CY44" s="687"/>
      <c r="CZ44" s="690">
        <v>10.1</v>
      </c>
      <c r="DA44" s="691"/>
      <c r="DB44" s="691"/>
      <c r="DC44" s="703"/>
      <c r="DD44" s="694">
        <v>698080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1040748</v>
      </c>
      <c r="CS45" s="721"/>
      <c r="CT45" s="721"/>
      <c r="CU45" s="721"/>
      <c r="CV45" s="721"/>
      <c r="CW45" s="721"/>
      <c r="CX45" s="721"/>
      <c r="CY45" s="722"/>
      <c r="CZ45" s="690">
        <v>4.8</v>
      </c>
      <c r="DA45" s="719"/>
      <c r="DB45" s="719"/>
      <c r="DC45" s="723"/>
      <c r="DD45" s="694">
        <v>84189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1068344</v>
      </c>
      <c r="CS46" s="686"/>
      <c r="CT46" s="686"/>
      <c r="CU46" s="686"/>
      <c r="CV46" s="686"/>
      <c r="CW46" s="686"/>
      <c r="CX46" s="686"/>
      <c r="CY46" s="687"/>
      <c r="CZ46" s="690">
        <v>5</v>
      </c>
      <c r="DA46" s="691"/>
      <c r="DB46" s="691"/>
      <c r="DC46" s="703"/>
      <c r="DD46" s="694">
        <v>603795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103073</v>
      </c>
      <c r="CS47" s="721"/>
      <c r="CT47" s="721"/>
      <c r="CU47" s="721"/>
      <c r="CV47" s="721"/>
      <c r="CW47" s="721"/>
      <c r="CX47" s="721"/>
      <c r="CY47" s="722"/>
      <c r="CZ47" s="690">
        <v>0.5</v>
      </c>
      <c r="DA47" s="719"/>
      <c r="DB47" s="719"/>
      <c r="DC47" s="723"/>
      <c r="DD47" s="694">
        <v>53440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175</v>
      </c>
      <c r="CS48" s="686"/>
      <c r="CT48" s="686"/>
      <c r="CU48" s="686"/>
      <c r="CV48" s="686"/>
      <c r="CW48" s="686"/>
      <c r="CX48" s="686"/>
      <c r="CY48" s="687"/>
      <c r="CZ48" s="690" t="s">
        <v>175</v>
      </c>
      <c r="DA48" s="691"/>
      <c r="DB48" s="691"/>
      <c r="DC48" s="703"/>
      <c r="DD48" s="694" t="s">
        <v>175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21512444</v>
      </c>
      <c r="CS49" s="756"/>
      <c r="CT49" s="756"/>
      <c r="CU49" s="756"/>
      <c r="CV49" s="756"/>
      <c r="CW49" s="756"/>
      <c r="CX49" s="756"/>
      <c r="CY49" s="787"/>
      <c r="CZ49" s="781">
        <v>100</v>
      </c>
      <c r="DA49" s="788"/>
      <c r="DB49" s="788"/>
      <c r="DC49" s="789"/>
      <c r="DD49" s="790">
        <v>9014216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BvNq3hjG0MwyrO5E9lf2kdpYMxD/NQz8o2u8qIogw27EHlgE0GP3YbQewbEduVDkCFZwumfBedLbcLOmkMFzg==" saltValue="vKRxEeTT24PYYfWhWZY4J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election sqref="A1:XFD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22311</v>
      </c>
      <c r="R7" s="821"/>
      <c r="S7" s="821"/>
      <c r="T7" s="821"/>
      <c r="U7" s="821"/>
      <c r="V7" s="821">
        <v>21534</v>
      </c>
      <c r="W7" s="821"/>
      <c r="X7" s="821"/>
      <c r="Y7" s="821"/>
      <c r="Z7" s="821"/>
      <c r="AA7" s="821">
        <v>777</v>
      </c>
      <c r="AB7" s="821"/>
      <c r="AC7" s="821"/>
      <c r="AD7" s="821"/>
      <c r="AE7" s="822"/>
      <c r="AF7" s="823">
        <v>634</v>
      </c>
      <c r="AG7" s="824"/>
      <c r="AH7" s="824"/>
      <c r="AI7" s="824"/>
      <c r="AJ7" s="825"/>
      <c r="AK7" s="860">
        <v>1960</v>
      </c>
      <c r="AL7" s="861"/>
      <c r="AM7" s="861"/>
      <c r="AN7" s="861"/>
      <c r="AO7" s="861"/>
      <c r="AP7" s="861">
        <v>11108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578</v>
      </c>
      <c r="BT7" s="865"/>
      <c r="BU7" s="865"/>
      <c r="BV7" s="865"/>
      <c r="BW7" s="865"/>
      <c r="BX7" s="865"/>
      <c r="BY7" s="865"/>
      <c r="BZ7" s="865"/>
      <c r="CA7" s="865"/>
      <c r="CB7" s="865"/>
      <c r="CC7" s="865"/>
      <c r="CD7" s="865"/>
      <c r="CE7" s="865"/>
      <c r="CF7" s="865"/>
      <c r="CG7" s="866"/>
      <c r="CH7" s="857">
        <v>0</v>
      </c>
      <c r="CI7" s="858"/>
      <c r="CJ7" s="858"/>
      <c r="CK7" s="858"/>
      <c r="CL7" s="859"/>
      <c r="CM7" s="857">
        <v>2</v>
      </c>
      <c r="CN7" s="858"/>
      <c r="CO7" s="858"/>
      <c r="CP7" s="858"/>
      <c r="CQ7" s="859"/>
      <c r="CR7" s="857">
        <v>2</v>
      </c>
      <c r="CS7" s="858"/>
      <c r="CT7" s="858"/>
      <c r="CU7" s="858"/>
      <c r="CV7" s="859"/>
      <c r="CW7" s="857" t="s">
        <v>579</v>
      </c>
      <c r="CX7" s="858"/>
      <c r="CY7" s="858"/>
      <c r="CZ7" s="858"/>
      <c r="DA7" s="859"/>
      <c r="DB7" s="857" t="s">
        <v>579</v>
      </c>
      <c r="DC7" s="858"/>
      <c r="DD7" s="858"/>
      <c r="DE7" s="858"/>
      <c r="DF7" s="859"/>
      <c r="DG7" s="857">
        <v>1768</v>
      </c>
      <c r="DH7" s="858"/>
      <c r="DI7" s="858"/>
      <c r="DJ7" s="858"/>
      <c r="DK7" s="859"/>
      <c r="DL7" s="857" t="s">
        <v>579</v>
      </c>
      <c r="DM7" s="858"/>
      <c r="DN7" s="858"/>
      <c r="DO7" s="858"/>
      <c r="DP7" s="859"/>
      <c r="DQ7" s="857">
        <v>1768</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80</v>
      </c>
      <c r="R8" s="845"/>
      <c r="S8" s="845"/>
      <c r="T8" s="845"/>
      <c r="U8" s="845"/>
      <c r="V8" s="845">
        <v>68</v>
      </c>
      <c r="W8" s="845"/>
      <c r="X8" s="845"/>
      <c r="Y8" s="845"/>
      <c r="Z8" s="845"/>
      <c r="AA8" s="845">
        <v>12</v>
      </c>
      <c r="AB8" s="845"/>
      <c r="AC8" s="845"/>
      <c r="AD8" s="845"/>
      <c r="AE8" s="846"/>
      <c r="AF8" s="847">
        <v>12</v>
      </c>
      <c r="AG8" s="848"/>
      <c r="AH8" s="848"/>
      <c r="AI8" s="848"/>
      <c r="AJ8" s="849"/>
      <c r="AK8" s="850">
        <v>26</v>
      </c>
      <c r="AL8" s="851"/>
      <c r="AM8" s="851"/>
      <c r="AN8" s="851"/>
      <c r="AO8" s="851"/>
      <c r="AP8" s="851">
        <v>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49</v>
      </c>
      <c r="R9" s="845"/>
      <c r="S9" s="845"/>
      <c r="T9" s="845"/>
      <c r="U9" s="845"/>
      <c r="V9" s="845">
        <v>18</v>
      </c>
      <c r="W9" s="845"/>
      <c r="X9" s="845"/>
      <c r="Y9" s="845"/>
      <c r="Z9" s="845"/>
      <c r="AA9" s="845">
        <v>31</v>
      </c>
      <c r="AB9" s="845"/>
      <c r="AC9" s="845"/>
      <c r="AD9" s="845"/>
      <c r="AE9" s="846"/>
      <c r="AF9" s="847">
        <v>31</v>
      </c>
      <c r="AG9" s="848"/>
      <c r="AH9" s="848"/>
      <c r="AI9" s="848"/>
      <c r="AJ9" s="849"/>
      <c r="AK9" s="850">
        <v>10</v>
      </c>
      <c r="AL9" s="851"/>
      <c r="AM9" s="851"/>
      <c r="AN9" s="851"/>
      <c r="AO9" s="851"/>
      <c r="AP9" s="851">
        <v>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393</v>
      </c>
      <c r="C10" s="842"/>
      <c r="D10" s="842"/>
      <c r="E10" s="842"/>
      <c r="F10" s="842"/>
      <c r="G10" s="842"/>
      <c r="H10" s="842"/>
      <c r="I10" s="842"/>
      <c r="J10" s="842"/>
      <c r="K10" s="842"/>
      <c r="L10" s="842"/>
      <c r="M10" s="842"/>
      <c r="N10" s="842"/>
      <c r="O10" s="842"/>
      <c r="P10" s="843"/>
      <c r="Q10" s="844">
        <v>242</v>
      </c>
      <c r="R10" s="845"/>
      <c r="S10" s="845"/>
      <c r="T10" s="845"/>
      <c r="U10" s="845"/>
      <c r="V10" s="845">
        <v>192</v>
      </c>
      <c r="W10" s="845"/>
      <c r="X10" s="845"/>
      <c r="Y10" s="845"/>
      <c r="Z10" s="845"/>
      <c r="AA10" s="845">
        <v>50</v>
      </c>
      <c r="AB10" s="845"/>
      <c r="AC10" s="845"/>
      <c r="AD10" s="845"/>
      <c r="AE10" s="846"/>
      <c r="AF10" s="847">
        <v>17</v>
      </c>
      <c r="AG10" s="848"/>
      <c r="AH10" s="848"/>
      <c r="AI10" s="848"/>
      <c r="AJ10" s="849"/>
      <c r="AK10" s="850">
        <v>156</v>
      </c>
      <c r="AL10" s="851"/>
      <c r="AM10" s="851"/>
      <c r="AN10" s="851"/>
      <c r="AO10" s="851"/>
      <c r="AP10" s="851">
        <v>408</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22682</v>
      </c>
      <c r="R23" s="880"/>
      <c r="S23" s="880"/>
      <c r="T23" s="880"/>
      <c r="U23" s="880"/>
      <c r="V23" s="880">
        <v>21812</v>
      </c>
      <c r="W23" s="880"/>
      <c r="X23" s="880"/>
      <c r="Y23" s="880"/>
      <c r="Z23" s="880"/>
      <c r="AA23" s="880">
        <v>870</v>
      </c>
      <c r="AB23" s="880"/>
      <c r="AC23" s="880"/>
      <c r="AD23" s="880"/>
      <c r="AE23" s="881"/>
      <c r="AF23" s="882">
        <v>693</v>
      </c>
      <c r="AG23" s="880"/>
      <c r="AH23" s="880"/>
      <c r="AI23" s="880"/>
      <c r="AJ23" s="883"/>
      <c r="AK23" s="884"/>
      <c r="AL23" s="885"/>
      <c r="AM23" s="885"/>
      <c r="AN23" s="885"/>
      <c r="AO23" s="885"/>
      <c r="AP23" s="880">
        <v>11529</v>
      </c>
      <c r="AQ23" s="880"/>
      <c r="AR23" s="880"/>
      <c r="AS23" s="880"/>
      <c r="AT23" s="880"/>
      <c r="AU23" s="886"/>
      <c r="AV23" s="886"/>
      <c r="AW23" s="886"/>
      <c r="AX23" s="886"/>
      <c r="AY23" s="887"/>
      <c r="AZ23" s="895" t="s">
        <v>175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3515</v>
      </c>
      <c r="R28" s="909"/>
      <c r="S28" s="909"/>
      <c r="T28" s="909"/>
      <c r="U28" s="909"/>
      <c r="V28" s="909">
        <v>3418</v>
      </c>
      <c r="W28" s="909"/>
      <c r="X28" s="909"/>
      <c r="Y28" s="909"/>
      <c r="Z28" s="909"/>
      <c r="AA28" s="909">
        <v>97</v>
      </c>
      <c r="AB28" s="909"/>
      <c r="AC28" s="909"/>
      <c r="AD28" s="909"/>
      <c r="AE28" s="910"/>
      <c r="AF28" s="911">
        <v>97</v>
      </c>
      <c r="AG28" s="909"/>
      <c r="AH28" s="909"/>
      <c r="AI28" s="909"/>
      <c r="AJ28" s="912"/>
      <c r="AK28" s="913">
        <v>292</v>
      </c>
      <c r="AL28" s="904"/>
      <c r="AM28" s="904"/>
      <c r="AN28" s="904"/>
      <c r="AO28" s="904"/>
      <c r="AP28" s="904" t="s">
        <v>580</v>
      </c>
      <c r="AQ28" s="904"/>
      <c r="AR28" s="904"/>
      <c r="AS28" s="904"/>
      <c r="AT28" s="904"/>
      <c r="AU28" s="904" t="s">
        <v>580</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378</v>
      </c>
      <c r="R29" s="845"/>
      <c r="S29" s="845"/>
      <c r="T29" s="845"/>
      <c r="U29" s="845"/>
      <c r="V29" s="845">
        <v>379</v>
      </c>
      <c r="W29" s="845"/>
      <c r="X29" s="845"/>
      <c r="Y29" s="845"/>
      <c r="Z29" s="845"/>
      <c r="AA29" s="845">
        <v>-1</v>
      </c>
      <c r="AB29" s="845"/>
      <c r="AC29" s="845"/>
      <c r="AD29" s="845"/>
      <c r="AE29" s="846"/>
      <c r="AF29" s="847">
        <v>-1</v>
      </c>
      <c r="AG29" s="848"/>
      <c r="AH29" s="848"/>
      <c r="AI29" s="848"/>
      <c r="AJ29" s="849"/>
      <c r="AK29" s="916">
        <v>123</v>
      </c>
      <c r="AL29" s="917"/>
      <c r="AM29" s="917"/>
      <c r="AN29" s="917"/>
      <c r="AO29" s="917"/>
      <c r="AP29" s="917" t="s">
        <v>580</v>
      </c>
      <c r="AQ29" s="917"/>
      <c r="AR29" s="917"/>
      <c r="AS29" s="917"/>
      <c r="AT29" s="917"/>
      <c r="AU29" s="917" t="s">
        <v>580</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396</v>
      </c>
      <c r="R30" s="845"/>
      <c r="S30" s="845"/>
      <c r="T30" s="845"/>
      <c r="U30" s="845"/>
      <c r="V30" s="845">
        <v>384</v>
      </c>
      <c r="W30" s="845"/>
      <c r="X30" s="845"/>
      <c r="Y30" s="845"/>
      <c r="Z30" s="845"/>
      <c r="AA30" s="845">
        <v>12</v>
      </c>
      <c r="AB30" s="845"/>
      <c r="AC30" s="845"/>
      <c r="AD30" s="845"/>
      <c r="AE30" s="846"/>
      <c r="AF30" s="847">
        <v>12</v>
      </c>
      <c r="AG30" s="848"/>
      <c r="AH30" s="848"/>
      <c r="AI30" s="848"/>
      <c r="AJ30" s="849"/>
      <c r="AK30" s="916">
        <v>322</v>
      </c>
      <c r="AL30" s="917"/>
      <c r="AM30" s="917"/>
      <c r="AN30" s="917"/>
      <c r="AO30" s="917"/>
      <c r="AP30" s="917">
        <v>2756</v>
      </c>
      <c r="AQ30" s="917"/>
      <c r="AR30" s="917"/>
      <c r="AS30" s="917"/>
      <c r="AT30" s="917"/>
      <c r="AU30" s="917">
        <v>263</v>
      </c>
      <c r="AV30" s="917"/>
      <c r="AW30" s="917"/>
      <c r="AX30" s="917"/>
      <c r="AY30" s="917"/>
      <c r="AZ30" s="918" t="s">
        <v>580</v>
      </c>
      <c r="BA30" s="918"/>
      <c r="BB30" s="918"/>
      <c r="BC30" s="918"/>
      <c r="BD30" s="918"/>
      <c r="BE30" s="914" t="s">
        <v>410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465</v>
      </c>
      <c r="R31" s="845"/>
      <c r="S31" s="845"/>
      <c r="T31" s="845"/>
      <c r="U31" s="845"/>
      <c r="V31" s="845">
        <v>448</v>
      </c>
      <c r="W31" s="845"/>
      <c r="X31" s="845"/>
      <c r="Y31" s="845"/>
      <c r="Z31" s="845"/>
      <c r="AA31" s="845">
        <v>17</v>
      </c>
      <c r="AB31" s="845"/>
      <c r="AC31" s="845"/>
      <c r="AD31" s="845"/>
      <c r="AE31" s="846"/>
      <c r="AF31" s="847">
        <v>17</v>
      </c>
      <c r="AG31" s="848"/>
      <c r="AH31" s="848"/>
      <c r="AI31" s="848"/>
      <c r="AJ31" s="849"/>
      <c r="AK31" s="916">
        <v>191</v>
      </c>
      <c r="AL31" s="917"/>
      <c r="AM31" s="917"/>
      <c r="AN31" s="917"/>
      <c r="AO31" s="917"/>
      <c r="AP31" s="917">
        <v>2508</v>
      </c>
      <c r="AQ31" s="917"/>
      <c r="AR31" s="917"/>
      <c r="AS31" s="917"/>
      <c r="AT31" s="917"/>
      <c r="AU31" s="917">
        <v>154</v>
      </c>
      <c r="AV31" s="917"/>
      <c r="AW31" s="917"/>
      <c r="AX31" s="917"/>
      <c r="AY31" s="917"/>
      <c r="AZ31" s="918" t="s">
        <v>580</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168</v>
      </c>
      <c r="R32" s="845"/>
      <c r="S32" s="845"/>
      <c r="T32" s="845"/>
      <c r="U32" s="845"/>
      <c r="V32" s="845">
        <v>161</v>
      </c>
      <c r="W32" s="845"/>
      <c r="X32" s="845"/>
      <c r="Y32" s="845"/>
      <c r="Z32" s="845"/>
      <c r="AA32" s="845">
        <v>7</v>
      </c>
      <c r="AB32" s="845"/>
      <c r="AC32" s="845"/>
      <c r="AD32" s="845"/>
      <c r="AE32" s="846"/>
      <c r="AF32" s="847">
        <v>7</v>
      </c>
      <c r="AG32" s="848"/>
      <c r="AH32" s="848"/>
      <c r="AI32" s="848"/>
      <c r="AJ32" s="849"/>
      <c r="AK32" s="916">
        <v>38</v>
      </c>
      <c r="AL32" s="917"/>
      <c r="AM32" s="917"/>
      <c r="AN32" s="917"/>
      <c r="AO32" s="917"/>
      <c r="AP32" s="917">
        <v>204</v>
      </c>
      <c r="AQ32" s="917"/>
      <c r="AR32" s="917"/>
      <c r="AS32" s="917"/>
      <c r="AT32" s="917"/>
      <c r="AU32" s="917">
        <v>9</v>
      </c>
      <c r="AV32" s="917"/>
      <c r="AW32" s="917"/>
      <c r="AX32" s="917"/>
      <c r="AY32" s="917"/>
      <c r="AZ32" s="918" t="s">
        <v>580</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132</v>
      </c>
      <c r="AG63" s="928"/>
      <c r="AH63" s="928"/>
      <c r="AI63" s="928"/>
      <c r="AJ63" s="929"/>
      <c r="AK63" s="930"/>
      <c r="AL63" s="925"/>
      <c r="AM63" s="925"/>
      <c r="AN63" s="925"/>
      <c r="AO63" s="925"/>
      <c r="AP63" s="928">
        <v>5468</v>
      </c>
      <c r="AQ63" s="928"/>
      <c r="AR63" s="928"/>
      <c r="AS63" s="928"/>
      <c r="AT63" s="928"/>
      <c r="AU63" s="928">
        <v>426</v>
      </c>
      <c r="AV63" s="928"/>
      <c r="AW63" s="928"/>
      <c r="AX63" s="928"/>
      <c r="AY63" s="928"/>
      <c r="AZ63" s="932"/>
      <c r="BA63" s="932"/>
      <c r="BB63" s="932"/>
      <c r="BC63" s="932"/>
      <c r="BD63" s="932"/>
      <c r="BE63" s="933"/>
      <c r="BF63" s="933"/>
      <c r="BG63" s="933"/>
      <c r="BH63" s="933"/>
      <c r="BI63" s="934"/>
      <c r="BJ63" s="935" t="s">
        <v>175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399</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403</v>
      </c>
      <c r="AL66" s="827"/>
      <c r="AM66" s="827"/>
      <c r="AN66" s="827"/>
      <c r="AO66" s="828"/>
      <c r="AP66" s="803" t="s">
        <v>421</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391</v>
      </c>
      <c r="R68" s="952"/>
      <c r="S68" s="952"/>
      <c r="T68" s="952"/>
      <c r="U68" s="952"/>
      <c r="V68" s="952">
        <v>373</v>
      </c>
      <c r="W68" s="952"/>
      <c r="X68" s="952"/>
      <c r="Y68" s="952"/>
      <c r="Z68" s="952"/>
      <c r="AA68" s="952">
        <v>19</v>
      </c>
      <c r="AB68" s="952"/>
      <c r="AC68" s="952"/>
      <c r="AD68" s="952"/>
      <c r="AE68" s="952"/>
      <c r="AF68" s="952">
        <v>19</v>
      </c>
      <c r="AG68" s="952"/>
      <c r="AH68" s="952"/>
      <c r="AI68" s="952"/>
      <c r="AJ68" s="952"/>
      <c r="AK68" s="952">
        <v>26</v>
      </c>
      <c r="AL68" s="952"/>
      <c r="AM68" s="952"/>
      <c r="AN68" s="952"/>
      <c r="AO68" s="952"/>
      <c r="AP68" s="952">
        <v>253</v>
      </c>
      <c r="AQ68" s="952"/>
      <c r="AR68" s="952"/>
      <c r="AS68" s="952"/>
      <c r="AT68" s="952"/>
      <c r="AU68" s="952">
        <v>99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3483</v>
      </c>
      <c r="R69" s="917"/>
      <c r="S69" s="917"/>
      <c r="T69" s="917"/>
      <c r="U69" s="917"/>
      <c r="V69" s="917">
        <v>3378</v>
      </c>
      <c r="W69" s="917"/>
      <c r="X69" s="917"/>
      <c r="Y69" s="917"/>
      <c r="Z69" s="917"/>
      <c r="AA69" s="917">
        <v>105</v>
      </c>
      <c r="AB69" s="917"/>
      <c r="AC69" s="917"/>
      <c r="AD69" s="917"/>
      <c r="AE69" s="917"/>
      <c r="AF69" s="917">
        <v>101</v>
      </c>
      <c r="AG69" s="917"/>
      <c r="AH69" s="917"/>
      <c r="AI69" s="917"/>
      <c r="AJ69" s="917"/>
      <c r="AK69" s="917">
        <v>559</v>
      </c>
      <c r="AL69" s="917"/>
      <c r="AM69" s="917"/>
      <c r="AN69" s="917"/>
      <c r="AO69" s="917"/>
      <c r="AP69" s="917">
        <v>1119</v>
      </c>
      <c r="AQ69" s="917"/>
      <c r="AR69" s="917"/>
      <c r="AS69" s="917"/>
      <c r="AT69" s="917"/>
      <c r="AU69" s="917">
        <v>199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17829</v>
      </c>
      <c r="R70" s="917"/>
      <c r="S70" s="917"/>
      <c r="T70" s="917"/>
      <c r="U70" s="917"/>
      <c r="V70" s="917">
        <v>17221</v>
      </c>
      <c r="W70" s="917"/>
      <c r="X70" s="917"/>
      <c r="Y70" s="917"/>
      <c r="Z70" s="917"/>
      <c r="AA70" s="917">
        <v>608</v>
      </c>
      <c r="AB70" s="917"/>
      <c r="AC70" s="917"/>
      <c r="AD70" s="917"/>
      <c r="AE70" s="917"/>
      <c r="AF70" s="917">
        <v>608</v>
      </c>
      <c r="AG70" s="917"/>
      <c r="AH70" s="917"/>
      <c r="AI70" s="917"/>
      <c r="AJ70" s="917"/>
      <c r="AK70" s="917">
        <v>2844</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257</v>
      </c>
      <c r="R71" s="917"/>
      <c r="S71" s="917"/>
      <c r="T71" s="917"/>
      <c r="U71" s="917"/>
      <c r="V71" s="917">
        <v>251</v>
      </c>
      <c r="W71" s="917"/>
      <c r="X71" s="917"/>
      <c r="Y71" s="917"/>
      <c r="Z71" s="917"/>
      <c r="AA71" s="917">
        <v>6</v>
      </c>
      <c r="AB71" s="917"/>
      <c r="AC71" s="917"/>
      <c r="AD71" s="917"/>
      <c r="AE71" s="917"/>
      <c r="AF71" s="917">
        <v>6</v>
      </c>
      <c r="AG71" s="917"/>
      <c r="AH71" s="917"/>
      <c r="AI71" s="917"/>
      <c r="AJ71" s="917"/>
      <c r="AK71" s="917">
        <v>41</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131132</v>
      </c>
      <c r="R72" s="917"/>
      <c r="S72" s="917"/>
      <c r="T72" s="917"/>
      <c r="U72" s="917"/>
      <c r="V72" s="917">
        <v>125037</v>
      </c>
      <c r="W72" s="917"/>
      <c r="X72" s="917"/>
      <c r="Y72" s="917"/>
      <c r="Z72" s="917"/>
      <c r="AA72" s="917">
        <v>6095</v>
      </c>
      <c r="AB72" s="917"/>
      <c r="AC72" s="917"/>
      <c r="AD72" s="917"/>
      <c r="AE72" s="917"/>
      <c r="AF72" s="917">
        <v>6095</v>
      </c>
      <c r="AG72" s="917"/>
      <c r="AH72" s="917"/>
      <c r="AI72" s="917"/>
      <c r="AJ72" s="917"/>
      <c r="AK72" s="917">
        <v>1013</v>
      </c>
      <c r="AL72" s="917"/>
      <c r="AM72" s="917"/>
      <c r="AN72" s="917"/>
      <c r="AO72" s="917"/>
      <c r="AP72" s="917" t="s">
        <v>580</v>
      </c>
      <c r="AQ72" s="917"/>
      <c r="AR72" s="917"/>
      <c r="AS72" s="917"/>
      <c r="AT72" s="917"/>
      <c r="AU72" s="917" t="s">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3485</v>
      </c>
      <c r="R73" s="917"/>
      <c r="S73" s="917"/>
      <c r="T73" s="917"/>
      <c r="U73" s="917"/>
      <c r="V73" s="917">
        <v>3133</v>
      </c>
      <c r="W73" s="917"/>
      <c r="X73" s="917"/>
      <c r="Y73" s="917"/>
      <c r="Z73" s="917"/>
      <c r="AA73" s="917">
        <v>352</v>
      </c>
      <c r="AB73" s="917"/>
      <c r="AC73" s="917"/>
      <c r="AD73" s="917"/>
      <c r="AE73" s="917"/>
      <c r="AF73" s="917">
        <v>352</v>
      </c>
      <c r="AG73" s="917"/>
      <c r="AH73" s="917"/>
      <c r="AI73" s="917"/>
      <c r="AJ73" s="917"/>
      <c r="AK73" s="917">
        <v>10</v>
      </c>
      <c r="AL73" s="917"/>
      <c r="AM73" s="917"/>
      <c r="AN73" s="917"/>
      <c r="AO73" s="917"/>
      <c r="AP73" s="917" t="s">
        <v>580</v>
      </c>
      <c r="AQ73" s="917"/>
      <c r="AR73" s="917"/>
      <c r="AS73" s="917"/>
      <c r="AT73" s="917"/>
      <c r="AU73" s="917" t="s">
        <v>580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v>28</v>
      </c>
      <c r="R74" s="917"/>
      <c r="S74" s="917"/>
      <c r="T74" s="917"/>
      <c r="U74" s="917"/>
      <c r="V74" s="917">
        <v>26</v>
      </c>
      <c r="W74" s="917"/>
      <c r="X74" s="917"/>
      <c r="Y74" s="917"/>
      <c r="Z74" s="917"/>
      <c r="AA74" s="917">
        <v>2</v>
      </c>
      <c r="AB74" s="917"/>
      <c r="AC74" s="917"/>
      <c r="AD74" s="917"/>
      <c r="AE74" s="917"/>
      <c r="AF74" s="917">
        <v>2</v>
      </c>
      <c r="AG74" s="917"/>
      <c r="AH74" s="917"/>
      <c r="AI74" s="917"/>
      <c r="AJ74" s="917"/>
      <c r="AK74" s="917" t="s">
        <v>580</v>
      </c>
      <c r="AL74" s="917"/>
      <c r="AM74" s="917"/>
      <c r="AN74" s="917"/>
      <c r="AO74" s="917"/>
      <c r="AP74" s="917" t="s">
        <v>580</v>
      </c>
      <c r="AQ74" s="917"/>
      <c r="AR74" s="917"/>
      <c r="AS74" s="917"/>
      <c r="AT74" s="917"/>
      <c r="AU74" s="917" t="s">
        <v>580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588</v>
      </c>
      <c r="C75" s="960"/>
      <c r="D75" s="960"/>
      <c r="E75" s="960"/>
      <c r="F75" s="960"/>
      <c r="G75" s="960"/>
      <c r="H75" s="960"/>
      <c r="I75" s="960"/>
      <c r="J75" s="960"/>
      <c r="K75" s="960"/>
      <c r="L75" s="960"/>
      <c r="M75" s="960"/>
      <c r="N75" s="960"/>
      <c r="O75" s="960"/>
      <c r="P75" s="961"/>
      <c r="Q75" s="965">
        <v>2531</v>
      </c>
      <c r="R75" s="966"/>
      <c r="S75" s="966"/>
      <c r="T75" s="966"/>
      <c r="U75" s="916"/>
      <c r="V75" s="967">
        <v>2395</v>
      </c>
      <c r="W75" s="966"/>
      <c r="X75" s="966"/>
      <c r="Y75" s="966"/>
      <c r="Z75" s="916"/>
      <c r="AA75" s="967">
        <v>136</v>
      </c>
      <c r="AB75" s="966"/>
      <c r="AC75" s="966"/>
      <c r="AD75" s="966"/>
      <c r="AE75" s="916"/>
      <c r="AF75" s="967">
        <v>136</v>
      </c>
      <c r="AG75" s="966"/>
      <c r="AH75" s="966"/>
      <c r="AI75" s="966"/>
      <c r="AJ75" s="916"/>
      <c r="AK75" s="967">
        <v>1</v>
      </c>
      <c r="AL75" s="966"/>
      <c r="AM75" s="966"/>
      <c r="AN75" s="966"/>
      <c r="AO75" s="916"/>
      <c r="AP75" s="967">
        <v>7853</v>
      </c>
      <c r="AQ75" s="966"/>
      <c r="AR75" s="966"/>
      <c r="AS75" s="966"/>
      <c r="AT75" s="916"/>
      <c r="AU75" s="967">
        <v>925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589</v>
      </c>
      <c r="C76" s="960"/>
      <c r="D76" s="960"/>
      <c r="E76" s="960"/>
      <c r="F76" s="960"/>
      <c r="G76" s="960"/>
      <c r="H76" s="960"/>
      <c r="I76" s="960"/>
      <c r="J76" s="960"/>
      <c r="K76" s="960"/>
      <c r="L76" s="960"/>
      <c r="M76" s="960"/>
      <c r="N76" s="960"/>
      <c r="O76" s="960"/>
      <c r="P76" s="961"/>
      <c r="Q76" s="965">
        <v>1543</v>
      </c>
      <c r="R76" s="966"/>
      <c r="S76" s="966"/>
      <c r="T76" s="966"/>
      <c r="U76" s="916"/>
      <c r="V76" s="967">
        <v>1655</v>
      </c>
      <c r="W76" s="966"/>
      <c r="X76" s="966"/>
      <c r="Y76" s="966"/>
      <c r="Z76" s="916"/>
      <c r="AA76" s="967">
        <v>-113</v>
      </c>
      <c r="AB76" s="966"/>
      <c r="AC76" s="966"/>
      <c r="AD76" s="966"/>
      <c r="AE76" s="916"/>
      <c r="AF76" s="967">
        <v>5003</v>
      </c>
      <c r="AG76" s="966"/>
      <c r="AH76" s="966"/>
      <c r="AI76" s="966"/>
      <c r="AJ76" s="916"/>
      <c r="AK76" s="967">
        <v>1180</v>
      </c>
      <c r="AL76" s="966"/>
      <c r="AM76" s="966"/>
      <c r="AN76" s="966"/>
      <c r="AO76" s="916"/>
      <c r="AP76" s="967">
        <v>5109</v>
      </c>
      <c r="AQ76" s="966"/>
      <c r="AR76" s="966"/>
      <c r="AS76" s="966"/>
      <c r="AT76" s="916"/>
      <c r="AU76" s="967">
        <v>184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12322</v>
      </c>
      <c r="AG88" s="928"/>
      <c r="AH88" s="928"/>
      <c r="AI88" s="928"/>
      <c r="AJ88" s="928"/>
      <c r="AK88" s="925"/>
      <c r="AL88" s="925"/>
      <c r="AM88" s="925"/>
      <c r="AN88" s="925"/>
      <c r="AO88" s="925"/>
      <c r="AP88" s="928">
        <v>14334</v>
      </c>
      <c r="AQ88" s="928"/>
      <c r="AR88" s="928"/>
      <c r="AS88" s="928"/>
      <c r="AT88" s="928"/>
      <c r="AU88" s="928">
        <v>1407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c r="CX102" s="936"/>
      <c r="CY102" s="936"/>
      <c r="CZ102" s="936"/>
      <c r="DA102" s="979"/>
      <c r="DB102" s="978"/>
      <c r="DC102" s="936"/>
      <c r="DD102" s="936"/>
      <c r="DE102" s="936"/>
      <c r="DF102" s="979"/>
      <c r="DG102" s="978">
        <v>1768</v>
      </c>
      <c r="DH102" s="936"/>
      <c r="DI102" s="936"/>
      <c r="DJ102" s="936"/>
      <c r="DK102" s="979"/>
      <c r="DL102" s="978"/>
      <c r="DM102" s="936"/>
      <c r="DN102" s="936"/>
      <c r="DO102" s="936"/>
      <c r="DP102" s="979"/>
      <c r="DQ102" s="978">
        <v>1768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308</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308</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308</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1492107</v>
      </c>
      <c r="AB110" s="988"/>
      <c r="AC110" s="988"/>
      <c r="AD110" s="988"/>
      <c r="AE110" s="989"/>
      <c r="AF110" s="990">
        <v>1430704</v>
      </c>
      <c r="AG110" s="988"/>
      <c r="AH110" s="988"/>
      <c r="AI110" s="988"/>
      <c r="AJ110" s="989"/>
      <c r="AK110" s="990">
        <v>1444422</v>
      </c>
      <c r="AL110" s="988"/>
      <c r="AM110" s="988"/>
      <c r="AN110" s="988"/>
      <c r="AO110" s="989"/>
      <c r="AP110" s="991">
        <v>21.8</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12671748</v>
      </c>
      <c r="BR110" s="1023"/>
      <c r="BS110" s="1023"/>
      <c r="BT110" s="1023"/>
      <c r="BU110" s="1023"/>
      <c r="BV110" s="1023">
        <v>12046037</v>
      </c>
      <c r="BW110" s="1023"/>
      <c r="BX110" s="1023"/>
      <c r="BY110" s="1023"/>
      <c r="BZ110" s="1023"/>
      <c r="CA110" s="1023">
        <v>11528417</v>
      </c>
      <c r="CB110" s="1023"/>
      <c r="CC110" s="1023"/>
      <c r="CD110" s="1023"/>
      <c r="CE110" s="1023"/>
      <c r="CF110" s="1037">
        <v>173.9</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175</v>
      </c>
      <c r="DH110" s="1023"/>
      <c r="DI110" s="1023"/>
      <c r="DJ110" s="1023"/>
      <c r="DK110" s="1023"/>
      <c r="DL110" s="1023" t="s">
        <v>175</v>
      </c>
      <c r="DM110" s="1023"/>
      <c r="DN110" s="1023"/>
      <c r="DO110" s="1023"/>
      <c r="DP110" s="1023"/>
      <c r="DQ110" s="1023" t="s">
        <v>175</v>
      </c>
      <c r="DR110" s="1023"/>
      <c r="DS110" s="1023"/>
      <c r="DT110" s="1023"/>
      <c r="DU110" s="1023"/>
      <c r="DV110" s="1024" t="s">
        <v>175</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175</v>
      </c>
      <c r="AG111" s="1030"/>
      <c r="AH111" s="1030"/>
      <c r="AI111" s="1030"/>
      <c r="AJ111" s="1031"/>
      <c r="AK111" s="1032" t="s">
        <v>175</v>
      </c>
      <c r="AL111" s="1030"/>
      <c r="AM111" s="1030"/>
      <c r="AN111" s="1030"/>
      <c r="AO111" s="1031"/>
      <c r="AP111" s="1033" t="s">
        <v>175</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1764720</v>
      </c>
      <c r="BR111" s="1016"/>
      <c r="BS111" s="1016"/>
      <c r="BT111" s="1016"/>
      <c r="BU111" s="1016"/>
      <c r="BV111" s="1016">
        <v>1766686</v>
      </c>
      <c r="BW111" s="1016"/>
      <c r="BX111" s="1016"/>
      <c r="BY111" s="1016"/>
      <c r="BZ111" s="1016"/>
      <c r="CA111" s="1016">
        <v>1386597</v>
      </c>
      <c r="CB111" s="1016"/>
      <c r="CC111" s="1016"/>
      <c r="CD111" s="1016"/>
      <c r="CE111" s="1016"/>
      <c r="CF111" s="1010">
        <v>20.9</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175</v>
      </c>
      <c r="DM111" s="1016"/>
      <c r="DN111" s="1016"/>
      <c r="DO111" s="1016"/>
      <c r="DP111" s="1016"/>
      <c r="DQ111" s="1016" t="s">
        <v>175</v>
      </c>
      <c r="DR111" s="1016"/>
      <c r="DS111" s="1016"/>
      <c r="DT111" s="1016"/>
      <c r="DU111" s="1016"/>
      <c r="DV111" s="1017" t="s">
        <v>441</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175</v>
      </c>
      <c r="AB112" s="1055"/>
      <c r="AC112" s="1055"/>
      <c r="AD112" s="1055"/>
      <c r="AE112" s="1056"/>
      <c r="AF112" s="1057" t="s">
        <v>444</v>
      </c>
      <c r="AG112" s="1055"/>
      <c r="AH112" s="1055"/>
      <c r="AI112" s="1055"/>
      <c r="AJ112" s="1056"/>
      <c r="AK112" s="1057" t="s">
        <v>175</v>
      </c>
      <c r="AL112" s="1055"/>
      <c r="AM112" s="1055"/>
      <c r="AN112" s="1055"/>
      <c r="AO112" s="1056"/>
      <c r="AP112" s="1058" t="s">
        <v>175</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5749293</v>
      </c>
      <c r="BR112" s="1016"/>
      <c r="BS112" s="1016"/>
      <c r="BT112" s="1016"/>
      <c r="BU112" s="1016"/>
      <c r="BV112" s="1016">
        <v>5646228</v>
      </c>
      <c r="BW112" s="1016"/>
      <c r="BX112" s="1016"/>
      <c r="BY112" s="1016"/>
      <c r="BZ112" s="1016"/>
      <c r="CA112" s="1016">
        <v>5231698</v>
      </c>
      <c r="CB112" s="1016"/>
      <c r="CC112" s="1016"/>
      <c r="CD112" s="1016"/>
      <c r="CE112" s="1016"/>
      <c r="CF112" s="1010">
        <v>78.900000000000006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441</v>
      </c>
      <c r="DM112" s="1016"/>
      <c r="DN112" s="1016"/>
      <c r="DO112" s="1016"/>
      <c r="DP112" s="1016"/>
      <c r="DQ112" s="1016" t="s">
        <v>441</v>
      </c>
      <c r="DR112" s="1016"/>
      <c r="DS112" s="1016"/>
      <c r="DT112" s="1016"/>
      <c r="DU112" s="1016"/>
      <c r="DV112" s="1017" t="s">
        <v>175</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422934</v>
      </c>
      <c r="AB113" s="1030"/>
      <c r="AC113" s="1030"/>
      <c r="AD113" s="1030"/>
      <c r="AE113" s="1031"/>
      <c r="AF113" s="1032">
        <v>447673</v>
      </c>
      <c r="AG113" s="1030"/>
      <c r="AH113" s="1030"/>
      <c r="AI113" s="1030"/>
      <c r="AJ113" s="1031"/>
      <c r="AK113" s="1032">
        <v>426217</v>
      </c>
      <c r="AL113" s="1030"/>
      <c r="AM113" s="1030"/>
      <c r="AN113" s="1030"/>
      <c r="AO113" s="1031"/>
      <c r="AP113" s="1033">
        <v>6.4</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1508314</v>
      </c>
      <c r="BR113" s="1016"/>
      <c r="BS113" s="1016"/>
      <c r="BT113" s="1016"/>
      <c r="BU113" s="1016"/>
      <c r="BV113" s="1016">
        <v>1365503</v>
      </c>
      <c r="BW113" s="1016"/>
      <c r="BX113" s="1016"/>
      <c r="BY113" s="1016"/>
      <c r="BZ113" s="1016"/>
      <c r="CA113" s="1016">
        <v>1407117</v>
      </c>
      <c r="CB113" s="1016"/>
      <c r="CC113" s="1016"/>
      <c r="CD113" s="1016"/>
      <c r="CE113" s="1016"/>
      <c r="CF113" s="1010">
        <v>21.2</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175</v>
      </c>
      <c r="DH113" s="1055"/>
      <c r="DI113" s="1055"/>
      <c r="DJ113" s="1055"/>
      <c r="DK113" s="1056"/>
      <c r="DL113" s="1057" t="s">
        <v>441</v>
      </c>
      <c r="DM113" s="1055"/>
      <c r="DN113" s="1055"/>
      <c r="DO113" s="1055"/>
      <c r="DP113" s="1056"/>
      <c r="DQ113" s="1057" t="s">
        <v>175</v>
      </c>
      <c r="DR113" s="1055"/>
      <c r="DS113" s="1055"/>
      <c r="DT113" s="1055"/>
      <c r="DU113" s="1056"/>
      <c r="DV113" s="1058" t="s">
        <v>175</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94473</v>
      </c>
      <c r="AB114" s="1055"/>
      <c r="AC114" s="1055"/>
      <c r="AD114" s="1055"/>
      <c r="AE114" s="1056"/>
      <c r="AF114" s="1057">
        <v>114969</v>
      </c>
      <c r="AG114" s="1055"/>
      <c r="AH114" s="1055"/>
      <c r="AI114" s="1055"/>
      <c r="AJ114" s="1056"/>
      <c r="AK114" s="1057">
        <v>138694</v>
      </c>
      <c r="AL114" s="1055"/>
      <c r="AM114" s="1055"/>
      <c r="AN114" s="1055"/>
      <c r="AO114" s="1056"/>
      <c r="AP114" s="1058">
        <v>2.1</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1843878</v>
      </c>
      <c r="BR114" s="1016"/>
      <c r="BS114" s="1016"/>
      <c r="BT114" s="1016"/>
      <c r="BU114" s="1016"/>
      <c r="BV114" s="1016">
        <v>1769720</v>
      </c>
      <c r="BW114" s="1016"/>
      <c r="BX114" s="1016"/>
      <c r="BY114" s="1016"/>
      <c r="BZ114" s="1016"/>
      <c r="CA114" s="1016">
        <v>1882099</v>
      </c>
      <c r="CB114" s="1016"/>
      <c r="CC114" s="1016"/>
      <c r="CD114" s="1016"/>
      <c r="CE114" s="1016"/>
      <c r="CF114" s="1010">
        <v>28.4</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175</v>
      </c>
      <c r="DM114" s="1055"/>
      <c r="DN114" s="1055"/>
      <c r="DO114" s="1055"/>
      <c r="DP114" s="1056"/>
      <c r="DQ114" s="1057" t="s">
        <v>175</v>
      </c>
      <c r="DR114" s="1055"/>
      <c r="DS114" s="1055"/>
      <c r="DT114" s="1055"/>
      <c r="DU114" s="1056"/>
      <c r="DV114" s="1058" t="s">
        <v>441</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45</v>
      </c>
      <c r="AB115" s="1030"/>
      <c r="AC115" s="1030"/>
      <c r="AD115" s="1030"/>
      <c r="AE115" s="1031"/>
      <c r="AF115" s="1032">
        <v>38</v>
      </c>
      <c r="AG115" s="1030"/>
      <c r="AH115" s="1030"/>
      <c r="AI115" s="1030"/>
      <c r="AJ115" s="1031"/>
      <c r="AK115" s="1032">
        <v>32</v>
      </c>
      <c r="AL115" s="1030"/>
      <c r="AM115" s="1030"/>
      <c r="AN115" s="1030"/>
      <c r="AO115" s="1031"/>
      <c r="AP115" s="1033">
        <v>0</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175</v>
      </c>
      <c r="BR115" s="1016"/>
      <c r="BS115" s="1016"/>
      <c r="BT115" s="1016"/>
      <c r="BU115" s="1016"/>
      <c r="BV115" s="1016" t="s">
        <v>175</v>
      </c>
      <c r="BW115" s="1016"/>
      <c r="BX115" s="1016"/>
      <c r="BY115" s="1016"/>
      <c r="BZ115" s="1016"/>
      <c r="CA115" s="1016" t="s">
        <v>175</v>
      </c>
      <c r="CB115" s="1016"/>
      <c r="CC115" s="1016"/>
      <c r="CD115" s="1016"/>
      <c r="CE115" s="1016"/>
      <c r="CF115" s="1010" t="s">
        <v>441</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1764720</v>
      </c>
      <c r="DH115" s="1055"/>
      <c r="DI115" s="1055"/>
      <c r="DJ115" s="1055"/>
      <c r="DK115" s="1056"/>
      <c r="DL115" s="1057">
        <v>1766686</v>
      </c>
      <c r="DM115" s="1055"/>
      <c r="DN115" s="1055"/>
      <c r="DO115" s="1055"/>
      <c r="DP115" s="1056"/>
      <c r="DQ115" s="1057">
        <v>1386597</v>
      </c>
      <c r="DR115" s="1055"/>
      <c r="DS115" s="1055"/>
      <c r="DT115" s="1055"/>
      <c r="DU115" s="1056"/>
      <c r="DV115" s="1058">
        <v>20.9</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441</v>
      </c>
      <c r="AG116" s="1055"/>
      <c r="AH116" s="1055"/>
      <c r="AI116" s="1055"/>
      <c r="AJ116" s="1056"/>
      <c r="AK116" s="1057" t="s">
        <v>175</v>
      </c>
      <c r="AL116" s="1055"/>
      <c r="AM116" s="1055"/>
      <c r="AN116" s="1055"/>
      <c r="AO116" s="1056"/>
      <c r="AP116" s="1058" t="s">
        <v>175</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175</v>
      </c>
      <c r="BR116" s="1016"/>
      <c r="BS116" s="1016"/>
      <c r="BT116" s="1016"/>
      <c r="BU116" s="1016"/>
      <c r="BV116" s="1016" t="s">
        <v>441</v>
      </c>
      <c r="BW116" s="1016"/>
      <c r="BX116" s="1016"/>
      <c r="BY116" s="1016"/>
      <c r="BZ116" s="1016"/>
      <c r="CA116" s="1016" t="s">
        <v>444</v>
      </c>
      <c r="CB116" s="1016"/>
      <c r="CC116" s="1016"/>
      <c r="CD116" s="1016"/>
      <c r="CE116" s="1016"/>
      <c r="CF116" s="1010" t="s">
        <v>175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175</v>
      </c>
      <c r="DM116" s="1055"/>
      <c r="DN116" s="1055"/>
      <c r="DO116" s="1055"/>
      <c r="DP116" s="1056"/>
      <c r="DQ116" s="1057" t="s">
        <v>444</v>
      </c>
      <c r="DR116" s="1055"/>
      <c r="DS116" s="1055"/>
      <c r="DT116" s="1055"/>
      <c r="DU116" s="1056"/>
      <c r="DV116" s="1058" t="s">
        <v>444</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2009559</v>
      </c>
      <c r="AB117" s="1073"/>
      <c r="AC117" s="1073"/>
      <c r="AD117" s="1073"/>
      <c r="AE117" s="1074"/>
      <c r="AF117" s="1075">
        <v>1993384</v>
      </c>
      <c r="AG117" s="1073"/>
      <c r="AH117" s="1073"/>
      <c r="AI117" s="1073"/>
      <c r="AJ117" s="1074"/>
      <c r="AK117" s="1075">
        <v>2009365</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175</v>
      </c>
      <c r="BW117" s="1016"/>
      <c r="BX117" s="1016"/>
      <c r="BY117" s="1016"/>
      <c r="BZ117" s="1016"/>
      <c r="CA117" s="1016" t="s">
        <v>175</v>
      </c>
      <c r="CB117" s="1016"/>
      <c r="CC117" s="1016"/>
      <c r="CD117" s="1016"/>
      <c r="CE117" s="1016"/>
      <c r="CF117" s="1010" t="s">
        <v>175</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175</v>
      </c>
      <c r="DH117" s="1055"/>
      <c r="DI117" s="1055"/>
      <c r="DJ117" s="1055"/>
      <c r="DK117" s="1056"/>
      <c r="DL117" s="1057" t="s">
        <v>175</v>
      </c>
      <c r="DM117" s="1055"/>
      <c r="DN117" s="1055"/>
      <c r="DO117" s="1055"/>
      <c r="DP117" s="1056"/>
      <c r="DQ117" s="1057" t="s">
        <v>441</v>
      </c>
      <c r="DR117" s="1055"/>
      <c r="DS117" s="1055"/>
      <c r="DT117" s="1055"/>
      <c r="DU117" s="1056"/>
      <c r="DV117" s="1058" t="s">
        <v>175</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308</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175</v>
      </c>
      <c r="BR118" s="1094"/>
      <c r="BS118" s="1094"/>
      <c r="BT118" s="1094"/>
      <c r="BU118" s="1094"/>
      <c r="BV118" s="1094" t="s">
        <v>175</v>
      </c>
      <c r="BW118" s="1094"/>
      <c r="BX118" s="1094"/>
      <c r="BY118" s="1094"/>
      <c r="BZ118" s="1094"/>
      <c r="CA118" s="1094" t="s">
        <v>441</v>
      </c>
      <c r="CB118" s="1094"/>
      <c r="CC118" s="1094"/>
      <c r="CD118" s="1094"/>
      <c r="CE118" s="1094"/>
      <c r="CF118" s="1010" t="s">
        <v>441</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175</v>
      </c>
      <c r="DH118" s="1055"/>
      <c r="DI118" s="1055"/>
      <c r="DJ118" s="1055"/>
      <c r="DK118" s="1056"/>
      <c r="DL118" s="1057" t="s">
        <v>441</v>
      </c>
      <c r="DM118" s="1055"/>
      <c r="DN118" s="1055"/>
      <c r="DO118" s="1055"/>
      <c r="DP118" s="1056"/>
      <c r="DQ118" s="1057" t="s">
        <v>175</v>
      </c>
      <c r="DR118" s="1055"/>
      <c r="DS118" s="1055"/>
      <c r="DT118" s="1055"/>
      <c r="DU118" s="1056"/>
      <c r="DV118" s="1058" t="s">
        <v>175</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175</v>
      </c>
      <c r="AB119" s="988"/>
      <c r="AC119" s="988"/>
      <c r="AD119" s="988"/>
      <c r="AE119" s="989"/>
      <c r="AF119" s="990" t="s">
        <v>175</v>
      </c>
      <c r="AG119" s="988"/>
      <c r="AH119" s="988"/>
      <c r="AI119" s="988"/>
      <c r="AJ119" s="989"/>
      <c r="AK119" s="990" t="s">
        <v>175</v>
      </c>
      <c r="AL119" s="988"/>
      <c r="AM119" s="988"/>
      <c r="AN119" s="988"/>
      <c r="AO119" s="989"/>
      <c r="AP119" s="991" t="s">
        <v>175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466</v>
      </c>
      <c r="BP119" s="1102"/>
      <c r="BQ119" s="1093">
        <v>23537953</v>
      </c>
      <c r="BR119" s="1094"/>
      <c r="BS119" s="1094"/>
      <c r="BT119" s="1094"/>
      <c r="BU119" s="1094"/>
      <c r="BV119" s="1094">
        <v>22594174</v>
      </c>
      <c r="BW119" s="1094"/>
      <c r="BX119" s="1094"/>
      <c r="BY119" s="1094"/>
      <c r="BZ119" s="1094"/>
      <c r="CA119" s="1094">
        <v>21435928</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175</v>
      </c>
      <c r="DH119" s="1080"/>
      <c r="DI119" s="1080"/>
      <c r="DJ119" s="1080"/>
      <c r="DK119" s="1081"/>
      <c r="DL119" s="1079" t="s">
        <v>175</v>
      </c>
      <c r="DM119" s="1080"/>
      <c r="DN119" s="1080"/>
      <c r="DO119" s="1080"/>
      <c r="DP119" s="1081"/>
      <c r="DQ119" s="1079" t="s">
        <v>175</v>
      </c>
      <c r="DR119" s="1080"/>
      <c r="DS119" s="1080"/>
      <c r="DT119" s="1080"/>
      <c r="DU119" s="1081"/>
      <c r="DV119" s="1082" t="s">
        <v>175</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175</v>
      </c>
      <c r="AB120" s="1055"/>
      <c r="AC120" s="1055"/>
      <c r="AD120" s="1055"/>
      <c r="AE120" s="1056"/>
      <c r="AF120" s="1057" t="s">
        <v>175</v>
      </c>
      <c r="AG120" s="1055"/>
      <c r="AH120" s="1055"/>
      <c r="AI120" s="1055"/>
      <c r="AJ120" s="1056"/>
      <c r="AK120" s="1057" t="s">
        <v>175</v>
      </c>
      <c r="AL120" s="1055"/>
      <c r="AM120" s="1055"/>
      <c r="AN120" s="1055"/>
      <c r="AO120" s="1056"/>
      <c r="AP120" s="1058" t="s">
        <v>175</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6051927</v>
      </c>
      <c r="BR120" s="1023"/>
      <c r="BS120" s="1023"/>
      <c r="BT120" s="1023"/>
      <c r="BU120" s="1023"/>
      <c r="BV120" s="1023">
        <v>7195030</v>
      </c>
      <c r="BW120" s="1023"/>
      <c r="BX120" s="1023"/>
      <c r="BY120" s="1023"/>
      <c r="BZ120" s="1023"/>
      <c r="CA120" s="1023">
        <v>7708398</v>
      </c>
      <c r="CB120" s="1023"/>
      <c r="CC120" s="1023"/>
      <c r="CD120" s="1023"/>
      <c r="CE120" s="1023"/>
      <c r="CF120" s="1037">
        <v>116.2</v>
      </c>
      <c r="CG120" s="1038"/>
      <c r="CH120" s="1038"/>
      <c r="CI120" s="1038"/>
      <c r="CJ120" s="1038"/>
      <c r="CK120" s="1103" t="s">
        <v>470</v>
      </c>
      <c r="CL120" s="1104"/>
      <c r="CM120" s="1104"/>
      <c r="CN120" s="1104"/>
      <c r="CO120" s="1105"/>
      <c r="CP120" s="1111" t="s">
        <v>409</v>
      </c>
      <c r="CQ120" s="1112"/>
      <c r="CR120" s="1112"/>
      <c r="CS120" s="1112"/>
      <c r="CT120" s="1112"/>
      <c r="CU120" s="1112"/>
      <c r="CV120" s="1112"/>
      <c r="CW120" s="1112"/>
      <c r="CX120" s="1112"/>
      <c r="CY120" s="1112"/>
      <c r="CZ120" s="1112"/>
      <c r="DA120" s="1112"/>
      <c r="DB120" s="1112"/>
      <c r="DC120" s="1112"/>
      <c r="DD120" s="1112"/>
      <c r="DE120" s="1112"/>
      <c r="DF120" s="1113"/>
      <c r="DG120" s="1022">
        <v>3044733</v>
      </c>
      <c r="DH120" s="1023"/>
      <c r="DI120" s="1023"/>
      <c r="DJ120" s="1023"/>
      <c r="DK120" s="1023"/>
      <c r="DL120" s="1023">
        <v>2945979</v>
      </c>
      <c r="DM120" s="1023"/>
      <c r="DN120" s="1023"/>
      <c r="DO120" s="1023"/>
      <c r="DP120" s="1023"/>
      <c r="DQ120" s="1023">
        <v>2751101</v>
      </c>
      <c r="DR120" s="1023"/>
      <c r="DS120" s="1023"/>
      <c r="DT120" s="1023"/>
      <c r="DU120" s="1023"/>
      <c r="DV120" s="1024">
        <v>41.5</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175</v>
      </c>
      <c r="AB121" s="1055"/>
      <c r="AC121" s="1055"/>
      <c r="AD121" s="1055"/>
      <c r="AE121" s="1056"/>
      <c r="AF121" s="1057" t="s">
        <v>175</v>
      </c>
      <c r="AG121" s="1055"/>
      <c r="AH121" s="1055"/>
      <c r="AI121" s="1055"/>
      <c r="AJ121" s="1056"/>
      <c r="AK121" s="1057" t="s">
        <v>441</v>
      </c>
      <c r="AL121" s="1055"/>
      <c r="AM121" s="1055"/>
      <c r="AN121" s="1055"/>
      <c r="AO121" s="1056"/>
      <c r="AP121" s="1058" t="s">
        <v>175</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126585</v>
      </c>
      <c r="BR121" s="1016"/>
      <c r="BS121" s="1016"/>
      <c r="BT121" s="1016"/>
      <c r="BU121" s="1016"/>
      <c r="BV121" s="1016">
        <v>100706</v>
      </c>
      <c r="BW121" s="1016"/>
      <c r="BX121" s="1016"/>
      <c r="BY121" s="1016"/>
      <c r="BZ121" s="1016"/>
      <c r="CA121" s="1016">
        <v>87857</v>
      </c>
      <c r="CB121" s="1016"/>
      <c r="CC121" s="1016"/>
      <c r="CD121" s="1016"/>
      <c r="CE121" s="1016"/>
      <c r="CF121" s="1010">
        <v>1.3</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1912506</v>
      </c>
      <c r="DH121" s="1016"/>
      <c r="DI121" s="1016"/>
      <c r="DJ121" s="1016"/>
      <c r="DK121" s="1016"/>
      <c r="DL121" s="1016">
        <v>2075913</v>
      </c>
      <c r="DM121" s="1016"/>
      <c r="DN121" s="1016"/>
      <c r="DO121" s="1016"/>
      <c r="DP121" s="1016"/>
      <c r="DQ121" s="1016">
        <v>2276826</v>
      </c>
      <c r="DR121" s="1016"/>
      <c r="DS121" s="1016"/>
      <c r="DT121" s="1016"/>
      <c r="DU121" s="1016"/>
      <c r="DV121" s="1017">
        <v>34.299999999999997</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175</v>
      </c>
      <c r="AG122" s="1055"/>
      <c r="AH122" s="1055"/>
      <c r="AI122" s="1055"/>
      <c r="AJ122" s="1056"/>
      <c r="AK122" s="1057" t="s">
        <v>175</v>
      </c>
      <c r="AL122" s="1055"/>
      <c r="AM122" s="1055"/>
      <c r="AN122" s="1055"/>
      <c r="AO122" s="1056"/>
      <c r="AP122" s="1058" t="s">
        <v>175</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12977510</v>
      </c>
      <c r="BR122" s="1094"/>
      <c r="BS122" s="1094"/>
      <c r="BT122" s="1094"/>
      <c r="BU122" s="1094"/>
      <c r="BV122" s="1094">
        <v>11546151</v>
      </c>
      <c r="BW122" s="1094"/>
      <c r="BX122" s="1094"/>
      <c r="BY122" s="1094"/>
      <c r="BZ122" s="1094"/>
      <c r="CA122" s="1094">
        <v>11859085</v>
      </c>
      <c r="CB122" s="1094"/>
      <c r="CC122" s="1094"/>
      <c r="CD122" s="1094"/>
      <c r="CE122" s="1094"/>
      <c r="CF122" s="1114">
        <v>178.8</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v>127142</v>
      </c>
      <c r="DH122" s="1016"/>
      <c r="DI122" s="1016"/>
      <c r="DJ122" s="1016"/>
      <c r="DK122" s="1016"/>
      <c r="DL122" s="1016">
        <v>168216</v>
      </c>
      <c r="DM122" s="1016"/>
      <c r="DN122" s="1016"/>
      <c r="DO122" s="1016"/>
      <c r="DP122" s="1016"/>
      <c r="DQ122" s="1016">
        <v>203771</v>
      </c>
      <c r="DR122" s="1016"/>
      <c r="DS122" s="1016"/>
      <c r="DT122" s="1016"/>
      <c r="DU122" s="1016"/>
      <c r="DV122" s="1017">
        <v>3.1</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175</v>
      </c>
      <c r="AB123" s="1055"/>
      <c r="AC123" s="1055"/>
      <c r="AD123" s="1055"/>
      <c r="AE123" s="1056"/>
      <c r="AF123" s="1057" t="s">
        <v>175</v>
      </c>
      <c r="AG123" s="1055"/>
      <c r="AH123" s="1055"/>
      <c r="AI123" s="1055"/>
      <c r="AJ123" s="1056"/>
      <c r="AK123" s="1057" t="s">
        <v>175</v>
      </c>
      <c r="AL123" s="1055"/>
      <c r="AM123" s="1055"/>
      <c r="AN123" s="1055"/>
      <c r="AO123" s="1056"/>
      <c r="AP123" s="1058" t="s">
        <v>175</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476</v>
      </c>
      <c r="BP123" s="1102"/>
      <c r="BQ123" s="1161">
        <v>19156022</v>
      </c>
      <c r="BR123" s="1162"/>
      <c r="BS123" s="1162"/>
      <c r="BT123" s="1162"/>
      <c r="BU123" s="1162"/>
      <c r="BV123" s="1162">
        <v>18841887</v>
      </c>
      <c r="BW123" s="1162"/>
      <c r="BX123" s="1162"/>
      <c r="BY123" s="1162"/>
      <c r="BZ123" s="1162"/>
      <c r="CA123" s="1162">
        <v>19655340</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175</v>
      </c>
      <c r="AB124" s="1055"/>
      <c r="AC124" s="1055"/>
      <c r="AD124" s="1055"/>
      <c r="AE124" s="1056"/>
      <c r="AF124" s="1057" t="s">
        <v>441</v>
      </c>
      <c r="AG124" s="1055"/>
      <c r="AH124" s="1055"/>
      <c r="AI124" s="1055"/>
      <c r="AJ124" s="1056"/>
      <c r="AK124" s="1057" t="s">
        <v>441</v>
      </c>
      <c r="AL124" s="1055"/>
      <c r="AM124" s="1055"/>
      <c r="AN124" s="1055"/>
      <c r="AO124" s="1056"/>
      <c r="AP124" s="1058" t="s">
        <v>175</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68.5</v>
      </c>
      <c r="BR124" s="1124"/>
      <c r="BS124" s="1124"/>
      <c r="BT124" s="1124"/>
      <c r="BU124" s="1124"/>
      <c r="BV124" s="1124">
        <v>58.9</v>
      </c>
      <c r="BW124" s="1124"/>
      <c r="BX124" s="1124"/>
      <c r="BY124" s="1124"/>
      <c r="BZ124" s="1124"/>
      <c r="CA124" s="1124">
        <v>26.8</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664912</v>
      </c>
      <c r="DH124" s="1080"/>
      <c r="DI124" s="1080"/>
      <c r="DJ124" s="1080"/>
      <c r="DK124" s="1081"/>
      <c r="DL124" s="1079">
        <v>456120</v>
      </c>
      <c r="DM124" s="1080"/>
      <c r="DN124" s="1080"/>
      <c r="DO124" s="1080"/>
      <c r="DP124" s="1081"/>
      <c r="DQ124" s="1079" t="s">
        <v>175</v>
      </c>
      <c r="DR124" s="1080"/>
      <c r="DS124" s="1080"/>
      <c r="DT124" s="1080"/>
      <c r="DU124" s="1081"/>
      <c r="DV124" s="1082" t="s">
        <v>175</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175</v>
      </c>
      <c r="AB125" s="1055"/>
      <c r="AC125" s="1055"/>
      <c r="AD125" s="1055"/>
      <c r="AE125" s="1056"/>
      <c r="AF125" s="1057" t="s">
        <v>175</v>
      </c>
      <c r="AG125" s="1055"/>
      <c r="AH125" s="1055"/>
      <c r="AI125" s="1055"/>
      <c r="AJ125" s="1056"/>
      <c r="AK125" s="1057" t="s">
        <v>175</v>
      </c>
      <c r="AL125" s="1055"/>
      <c r="AM125" s="1055"/>
      <c r="AN125" s="1055"/>
      <c r="AO125" s="1056"/>
      <c r="AP125" s="1058" t="s">
        <v>175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175</v>
      </c>
      <c r="DH125" s="1023"/>
      <c r="DI125" s="1023"/>
      <c r="DJ125" s="1023"/>
      <c r="DK125" s="1023"/>
      <c r="DL125" s="1023" t="s">
        <v>175</v>
      </c>
      <c r="DM125" s="1023"/>
      <c r="DN125" s="1023"/>
      <c r="DO125" s="1023"/>
      <c r="DP125" s="1023"/>
      <c r="DQ125" s="1023" t="s">
        <v>175</v>
      </c>
      <c r="DR125" s="1023"/>
      <c r="DS125" s="1023"/>
      <c r="DT125" s="1023"/>
      <c r="DU125" s="1023"/>
      <c r="DV125" s="1024" t="s">
        <v>175</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175</v>
      </c>
      <c r="AB126" s="1055"/>
      <c r="AC126" s="1055"/>
      <c r="AD126" s="1055"/>
      <c r="AE126" s="1056"/>
      <c r="AF126" s="1057" t="s">
        <v>175</v>
      </c>
      <c r="AG126" s="1055"/>
      <c r="AH126" s="1055"/>
      <c r="AI126" s="1055"/>
      <c r="AJ126" s="1056"/>
      <c r="AK126" s="1057" t="s">
        <v>175</v>
      </c>
      <c r="AL126" s="1055"/>
      <c r="AM126" s="1055"/>
      <c r="AN126" s="1055"/>
      <c r="AO126" s="1056"/>
      <c r="AP126" s="1058" t="s">
        <v>175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175</v>
      </c>
      <c r="DH126" s="1016"/>
      <c r="DI126" s="1016"/>
      <c r="DJ126" s="1016"/>
      <c r="DK126" s="1016"/>
      <c r="DL126" s="1016" t="s">
        <v>175</v>
      </c>
      <c r="DM126" s="1016"/>
      <c r="DN126" s="1016"/>
      <c r="DO126" s="1016"/>
      <c r="DP126" s="1016"/>
      <c r="DQ126" s="1016" t="s">
        <v>175</v>
      </c>
      <c r="DR126" s="1016"/>
      <c r="DS126" s="1016"/>
      <c r="DT126" s="1016"/>
      <c r="DU126" s="1016"/>
      <c r="DV126" s="1017" t="s">
        <v>175</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45</v>
      </c>
      <c r="AB127" s="1055"/>
      <c r="AC127" s="1055"/>
      <c r="AD127" s="1055"/>
      <c r="AE127" s="1056"/>
      <c r="AF127" s="1057">
        <v>38</v>
      </c>
      <c r="AG127" s="1055"/>
      <c r="AH127" s="1055"/>
      <c r="AI127" s="1055"/>
      <c r="AJ127" s="1056"/>
      <c r="AK127" s="1057">
        <v>32</v>
      </c>
      <c r="AL127" s="1055"/>
      <c r="AM127" s="1055"/>
      <c r="AN127" s="1055"/>
      <c r="AO127" s="1056"/>
      <c r="AP127" s="1058">
        <v>0</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175</v>
      </c>
      <c r="DH127" s="1016"/>
      <c r="DI127" s="1016"/>
      <c r="DJ127" s="1016"/>
      <c r="DK127" s="1016"/>
      <c r="DL127" s="1016" t="s">
        <v>175</v>
      </c>
      <c r="DM127" s="1016"/>
      <c r="DN127" s="1016"/>
      <c r="DO127" s="1016"/>
      <c r="DP127" s="1016"/>
      <c r="DQ127" s="1016" t="s">
        <v>175</v>
      </c>
      <c r="DR127" s="1016"/>
      <c r="DS127" s="1016"/>
      <c r="DT127" s="1016"/>
      <c r="DU127" s="1016"/>
      <c r="DV127" s="1017" t="s">
        <v>175</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16019</v>
      </c>
      <c r="AB128" s="1144"/>
      <c r="AC128" s="1144"/>
      <c r="AD128" s="1144"/>
      <c r="AE128" s="1145"/>
      <c r="AF128" s="1146">
        <v>15931</v>
      </c>
      <c r="AG128" s="1144"/>
      <c r="AH128" s="1144"/>
      <c r="AI128" s="1144"/>
      <c r="AJ128" s="1145"/>
      <c r="AK128" s="1146">
        <v>15497</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441</v>
      </c>
      <c r="BG128" s="1151"/>
      <c r="BH128" s="1151"/>
      <c r="BI128" s="1151"/>
      <c r="BJ128" s="1151"/>
      <c r="BK128" s="1151"/>
      <c r="BL128" s="1152"/>
      <c r="BM128" s="1150">
        <v>13.76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175</v>
      </c>
      <c r="DH128" s="1136"/>
      <c r="DI128" s="1136"/>
      <c r="DJ128" s="1136"/>
      <c r="DK128" s="1136"/>
      <c r="DL128" s="1136" t="s">
        <v>175</v>
      </c>
      <c r="DM128" s="1136"/>
      <c r="DN128" s="1136"/>
      <c r="DO128" s="1136"/>
      <c r="DP128" s="1136"/>
      <c r="DQ128" s="1136" t="s">
        <v>441</v>
      </c>
      <c r="DR128" s="1136"/>
      <c r="DS128" s="1136"/>
      <c r="DT128" s="1136"/>
      <c r="DU128" s="1136"/>
      <c r="DV128" s="1137" t="s">
        <v>175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7775512</v>
      </c>
      <c r="AB129" s="1055"/>
      <c r="AC129" s="1055"/>
      <c r="AD129" s="1055"/>
      <c r="AE129" s="1056"/>
      <c r="AF129" s="1057">
        <v>7710545</v>
      </c>
      <c r="AG129" s="1055"/>
      <c r="AH129" s="1055"/>
      <c r="AI129" s="1055"/>
      <c r="AJ129" s="1056"/>
      <c r="AK129" s="1057">
        <v>7957985</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441</v>
      </c>
      <c r="BG129" s="1165"/>
      <c r="BH129" s="1165"/>
      <c r="BI129" s="1165"/>
      <c r="BJ129" s="1165"/>
      <c r="BK129" s="1165"/>
      <c r="BL129" s="1166"/>
      <c r="BM129" s="1164">
        <v>18.760000000000002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1383155</v>
      </c>
      <c r="AB130" s="1055"/>
      <c r="AC130" s="1055"/>
      <c r="AD130" s="1055"/>
      <c r="AE130" s="1056"/>
      <c r="AF130" s="1057">
        <v>1344947</v>
      </c>
      <c r="AG130" s="1055"/>
      <c r="AH130" s="1055"/>
      <c r="AI130" s="1055"/>
      <c r="AJ130" s="1056"/>
      <c r="AK130" s="1057">
        <v>1327048</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9.8000000000000007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6392357</v>
      </c>
      <c r="AB131" s="1080"/>
      <c r="AC131" s="1080"/>
      <c r="AD131" s="1080"/>
      <c r="AE131" s="1081"/>
      <c r="AF131" s="1079">
        <v>6365598</v>
      </c>
      <c r="AG131" s="1080"/>
      <c r="AH131" s="1080"/>
      <c r="AI131" s="1080"/>
      <c r="AJ131" s="1081"/>
      <c r="AK131" s="1079">
        <v>6630937</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26.8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9.5486688239999999</v>
      </c>
      <c r="AB132" s="1196"/>
      <c r="AC132" s="1196"/>
      <c r="AD132" s="1196"/>
      <c r="AE132" s="1197"/>
      <c r="AF132" s="1198">
        <v>9.9363170590000003</v>
      </c>
      <c r="AG132" s="1196"/>
      <c r="AH132" s="1196"/>
      <c r="AI132" s="1196"/>
      <c r="AJ132" s="1197"/>
      <c r="AK132" s="1198">
        <v>10.05619568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9</v>
      </c>
      <c r="AB133" s="1179"/>
      <c r="AC133" s="1179"/>
      <c r="AD133" s="1179"/>
      <c r="AE133" s="1180"/>
      <c r="AF133" s="1178">
        <v>9.6</v>
      </c>
      <c r="AG133" s="1179"/>
      <c r="AH133" s="1179"/>
      <c r="AI133" s="1179"/>
      <c r="AJ133" s="1180"/>
      <c r="AK133" s="1178">
        <v>9.8000000000000007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24QqhlVY6nqY4BkRb2mCD9OwfHIOMC0xZJb9d7DjEAPbV5UWxn6Qusww+9sm7zMGnNP5UOxJIf1Ma/o/BY6wg==" saltValue="yKr4TccqJJi9fWJONmh3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0" zoomScaleNormal="85" zoomScaleSheetLayoutView="80" workbookViewId="0">
      <selection sqref="A1:XFD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wpiXnSQGXvfq6WFR1C6IhQM3W9DFG8adH2xWEy+/NRTqI9ttM2GkhzCO8jPaVilHCFwf5OJbyB5XvIO0bvO+g==" saltValue="nZ/BWiC5KxeKNYai4liO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S37" zoomScale="90" zoomScaleNormal="9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ZwZSSavBLisfT5w9NR3oOQVHnxRpaRKAUZzickA8xG9iypAc9U5PCr56n1beA77MuBr3oDC1c8zVUcB71bw0Q==" saltValue="tBmW1Eu4i+nIYq+ceKzJ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election sqref="A1:XFD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2126894</v>
      </c>
      <c r="AP9" s="314">
        <v>82833</v>
      </c>
      <c r="AQ9" s="315">
        <v>100177</v>
      </c>
      <c r="AR9" s="316">
        <v>-17.3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295368</v>
      </c>
      <c r="AP10" s="317">
        <v>11503</v>
      </c>
      <c r="AQ10" s="318">
        <v>9943</v>
      </c>
      <c r="AR10" s="319">
        <v>15.7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1487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41308</v>
      </c>
      <c r="AP13" s="317">
        <v>1609</v>
      </c>
      <c r="AQ13" s="318">
        <v>4025</v>
      </c>
      <c r="AR13" s="319">
        <v>-60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46038</v>
      </c>
      <c r="AP14" s="317">
        <v>1793</v>
      </c>
      <c r="AQ14" s="318">
        <v>2366</v>
      </c>
      <c r="AR14" s="319">
        <v>-24.2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-194373</v>
      </c>
      <c r="AP15" s="317">
        <v>-7570</v>
      </c>
      <c r="AQ15" s="318">
        <v>-7732</v>
      </c>
      <c r="AR15" s="319">
        <v>-2.1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2315235</v>
      </c>
      <c r="AP16" s="317">
        <v>90168</v>
      </c>
      <c r="AQ16" s="318">
        <v>110288</v>
      </c>
      <c r="AR16" s="319">
        <v>-18.2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7.87</v>
      </c>
      <c r="AP21" s="331">
        <v>10.26</v>
      </c>
      <c r="AQ21" s="332">
        <v>-2.39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94.7</v>
      </c>
      <c r="AP22" s="336">
        <v>97.6</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1444422</v>
      </c>
      <c r="AP32" s="345">
        <v>56254</v>
      </c>
      <c r="AQ32" s="346">
        <v>68741</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426217</v>
      </c>
      <c r="AP35" s="345">
        <v>16599</v>
      </c>
      <c r="AQ35" s="346">
        <v>17075</v>
      </c>
      <c r="AR35" s="347">
        <v>-2.8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138694</v>
      </c>
      <c r="AP36" s="345">
        <v>5401</v>
      </c>
      <c r="AQ36" s="346">
        <v>2445</v>
      </c>
      <c r="AR36" s="347">
        <v>120.9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32</v>
      </c>
      <c r="AP37" s="345">
        <v>1</v>
      </c>
      <c r="AQ37" s="346">
        <v>621</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-15497</v>
      </c>
      <c r="AP39" s="345">
        <v>-604</v>
      </c>
      <c r="AQ39" s="346">
        <v>-4161</v>
      </c>
      <c r="AR39" s="347">
        <v>-85.5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-1327048</v>
      </c>
      <c r="AP40" s="345">
        <v>-51682</v>
      </c>
      <c r="AQ40" s="346">
        <v>-59663</v>
      </c>
      <c r="AR40" s="347">
        <v>-13.4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666820</v>
      </c>
      <c r="AP41" s="345">
        <v>25970</v>
      </c>
      <c r="AQ41" s="346">
        <v>25063</v>
      </c>
      <c r="AR41" s="347">
        <v>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2373167</v>
      </c>
      <c r="AN51" s="367">
        <v>87830</v>
      </c>
      <c r="AO51" s="368">
        <v>13.6</v>
      </c>
      <c r="AP51" s="369">
        <v>83280</v>
      </c>
      <c r="AQ51" s="370">
        <v>-2.5</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778685</v>
      </c>
      <c r="AN52" s="375">
        <v>28819</v>
      </c>
      <c r="AO52" s="376">
        <v>10.1</v>
      </c>
      <c r="AP52" s="377">
        <v>43123</v>
      </c>
      <c r="AQ52" s="378">
        <v>-2.8</v>
      </c>
      <c r="AR52" s="379">
        <v>12.9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2197315</v>
      </c>
      <c r="AN53" s="367">
        <v>82358</v>
      </c>
      <c r="AO53" s="368">
        <v>-6.2</v>
      </c>
      <c r="AP53" s="369">
        <v>88968</v>
      </c>
      <c r="AQ53" s="370">
        <v>6.8</v>
      </c>
      <c r="AR53" s="371">
        <v>-13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650457</v>
      </c>
      <c r="AN54" s="375">
        <v>24380</v>
      </c>
      <c r="AO54" s="376">
        <v>-15.4</v>
      </c>
      <c r="AP54" s="377">
        <v>45482</v>
      </c>
      <c r="AQ54" s="378">
        <v>5.5</v>
      </c>
      <c r="AR54" s="379">
        <v>-20.9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2708386</v>
      </c>
      <c r="AN55" s="367">
        <v>103012</v>
      </c>
      <c r="AO55" s="368">
        <v>25.1</v>
      </c>
      <c r="AP55" s="369">
        <v>85173</v>
      </c>
      <c r="AQ55" s="370">
        <v>-4.3</v>
      </c>
      <c r="AR55" s="371">
        <v>29.4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956083</v>
      </c>
      <c r="AN56" s="375">
        <v>36364</v>
      </c>
      <c r="AO56" s="376">
        <v>49.2</v>
      </c>
      <c r="AP56" s="377">
        <v>43913</v>
      </c>
      <c r="AQ56" s="378">
        <v>-3.4</v>
      </c>
      <c r="AR56" s="379">
        <v>52.6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1546239</v>
      </c>
      <c r="AN57" s="367">
        <v>59597</v>
      </c>
      <c r="AO57" s="368">
        <v>-42.1</v>
      </c>
      <c r="AP57" s="369">
        <v>94081</v>
      </c>
      <c r="AQ57" s="370">
        <v>10.5</v>
      </c>
      <c r="AR57" s="371">
        <v>-52.6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557422</v>
      </c>
      <c r="AN58" s="375">
        <v>21485</v>
      </c>
      <c r="AO58" s="376">
        <v>-40.9</v>
      </c>
      <c r="AP58" s="377">
        <v>48949</v>
      </c>
      <c r="AQ58" s="378">
        <v>11.5</v>
      </c>
      <c r="AR58" s="379">
        <v>-52.4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2182488</v>
      </c>
      <c r="AN59" s="367">
        <v>84998</v>
      </c>
      <c r="AO59" s="368">
        <v>42.6</v>
      </c>
      <c r="AP59" s="369">
        <v>92632</v>
      </c>
      <c r="AQ59" s="370">
        <v>-1.5</v>
      </c>
      <c r="AR59" s="371">
        <v>44.1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1068344</v>
      </c>
      <c r="AN60" s="375">
        <v>41607</v>
      </c>
      <c r="AO60" s="376">
        <v>93.7</v>
      </c>
      <c r="AP60" s="377">
        <v>47978</v>
      </c>
      <c r="AQ60" s="378">
        <v>-2</v>
      </c>
      <c r="AR60" s="379">
        <v>95.7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2201519</v>
      </c>
      <c r="AN61" s="382">
        <v>83559</v>
      </c>
      <c r="AO61" s="383">
        <v>6.6</v>
      </c>
      <c r="AP61" s="384">
        <v>88827</v>
      </c>
      <c r="AQ61" s="385">
        <v>1.8</v>
      </c>
      <c r="AR61" s="371">
        <v>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802198</v>
      </c>
      <c r="AN62" s="375">
        <v>30531</v>
      </c>
      <c r="AO62" s="376">
        <v>19.3</v>
      </c>
      <c r="AP62" s="377">
        <v>45889</v>
      </c>
      <c r="AQ62" s="378">
        <v>1.8</v>
      </c>
      <c r="AR62" s="379">
        <v>17.5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b0igfuJ0O7CPuFHmk7N4Xy6Jt0uKiegw/uzW4cYTec293VvcnbuwsL0g+j99p9B0NEmndPcvA3PtdAn3IerqA==" saltValue="MwAVSRz3JoxZmkg9S+St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election sqref="A1:XFD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efUOgAz/AoSMCFwnOPiwZGjkEPRVYZqdCCamGxoW1oX5LFJuX7FPJbSP3Z3HQRyYEzaVyO9TCd/bYOMT5nfKhA==" saltValue="IIEL4ijP2RjBib8wosjs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election sqref="A1:XFD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zhaYh81GxQVl4NY/l2OzPm8TI9u32SpwmV8vxGw8Y1CjBoJHR1NXOZz062APdDnrwafBCi4t3/3wh2iqt45jAw==" saltValue="IUK3oGw+JKeH6EIkRnP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33.840000000000003</v>
      </c>
      <c r="G47" s="12">
        <v>37.840000000000003</v>
      </c>
      <c r="H47" s="12">
        <v>40.82</v>
      </c>
      <c r="I47" s="12">
        <v>41.14</v>
      </c>
      <c r="J47" s="13">
        <v>41.06</v>
      </c>
    </row>
    <row r="48" spans="2:10" ht="57.75" customHeight="1" x14ac:dyDescent="0.15">
      <c r="B48" s="14"/>
      <c r="C48" s="1240" t="s">
        <v>4</v>
      </c>
      <c r="D48" s="1240"/>
      <c r="E48" s="1241"/>
      <c r="F48" s="15">
        <v>6.87</v>
      </c>
      <c r="G48" s="16">
        <v>5.56</v>
      </c>
      <c r="H48" s="16">
        <v>4.76</v>
      </c>
      <c r="I48" s="16">
        <v>7.13</v>
      </c>
      <c r="J48" s="17">
        <v>8.1999999999999993</v>
      </c>
    </row>
    <row r="49" spans="2:10" ht="57.75" customHeight="1" thickBot="1" x14ac:dyDescent="0.2">
      <c r="B49" s="18"/>
      <c r="C49" s="1242" t="s">
        <v>5</v>
      </c>
      <c r="D49" s="1242"/>
      <c r="E49" s="1243"/>
      <c r="F49" s="19">
        <v>12.42</v>
      </c>
      <c r="G49" s="20">
        <v>2.2400000000000002</v>
      </c>
      <c r="H49" s="20">
        <v>2.02</v>
      </c>
      <c r="I49" s="20">
        <v>2.31</v>
      </c>
      <c r="J49" s="21">
        <v>2.4900000000000002</v>
      </c>
    </row>
    <row r="50" spans="2:10" ht="13.5" customHeight="1" x14ac:dyDescent="0.15"/>
  </sheetData>
  <sheetProtection algorithmName="SHA-512" hashValue="A9WhoHnoHcNrNL6qfh3ud8bVrPkJDDH+eowkbFoaUeWCFOfbg2gJ2Tej1FQZ+XIkcZzwc/QcdHf5NxInrjvqlQ==" saltValue="Jd6Q/OeP9iFjXG550Xk1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2022-09-21T05:58:40Z</cp:lastPrinted>
  <dcterms:created xsi:type="dcterms:W3CDTF">2022-02-02T07:10:05Z</dcterms:created>
  <dcterms:modified xsi:type="dcterms:W3CDTF">2022-09-22T01:05:22Z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