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B48DAD2C-4757-4638-A5AF-DDDD86DF4525}" xr6:coauthVersionLast="45" xr6:coauthVersionMax="45" xr10:uidLastSave="{00000000-0000-0000-0000-000000000000}"/>
  <bookViews>
    <workbookView xWindow="-28920" yWindow="-120" windowWidth="29040" windowHeight="15840" tabRatio="927" firstSheet="9"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CO34" i="10"/>
  <c r="U34" i="10"/>
  <c r="U35"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s="1"/>
  <c r="BW35" i="10" s="1"/>
  <c r="BW36" i="10" s="1"/>
  <c r="BW37" i="10" s="1"/>
  <c r="BW38" i="10" s="1"/>
  <c r="BW39" i="10" s="1"/>
  <c r="BW40" i="10" s="1"/>
  <c r="BW41" i="10" s="1"/>
</calcChain>
</file>

<file path=xl/sharedStrings.xml><?xml version="1.0" encoding="utf-8"?>
<sst xmlns="http://schemas.openxmlformats.org/spreadsheetml/2006/main" count="1112" uniqueCount="597">
  <si>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</si>
  <si>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</si>
  <si>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</si>
  <si>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</si>
  <si>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</si>
  <si>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</si>
  <si>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</si>
  <si>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</si>
  <si>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</si>
  <si>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</si>
  <si>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</si>
  <si>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</si>
  <si>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</si>
  <si>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</si>
  <si>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</si>
  <si>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</si>
  <si>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</si>
  <si>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</si>
  <si>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</si>
  <si>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</si>
  <si>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</si>
  <si>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</si>
  <si>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</si>
  <si>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</si>
  <si>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</si>
  <si>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</si>
  <si>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</si>
  <si>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</si>
  <si>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</si>
  <si>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</si>
  <si>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</si>
  <si>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</si>
  <si>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</si>
  <si>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</si>
  <si>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</si>
  <si>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</si>
  <si>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</si>
  <si>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</si>
  <si>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</si>
  <si>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</si>
  <si>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</si>
  <si>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</si>
  <si>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</si>
  <si>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</si>
  <si>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</si>
  <si>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</si>
  <si>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</si>
  <si>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</si>
  <si>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</si>
  <si>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</si>
  <si>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</si>
  <si>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</si>
  <si>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</si>
  <si>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</si>
  <si>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</si>
  <si>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</si>
  <si>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</si>
  <si>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</si>
  <si>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</si>
  <si>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</si>
  <si>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</si>
  <si>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</si>
  <si>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</si>
  <si>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</si>
  <si>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</si>
  <si>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</si>
  <si>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</si>
  <si>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</si>
  <si>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</si>
  <si>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</si>
  <si>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</si>
  <si>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</si>
  <si>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</si>
  <si>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</si>
  <si>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</si>
  <si>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</si>
  <si>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</si>
  <si>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</si>
  <si>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</si>
  <si>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</si>
  <si>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</si>
  <si>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</si>
  <si>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</si>
  <si>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</si>
  <si>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</si>
  <si>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</si>
  <si>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</si>
  <si>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</si>
  <si>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</si>
  <si>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</si>
  <si>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</si>
  <si>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</si>
  <si>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</si>
  <si>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</si>
  <si>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</si>
  <si>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</si>
  <si>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</si>
  <si>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</si>
  <si>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</si>
  <si>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</si>
  <si>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</si>
  <si>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</si>
  <si>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</si>
  <si>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</si>
  <si>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</si>
  <si>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</si>
  <si>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</si>
  <si>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</si>
  <si>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</si>
  <si>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</si>
  <si>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</si>
  <si>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</si>
  <si>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</si>
  <si>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</si>
  <si>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</si>
  <si>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</si>
  <si>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</si>
  <si>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</si>
  <si>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</si>
  <si>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</si>
  <si>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</si>
  <si>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</si>
  <si>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</si>
  <si>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</si>
  <si>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</si>
  <si>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</si>
  <si>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</si>
  <si>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</si>
  <si>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</si>
  <si>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</si>
  <si>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</si>
  <si>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</si>
  <si>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</si>
  <si>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</si>
  <si>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</si>
  <si>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</si>
  <si>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</si>
  <si>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</si>
  <si>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</si>
  <si>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</si>
  <si>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</si>
  <si>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</si>
  <si>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</si>
  <si>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</si>
  <si>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</si>
  <si>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</si>
  <si>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</si>
  <si>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</si>
  <si>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</si>
  <si>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</si>
  <si>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</si>
  <si>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</si>
  <si>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</si>
  <si>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</si>
  <si>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</si>
  <si>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</si>
  <si>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</si>
  <si>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</si>
  <si>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</si>
  <si>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</si>
  <si>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</si>
  <si>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</si>
  <si>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</si>
  <si>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</si>
  <si>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</si>
  <si>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</si>
  <si>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</si>
  <si>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</si>
  <si>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</si>
  <si>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</si>
  <si>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</si>
  <si>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</si>
  <si>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</si>
  <si>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</si>
  <si>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</si>
  <si>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</si>
  <si>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</si>
  <si>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</si>
  <si>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</si>
  <si>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</si>
  <si>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</si>
  <si>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</si>
  <si>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</si>
  <si>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</si>
  <si>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</si>
  <si>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</si>
  <si>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</si>
  <si>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</si>
  <si>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</si>
  <si>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</si>
  <si>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</si>
  <si>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</si>
  <si>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</si>
  <si>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</si>
  <si>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</si>
  <si>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</si>
  <si>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</si>
  <si>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</si>
  <si>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</si>
  <si>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</si>
  <si>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</si>
  <si>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</si>
  <si>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</si>
  <si>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</si>
  <si>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</si>
  <si>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</si>
  <si>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</si>
  <si>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</si>
  <si>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</si>
  <si>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</si>
  <si>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</si>
  <si>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</si>
  <si>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</si>
  <si>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</si>
  <si>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</si>
  <si>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</si>
  <si>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佐賀県太良町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</si>
  <si>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</si>
  <si>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</si>
  <si>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</si>
  <si>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</si>
  <si>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</si>
  <si>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</si>
  <si>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</si>
  <si>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</si>
  <si>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</si>
  <si>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</si>
  <si>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</si>
  <si>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</si>
  <si>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</si>
  <si>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</si>
  <si>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</si>
  <si>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</si>
  <si>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</si>
  <si>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</si>
  <si>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</si>
  <si>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</si>
  <si>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</si>
  <si>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</si>
  <si>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</si>
  <si>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</si>
  <si>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</si>
  <si>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</si>
  <si>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</si>
  <si>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</si>
  <si>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</si>
  <si>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</si>
  <si>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</si>
  <si>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</si>
  <si>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</si>
  <si>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</si>
  <si>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</si>
  <si>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</si>
  <si>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</si>
  <si>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</si>
  <si>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</si>
  <si>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</si>
  <si>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</si>
  <si>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</si>
  <si>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</si>
  <si>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</si>
  <si>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</si>
  <si>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</si>
  <si>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</si>
  <si>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</si>
  <si>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</si>
  <si>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</si>
  <si>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</si>
  <si>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</si>
  <si>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</si>
  <si>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</si>
  <si>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</si>
  <si>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</si>
  <si>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</si>
  <si>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</si>
  <si>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</si>
  <si>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</si>
  <si>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</si>
  <si>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</si>
  <si>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</si>
  <si>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</si>
  <si>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</si>
  <si>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</si>
  <si>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</si>
  <si>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</si>
  <si>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</si>
  <si>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</si>
  <si>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</si>
  <si>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</si>
  <si>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</si>
  <si>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</si>
  <si>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</si>
  <si>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</si>
  <si>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</si>
  <si>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</si>
  <si>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</si>
  <si>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</si>
  <si>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</si>
  <si>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</si>
  <si>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</si>
  <si>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</si>
  <si>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</si>
  <si>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</si>
  <si>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</si>
  <si>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</si>
  <si>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</si>
  <si>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</si>
  <si>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</si>
  <si>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</si>
  <si>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</si>
  <si>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</si>
  <si>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</si>
  <si>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</si>
  <si>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</si>
  <si>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</si>
  <si>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</si>
  <si>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</si>
  <si>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</si>
  <si>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</si>
  <si>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</si>
  <si>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</si>
  <si>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</si>
  <si>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</si>
  <si>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</si>
  <si>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</si>
  <si>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</si>
  <si>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</si>
  <si>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</si>
  <si>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</si>
  <si>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</si>
  <si>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</si>
  <si>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</si>
  <si>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</si>
  <si>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</si>
  <si>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</si>
  <si>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</si>
  <si>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</si>
  <si>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</si>
  <si>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</si>
  <si>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</si>
  <si>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</si>
  <si>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</si>
  <si>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</si>
  <si>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</si>
  <si>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</si>
  <si>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</si>
  <si>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</si>
  <si>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</si>
  <si>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</si>
  <si>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</si>
  <si>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</si>
  <si>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</si>
  <si>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</si>
  <si>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</si>
  <si>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</si>
  <si>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</si>
  <si>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</si>
  <si>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</si>
  <si>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</si>
  <si>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</si>
  <si>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</si>
  <si>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</si>
  <si>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</si>
  <si>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</si>
  <si>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</si>
  <si>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</si>
  <si>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</si>
  <si>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</si>
  <si>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</si>
  <si>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</si>
  <si>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</si>
  <si>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佐賀県太良町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</si>
  <si>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</si>
  <si>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</si>
  <si>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</si>
  <si>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</si>
  <si>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</si>
  <si>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</si>
  <si>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</si>
  <si>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</si>
  <si>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</si>
  <si>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</si>
  <si>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</si>
  <si>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</si>
  <si>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</si>
  <si>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</si>
  <si>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</si>
  <si>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</si>
  <si>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</si>
  <si>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</si>
  <si>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</si>
  <si>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</si>
  <si>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</si>
  <si>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</si>
  <si>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</si>
  <si>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</si>
  <si>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</si>
  <si>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</si>
  <si>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</si>
  <si>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</si>
  <si>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</si>
  <si>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</si>
  <si>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</si>
  <si>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</si>
  <si>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</si>
  <si>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</si>
  <si>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</si>
  <si>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</si>
  <si>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</si>
  <si>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町立太良病院事業会計</t>
    <phoneticPr fontId="5"/>
  </si>
  <si>
    <t>簡易水道特別会計</t>
    <phoneticPr fontId="5"/>
  </si>
  <si>
    <t>法非適用企業</t>
    <phoneticPr fontId="5"/>
  </si>
  <si>
    <t>漁業集落排水特別会計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</si>
  <si>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</si>
  <si>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</si>
  <si>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</si>
  <si>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</si>
  <si>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</si>
  <si>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</si>
  <si>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</si>
  <si>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</si>
  <si>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</si>
  <si>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</si>
  <si>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</si>
  <si>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</si>
  <si>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</si>
  <si>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</si>
  <si>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</si>
  <si>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</si>
  <si>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</si>
  <si>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</si>
  <si>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</si>
  <si>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</si>
  <si>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</si>
  <si>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</si>
  <si>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</si>
  <si>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</si>
  <si>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</si>
  <si>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</si>
  <si>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</si>
  <si>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</si>
  <si>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</si>
  <si>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</si>
  <si>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</si>
  <si>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</si>
  <si>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</si>
  <si>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</si>
  <si>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</si>
  <si>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</si>
  <si>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</si>
  <si>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</si>
  <si>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</si>
  <si>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</si>
  <si>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</si>
  <si>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</si>
  <si>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</si>
  <si>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</si>
  <si>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</si>
  <si>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</si>
  <si>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</si>
  <si>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</si>
  <si>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</si>
  <si>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</si>
  <si>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</si>
  <si>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</si>
  <si>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</si>
  <si>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</si>
  <si>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</si>
  <si>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</si>
  <si>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</si>
  <si>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</si>
  <si>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</si>
  <si>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</si>
  <si>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</si>
  <si>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</si>
  <si>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</si>
  <si>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</si>
  <si>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</si>
  <si>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</si>
  <si>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</si>
  <si>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</si>
  <si>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</si>
  <si>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</si>
  <si>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</si>
  <si>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</si>
  <si>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</si>
  <si>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</si>
  <si>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</si>
  <si>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</si>
  <si>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</si>
  <si>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</si>
  <si>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</si>
  <si>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</si>
  <si>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</si>
  <si>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</si>
  <si>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</si>
  <si>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</si>
  <si>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</si>
  <si>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</si>
  <si>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</si>
  <si>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</si>
  <si>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</si>
  <si>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</si>
  <si>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</si>
  <si>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</si>
  <si>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</si>
  <si>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</si>
  <si>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</si>
  <si>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</si>
  <si>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</si>
  <si>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</si>
  <si>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</si>
  <si>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</si>
  <si>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</si>
  <si>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</si>
  <si>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</si>
  <si>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</si>
  <si>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</si>
  <si>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</si>
  <si>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</si>
  <si>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</si>
  <si>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</si>
  <si>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</si>
  <si>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</si>
  <si>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</si>
  <si>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</si>
  <si>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</si>
  <si>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</si>
  <si>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</si>
  <si>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</si>
  <si>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</si>
  <si>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</si>
  <si>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</si>
  <si>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</si>
  <si>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</si>
  <si>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</si>
  <si>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</si>
  <si>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</si>
  <si>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</si>
  <si>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</si>
  <si>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</si>
  <si>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</si>
  <si>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</si>
  <si>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</si>
  <si>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</si>
  <si>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</si>
  <si>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</si>
  <si>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</si>
  <si>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</si>
  <si>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</si>
  <si>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</si>
  <si>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</si>
  <si>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</si>
  <si>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</si>
  <si>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</si>
  <si>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</si>
  <si>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5.18</t>
  </si>
  <si>
    <t>▲ 0.90</t>
  </si>
  <si>
    <t>▲ 2.99</t>
  </si>
  <si>
    <t>▲ 3.89</t>
  </si>
  <si>
    <t>町立太良病院事業会計</t>
  </si>
  <si>
    <t>水道事業会計</t>
  </si>
  <si>
    <t>国民健康保険事業</t>
  </si>
  <si>
    <t>一般会計</t>
  </si>
  <si>
    <t>簡易水道特別会計</t>
  </si>
  <si>
    <t>漁業集落排水特別会計</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</si>
  <si>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</si>
  <si>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</si>
  <si>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</si>
  <si>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</si>
  <si>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</si>
  <si>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</si>
  <si>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</si>
  <si>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</si>
  <si>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</si>
  <si>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</si>
  <si>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鹿島・藤津地区衛生施設組合</t>
    <rPh sb="0" eb="2">
      <t>カシマ</t>
    </rPh>
    <rPh sb="3" eb="5">
      <t>フジツ</t>
    </rPh>
    <rPh sb="5" eb="7">
      <t>チク</t>
    </rPh>
    <rPh sb="7" eb="9">
      <t>エイセイ</t>
    </rPh>
    <rPh sb="9" eb="11">
      <t>シセツ</t>
    </rPh>
    <rPh sb="11" eb="13">
      <t>クミアイ</t>
    </rPh>
    <phoneticPr fontId="2"/>
  </si>
  <si>
    <t>杵藤地区広域市町村圏組合</t>
    <rPh sb="0" eb="1">
      <t>キネ</t>
    </rPh>
    <rPh sb="1" eb="2">
      <t>フジ</t>
    </rPh>
    <rPh sb="2" eb="4">
      <t>チク</t>
    </rPh>
    <rPh sb="4" eb="6">
      <t>コウイキ</t>
    </rPh>
    <rPh sb="6" eb="9">
      <t>シチョウソン</t>
    </rPh>
    <rPh sb="9" eb="10">
      <t>ケン</t>
    </rPh>
    <rPh sb="10" eb="12">
      <t>クミアイ</t>
    </rPh>
    <phoneticPr fontId="2"/>
  </si>
  <si>
    <t>杵藤地区広域市町村圏組合（介護保険特別会計）</t>
    <rPh sb="0" eb="1">
      <t>キネ</t>
    </rPh>
    <rPh sb="1" eb="2">
      <t>フジ</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</si>
  <si>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</si>
  <si>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</si>
  <si>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佐賀県西部広域環境組合</t>
    <rPh sb="0" eb="3">
      <t>サガケン</t>
    </rPh>
    <rPh sb="3" eb="5">
      <t>セイブ</t>
    </rPh>
    <rPh sb="5" eb="7">
      <t>コウイキ</t>
    </rPh>
    <rPh sb="7" eb="9">
      <t>カンキョウ</t>
    </rPh>
    <rPh sb="9" eb="11">
      <t>クミアイ</t>
    </rPh>
    <phoneticPr fontId="2"/>
  </si>
  <si>
    <t>佐賀県市町総合事務組合</t>
    <rPh sb="0" eb="3">
      <t>サガケン</t>
    </rPh>
    <rPh sb="3" eb="4">
      <t>シ</t>
    </rPh>
    <rPh sb="4" eb="5">
      <t>マチ</t>
    </rPh>
    <rPh sb="5" eb="7">
      <t>ソウゴウ</t>
    </rPh>
    <rPh sb="7" eb="9">
      <t>ジム</t>
    </rPh>
    <rPh sb="9" eb="11">
      <t>クミアイ</t>
    </rPh>
    <phoneticPr fontId="2"/>
  </si>
  <si>
    <t>佐賀県市町総合事務組合（交通災害共済事業特別会計）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</si>
  <si>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</si>
  <si>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</si>
  <si>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</si>
  <si>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</si>
  <si>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将来負担比率については算出されていない。
有形固定資産減価償却率の分析は上述のとおり。</t>
    <rPh sb="0" eb="2">
      <t>ショウライ</t>
    </rPh>
    <rPh sb="2" eb="4">
      <t>フタン</t>
    </rPh>
    <rPh sb="4" eb="6">
      <t>ヒリツ</t>
    </rPh>
    <rPh sb="11" eb="13">
      <t>サンシュツ</t>
    </rPh>
    <rPh sb="21" eb="27">
      <t>ユウケイコテイシサン</t>
    </rPh>
    <rPh sb="27" eb="29">
      <t>ゲンカ</t>
    </rPh>
    <rPh sb="29" eb="31">
      <t>ショウキャク</t>
    </rPh>
    <rPh sb="31" eb="32">
      <t>リツ</t>
    </rPh>
    <rPh sb="33" eb="35">
      <t>ブンセキ</t>
    </rPh>
    <rPh sb="36" eb="38">
      <t>ジョウジュツ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</si>
  <si>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</si>
  <si>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</si>
  <si>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</si>
  <si>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</si>
  <si>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</si>
  <si>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</si>
  <si>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将来負担比率については算出されていない。
実質公債費比率についての分析は（3）のとおり。</t>
    <rPh sb="0" eb="4">
      <t>ショウライフタン</t>
    </rPh>
    <rPh sb="4" eb="6">
      <t>ヒリツ</t>
    </rPh>
    <rPh sb="11" eb="13">
      <t>サンシュツ</t>
    </rPh>
    <rPh sb="21" eb="26">
      <t>ジッシツコウサイヒ</t>
    </rPh>
    <rPh sb="26" eb="28">
      <t>ヒリツ</t>
    </rPh>
    <rPh sb="33" eb="35">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</si>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</sst>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3636-49E9-904A-E3D4794B02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52662</c:v>
                </c:pt>
                <c:pt idx="1">
                  <c:v>87001</c:v>
                </c:pt>
                <c:pt idx="2">
                  <c:v>123146</c:v>
                </c:pt>
                <c:pt idx="3">
                  <c:v>123225</c:v>
                </c:pt>
                <c:pt idx="4">
                  <c:v>70470</c:v>
                </c:pt>
              </c:numCache>
            </c:numRef>
          </c:val>
          <c:smooth val="0"/>
          <c:extLst>
            <c:ext xmlns:c16="http://schemas.microsoft.com/office/drawing/2014/chart" uri="{C3380CC4-5D6E-409C-BE32-E72D297353CC}">
              <c16:uniqueId val="{00000001-3636-49E9-904A-E3D4794B02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3.24</c:v>
                </c:pt>
                <c:pt idx="1">
                  <c:v>4.71</c:v>
                </c:pt>
                <c:pt idx="2">
                  <c:v>3.85</c:v>
                </c:pt>
                <c:pt idx="3">
                  <c:v>3.68</c:v>
                </c:pt>
                <c:pt idx="4">
                  <c:v>3.71</c:v>
                </c:pt>
              </c:numCache>
            </c:numRef>
          </c:val>
          <c:extLst>
            <c:ext xmlns:c16="http://schemas.microsoft.com/office/drawing/2014/chart" uri="{C3380CC4-5D6E-409C-BE32-E72D297353CC}">
              <c16:uniqueId val="{00000000-F88D-497A-8273-462522E29F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41.33</c:v>
                </c:pt>
                <c:pt idx="1">
                  <c:v>43.89</c:v>
                </c:pt>
                <c:pt idx="2">
                  <c:v>46.94</c:v>
                </c:pt>
                <c:pt idx="3">
                  <c:v>46.03</c:v>
                </c:pt>
                <c:pt idx="4">
                  <c:v>44.04</c:v>
                </c:pt>
              </c:numCache>
            </c:numRef>
          </c:val>
          <c:extLst>
            <c:ext xmlns:c16="http://schemas.microsoft.com/office/drawing/2014/chart" uri="{C3380CC4-5D6E-409C-BE32-E72D297353CC}">
              <c16:uniqueId val="{00000001-F88D-497A-8273-462522E29F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-5.18</c:v>
                </c:pt>
                <c:pt idx="1">
                  <c:v>1.44</c:v>
                </c:pt>
                <c:pt idx="2">
                  <c:v>-0.9</c:v>
                </c:pt>
                <c:pt idx="3">
                  <c:v>-2.99</c:v>
                </c:pt>
                <c:pt idx="4">
                  <c:v>-3.89</c:v>
                </c:pt>
              </c:numCache>
            </c:numRef>
          </c:val>
          <c:smooth val="0"/>
          <c:extLst>
            <c:ext xmlns:c16="http://schemas.microsoft.com/office/drawing/2014/chart" uri="{C3380CC4-5D6E-409C-BE32-E72D297353CC}">
              <c16:uniqueId val="{00000002-F88D-497A-8273-462522E29F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0.16</c:v>
                </c:pt>
                <c:pt idx="2">
                  <c:v>#N/A</c:v>
                </c:pt>
                <c:pt idx="3">
                  <c:v>7.0000000000000007E-2</c:v>
                </c:pt>
                <c:pt idx="4">
                  <c:v>#N/A</c:v>
                </c:pt>
                <c:pt idx="5">
                  <c:v>0</c:v>
                </c:pt>
                <c:pt idx="6">
                  <c:v>0</c:v>
                </c:pt>
                <c:pt idx="7">
                  <c:v>0</c:v>
                </c:pt>
                <c:pt idx="8">
                  <c:v>0</c:v>
                </c:pt>
                <c:pt idx="9">
                  <c:v>0</c:v>
                </c:pt>
              </c:numCache>
            </c:numRef>
          </c:val>
          <c:extLst>
            <c:ext xmlns:c16="http://schemas.microsoft.com/office/drawing/2014/chart" uri="{C3380CC4-5D6E-409C-BE32-E72D297353CC}">
              <c16:uniqueId val="{00000000-7E76-4AD1-B48B-C6E99A39B2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76-4AD1-B48B-C6E99A39B2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76-4AD1-B48B-C6E99A39B25B}"/>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0.05</c:v>
                </c:pt>
                <c:pt idx="4">
                  <c:v>#N/A</c:v>
                </c:pt>
                <c:pt idx="5">
                  <c:v>0.06</c:v>
                </c:pt>
                <c:pt idx="6">
                  <c:v>#N/A</c:v>
                </c:pt>
                <c:pt idx="7">
                  <c:v>0.03</c:v>
                </c:pt>
                <c:pt idx="8">
                  <c:v>#N/A</c:v>
                </c:pt>
                <c:pt idx="9">
                  <c:v>0.03</c:v>
                </c:pt>
              </c:numCache>
            </c:numRef>
          </c:val>
          <c:extLst>
            <c:ext xmlns:c16="http://schemas.microsoft.com/office/drawing/2014/chart" uri="{C3380CC4-5D6E-409C-BE32-E72D297353CC}">
              <c16:uniqueId val="{00000003-7E76-4AD1-B48B-C6E99A39B25B}"/>
            </c:ext>
          </c:extLst>
        </c:ser>
        <c:ser>
          <c:idx val="4"/>
          <c:order val="4"/>
          <c:tx>
            <c:strRef>
              <c:f>データシート!$A$31</c:f>
              <c:strCache>
                <c:ptCount val="1"/>
                <c:pt idx="0">
                  <c:v>漁業集落排水特別会計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0.37</c:v>
                </c:pt>
                <c:pt idx="4">
                  <c:v>#N/A</c:v>
                </c:pt>
                <c:pt idx="5">
                  <c:v>0.1</c:v>
                </c:pt>
                <c:pt idx="6">
                  <c:v>#N/A</c:v>
                </c:pt>
                <c:pt idx="7">
                  <c:v>0.02</c:v>
                </c:pt>
                <c:pt idx="8">
                  <c:v>#N/A</c:v>
                </c:pt>
                <c:pt idx="9">
                  <c:v>0.15</c:v>
                </c:pt>
              </c:numCache>
            </c:numRef>
          </c:val>
          <c:extLst>
            <c:ext xmlns:c16="http://schemas.microsoft.com/office/drawing/2014/chart" uri="{C3380CC4-5D6E-409C-BE32-E72D297353CC}">
              <c16:uniqueId val="{00000004-7E76-4AD1-B48B-C6E99A39B25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0.27</c:v>
                </c:pt>
                <c:pt idx="2">
                  <c:v>#N/A</c:v>
                </c:pt>
                <c:pt idx="3">
                  <c:v>0.33</c:v>
                </c:pt>
                <c:pt idx="4">
                  <c:v>#N/A</c:v>
                </c:pt>
                <c:pt idx="5">
                  <c:v>0.2</c:v>
                </c:pt>
                <c:pt idx="6">
                  <c:v>#N/A</c:v>
                </c:pt>
                <c:pt idx="7">
                  <c:v>0.22</c:v>
                </c:pt>
                <c:pt idx="8">
                  <c:v>#N/A</c:v>
                </c:pt>
                <c:pt idx="9">
                  <c:v>0.31</c:v>
                </c:pt>
              </c:numCache>
            </c:numRef>
          </c:val>
          <c:extLst>
            <c:ext xmlns:c16="http://schemas.microsoft.com/office/drawing/2014/chart" uri="{C3380CC4-5D6E-409C-BE32-E72D297353CC}">
              <c16:uniqueId val="{00000005-7E76-4AD1-B48B-C6E99A39B25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3.08</c:v>
                </c:pt>
                <c:pt idx="2">
                  <c:v>#N/A</c:v>
                </c:pt>
                <c:pt idx="3">
                  <c:v>4.63</c:v>
                </c:pt>
                <c:pt idx="4">
                  <c:v>#N/A</c:v>
                </c:pt>
                <c:pt idx="5">
                  <c:v>3.85</c:v>
                </c:pt>
                <c:pt idx="6">
                  <c:v>#N/A</c:v>
                </c:pt>
                <c:pt idx="7">
                  <c:v>3.67</c:v>
                </c:pt>
                <c:pt idx="8">
                  <c:v>#N/A</c:v>
                </c:pt>
                <c:pt idx="9">
                  <c:v>3.71</c:v>
                </c:pt>
              </c:numCache>
            </c:numRef>
          </c:val>
          <c:extLst>
            <c:ext xmlns:c16="http://schemas.microsoft.com/office/drawing/2014/chart" uri="{C3380CC4-5D6E-409C-BE32-E72D297353CC}">
              <c16:uniqueId val="{00000006-7E76-4AD1-B48B-C6E99A39B25B}"/>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3.07</c:v>
                </c:pt>
                <c:pt idx="2">
                  <c:v>#N/A</c:v>
                </c:pt>
                <c:pt idx="3">
                  <c:v>3.66</c:v>
                </c:pt>
                <c:pt idx="4">
                  <c:v>#N/A</c:v>
                </c:pt>
                <c:pt idx="5">
                  <c:v>3.03</c:v>
                </c:pt>
                <c:pt idx="6">
                  <c:v>#N/A</c:v>
                </c:pt>
                <c:pt idx="7">
                  <c:v>2.98</c:v>
                </c:pt>
                <c:pt idx="8">
                  <c:v>#N/A</c:v>
                </c:pt>
                <c:pt idx="9">
                  <c:v>4.5</c:v>
                </c:pt>
              </c:numCache>
            </c:numRef>
          </c:val>
          <c:extLst>
            <c:ext xmlns:c16="http://schemas.microsoft.com/office/drawing/2014/chart" uri="{C3380CC4-5D6E-409C-BE32-E72D297353CC}">
              <c16:uniqueId val="{00000007-7E76-4AD1-B48B-C6E99A39B25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3.99</c:v>
                </c:pt>
                <c:pt idx="2">
                  <c:v>#N/A</c:v>
                </c:pt>
                <c:pt idx="3">
                  <c:v>3.95</c:v>
                </c:pt>
                <c:pt idx="4">
                  <c:v>#N/A</c:v>
                </c:pt>
                <c:pt idx="5">
                  <c:v>4.41</c:v>
                </c:pt>
                <c:pt idx="6">
                  <c:v>#N/A</c:v>
                </c:pt>
                <c:pt idx="7">
                  <c:v>4.4800000000000004</c:v>
                </c:pt>
                <c:pt idx="8">
                  <c:v>#N/A</c:v>
                </c:pt>
                <c:pt idx="9">
                  <c:v>4.59</c:v>
                </c:pt>
              </c:numCache>
            </c:numRef>
          </c:val>
          <c:extLst>
            <c:ext xmlns:c16="http://schemas.microsoft.com/office/drawing/2014/chart" uri="{C3380CC4-5D6E-409C-BE32-E72D297353CC}">
              <c16:uniqueId val="{00000008-7E76-4AD1-B48B-C6E99A39B25B}"/>
            </c:ext>
          </c:extLst>
        </c:ser>
        <c:ser>
          <c:idx val="9"/>
          <c:order val="9"/>
          <c:tx>
            <c:strRef>
              <c:f>データシート!$A$36</c:f>
              <c:strCache>
                <c:ptCount val="1"/>
                <c:pt idx="0">
                  <c:v>町立太良病院事業会計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28.26</c:v>
                </c:pt>
                <c:pt idx="2">
                  <c:v>#N/A</c:v>
                </c:pt>
                <c:pt idx="3">
                  <c:v>33.729999999999997</c:v>
                </c:pt>
                <c:pt idx="4">
                  <c:v>#N/A</c:v>
                </c:pt>
                <c:pt idx="5">
                  <c:v>38.08</c:v>
                </c:pt>
                <c:pt idx="6">
                  <c:v>#N/A</c:v>
                </c:pt>
                <c:pt idx="7">
                  <c:v>40.99</c:v>
                </c:pt>
                <c:pt idx="8">
                  <c:v>#N/A</c:v>
                </c:pt>
                <c:pt idx="9">
                  <c:v>46.44</c:v>
                </c:pt>
              </c:numCache>
            </c:numRef>
          </c:val>
          <c:extLst>
            <c:ext xmlns:c16="http://schemas.microsoft.com/office/drawing/2014/chart" uri="{C3380CC4-5D6E-409C-BE32-E72D297353CC}">
              <c16:uniqueId val="{00000009-7E76-4AD1-B48B-C6E99A39B2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479</c:v>
                </c:pt>
                <c:pt idx="5">
                  <c:v>471</c:v>
                </c:pt>
                <c:pt idx="8">
                  <c:v>480</c:v>
                </c:pt>
                <c:pt idx="11">
                  <c:v>497</c:v>
                </c:pt>
                <c:pt idx="14">
                  <c:v>479</c:v>
                </c:pt>
              </c:numCache>
            </c:numRef>
          </c:val>
          <c:extLst>
            <c:ext xmlns:c16="http://schemas.microsoft.com/office/drawing/2014/chart" uri="{C3380CC4-5D6E-409C-BE32-E72D297353CC}">
              <c16:uniqueId val="{00000000-358D-40B2-8900-DD3ABB4438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8D-40B2-8900-DD3ABB4438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358D-40B2-8900-DD3ABB4438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10</c:v>
                </c:pt>
                <c:pt idx="6">
                  <c:v>24</c:v>
                </c:pt>
                <c:pt idx="9">
                  <c:v>40</c:v>
                </c:pt>
                <c:pt idx="12">
                  <c:v>60</c:v>
                </c:pt>
              </c:numCache>
            </c:numRef>
          </c:val>
          <c:extLst>
            <c:ext xmlns:c16="http://schemas.microsoft.com/office/drawing/2014/chart" uri="{C3380CC4-5D6E-409C-BE32-E72D297353CC}">
              <c16:uniqueId val="{00000003-358D-40B2-8900-DD3ABB4438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106</c:v>
                </c:pt>
                <c:pt idx="3">
                  <c:v>86</c:v>
                </c:pt>
                <c:pt idx="6">
                  <c:v>85</c:v>
                </c:pt>
                <c:pt idx="9">
                  <c:v>85</c:v>
                </c:pt>
                <c:pt idx="12">
                  <c:v>85</c:v>
                </c:pt>
              </c:numCache>
            </c:numRef>
          </c:val>
          <c:extLst>
            <c:ext xmlns:c16="http://schemas.microsoft.com/office/drawing/2014/chart" uri="{C3380CC4-5D6E-409C-BE32-E72D297353CC}">
              <c16:uniqueId val="{00000004-358D-40B2-8900-DD3ABB4438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8D-40B2-8900-DD3ABB4438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8D-40B2-8900-DD3ABB4438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467</c:v>
                </c:pt>
                <c:pt idx="3">
                  <c:v>465</c:v>
                </c:pt>
                <c:pt idx="6">
                  <c:v>481</c:v>
                </c:pt>
                <c:pt idx="9">
                  <c:v>482</c:v>
                </c:pt>
                <c:pt idx="12">
                  <c:v>462</c:v>
                </c:pt>
              </c:numCache>
            </c:numRef>
          </c:val>
          <c:extLst>
            <c:ext xmlns:c16="http://schemas.microsoft.com/office/drawing/2014/chart" uri="{C3380CC4-5D6E-409C-BE32-E72D297353CC}">
              <c16:uniqueId val="{00000007-358D-40B2-8900-DD3ABB4438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99</c:v>
                </c:pt>
                <c:pt idx="2">
                  <c:v>#N/A</c:v>
                </c:pt>
                <c:pt idx="3">
                  <c:v>#N/A</c:v>
                </c:pt>
                <c:pt idx="4">
                  <c:v>90</c:v>
                </c:pt>
                <c:pt idx="5">
                  <c:v>#N/A</c:v>
                </c:pt>
                <c:pt idx="6">
                  <c:v>#N/A</c:v>
                </c:pt>
                <c:pt idx="7">
                  <c:v>110</c:v>
                </c:pt>
                <c:pt idx="8">
                  <c:v>#N/A</c:v>
                </c:pt>
                <c:pt idx="9">
                  <c:v>#N/A</c:v>
                </c:pt>
                <c:pt idx="10">
                  <c:v>110</c:v>
                </c:pt>
                <c:pt idx="11">
                  <c:v>#N/A</c:v>
                </c:pt>
                <c:pt idx="12">
                  <c:v>#N/A</c:v>
                </c:pt>
                <c:pt idx="13">
                  <c:v>128</c:v>
                </c:pt>
                <c:pt idx="14">
                  <c:v>#N/A</c:v>
                </c:pt>
              </c:numCache>
            </c:numRef>
          </c:val>
          <c:smooth val="0"/>
          <c:extLst>
            <c:ext xmlns:c16="http://schemas.microsoft.com/office/drawing/2014/chart" uri="{C3380CC4-5D6E-409C-BE32-E72D297353CC}">
              <c16:uniqueId val="{00000008-358D-40B2-8900-DD3ABB4438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4756</c:v>
                </c:pt>
                <c:pt idx="5">
                  <c:v>4780</c:v>
                </c:pt>
                <c:pt idx="8">
                  <c:v>4777</c:v>
                </c:pt>
                <c:pt idx="11">
                  <c:v>4686</c:v>
                </c:pt>
                <c:pt idx="14">
                  <c:v>4430</c:v>
                </c:pt>
              </c:numCache>
            </c:numRef>
          </c:val>
          <c:extLst>
            <c:ext xmlns:c16="http://schemas.microsoft.com/office/drawing/2014/chart" uri="{C3380CC4-5D6E-409C-BE32-E72D297353CC}">
              <c16:uniqueId val="{00000000-30E5-46C2-BA41-4ED14D2159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c:v>
                </c:pt>
                <c:pt idx="5">
                  <c:v>13</c:v>
                </c:pt>
                <c:pt idx="8">
                  <c:v>9</c:v>
                </c:pt>
                <c:pt idx="11">
                  <c:v>5</c:v>
                </c:pt>
                <c:pt idx="14">
                  <c:v>4</c:v>
                </c:pt>
              </c:numCache>
            </c:numRef>
          </c:val>
          <c:extLst>
            <c:ext xmlns:c16="http://schemas.microsoft.com/office/drawing/2014/chart" uri="{C3380CC4-5D6E-409C-BE32-E72D297353CC}">
              <c16:uniqueId val="{00000001-30E5-46C2-BA41-4ED14D2159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6091</c:v>
                </c:pt>
                <c:pt idx="5">
                  <c:v>6306</c:v>
                </c:pt>
                <c:pt idx="8">
                  <c:v>6660</c:v>
                </c:pt>
                <c:pt idx="11">
                  <c:v>6653</c:v>
                </c:pt>
                <c:pt idx="14">
                  <c:v>6919</c:v>
                </c:pt>
              </c:numCache>
            </c:numRef>
          </c:val>
          <c:extLst>
            <c:ext xmlns:c16="http://schemas.microsoft.com/office/drawing/2014/chart" uri="{C3380CC4-5D6E-409C-BE32-E72D297353CC}">
              <c16:uniqueId val="{00000002-30E5-46C2-BA41-4ED14D2159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E5-46C2-BA41-4ED14D2159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E5-46C2-BA41-4ED14D2159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E5-46C2-BA41-4ED14D2159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621</c:v>
                </c:pt>
                <c:pt idx="3">
                  <c:v>563</c:v>
                </c:pt>
                <c:pt idx="6">
                  <c:v>551</c:v>
                </c:pt>
                <c:pt idx="9">
                  <c:v>466</c:v>
                </c:pt>
                <c:pt idx="12">
                  <c:v>432</c:v>
                </c:pt>
              </c:numCache>
            </c:numRef>
          </c:val>
          <c:extLst>
            <c:ext xmlns:c16="http://schemas.microsoft.com/office/drawing/2014/chart" uri="{C3380CC4-5D6E-409C-BE32-E72D297353CC}">
              <c16:uniqueId val="{00000006-30E5-46C2-BA41-4ED14D2159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677</c:v>
                </c:pt>
                <c:pt idx="3">
                  <c:v>638</c:v>
                </c:pt>
                <c:pt idx="6">
                  <c:v>617</c:v>
                </c:pt>
                <c:pt idx="9">
                  <c:v>596</c:v>
                </c:pt>
                <c:pt idx="12">
                  <c:v>539</c:v>
                </c:pt>
              </c:numCache>
            </c:numRef>
          </c:val>
          <c:extLst>
            <c:ext xmlns:c16="http://schemas.microsoft.com/office/drawing/2014/chart" uri="{C3380CC4-5D6E-409C-BE32-E72D297353CC}">
              <c16:uniqueId val="{00000007-30E5-46C2-BA41-4ED14D2159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1209</c:v>
                </c:pt>
                <c:pt idx="3">
                  <c:v>1149</c:v>
                </c:pt>
                <c:pt idx="6">
                  <c:v>1089</c:v>
                </c:pt>
                <c:pt idx="9">
                  <c:v>1025</c:v>
                </c:pt>
                <c:pt idx="12">
                  <c:v>968</c:v>
                </c:pt>
              </c:numCache>
            </c:numRef>
          </c:val>
          <c:extLst>
            <c:ext xmlns:c16="http://schemas.microsoft.com/office/drawing/2014/chart" uri="{C3380CC4-5D6E-409C-BE32-E72D297353CC}">
              <c16:uniqueId val="{00000008-30E5-46C2-BA41-4ED14D2159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E5-46C2-BA41-4ED14D2159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4528</c:v>
                </c:pt>
                <c:pt idx="3">
                  <c:v>4591</c:v>
                </c:pt>
                <c:pt idx="6">
                  <c:v>4736</c:v>
                </c:pt>
                <c:pt idx="9">
                  <c:v>4799</c:v>
                </c:pt>
                <c:pt idx="12">
                  <c:v>4594</c:v>
                </c:pt>
              </c:numCache>
            </c:numRef>
          </c:val>
          <c:extLst>
            <c:ext xmlns:c16="http://schemas.microsoft.com/office/drawing/2014/chart" uri="{C3380CC4-5D6E-409C-BE32-E72D297353CC}">
              <c16:uniqueId val="{0000000A-30E5-46C2-BA41-4ED14D2159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E5-46C2-BA41-4ED14D2159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1521</c:v>
                </c:pt>
                <c:pt idx="1">
                  <c:v>1493</c:v>
                </c:pt>
                <c:pt idx="2">
                  <c:v>1418</c:v>
                </c:pt>
              </c:numCache>
            </c:numRef>
          </c:val>
          <c:extLst>
            <c:ext xmlns:c16="http://schemas.microsoft.com/office/drawing/2014/chart" uri="{C3380CC4-5D6E-409C-BE32-E72D297353CC}">
              <c16:uniqueId val="{00000000-9E99-4211-BBC9-958559422B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1623</c:v>
                </c:pt>
                <c:pt idx="1">
                  <c:v>1525</c:v>
                </c:pt>
                <c:pt idx="2">
                  <c:v>1526</c:v>
                </c:pt>
              </c:numCache>
            </c:numRef>
          </c:val>
          <c:extLst>
            <c:ext xmlns:c16="http://schemas.microsoft.com/office/drawing/2014/chart" uri="{C3380CC4-5D6E-409C-BE32-E72D297353CC}">
              <c16:uniqueId val="{00000001-9E99-4211-BBC9-958559422B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3287</c:v>
                </c:pt>
                <c:pt idx="1">
                  <c:v>3395</c:v>
                </c:pt>
                <c:pt idx="2">
                  <c:v>3711</c:v>
                </c:pt>
              </c:numCache>
            </c:numRef>
          </c:val>
          <c:extLst>
            <c:ext xmlns:c16="http://schemas.microsoft.com/office/drawing/2014/chart" uri="{C3380CC4-5D6E-409C-BE32-E72D297353CC}">
              <c16:uniqueId val="{00000002-9E99-4211-BBC9-958559422B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{90AE1A7C-0AA7-46AE-AC17-102A82254FBA}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0AE-476B-BA7E-7095EAF1AB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{BE78B48D-DF38-4982-8887-4CF264B076CB}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AE-476B-BA7E-7095EAF1AB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{55249E75-6DE1-4B95-87F4-C2EB0751D30E}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AE-476B-BA7E-7095EAF1AB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{DEB6CA32-3A90-445D-AE8E-DFFEBAFD02A0}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AE-476B-BA7E-7095EAF1AB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{4EF38845-7E98-47FD-A34F-B22D9D01C77B}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AE-476B-BA7E-7095EAF1AB2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{1B384049-0393-45C5-8CFF-466A916EE0E5}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0AE-476B-BA7E-7095EAF1AB2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{74FB5ACD-1057-4C43-AFD3-A733A2573625}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0AE-476B-BA7E-7095EAF1AB2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{E8D96EB9-962B-4FBF-8208-FA806F5B8B95}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0AE-476B-BA7E-7095EAF1AB2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{22BA4171-36E7-49A0-B4F1-D49A0D15BE70}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0AE-476B-BA7E-7095EAF1AB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39.4</c:v>
                </c:pt>
                <c:pt idx="8">
                  <c:v>39.6</c:v>
                </c:pt>
                <c:pt idx="16">
                  <c:v>41.7</c:v>
                </c:pt>
                <c:pt idx="24">
                  <c:v>43.1</c:v>
                </c:pt>
                <c:pt idx="32">
                  <c:v>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AE-476B-BA7E-7095EAF1AB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{6678EDFA-F43D-4591-945A-C2319AE869DE}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0AE-476B-BA7E-7095EAF1AB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{66994F66-ECE5-443D-8084-BE7F97D8CEED}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AE-476B-BA7E-7095EAF1AB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{66F3F581-B441-424D-A2F9-749DD4BB322E}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AE-476B-BA7E-7095EAF1AB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{D15E244E-496F-4D62-B852-4B4A020DB85C}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AE-476B-BA7E-7095EAF1AB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{E0365C74-EDE8-42B9-9D4D-A89AA9E57DA6}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AE-476B-BA7E-7095EAF1AB2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{785DCA44-AC56-4233-9703-43875F0C75C5}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0AE-476B-BA7E-7095EAF1AB2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{9EE7A7AE-260D-451D-99E7-DBFC304C14DF}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0AE-476B-BA7E-7095EAF1AB2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{2DFD1DBC-7C0E-41BE-8CE1-6CD05917D68D}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0AE-476B-BA7E-7095EAF1AB2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{6402F9CF-865D-44EA-AFCF-62F79074816A}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0AE-476B-BA7E-7095EAF1AB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0AE-476B-BA7E-7095EAF1AB25}"/>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{D1EB2D57-499B-4CCC-B31D-B98F1EF7F99E}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2E6-49D6-8964-87840BB6AF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{DD5ACBA2-7849-45CF-8BE7-78CB6975223B}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E6-49D6-8964-87840BB6AF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{61E86604-DA9A-4B5B-835B-D7FFB858AF67}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E6-49D6-8964-87840BB6AF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{4E65FCB7-20F9-41AF-8C17-1C5FA996087C}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E6-49D6-8964-87840BB6AF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{36051708-EC0D-4432-899B-F1D7FA76F03A}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E6-49D6-8964-87840BB6AF2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{EB6B783C-8F2B-4556-9581-5FDDBB4AC812}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2E6-49D6-8964-87840BB6AF2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{7234E1A0-B0E7-4899-9F28-E2857EC9C945}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2E6-49D6-8964-87840BB6AF2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{6204D675-1BE4-44DA-ABF7-161CEDB550F6}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2E6-49D6-8964-87840BB6AF2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{84A1AF00-F876-4C19-8C82-5461E07C7465}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2E6-49D6-8964-87840BB6AF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3.9</c:v>
                </c:pt>
                <c:pt idx="16">
                  <c:v>3.5</c:v>
                </c:pt>
                <c:pt idx="24">
                  <c:v>3.7</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2E6-49D6-8964-87840BB6AF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{9223BA12-F589-44C9-975B-E21A12B3D549}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2E6-49D6-8964-87840BB6AF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{50901D1F-9841-4A68-AB8C-C57E978D8AFA}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E6-49D6-8964-87840BB6AF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{BBC4D025-8AAE-461D-A53E-87DA27EB8C49}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E6-49D6-8964-87840BB6AF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{1409025F-D458-45DD-8AFC-A7879A0498DA}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E6-49D6-8964-87840BB6AF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{30D72366-5948-4A72-9131-4E256D6D5AC7}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E6-49D6-8964-87840BB6AF2F}"/>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{232635C1-0AD4-4582-9360-4BCE0A337F7B}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2E6-49D6-8964-87840BB6AF2F}"/>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{0E080500-3964-4F18-BD94-BC478228481F}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2E6-49D6-8964-87840BB6AF2F}"/>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{831D93BC-40A4-4BB4-8926-024255467150}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2E6-49D6-8964-87840BB6AF2F}"/>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{7C41B24A-0976-4524-978A-A5A713AE8112}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2E6-49D6-8964-87840BB6AF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E6-49D6-8964-87840BB6AF2F}"/>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年度をピークに公債費は減少傾向にあるため、実質公債費比率（分子）の数値も低水準で安定しており、平成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今後においては、過疎対策債の借入による公債費の増加も懸念されるため、新規地方債については将来の負担額等考慮し、発行していく必要がある。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いずれの年度も充当可能財源等が将来負担額を大きく上回っているため、将来負担比率は算出されなかった。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今後においても、後世への負担を少しでも軽減するよう、新規事業の実施については慎重に検討し、公債費等義務的経費を削減し、財政の健全保持に努める。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佐賀県太良町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年度においては、ふるさと応援寄附金基金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積立額</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取崩し額</a:t>
          </a:r>
          <a:r>
            <a:rPr kumimoji="1" lang="ja-JP" altLang="en-US" sz="1100">
              <a:solidFill>
                <a:sysClr val="windowText" lastClr="000000"/>
              </a:solidFill>
              <a:effectLst/>
              <a:latin typeface="+mn-lt"/>
              <a:ea typeface="+mn-ea"/>
              <a:cs typeface="+mn-cs"/>
            </a:rPr>
            <a:t>より多かったため</a:t>
          </a:r>
          <a:r>
            <a:rPr kumimoji="1" lang="ja-JP" altLang="ja-JP" sz="1100">
              <a:solidFill>
                <a:sysClr val="windowText" lastClr="000000"/>
              </a:solidFill>
              <a:effectLst/>
              <a:latin typeface="+mn-lt"/>
              <a:ea typeface="+mn-ea"/>
              <a:cs typeface="+mn-cs"/>
            </a:rPr>
            <a:t>、基金全体として</a:t>
          </a:r>
          <a:r>
            <a:rPr kumimoji="1" lang="en-US" altLang="ja-JP" sz="1100">
              <a:solidFill>
                <a:sysClr val="windowText" lastClr="000000"/>
              </a:solidFill>
              <a:effectLst/>
              <a:latin typeface="+mn-lt"/>
              <a:ea typeface="+mn-ea"/>
              <a:cs typeface="+mn-cs"/>
            </a:rPr>
            <a:t>24,100</a:t>
          </a:r>
          <a:r>
            <a:rPr kumimoji="1" lang="ja-JP" altLang="ja-JP" sz="1100">
              <a:solidFill>
                <a:sysClr val="windowText" lastClr="000000"/>
              </a:solidFill>
              <a:effectLst/>
              <a:latin typeface="+mn-lt"/>
              <a:ea typeface="+mn-ea"/>
              <a:cs typeface="+mn-cs"/>
            </a:rPr>
            <a:t>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大型の事業等については計画的に実施し、基金の積立てや取崩しを行う。</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公共施設整備基金：公共施設の建設等に要する経費の財源。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ふるさと応援寄附金基金：ふるさと応援寄附金の寄附者のまちづくりに対する意向を具体化することにより、多様な人々の参加による個性と活力のあるふるさとづくりを推進するための財源。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地域づくり事業基金：町の特性を生かした独創的で個性豊かな活力ある町づくり事業を推進するための財源。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下水道等事業基金：下水道事業の費用の財源。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山林育成基金：太良町営山林を長期かつ計画的に育成するための財源。</a:t>
          </a:r>
          <a:endParaRPr lang="ja-JP" altLang="ja-JP" sz="1400">
            <a:solidFill>
              <a:sysClr val="windowText" lastClr="000000"/>
            </a:solidFill>
            <a:effectLst/>
          </a:endParaRPr>
        </a:p>
        <a:p>
          <a:endParaRPr kumimoji="1" lang="en-US" altLang="ja-JP" sz="1100">
            <a:solidFill>
              <a:srgbClr val="FF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ふるさと応援寄附金基金への積立額が増加したことによるもの。</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公共施設整備基金：今後老朽化が進む施設等の改修費用が増加すると予想されるため、計画的な積立てと取崩しを行う。</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決算剰余金が減少したことにより、積立額も減少した。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大型の事業等については計画的に実施し、取崩しについては計画的に行う。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地方債の償還計画を踏まえ、計画的な積立てを図る。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以上削減するという目標を掲げ、老朽化した施設の集約化・複合化や除却を進めている。有形固定資産減価償却率については、やや上昇したが類似団体平均を大きく下回っている。今後も教施設等総合計画に沿った取組みを進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162577</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105516</xdr:rowOff>
    </xdr:from>
    <xdr:to>
      <xdr:col>19</xdr:col>
      <xdr:colOff>187325</xdr:colOff>
      <xdr:row>29</xdr:row>
      <xdr:rowOff>35666</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6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156316</xdr:rowOff>
    </xdr:from>
    <xdr:to>
      <xdr:col>23</xdr:col>
      <xdr:colOff>85725</xdr:colOff>
      <xdr:row>29</xdr:row>
      <xdr:rowOff>19050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728441"/>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80328</xdr:rowOff>
    </xdr:from>
    <xdr:to>
      <xdr:col>15</xdr:col>
      <xdr:colOff>187325</xdr:colOff>
      <xdr:row>29</xdr:row>
      <xdr:rowOff>10478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6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131128</xdr:rowOff>
    </xdr:from>
    <xdr:to>
      <xdr:col>19</xdr:col>
      <xdr:colOff>136525</xdr:colOff>
      <xdr:row>28</xdr:row>
      <xdr:rowOff>156316</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703253"/>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42545</xdr:rowOff>
    </xdr:from>
    <xdr:to>
      <xdr:col>11</xdr:col>
      <xdr:colOff>187325</xdr:colOff>
      <xdr:row>28</xdr:row>
      <xdr:rowOff>144145</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93345</xdr:rowOff>
    </xdr:from>
    <xdr:to>
      <xdr:col>15</xdr:col>
      <xdr:colOff>136525</xdr:colOff>
      <xdr:row>28</xdr:row>
      <xdr:rowOff>131128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665470"/>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38947</xdr:rowOff>
    </xdr:from>
    <xdr:to>
      <xdr:col>7</xdr:col>
      <xdr:colOff>187325</xdr:colOff>
      <xdr:row>28</xdr:row>
      <xdr:rowOff>140547</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6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89747</xdr:rowOff>
    </xdr:from>
    <xdr:to>
      <xdr:col>11</xdr:col>
      <xdr:colOff>136525</xdr:colOff>
      <xdr:row>28</xdr:row>
      <xdr:rowOff>93345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66187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52193</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452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27005</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42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157074</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3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債務償還比率については充当可能財源が将来負担額を上回るため０％表記となる。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の減少や基金残高の増加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、交付税措置の率が大きい起債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の実施が考えられる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19495</xdr:rowOff>
    </xdr:from>
    <xdr:to>
      <xdr:col>72</xdr:col>
      <xdr:colOff>123825</xdr:colOff>
      <xdr:row>26</xdr:row>
      <xdr:rowOff>121095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2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33836</xdr:rowOff>
    </xdr:from>
    <xdr:to>
      <xdr:col>68</xdr:col>
      <xdr:colOff>123825</xdr:colOff>
      <xdr:row>26</xdr:row>
      <xdr:rowOff>135436</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3271500" y="52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70295</xdr:rowOff>
    </xdr:from>
    <xdr:to>
      <xdr:col>72</xdr:col>
      <xdr:colOff>73025</xdr:colOff>
      <xdr:row>26</xdr:row>
      <xdr:rowOff>84636</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flipV="1">
          <a:off x="13322300" y="5299520"/>
          <a:ext cx="76200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82722</xdr:rowOff>
    </xdr:from>
    <xdr:to>
      <xdr:col>64</xdr:col>
      <xdr:colOff>123825</xdr:colOff>
      <xdr:row>27</xdr:row>
      <xdr:rowOff>12872</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2509500" y="53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84636</xdr:rowOff>
    </xdr:from>
    <xdr:to>
      <xdr:col>68</xdr:col>
      <xdr:colOff>73025</xdr:colOff>
      <xdr:row>26</xdr:row>
      <xdr:rowOff>133522</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flipV="1">
          <a:off x="12560300" y="5313861"/>
          <a:ext cx="762000" cy="4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123435</xdr:rowOff>
    </xdr:from>
    <xdr:to>
      <xdr:col>60</xdr:col>
      <xdr:colOff>123825</xdr:colOff>
      <xdr:row>27</xdr:row>
      <xdr:rowOff>53585</xdr:rowOff>
    </xdr:to>
    <xdr:sp macro="" textlink="">
      <xdr:nvSpPr>
        <xdr:cNvPr id="160" name="楕円 159">
          <a:extLst>
            <a:ext uri="{FF2B5EF4-FFF2-40B4-BE49-F238E27FC236}">
              <a16:creationId xmlns:a16="http://schemas.microsoft.com/office/drawing/2014/main" id="{00000000-0008-0000-0D00-0000A0000000}"/>
            </a:ext>
          </a:extLst>
        </xdr:cNvPr>
        <xdr:cNvSpPr/>
      </xdr:nvSpPr>
      <xdr:spPr>
        <a:xfrm>
          <a:off x="11747500" y="53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133522</xdr:rowOff>
    </xdr:from>
    <xdr:to>
      <xdr:col>64</xdr:col>
      <xdr:colOff>73025</xdr:colOff>
      <xdr:row>27</xdr:row>
      <xdr:rowOff>2785</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flipV="1">
          <a:off x="11798300" y="5362747"/>
          <a:ext cx="7620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2" name="n_1aveValue債務償還比率">
          <a:extLst>
            <a:ext uri="{FF2B5EF4-FFF2-40B4-BE49-F238E27FC236}">
              <a16:creationId xmlns:a16="http://schemas.microsoft.com/office/drawing/2014/main" id="{00000000-0008-0000-0D00-0000A2000000}"/>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3" name="n_2aveValue債務償還比率">
          <a:extLst>
            <a:ext uri="{FF2B5EF4-FFF2-40B4-BE49-F238E27FC236}">
              <a16:creationId xmlns:a16="http://schemas.microsoft.com/office/drawing/2014/main" id="{00000000-0008-0000-0D00-0000A3000000}"/>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4" name="n_3aveValue債務償還比率">
          <a:extLst>
            <a:ext uri="{FF2B5EF4-FFF2-40B4-BE49-F238E27FC236}">
              <a16:creationId xmlns:a16="http://schemas.microsoft.com/office/drawing/2014/main" id="{00000000-0008-0000-0D00-0000A4000000}"/>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5" name="n_4aveValue債務償還比率">
          <a:extLst>
            <a:ext uri="{FF2B5EF4-FFF2-40B4-BE49-F238E27FC236}">
              <a16:creationId xmlns:a16="http://schemas.microsoft.com/office/drawing/2014/main" id="{00000000-0008-0000-0D00-0000A5000000}"/>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137622</xdr:rowOff>
    </xdr:from>
    <xdr:ext cx="405111" cy="259045"/>
    <xdr:sp macro="" textlink="">
      <xdr:nvSpPr>
        <xdr:cNvPr id="166" name="n_1mainValue債務償還比率">
          <a:extLst>
            <a:ext uri="{FF2B5EF4-FFF2-40B4-BE49-F238E27FC236}">
              <a16:creationId xmlns:a16="http://schemas.microsoft.com/office/drawing/2014/main" id="{00000000-0008-0000-0D00-0000A6000000}"/>
            </a:ext>
          </a:extLst>
        </xdr:cNvPr>
        <xdr:cNvSpPr txBox="1"/>
      </xdr:nvSpPr>
      <xdr:spPr>
        <a:xfrm>
          <a:off x="13869044" y="502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151963</xdr:rowOff>
    </xdr:from>
    <xdr:ext cx="405111" cy="259045"/>
    <xdr:sp macro="" textlink="">
      <xdr:nvSpPr>
        <xdr:cNvPr id="167" name="n_2mainValue債務償還比率">
          <a:extLst>
            <a:ext uri="{FF2B5EF4-FFF2-40B4-BE49-F238E27FC236}">
              <a16:creationId xmlns:a16="http://schemas.microsoft.com/office/drawing/2014/main" id="{00000000-0008-0000-0D00-0000A7000000}"/>
            </a:ext>
          </a:extLst>
        </xdr:cNvPr>
        <xdr:cNvSpPr txBox="1"/>
      </xdr:nvSpPr>
      <xdr:spPr>
        <a:xfrm>
          <a:off x="13119744" y="503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29399</xdr:rowOff>
    </xdr:from>
    <xdr:ext cx="405111" cy="259045"/>
    <xdr:sp macro="" textlink="">
      <xdr:nvSpPr>
        <xdr:cNvPr id="168" name="n_3mainValue債務償還比率">
          <a:extLst>
            <a:ext uri="{FF2B5EF4-FFF2-40B4-BE49-F238E27FC236}">
              <a16:creationId xmlns:a16="http://schemas.microsoft.com/office/drawing/2014/main" id="{00000000-0008-0000-0D00-0000A8000000}"/>
            </a:ext>
          </a:extLst>
        </xdr:cNvPr>
        <xdr:cNvSpPr txBox="1"/>
      </xdr:nvSpPr>
      <xdr:spPr>
        <a:xfrm>
          <a:off x="12357744" y="508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70112</xdr:rowOff>
    </xdr:from>
    <xdr:ext cx="405111" cy="259045"/>
    <xdr:sp macro="" textlink="">
      <xdr:nvSpPr>
        <xdr:cNvPr id="169" name="n_4mainValue債務償還比率">
          <a:extLst>
            <a:ext uri="{FF2B5EF4-FFF2-40B4-BE49-F238E27FC236}">
              <a16:creationId xmlns:a16="http://schemas.microsoft.com/office/drawing/2014/main" id="{00000000-0008-0000-0D00-0000A9000000}"/>
            </a:ext>
          </a:extLst>
        </xdr:cNvPr>
        <xdr:cNvSpPr txBox="1"/>
      </xdr:nvSpPr>
      <xdr:spPr>
        <a:xfrm>
          <a:off x="11595744" y="512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98896</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27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126819</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4410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18869</xdr:rowOff>
    </xdr:from>
    <xdr:to>
      <xdr:col>15</xdr:col>
      <xdr:colOff>101600</xdr:colOff>
      <xdr:row>37</xdr:row>
      <xdr:rowOff>120469</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69669</xdr:rowOff>
    </xdr:from>
    <xdr:to>
      <xdr:col>19</xdr:col>
      <xdr:colOff>177800</xdr:colOff>
      <xdr:row>37</xdr:row>
      <xdr:rowOff>97427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41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136434</xdr:rowOff>
    </xdr:from>
    <xdr:to>
      <xdr:col>10</xdr:col>
      <xdr:colOff>165100</xdr:colOff>
      <xdr:row>37</xdr:row>
      <xdr:rowOff>66584</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xdr:rowOff>
    </xdr:from>
    <xdr:to>
      <xdr:col>15</xdr:col>
      <xdr:colOff>50800</xdr:colOff>
      <xdr:row>37</xdr:row>
      <xdr:rowOff>69669</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3594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77651</xdr:rowOff>
    </xdr:from>
    <xdr:to>
      <xdr:col>6</xdr:col>
      <xdr:colOff>38100</xdr:colOff>
      <xdr:row>37</xdr:row>
      <xdr:rowOff>7801</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128451</xdr:rowOff>
    </xdr:from>
    <xdr:to>
      <xdr:col>10</xdr:col>
      <xdr:colOff>114300</xdr:colOff>
      <xdr:row>37</xdr:row>
      <xdr:rowOff>15784</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3006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164754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83111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24328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12503</xdr:rowOff>
    </xdr:from>
    <xdr:to>
      <xdr:col>55</xdr:col>
      <xdr:colOff>50800</xdr:colOff>
      <xdr:row>41</xdr:row>
      <xdr:rowOff>114103</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162380</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16146</xdr:rowOff>
    </xdr:from>
    <xdr:to>
      <xdr:col>50</xdr:col>
      <xdr:colOff>165100</xdr:colOff>
      <xdr:row>41</xdr:row>
      <xdr:rowOff>117746</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63303</xdr:rowOff>
    </xdr:from>
    <xdr:to>
      <xdr:col>55</xdr:col>
      <xdr:colOff>0</xdr:colOff>
      <xdr:row>41</xdr:row>
      <xdr:rowOff>66946</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092753"/>
          <a:ext cx="8382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14663</xdr:rowOff>
    </xdr:from>
    <xdr:to>
      <xdr:col>46</xdr:col>
      <xdr:colOff>38100</xdr:colOff>
      <xdr:row>41</xdr:row>
      <xdr:rowOff>116263</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0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65463</xdr:rowOff>
    </xdr:from>
    <xdr:to>
      <xdr:col>50</xdr:col>
      <xdr:colOff>114300</xdr:colOff>
      <xdr:row>41</xdr:row>
      <xdr:rowOff>66946</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8750300" y="7094913"/>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16919</xdr:rowOff>
    </xdr:from>
    <xdr:to>
      <xdr:col>41</xdr:col>
      <xdr:colOff>101600</xdr:colOff>
      <xdr:row>41</xdr:row>
      <xdr:rowOff>118519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0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65463</xdr:rowOff>
    </xdr:from>
    <xdr:to>
      <xdr:col>45</xdr:col>
      <xdr:colOff>177800</xdr:colOff>
      <xdr:row>41</xdr:row>
      <xdr:rowOff>67719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094913"/>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58083</xdr:rowOff>
    </xdr:from>
    <xdr:to>
      <xdr:col>36</xdr:col>
      <xdr:colOff>165100</xdr:colOff>
      <xdr:row>41</xdr:row>
      <xdr:rowOff>159683</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67719</xdr:rowOff>
    </xdr:from>
    <xdr:to>
      <xdr:col>41</xdr:col>
      <xdr:colOff>50800</xdr:colOff>
      <xdr:row>41</xdr:row>
      <xdr:rowOff>108883</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097169"/>
          <a:ext cx="889000" cy="4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108873</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1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107390</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1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109646</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1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150810</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18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135346</xdr:rowOff>
    </xdr:from>
    <xdr:to>
      <xdr:col>24</xdr:col>
      <xdr:colOff>114300</xdr:colOff>
      <xdr:row>58</xdr:row>
      <xdr:rowOff>65496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158223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14696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99326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92891</xdr:rowOff>
    </xdr:from>
    <xdr:to>
      <xdr:col>15</xdr:col>
      <xdr:colOff>101600</xdr:colOff>
      <xdr:row>58</xdr:row>
      <xdr:rowOff>23041</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143691</xdr:rowOff>
    </xdr:from>
    <xdr:to>
      <xdr:col>19</xdr:col>
      <xdr:colOff>177800</xdr:colOff>
      <xdr:row>57</xdr:row>
      <xdr:rowOff>160020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99163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53703</xdr:rowOff>
    </xdr:from>
    <xdr:to>
      <xdr:col>10</xdr:col>
      <xdr:colOff>165100</xdr:colOff>
      <xdr:row>57</xdr:row>
      <xdr:rowOff>155303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104503</xdr:rowOff>
    </xdr:from>
    <xdr:to>
      <xdr:col>15</xdr:col>
      <xdr:colOff>50800</xdr:colOff>
      <xdr:row>57</xdr:row>
      <xdr:rowOff>143691</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98771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68399</xdr:rowOff>
    </xdr:from>
    <xdr:to>
      <xdr:col>6</xdr:col>
      <xdr:colOff>38100</xdr:colOff>
      <xdr:row>55</xdr:row>
      <xdr:rowOff>169999</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119199</xdr:rowOff>
    </xdr:from>
    <xdr:to>
      <xdr:col>10</xdr:col>
      <xdr:colOff>114300</xdr:colOff>
      <xdr:row>57</xdr:row>
      <xdr:rowOff>104503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9548949"/>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39568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380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15076</xdr:rowOff>
    </xdr:from>
    <xdr:ext cx="340478"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60061" y="9273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157349</xdr:rowOff>
    </xdr:from>
    <xdr:to>
      <xdr:col>55</xdr:col>
      <xdr:colOff>50800</xdr:colOff>
      <xdr:row>62</xdr:row>
      <xdr:rowOff>87499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6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8776</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467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165008</xdr:rowOff>
    </xdr:from>
    <xdr:to>
      <xdr:col>50</xdr:col>
      <xdr:colOff>165100</xdr:colOff>
      <xdr:row>62</xdr:row>
      <xdr:rowOff>95158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6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36699</xdr:rowOff>
    </xdr:from>
    <xdr:to>
      <xdr:col>55</xdr:col>
      <xdr:colOff>0</xdr:colOff>
      <xdr:row>62</xdr:row>
      <xdr:rowOff>44358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666599"/>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942</xdr:rowOff>
    </xdr:from>
    <xdr:to>
      <xdr:col>46</xdr:col>
      <xdr:colOff>38100</xdr:colOff>
      <xdr:row>62</xdr:row>
      <xdr:rowOff>102542</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6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44358</xdr:rowOff>
    </xdr:from>
    <xdr:to>
      <xdr:col>50</xdr:col>
      <xdr:colOff>114300</xdr:colOff>
      <xdr:row>62</xdr:row>
      <xdr:rowOff>51742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674258"/>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7291</xdr:rowOff>
    </xdr:from>
    <xdr:to>
      <xdr:col>41</xdr:col>
      <xdr:colOff>101600</xdr:colOff>
      <xdr:row>62</xdr:row>
      <xdr:rowOff>108891</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6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51742</xdr:rowOff>
    </xdr:from>
    <xdr:to>
      <xdr:col>45</xdr:col>
      <xdr:colOff>177800</xdr:colOff>
      <xdr:row>62</xdr:row>
      <xdr:rowOff>58091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681642"/>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107073</xdr:rowOff>
    </xdr:from>
    <xdr:to>
      <xdr:col>36</xdr:col>
      <xdr:colOff>165100</xdr:colOff>
      <xdr:row>63</xdr:row>
      <xdr:rowOff>37223</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7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58091</xdr:rowOff>
    </xdr:from>
    <xdr:to>
      <xdr:col>41</xdr:col>
      <xdr:colOff>50800</xdr:colOff>
      <xdr:row>62</xdr:row>
      <xdr:rowOff>157873</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687991"/>
          <a:ext cx="889000" cy="9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111685</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281505" y="10398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119069</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05205" y="10406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125418</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16205" y="104124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53750</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27205" y="10512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93436</xdr:rowOff>
    </xdr:from>
    <xdr:to>
      <xdr:col>20</xdr:col>
      <xdr:colOff>38100</xdr:colOff>
      <xdr:row>81</xdr:row>
      <xdr:rowOff>23586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144236</xdr:rowOff>
    </xdr:from>
    <xdr:to>
      <xdr:col>24</xdr:col>
      <xdr:colOff>63500</xdr:colOff>
      <xdr:row>81</xdr:row>
      <xdr:rowOff>15239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3860236"/>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34652</xdr:rowOff>
    </xdr:from>
    <xdr:to>
      <xdr:col>15</xdr:col>
      <xdr:colOff>101600</xdr:colOff>
      <xdr:row>80</xdr:row>
      <xdr:rowOff>136252</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85452</xdr:rowOff>
    </xdr:from>
    <xdr:to>
      <xdr:col>19</xdr:col>
      <xdr:colOff>177800</xdr:colOff>
      <xdr:row>80</xdr:row>
      <xdr:rowOff>144236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380145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52614</xdr:rowOff>
    </xdr:from>
    <xdr:to>
      <xdr:col>10</xdr:col>
      <xdr:colOff>165100</xdr:colOff>
      <xdr:row>83</xdr:row>
      <xdr:rowOff>154214</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85452</xdr:rowOff>
    </xdr:from>
    <xdr:to>
      <xdr:col>15</xdr:col>
      <xdr:colOff>50800</xdr:colOff>
      <xdr:row>83</xdr:row>
      <xdr:rowOff>103414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2019300" y="13801452"/>
          <a:ext cx="889000" cy="53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152219</xdr:rowOff>
    </xdr:from>
    <xdr:to>
      <xdr:col>6</xdr:col>
      <xdr:colOff>38100</xdr:colOff>
      <xdr:row>83</xdr:row>
      <xdr:rowOff>82369</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31569</xdr:rowOff>
    </xdr:from>
    <xdr:to>
      <xdr:col>10</xdr:col>
      <xdr:colOff>114300</xdr:colOff>
      <xdr:row>83</xdr:row>
      <xdr:rowOff>103414</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26191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40113</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152779</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145341</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133299</xdr:rowOff>
    </xdr:from>
    <xdr:to>
      <xdr:col>55</xdr:col>
      <xdr:colOff>50800</xdr:colOff>
      <xdr:row>86</xdr:row>
      <xdr:rowOff>63449</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7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48226</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6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135280</xdr:rowOff>
    </xdr:from>
    <xdr:to>
      <xdr:col>50</xdr:col>
      <xdr:colOff>165100</xdr:colOff>
      <xdr:row>86</xdr:row>
      <xdr:rowOff>65430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7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12649</xdr:rowOff>
    </xdr:from>
    <xdr:to>
      <xdr:col>55</xdr:col>
      <xdr:colOff>0</xdr:colOff>
      <xdr:row>86</xdr:row>
      <xdr:rowOff>14630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757349"/>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136576</xdr:rowOff>
    </xdr:from>
    <xdr:to>
      <xdr:col>46</xdr:col>
      <xdr:colOff>38100</xdr:colOff>
      <xdr:row>86</xdr:row>
      <xdr:rowOff>66726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7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14630</xdr:rowOff>
    </xdr:from>
    <xdr:to>
      <xdr:col>50</xdr:col>
      <xdr:colOff>114300</xdr:colOff>
      <xdr:row>86</xdr:row>
      <xdr:rowOff>15926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75933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17094</xdr:rowOff>
    </xdr:from>
    <xdr:to>
      <xdr:col>41</xdr:col>
      <xdr:colOff>101600</xdr:colOff>
      <xdr:row>86</xdr:row>
      <xdr:rowOff>118694</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7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15926</xdr:rowOff>
    </xdr:from>
    <xdr:to>
      <xdr:col>45</xdr:col>
      <xdr:colOff>177800</xdr:colOff>
      <xdr:row>86</xdr:row>
      <xdr:rowOff>67894</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760626"/>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18084</xdr:rowOff>
    </xdr:from>
    <xdr:to>
      <xdr:col>36</xdr:col>
      <xdr:colOff>165100</xdr:colOff>
      <xdr:row>86</xdr:row>
      <xdr:rowOff>119684</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7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67894</xdr:rowOff>
    </xdr:from>
    <xdr:to>
      <xdr:col>41</xdr:col>
      <xdr:colOff>50800</xdr:colOff>
      <xdr:row>86</xdr:row>
      <xdr:rowOff>68884</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812594"/>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56557</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80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57853</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8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109821</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85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110811</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8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E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E00-000097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E00-000099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E00-00009B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59707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E00-0000A7010000}"/>
            </a:ext>
          </a:extLst>
        </xdr:cNvPr>
        <xdr:cNvSpPr txBox="1"/>
      </xdr:nvSpPr>
      <xdr:spPr>
        <a:xfrm>
          <a:off x="4673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5806</xdr:rowOff>
    </xdr:from>
    <xdr:to>
      <xdr:col>20</xdr:col>
      <xdr:colOff>38100</xdr:colOff>
      <xdr:row>104</xdr:row>
      <xdr:rowOff>107406</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746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56606</xdr:rowOff>
    </xdr:from>
    <xdr:to>
      <xdr:col>24</xdr:col>
      <xdr:colOff>63500</xdr:colOff>
      <xdr:row>104</xdr:row>
      <xdr:rowOff>87630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3797300" y="178874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146231</xdr:rowOff>
    </xdr:from>
    <xdr:to>
      <xdr:col>15</xdr:col>
      <xdr:colOff>101600</xdr:colOff>
      <xdr:row>104</xdr:row>
      <xdr:rowOff>76381</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857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25581</xdr:rowOff>
    </xdr:from>
    <xdr:to>
      <xdr:col>19</xdr:col>
      <xdr:colOff>177800</xdr:colOff>
      <xdr:row>104</xdr:row>
      <xdr:rowOff>56606</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908300" y="178563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968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134982</xdr:rowOff>
    </xdr:from>
    <xdr:to>
      <xdr:col>15</xdr:col>
      <xdr:colOff>50800</xdr:colOff>
      <xdr:row>104</xdr:row>
      <xdr:rowOff>25581</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2019300" y="1779433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22134</xdr:rowOff>
    </xdr:from>
    <xdr:to>
      <xdr:col>6</xdr:col>
      <xdr:colOff>38100</xdr:colOff>
      <xdr:row>103</xdr:row>
      <xdr:rowOff>123734</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079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72934</xdr:rowOff>
    </xdr:from>
    <xdr:to>
      <xdr:col>10</xdr:col>
      <xdr:colOff>114300</xdr:colOff>
      <xdr:row>103</xdr:row>
      <xdr:rowOff>134982</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130300" y="1773228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123933</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582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114861</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E00-0000B7010000}"/>
            </a:ext>
          </a:extLst>
        </xdr:cNvPr>
        <xdr:cNvSpPr txBox="1"/>
      </xdr:nvSpPr>
      <xdr:spPr>
        <a:xfrm>
          <a:off x="927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E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00000000-0008-0000-0E00-0000CE010000}"/>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00000000-0008-0000-0E00-0000D0010000}"/>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66" name="【港湾・漁港】&#10;一人当たり有形固定資産（償却資産）額平均値テキスト">
          <a:extLst>
            <a:ext uri="{FF2B5EF4-FFF2-40B4-BE49-F238E27FC236}">
              <a16:creationId xmlns:a16="http://schemas.microsoft.com/office/drawing/2014/main" id="{00000000-0008-0000-0E00-0000D2010000}"/>
            </a:ext>
          </a:extLst>
        </xdr:cNvPr>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41852</xdr:rowOff>
    </xdr:from>
    <xdr:to>
      <xdr:col>55</xdr:col>
      <xdr:colOff>50800</xdr:colOff>
      <xdr:row>107</xdr:row>
      <xdr:rowOff>143452</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0426700" y="183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20279</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00000000-0008-0000-0E00-0000DE010000}"/>
            </a:ext>
          </a:extLst>
        </xdr:cNvPr>
        <xdr:cNvSpPr txBox="1"/>
      </xdr:nvSpPr>
      <xdr:spPr>
        <a:xfrm>
          <a:off x="10515600" y="1836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44920</xdr:rowOff>
    </xdr:from>
    <xdr:to>
      <xdr:col>50</xdr:col>
      <xdr:colOff>165100</xdr:colOff>
      <xdr:row>107</xdr:row>
      <xdr:rowOff>146520</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9588500" y="183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92652</xdr:rowOff>
    </xdr:from>
    <xdr:to>
      <xdr:col>55</xdr:col>
      <xdr:colOff>0</xdr:colOff>
      <xdr:row>107</xdr:row>
      <xdr:rowOff>95720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9639300" y="18437802"/>
          <a:ext cx="8382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47070</xdr:rowOff>
    </xdr:from>
    <xdr:to>
      <xdr:col>46</xdr:col>
      <xdr:colOff>38100</xdr:colOff>
      <xdr:row>107</xdr:row>
      <xdr:rowOff>148670</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8699500" y="183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95720</xdr:rowOff>
    </xdr:from>
    <xdr:to>
      <xdr:col>50</xdr:col>
      <xdr:colOff>114300</xdr:colOff>
      <xdr:row>107</xdr:row>
      <xdr:rowOff>97870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8750300" y="18440870"/>
          <a:ext cx="8890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49461</xdr:rowOff>
    </xdr:from>
    <xdr:to>
      <xdr:col>41</xdr:col>
      <xdr:colOff>101600</xdr:colOff>
      <xdr:row>107</xdr:row>
      <xdr:rowOff>151061</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7810500" y="1839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97870</xdr:rowOff>
    </xdr:from>
    <xdr:to>
      <xdr:col>45</xdr:col>
      <xdr:colOff>177800</xdr:colOff>
      <xdr:row>107</xdr:row>
      <xdr:rowOff>100261</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7861300" y="18443020"/>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41932</xdr:rowOff>
    </xdr:from>
    <xdr:to>
      <xdr:col>36</xdr:col>
      <xdr:colOff>165100</xdr:colOff>
      <xdr:row>107</xdr:row>
      <xdr:rowOff>143532</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6921500" y="183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92732</xdr:rowOff>
    </xdr:from>
    <xdr:to>
      <xdr:col>41</xdr:col>
      <xdr:colOff>50800</xdr:colOff>
      <xdr:row>107</xdr:row>
      <xdr:rowOff>100261</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6972300" y="18437882"/>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137647</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9327095" y="1848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139797</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8450795" y="1848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142188</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7561795" y="1848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134659</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6672795" y="184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60</xdr:row>
      <xdr:rowOff>118110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3727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78105</xdr:rowOff>
    </xdr:from>
    <xdr:to>
      <xdr:col>81</xdr:col>
      <xdr:colOff>50800</xdr:colOff>
      <xdr:row>60</xdr:row>
      <xdr:rowOff>85725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3651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60</xdr:row>
      <xdr:rowOff>78105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17270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40640</xdr:rowOff>
    </xdr:from>
    <xdr:to>
      <xdr:col>67</xdr:col>
      <xdr:colOff>101600</xdr:colOff>
      <xdr:row>60</xdr:row>
      <xdr:rowOff>142240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60</xdr:row>
      <xdr:rowOff>91440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2814300" y="101727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127652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31191</xdr:rowOff>
    </xdr:from>
    <xdr:to>
      <xdr:col>116</xdr:col>
      <xdr:colOff>114300</xdr:colOff>
      <xdr:row>63</xdr:row>
      <xdr:rowOff>132791</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8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117568</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7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34544</xdr:rowOff>
    </xdr:from>
    <xdr:to>
      <xdr:col>112</xdr:col>
      <xdr:colOff>38100</xdr:colOff>
      <xdr:row>63</xdr:row>
      <xdr:rowOff>136144</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81991</xdr:rowOff>
    </xdr:from>
    <xdr:to>
      <xdr:col>116</xdr:col>
      <xdr:colOff>63500</xdr:colOff>
      <xdr:row>63</xdr:row>
      <xdr:rowOff>85344</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883341"/>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30353</xdr:rowOff>
    </xdr:from>
    <xdr:to>
      <xdr:col>107</xdr:col>
      <xdr:colOff>101600</xdr:colOff>
      <xdr:row>63</xdr:row>
      <xdr:rowOff>131953</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8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81153</xdr:rowOff>
    </xdr:from>
    <xdr:to>
      <xdr:col>111</xdr:col>
      <xdr:colOff>177800</xdr:colOff>
      <xdr:row>63</xdr:row>
      <xdr:rowOff>85344</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0434300" y="1088250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22047</xdr:rowOff>
    </xdr:from>
    <xdr:to>
      <xdr:col>102</xdr:col>
      <xdr:colOff>165100</xdr:colOff>
      <xdr:row>63</xdr:row>
      <xdr:rowOff>123647</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8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72847</xdr:rowOff>
    </xdr:from>
    <xdr:to>
      <xdr:col>107</xdr:col>
      <xdr:colOff>50800</xdr:colOff>
      <xdr:row>63</xdr:row>
      <xdr:rowOff>81153</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9545300" y="10874197"/>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48184</xdr:rowOff>
    </xdr:from>
    <xdr:to>
      <xdr:col>98</xdr:col>
      <xdr:colOff>38100</xdr:colOff>
      <xdr:row>63</xdr:row>
      <xdr:rowOff>149784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84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72847</xdr:rowOff>
    </xdr:from>
    <xdr:to>
      <xdr:col>102</xdr:col>
      <xdr:colOff>114300</xdr:colOff>
      <xdr:row>63</xdr:row>
      <xdr:rowOff>98984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874197"/>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127271</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123080</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92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114774</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9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140911</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94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167458</xdr:rowOff>
    </xdr:from>
    <xdr:to>
      <xdr:col>85</xdr:col>
      <xdr:colOff>177800</xdr:colOff>
      <xdr:row>107</xdr:row>
      <xdr:rowOff>97608</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145885</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10886</xdr:rowOff>
    </xdr:from>
    <xdr:to>
      <xdr:col>85</xdr:col>
      <xdr:colOff>127000</xdr:colOff>
      <xdr:row>107</xdr:row>
      <xdr:rowOff>46808</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481300" y="183560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98879</xdr:rowOff>
    </xdr:from>
    <xdr:to>
      <xdr:col>76</xdr:col>
      <xdr:colOff>165100</xdr:colOff>
      <xdr:row>107</xdr:row>
      <xdr:rowOff>29029</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149679</xdr:rowOff>
    </xdr:from>
    <xdr:to>
      <xdr:col>81</xdr:col>
      <xdr:colOff>50800</xdr:colOff>
      <xdr:row>107</xdr:row>
      <xdr:rowOff>10886</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4592300" y="183233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33564</xdr:rowOff>
    </xdr:from>
    <xdr:to>
      <xdr:col>72</xdr:col>
      <xdr:colOff>38100</xdr:colOff>
      <xdr:row>106</xdr:row>
      <xdr:rowOff>135164</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84364</xdr:rowOff>
    </xdr:from>
    <xdr:to>
      <xdr:col>76</xdr:col>
      <xdr:colOff>114300</xdr:colOff>
      <xdr:row>106</xdr:row>
      <xdr:rowOff>149679</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825806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84364</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814300" y="18212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20156</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126291</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00000000-0008-0000-0E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a:extLst>
            <a:ext uri="{FF2B5EF4-FFF2-40B4-BE49-F238E27FC236}">
              <a16:creationId xmlns:a16="http://schemas.microsoft.com/office/drawing/2014/main" id="{00000000-0008-0000-0E00-0000D5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a:extLst>
            <a:ext uri="{FF2B5EF4-FFF2-40B4-BE49-F238E27FC236}">
              <a16:creationId xmlns:a16="http://schemas.microsoft.com/office/drawing/2014/main" id="{00000000-0008-0000-0E00-0000D702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29" name="【公民館】&#10;一人当たり面積平均値テキスト">
          <a:extLst>
            <a:ext uri="{FF2B5EF4-FFF2-40B4-BE49-F238E27FC236}">
              <a16:creationId xmlns:a16="http://schemas.microsoft.com/office/drawing/2014/main" id="{00000000-0008-0000-0E00-0000D902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21107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64533</xdr:rowOff>
    </xdr:from>
    <xdr:ext cx="469744" cy="259045"/>
    <xdr:sp macro="" textlink="">
      <xdr:nvSpPr>
        <xdr:cNvPr id="741" name="【公民館】&#10;一人当たり面積該当値テキスト">
          <a:extLst>
            <a:ext uri="{FF2B5EF4-FFF2-40B4-BE49-F238E27FC236}">
              <a16:creationId xmlns:a16="http://schemas.microsoft.com/office/drawing/2014/main" id="{00000000-0008-0000-0E00-0000E5020000}"/>
            </a:ext>
          </a:extLst>
        </xdr:cNvPr>
        <xdr:cNvSpPr txBox="1"/>
      </xdr:nvSpPr>
      <xdr:spPr>
        <a:xfrm>
          <a:off x="22199600" y="1840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151892</xdr:rowOff>
    </xdr:from>
    <xdr:to>
      <xdr:col>112</xdr:col>
      <xdr:colOff>38100</xdr:colOff>
      <xdr:row>108</xdr:row>
      <xdr:rowOff>82042</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1272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28956</xdr:rowOff>
    </xdr:from>
    <xdr:to>
      <xdr:col>116</xdr:col>
      <xdr:colOff>63500</xdr:colOff>
      <xdr:row>108</xdr:row>
      <xdr:rowOff>31242</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21323300" y="185455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153415</xdr:rowOff>
    </xdr:from>
    <xdr:to>
      <xdr:col>107</xdr:col>
      <xdr:colOff>101600</xdr:colOff>
      <xdr:row>108</xdr:row>
      <xdr:rowOff>83565</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0383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31242</xdr:rowOff>
    </xdr:from>
    <xdr:to>
      <xdr:col>111</xdr:col>
      <xdr:colOff>177800</xdr:colOff>
      <xdr:row>108</xdr:row>
      <xdr:rowOff>32765</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20434300" y="185478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32765</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9545300" y="1854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8605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37337</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18656300" y="185470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50" name="n_1aveValue【公民館】&#10;一人当たり面積">
          <a:extLst>
            <a:ext uri="{FF2B5EF4-FFF2-40B4-BE49-F238E27FC236}">
              <a16:creationId xmlns:a16="http://schemas.microsoft.com/office/drawing/2014/main" id="{00000000-0008-0000-0E00-0000EE020000}"/>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51" name="n_2aveValue【公民館】&#10;一人当たり面積">
          <a:extLst>
            <a:ext uri="{FF2B5EF4-FFF2-40B4-BE49-F238E27FC236}">
              <a16:creationId xmlns:a16="http://schemas.microsoft.com/office/drawing/2014/main" id="{00000000-0008-0000-0E00-0000EF020000}"/>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52" name="n_3aveValue【公民館】&#10;一人当たり面積">
          <a:extLst>
            <a:ext uri="{FF2B5EF4-FFF2-40B4-BE49-F238E27FC236}">
              <a16:creationId xmlns:a16="http://schemas.microsoft.com/office/drawing/2014/main" id="{00000000-0008-0000-0E00-0000F002000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53" name="n_4aveValue【公民館】&#10;一人当たり面積">
          <a:extLst>
            <a:ext uri="{FF2B5EF4-FFF2-40B4-BE49-F238E27FC236}">
              <a16:creationId xmlns:a16="http://schemas.microsoft.com/office/drawing/2014/main" id="{00000000-0008-0000-0E00-0000F102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73169</xdr:rowOff>
    </xdr:from>
    <xdr:ext cx="469744" cy="259045"/>
    <xdr:sp macro="" textlink="">
      <xdr:nvSpPr>
        <xdr:cNvPr id="754" name="n_1mainValue【公民館】&#10;一人当たり面積">
          <a:extLst>
            <a:ext uri="{FF2B5EF4-FFF2-40B4-BE49-F238E27FC236}">
              <a16:creationId xmlns:a16="http://schemas.microsoft.com/office/drawing/2014/main" id="{00000000-0008-0000-0E00-0000F2020000}"/>
            </a:ext>
          </a:extLst>
        </xdr:cNvPr>
        <xdr:cNvSpPr txBox="1"/>
      </xdr:nvSpPr>
      <xdr:spPr>
        <a:xfrm>
          <a:off x="210757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74692</xdr:rowOff>
    </xdr:from>
    <xdr:ext cx="469744" cy="259045"/>
    <xdr:sp macro="" textlink="">
      <xdr:nvSpPr>
        <xdr:cNvPr id="755" name="n_2mainValue【公民館】&#10;一人当たり面積">
          <a:extLst>
            <a:ext uri="{FF2B5EF4-FFF2-40B4-BE49-F238E27FC236}">
              <a16:creationId xmlns:a16="http://schemas.microsoft.com/office/drawing/2014/main" id="{00000000-0008-0000-0E00-0000F3020000}"/>
            </a:ext>
          </a:extLst>
        </xdr:cNvPr>
        <xdr:cNvSpPr txBox="1"/>
      </xdr:nvSpPr>
      <xdr:spPr>
        <a:xfrm>
          <a:off x="20199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756" name="n_3mainValue【公民館】&#10;一人当たり面積">
          <a:extLst>
            <a:ext uri="{FF2B5EF4-FFF2-40B4-BE49-F238E27FC236}">
              <a16:creationId xmlns:a16="http://schemas.microsoft.com/office/drawing/2014/main" id="{00000000-0008-0000-0E00-0000F4020000}"/>
            </a:ext>
          </a:extLst>
        </xdr:cNvPr>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79264</xdr:rowOff>
    </xdr:from>
    <xdr:ext cx="469744" cy="259045"/>
    <xdr:sp macro="" textlink="">
      <xdr:nvSpPr>
        <xdr:cNvPr id="757" name="n_4mainValue【公民館】&#10;一人当たり面積">
          <a:extLst>
            <a:ext uri="{FF2B5EF4-FFF2-40B4-BE49-F238E27FC236}">
              <a16:creationId xmlns:a16="http://schemas.microsoft.com/office/drawing/2014/main" id="{00000000-0008-0000-0E00-0000F5020000}"/>
            </a:ext>
          </a:extLst>
        </xdr:cNvPr>
        <xdr:cNvSpPr txBox="1"/>
      </xdr:nvSpPr>
      <xdr:spPr>
        <a:xfrm>
          <a:off x="18421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類似団体と比較して、特に有形固定資産減価償却率が高くなっている施設は公民館で、特に低くなっているのは道路、橋りょう・トンネル、公営住宅である。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各施設ともに老朽化対策に取り組んでいくこととしている。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84365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3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40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157843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130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119126</xdr:rowOff>
    </xdr:from>
    <xdr:to>
      <xdr:col>55</xdr:col>
      <xdr:colOff>50800</xdr:colOff>
      <xdr:row>40</xdr:row>
      <xdr:rowOff>49276</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97553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123698</xdr:rowOff>
    </xdr:from>
    <xdr:to>
      <xdr:col>50</xdr:col>
      <xdr:colOff>165100</xdr:colOff>
      <xdr:row>40</xdr:row>
      <xdr:rowOff>53848</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169926</xdr:rowOff>
    </xdr:from>
    <xdr:to>
      <xdr:col>55</xdr:col>
      <xdr:colOff>0</xdr:colOff>
      <xdr:row>40</xdr:row>
      <xdr:rowOff>3048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85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xdr:rowOff>
    </xdr:from>
    <xdr:to>
      <xdr:col>50</xdr:col>
      <xdr:colOff>114300</xdr:colOff>
      <xdr:row>40</xdr:row>
      <xdr:rowOff>7620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132842</xdr:rowOff>
    </xdr:from>
    <xdr:to>
      <xdr:col>41</xdr:col>
      <xdr:colOff>101600</xdr:colOff>
      <xdr:row>40</xdr:row>
      <xdr:rowOff>62992</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12192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141986</xdr:rowOff>
    </xdr:from>
    <xdr:to>
      <xdr:col>36</xdr:col>
      <xdr:colOff>165100</xdr:colOff>
      <xdr:row>40</xdr:row>
      <xdr:rowOff>72136</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xdr:rowOff>
    </xdr:from>
    <xdr:to>
      <xdr:col>41</xdr:col>
      <xdr:colOff>50800</xdr:colOff>
      <xdr:row>40</xdr:row>
      <xdr:rowOff>21336</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870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44975</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54119</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63263</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146776</xdr:rowOff>
    </xdr:from>
    <xdr:to>
      <xdr:col>24</xdr:col>
      <xdr:colOff>114300</xdr:colOff>
      <xdr:row>63</xdr:row>
      <xdr:rowOff>76926</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125203</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141877</xdr:rowOff>
    </xdr:from>
    <xdr:to>
      <xdr:col>20</xdr:col>
      <xdr:colOff>38100</xdr:colOff>
      <xdr:row>63</xdr:row>
      <xdr:rowOff>72027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21227</xdr:rowOff>
    </xdr:from>
    <xdr:to>
      <xdr:col>24</xdr:col>
      <xdr:colOff>63500</xdr:colOff>
      <xdr:row>63</xdr:row>
      <xdr:rowOff>26126</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82257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104322</xdr:rowOff>
    </xdr:from>
    <xdr:to>
      <xdr:col>15</xdr:col>
      <xdr:colOff>101600</xdr:colOff>
      <xdr:row>63</xdr:row>
      <xdr:rowOff>34472</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155122</xdr:rowOff>
    </xdr:from>
    <xdr:to>
      <xdr:col>19</xdr:col>
      <xdr:colOff>177800</xdr:colOff>
      <xdr:row>63</xdr:row>
      <xdr:rowOff>21227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7850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37374</xdr:rowOff>
    </xdr:from>
    <xdr:to>
      <xdr:col>10</xdr:col>
      <xdr:colOff>165100</xdr:colOff>
      <xdr:row>62</xdr:row>
      <xdr:rowOff>138974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88174</xdr:rowOff>
    </xdr:from>
    <xdr:to>
      <xdr:col>15</xdr:col>
      <xdr:colOff>50800</xdr:colOff>
      <xdr:row>62</xdr:row>
      <xdr:rowOff>155122</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71807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99423</xdr:rowOff>
    </xdr:from>
    <xdr:to>
      <xdr:col>6</xdr:col>
      <xdr:colOff>38100</xdr:colOff>
      <xdr:row>63</xdr:row>
      <xdr:rowOff>29573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150223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130300" y="107180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63154</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25599</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130101</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20700</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109220</xdr:rowOff>
    </xdr:from>
    <xdr:to>
      <xdr:col>55</xdr:col>
      <xdr:colOff>50800</xdr:colOff>
      <xdr:row>62</xdr:row>
      <xdr:rowOff>39370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87647</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114364</xdr:rowOff>
    </xdr:from>
    <xdr:to>
      <xdr:col>50</xdr:col>
      <xdr:colOff>165100</xdr:colOff>
      <xdr:row>62</xdr:row>
      <xdr:rowOff>44514</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5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160020</xdr:rowOff>
    </xdr:from>
    <xdr:to>
      <xdr:col>55</xdr:col>
      <xdr:colOff>0</xdr:colOff>
      <xdr:row>61</xdr:row>
      <xdr:rowOff>165164</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618470"/>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117221</xdr:rowOff>
    </xdr:from>
    <xdr:to>
      <xdr:col>46</xdr:col>
      <xdr:colOff>38100</xdr:colOff>
      <xdr:row>62</xdr:row>
      <xdr:rowOff>47371</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165164</xdr:rowOff>
    </xdr:from>
    <xdr:to>
      <xdr:col>50</xdr:col>
      <xdr:colOff>114300</xdr:colOff>
      <xdr:row>61</xdr:row>
      <xdr:rowOff>168021</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62361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168021</xdr:rowOff>
    </xdr:from>
    <xdr:to>
      <xdr:col>45</xdr:col>
      <xdr:colOff>177800</xdr:colOff>
      <xdr:row>62</xdr:row>
      <xdr:rowOff>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6264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26924</xdr:rowOff>
    </xdr:from>
    <xdr:to>
      <xdr:col>36</xdr:col>
      <xdr:colOff>165100</xdr:colOff>
      <xdr:row>61</xdr:row>
      <xdr:rowOff>128524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77724</xdr:rowOff>
    </xdr:from>
    <xdr:to>
      <xdr:col>41</xdr:col>
      <xdr:colOff>50800</xdr:colOff>
      <xdr:row>62</xdr:row>
      <xdr:rowOff>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972300" y="1053617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35641</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66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38498</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66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41927</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119651</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00000000-0008-0000-0F00-00003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a:extLst>
            <a:ext uri="{FF2B5EF4-FFF2-40B4-BE49-F238E27FC236}">
              <a16:creationId xmlns:a16="http://schemas.microsoft.com/office/drawing/2014/main" id="{00000000-0008-0000-0F00-00003D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a:extLst>
            <a:ext uri="{FF2B5EF4-FFF2-40B4-BE49-F238E27FC236}">
              <a16:creationId xmlns:a16="http://schemas.microsoft.com/office/drawing/2014/main" id="{00000000-0008-0000-0F00-00003F01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00000000-0008-0000-0F00-000041010000}"/>
            </a:ext>
          </a:extLst>
        </xdr:cNvPr>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18869</xdr:rowOff>
    </xdr:from>
    <xdr:to>
      <xdr:col>85</xdr:col>
      <xdr:colOff>177800</xdr:colOff>
      <xdr:row>37</xdr:row>
      <xdr:rowOff>120469</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6268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41746</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00000000-0008-0000-0F00-00004D010000}"/>
            </a:ext>
          </a:extLst>
        </xdr:cNvPr>
        <xdr:cNvSpPr txBox="1"/>
      </xdr:nvSpPr>
      <xdr:spPr>
        <a:xfrm>
          <a:off x="16357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136434</xdr:rowOff>
    </xdr:from>
    <xdr:to>
      <xdr:col>81</xdr:col>
      <xdr:colOff>101600</xdr:colOff>
      <xdr:row>37</xdr:row>
      <xdr:rowOff>66584</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5430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xdr:rowOff>
    </xdr:from>
    <xdr:to>
      <xdr:col>85</xdr:col>
      <xdr:colOff>127000</xdr:colOff>
      <xdr:row>37</xdr:row>
      <xdr:rowOff>69669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5481300" y="635943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141333</xdr:rowOff>
    </xdr:from>
    <xdr:to>
      <xdr:col>76</xdr:col>
      <xdr:colOff>165100</xdr:colOff>
      <xdr:row>37</xdr:row>
      <xdr:rowOff>71483</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4541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15784</xdr:rowOff>
    </xdr:from>
    <xdr:to>
      <xdr:col>81</xdr:col>
      <xdr:colOff>50800</xdr:colOff>
      <xdr:row>37</xdr:row>
      <xdr:rowOff>20683</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14592300" y="635943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3652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20683</xdr:rowOff>
    </xdr:from>
    <xdr:to>
      <xdr:col>76</xdr:col>
      <xdr:colOff>114300</xdr:colOff>
      <xdr:row>38</xdr:row>
      <xdr:rowOff>2722</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3703300" y="636433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149497</xdr:rowOff>
    </xdr:from>
    <xdr:to>
      <xdr:col>67</xdr:col>
      <xdr:colOff>101600</xdr:colOff>
      <xdr:row>37</xdr:row>
      <xdr:rowOff>79647</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2763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28847</xdr:rowOff>
    </xdr:from>
    <xdr:to>
      <xdr:col>71</xdr:col>
      <xdr:colOff>177800</xdr:colOff>
      <xdr:row>38</xdr:row>
      <xdr:rowOff>2722</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2814300" y="6372497"/>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00000000-0008-0000-0F00-000056010000}"/>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83111</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88010</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4389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96174</xdr:rowOff>
    </xdr:from>
    <xdr:ext cx="405111" cy="259045"/>
    <xdr:sp macro="" textlink="">
      <xdr:nvSpPr>
        <xdr:cNvPr id="349" name="n_4main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2611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00000000-0008-0000-0F00-00007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6" name="【一般廃棄物処理施設】&#10;一人当たり有形固定資産（償却資産）額最小値テキスト">
          <a:extLst>
            <a:ext uri="{FF2B5EF4-FFF2-40B4-BE49-F238E27FC236}">
              <a16:creationId xmlns:a16="http://schemas.microsoft.com/office/drawing/2014/main" id="{00000000-0008-0000-0F00-000078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8" name="【一般廃棄物処理施設】&#10;一人当たり有形固定資産（償却資産）額最大値テキスト">
          <a:extLst>
            <a:ext uri="{FF2B5EF4-FFF2-40B4-BE49-F238E27FC236}">
              <a16:creationId xmlns:a16="http://schemas.microsoft.com/office/drawing/2014/main" id="{00000000-0008-0000-0F00-00007A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00000000-0008-0000-0F00-00007C010000}"/>
            </a:ext>
          </a:extLst>
        </xdr:cNvPr>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153723</xdr:rowOff>
    </xdr:from>
    <xdr:to>
      <xdr:col>116</xdr:col>
      <xdr:colOff>114300</xdr:colOff>
      <xdr:row>39</xdr:row>
      <xdr:rowOff>83873</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22110700" y="66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5150</xdr:rowOff>
    </xdr:from>
    <xdr:ext cx="599010" cy="259045"/>
    <xdr:sp macro="" textlink="">
      <xdr:nvSpPr>
        <xdr:cNvPr id="392" name="【一般廃棄物処理施設】&#10;一人当たり有形固定資産（償却資産）額該当値テキスト">
          <a:extLst>
            <a:ext uri="{FF2B5EF4-FFF2-40B4-BE49-F238E27FC236}">
              <a16:creationId xmlns:a16="http://schemas.microsoft.com/office/drawing/2014/main" id="{00000000-0008-0000-0F00-000088010000}"/>
            </a:ext>
          </a:extLst>
        </xdr:cNvPr>
        <xdr:cNvSpPr txBox="1"/>
      </xdr:nvSpPr>
      <xdr:spPr>
        <a:xfrm>
          <a:off x="22199600" y="652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143704</xdr:rowOff>
    </xdr:from>
    <xdr:to>
      <xdr:col>112</xdr:col>
      <xdr:colOff>38100</xdr:colOff>
      <xdr:row>39</xdr:row>
      <xdr:rowOff>73854</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21272500" y="66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23054</xdr:rowOff>
    </xdr:from>
    <xdr:to>
      <xdr:col>116</xdr:col>
      <xdr:colOff>63500</xdr:colOff>
      <xdr:row>39</xdr:row>
      <xdr:rowOff>33073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21323300" y="6709604"/>
          <a:ext cx="8382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95662</xdr:rowOff>
    </xdr:from>
    <xdr:to>
      <xdr:col>107</xdr:col>
      <xdr:colOff>101600</xdr:colOff>
      <xdr:row>39</xdr:row>
      <xdr:rowOff>25812</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0383500" y="66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146462</xdr:rowOff>
    </xdr:from>
    <xdr:to>
      <xdr:col>111</xdr:col>
      <xdr:colOff>177800</xdr:colOff>
      <xdr:row>39</xdr:row>
      <xdr:rowOff>23054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20434300" y="6661562"/>
          <a:ext cx="889000" cy="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27046</xdr:rowOff>
    </xdr:from>
    <xdr:to>
      <xdr:col>102</xdr:col>
      <xdr:colOff>165100</xdr:colOff>
      <xdr:row>40</xdr:row>
      <xdr:rowOff>128646</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9494500" y="68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146462</xdr:rowOff>
    </xdr:from>
    <xdr:to>
      <xdr:col>107</xdr:col>
      <xdr:colOff>50800</xdr:colOff>
      <xdr:row>40</xdr:row>
      <xdr:rowOff>77846</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9545300" y="6661562"/>
          <a:ext cx="889000" cy="2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35027</xdr:rowOff>
    </xdr:from>
    <xdr:to>
      <xdr:col>98</xdr:col>
      <xdr:colOff>38100</xdr:colOff>
      <xdr:row>38</xdr:row>
      <xdr:rowOff>136627</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18605500" y="65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85827</xdr:rowOff>
    </xdr:from>
    <xdr:to>
      <xdr:col>102</xdr:col>
      <xdr:colOff>114300</xdr:colOff>
      <xdr:row>40</xdr:row>
      <xdr:rowOff>77846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8656300" y="6600927"/>
          <a:ext cx="889000" cy="3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52803</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8356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90381</xdr:rowOff>
    </xdr:from>
    <xdr:ext cx="599010" cy="259045"/>
    <xdr:sp macro="" textlink="">
      <xdr:nvSpPr>
        <xdr:cNvPr id="405" name="n_1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21011095" y="643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42339</xdr:rowOff>
    </xdr:from>
    <xdr:ext cx="599010" cy="259045"/>
    <xdr:sp macro="" textlink="">
      <xdr:nvSpPr>
        <xdr:cNvPr id="406" name="n_2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20134795" y="638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119773</xdr:rowOff>
    </xdr:from>
    <xdr:ext cx="599010" cy="259045"/>
    <xdr:sp macro="" textlink="">
      <xdr:nvSpPr>
        <xdr:cNvPr id="407" name="n_3main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19245795" y="69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153154</xdr:rowOff>
    </xdr:from>
    <xdr:ext cx="599010" cy="259045"/>
    <xdr:sp macro="" textlink="">
      <xdr:nvSpPr>
        <xdr:cNvPr id="408" name="n_4main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18356795" y="63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id="{00000000-0008-0000-0F00-0000C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50" name="【消防施設】&#10;有形固定資産減価償却率最小値テキスト">
          <a:extLst>
            <a:ext uri="{FF2B5EF4-FFF2-40B4-BE49-F238E27FC236}">
              <a16:creationId xmlns:a16="http://schemas.microsoft.com/office/drawing/2014/main" id="{00000000-0008-0000-0F00-0000C201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52" name="【消防施設】&#10;有形固定資産減価償却率最大値テキスト">
          <a:extLst>
            <a:ext uri="{FF2B5EF4-FFF2-40B4-BE49-F238E27FC236}">
              <a16:creationId xmlns:a16="http://schemas.microsoft.com/office/drawing/2014/main" id="{00000000-0008-0000-0F00-0000C401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54" name="【消防施設】&#10;有形固定資産減価償却率平均値テキスト">
          <a:extLst>
            <a:ext uri="{FF2B5EF4-FFF2-40B4-BE49-F238E27FC236}">
              <a16:creationId xmlns:a16="http://schemas.microsoft.com/office/drawing/2014/main" id="{00000000-0008-0000-0F00-0000C601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12064</xdr:rowOff>
    </xdr:from>
    <xdr:to>
      <xdr:col>85</xdr:col>
      <xdr:colOff>177800</xdr:colOff>
      <xdr:row>81</xdr:row>
      <xdr:rowOff>113664</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162687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34941</xdr:rowOff>
    </xdr:from>
    <xdr:ext cx="405111" cy="259045"/>
    <xdr:sp macro="" textlink="">
      <xdr:nvSpPr>
        <xdr:cNvPr id="466" name="【消防施設】&#10;有形固定資産減価償却率該当値テキスト">
          <a:extLst>
            <a:ext uri="{FF2B5EF4-FFF2-40B4-BE49-F238E27FC236}">
              <a16:creationId xmlns:a16="http://schemas.microsoft.com/office/drawing/2014/main" id="{00000000-0008-0000-0F00-0000D2010000}"/>
            </a:ext>
          </a:extLst>
        </xdr:cNvPr>
        <xdr:cNvSpPr txBox="1"/>
      </xdr:nvSpPr>
      <xdr:spPr>
        <a:xfrm>
          <a:off x="16357600"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149225</xdr:rowOff>
    </xdr:from>
    <xdr:to>
      <xdr:col>81</xdr:col>
      <xdr:colOff>101600</xdr:colOff>
      <xdr:row>81</xdr:row>
      <xdr:rowOff>79375</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5430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28575</xdr:rowOff>
    </xdr:from>
    <xdr:to>
      <xdr:col>85</xdr:col>
      <xdr:colOff>127000</xdr:colOff>
      <xdr:row>81</xdr:row>
      <xdr:rowOff>62864</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5481300" y="139160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38736</xdr:rowOff>
    </xdr:from>
    <xdr:to>
      <xdr:col>76</xdr:col>
      <xdr:colOff>165100</xdr:colOff>
      <xdr:row>84</xdr:row>
      <xdr:rowOff>140336</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4541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28575</xdr:rowOff>
    </xdr:from>
    <xdr:to>
      <xdr:col>81</xdr:col>
      <xdr:colOff>50800</xdr:colOff>
      <xdr:row>84</xdr:row>
      <xdr:rowOff>89536</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14592300" y="13916025"/>
          <a:ext cx="889000" cy="5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34925</xdr:rowOff>
    </xdr:from>
    <xdr:to>
      <xdr:col>72</xdr:col>
      <xdr:colOff>38100</xdr:colOff>
      <xdr:row>84</xdr:row>
      <xdr:rowOff>136525</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3652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85725</xdr:rowOff>
    </xdr:from>
    <xdr:to>
      <xdr:col>76</xdr:col>
      <xdr:colOff>114300</xdr:colOff>
      <xdr:row>84</xdr:row>
      <xdr:rowOff>89536</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3703300" y="144875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93980</xdr:rowOff>
    </xdr:from>
    <xdr:to>
      <xdr:col>67</xdr:col>
      <xdr:colOff>101600</xdr:colOff>
      <xdr:row>80</xdr:row>
      <xdr:rowOff>24130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2763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144780</xdr:rowOff>
    </xdr:from>
    <xdr:to>
      <xdr:col>71</xdr:col>
      <xdr:colOff>177800</xdr:colOff>
      <xdr:row>84</xdr:row>
      <xdr:rowOff>85725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814300" y="13689330"/>
          <a:ext cx="889000" cy="79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475" name="n_1aveValue【消防施設】&#10;有形固定資産減価償却率">
          <a:extLst>
            <a:ext uri="{FF2B5EF4-FFF2-40B4-BE49-F238E27FC236}">
              <a16:creationId xmlns:a16="http://schemas.microsoft.com/office/drawing/2014/main" id="{00000000-0008-0000-0F00-0000DB010000}"/>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476" name="n_2aveValue【消防施設】&#10;有形固定資産減価償却率">
          <a:extLst>
            <a:ext uri="{FF2B5EF4-FFF2-40B4-BE49-F238E27FC236}">
              <a16:creationId xmlns:a16="http://schemas.microsoft.com/office/drawing/2014/main" id="{00000000-0008-0000-0F00-0000DC010000}"/>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477" name="n_3aveValue【消防施設】&#10;有形固定資産減価償却率">
          <a:extLst>
            <a:ext uri="{FF2B5EF4-FFF2-40B4-BE49-F238E27FC236}">
              <a16:creationId xmlns:a16="http://schemas.microsoft.com/office/drawing/2014/main" id="{00000000-0008-0000-0F00-0000DD01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478" name="n_4aveValue【消防施設】&#10;有形固定資産減価償却率">
          <a:extLst>
            <a:ext uri="{FF2B5EF4-FFF2-40B4-BE49-F238E27FC236}">
              <a16:creationId xmlns:a16="http://schemas.microsoft.com/office/drawing/2014/main" id="{00000000-0008-0000-0F00-0000DE010000}"/>
            </a:ext>
          </a:extLst>
        </xdr:cNvPr>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95902</xdr:rowOff>
    </xdr:from>
    <xdr:ext cx="405111" cy="259045"/>
    <xdr:sp macro="" textlink="">
      <xdr:nvSpPr>
        <xdr:cNvPr id="479" name="n_1mainValue【消防施設】&#10;有形固定資産減価償却率">
          <a:extLst>
            <a:ext uri="{FF2B5EF4-FFF2-40B4-BE49-F238E27FC236}">
              <a16:creationId xmlns:a16="http://schemas.microsoft.com/office/drawing/2014/main" id="{00000000-0008-0000-0F00-0000DF010000}"/>
            </a:ext>
          </a:extLst>
        </xdr:cNvPr>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131463</xdr:rowOff>
    </xdr:from>
    <xdr:ext cx="405111" cy="259045"/>
    <xdr:sp macro="" textlink="">
      <xdr:nvSpPr>
        <xdr:cNvPr id="480" name="n_2mainValue【消防施設】&#10;有形固定資産減価償却率">
          <a:extLst>
            <a:ext uri="{FF2B5EF4-FFF2-40B4-BE49-F238E27FC236}">
              <a16:creationId xmlns:a16="http://schemas.microsoft.com/office/drawing/2014/main" id="{00000000-0008-0000-0F00-0000E0010000}"/>
            </a:ext>
          </a:extLst>
        </xdr:cNvPr>
        <xdr:cNvSpPr txBox="1"/>
      </xdr:nvSpPr>
      <xdr:spPr>
        <a:xfrm>
          <a:off x="14389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127652</xdr:rowOff>
    </xdr:from>
    <xdr:ext cx="405111" cy="259045"/>
    <xdr:sp macro="" textlink="">
      <xdr:nvSpPr>
        <xdr:cNvPr id="481" name="n_3mainValue【消防施設】&#10;有形固定資産減価償却率">
          <a:extLst>
            <a:ext uri="{FF2B5EF4-FFF2-40B4-BE49-F238E27FC236}">
              <a16:creationId xmlns:a16="http://schemas.microsoft.com/office/drawing/2014/main" id="{00000000-0008-0000-0F00-0000E1010000}"/>
            </a:ext>
          </a:extLst>
        </xdr:cNvPr>
        <xdr:cNvSpPr txBox="1"/>
      </xdr:nvSpPr>
      <xdr:spPr>
        <a:xfrm>
          <a:off x="13500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40657</xdr:rowOff>
    </xdr:from>
    <xdr:ext cx="405111" cy="259045"/>
    <xdr:sp macro="" textlink="">
      <xdr:nvSpPr>
        <xdr:cNvPr id="482" name="n_4mainValue【消防施設】&#10;有形固定資産減価償却率">
          <a:extLst>
            <a:ext uri="{FF2B5EF4-FFF2-40B4-BE49-F238E27FC236}">
              <a16:creationId xmlns:a16="http://schemas.microsoft.com/office/drawing/2014/main" id="{00000000-0008-0000-0F00-0000E2010000}"/>
            </a:ext>
          </a:extLst>
        </xdr:cNvPr>
        <xdr:cNvSpPr txBox="1"/>
      </xdr:nvSpPr>
      <xdr:spPr>
        <a:xfrm>
          <a:off x="12611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00000000-0008-0000-0F00-0000F9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7" name="【消防施設】&#10;一人当たり面積最小値テキスト">
          <a:extLst>
            <a:ext uri="{FF2B5EF4-FFF2-40B4-BE49-F238E27FC236}">
              <a16:creationId xmlns:a16="http://schemas.microsoft.com/office/drawing/2014/main" id="{00000000-0008-0000-0F00-0000FB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09" name="【消防施設】&#10;一人当たり面積最大値テキスト">
          <a:extLst>
            <a:ext uri="{FF2B5EF4-FFF2-40B4-BE49-F238E27FC236}">
              <a16:creationId xmlns:a16="http://schemas.microsoft.com/office/drawing/2014/main" id="{00000000-0008-0000-0F00-0000FD01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511" name="【消防施設】&#10;一人当たり面積平均値テキスト">
          <a:extLst>
            <a:ext uri="{FF2B5EF4-FFF2-40B4-BE49-F238E27FC236}">
              <a16:creationId xmlns:a16="http://schemas.microsoft.com/office/drawing/2014/main" id="{00000000-0008-0000-0F00-0000FF010000}"/>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118745</xdr:rowOff>
    </xdr:from>
    <xdr:to>
      <xdr:col>116</xdr:col>
      <xdr:colOff>114300</xdr:colOff>
      <xdr:row>86</xdr:row>
      <xdr:rowOff>48895</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221107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33672</xdr:rowOff>
    </xdr:from>
    <xdr:ext cx="469744" cy="259045"/>
    <xdr:sp macro="" textlink="">
      <xdr:nvSpPr>
        <xdr:cNvPr id="523" name="【消防施設】&#10;一人当たり面積該当値テキスト">
          <a:extLst>
            <a:ext uri="{FF2B5EF4-FFF2-40B4-BE49-F238E27FC236}">
              <a16:creationId xmlns:a16="http://schemas.microsoft.com/office/drawing/2014/main" id="{00000000-0008-0000-0F00-00000B020000}"/>
            </a:ext>
          </a:extLst>
        </xdr:cNvPr>
        <xdr:cNvSpPr txBox="1"/>
      </xdr:nvSpPr>
      <xdr:spPr>
        <a:xfrm>
          <a:off x="22199600" y="1460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122555</xdr:rowOff>
    </xdr:from>
    <xdr:to>
      <xdr:col>112</xdr:col>
      <xdr:colOff>38100</xdr:colOff>
      <xdr:row>86</xdr:row>
      <xdr:rowOff>52705</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21272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169545</xdr:rowOff>
    </xdr:from>
    <xdr:to>
      <xdr:col>116</xdr:col>
      <xdr:colOff>63500</xdr:colOff>
      <xdr:row>86</xdr:row>
      <xdr:rowOff>1905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21323300" y="147427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160655</xdr:rowOff>
    </xdr:from>
    <xdr:to>
      <xdr:col>107</xdr:col>
      <xdr:colOff>101600</xdr:colOff>
      <xdr:row>86</xdr:row>
      <xdr:rowOff>90805</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20383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xdr:rowOff>
    </xdr:from>
    <xdr:to>
      <xdr:col>111</xdr:col>
      <xdr:colOff>177800</xdr:colOff>
      <xdr:row>86</xdr:row>
      <xdr:rowOff>40005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20434300" y="14746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40005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9545300" y="14782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162561</xdr:rowOff>
    </xdr:from>
    <xdr:to>
      <xdr:col>98</xdr:col>
      <xdr:colOff>38100</xdr:colOff>
      <xdr:row>86</xdr:row>
      <xdr:rowOff>92711</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8605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41911</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8656300" y="14782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32" name="n_1aveValue【消防施設】&#10;一人当たり面積">
          <a:extLst>
            <a:ext uri="{FF2B5EF4-FFF2-40B4-BE49-F238E27FC236}">
              <a16:creationId xmlns:a16="http://schemas.microsoft.com/office/drawing/2014/main" id="{00000000-0008-0000-0F00-000014020000}"/>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33" name="n_2aveValue【消防施設】&#10;一人当たり面積">
          <a:extLst>
            <a:ext uri="{FF2B5EF4-FFF2-40B4-BE49-F238E27FC236}">
              <a16:creationId xmlns:a16="http://schemas.microsoft.com/office/drawing/2014/main" id="{00000000-0008-0000-0F00-000015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34" name="n_3aveValue【消防施設】&#10;一人当たり面積">
          <a:extLst>
            <a:ext uri="{FF2B5EF4-FFF2-40B4-BE49-F238E27FC236}">
              <a16:creationId xmlns:a16="http://schemas.microsoft.com/office/drawing/2014/main" id="{00000000-0008-0000-0F00-000016020000}"/>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35" name="n_4aveValue【消防施設】&#10;一人当たり面積">
          <a:extLst>
            <a:ext uri="{FF2B5EF4-FFF2-40B4-BE49-F238E27FC236}">
              <a16:creationId xmlns:a16="http://schemas.microsoft.com/office/drawing/2014/main" id="{00000000-0008-0000-0F00-00001702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43832</xdr:rowOff>
    </xdr:from>
    <xdr:ext cx="469744" cy="259045"/>
    <xdr:sp macro="" textlink="">
      <xdr:nvSpPr>
        <xdr:cNvPr id="536" name="n_1mainValue【消防施設】&#10;一人当たり面積">
          <a:extLst>
            <a:ext uri="{FF2B5EF4-FFF2-40B4-BE49-F238E27FC236}">
              <a16:creationId xmlns:a16="http://schemas.microsoft.com/office/drawing/2014/main" id="{00000000-0008-0000-0F00-000018020000}"/>
            </a:ext>
          </a:extLst>
        </xdr:cNvPr>
        <xdr:cNvSpPr txBox="1"/>
      </xdr:nvSpPr>
      <xdr:spPr>
        <a:xfrm>
          <a:off x="2107572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81932</xdr:rowOff>
    </xdr:from>
    <xdr:ext cx="469744" cy="259045"/>
    <xdr:sp macro="" textlink="">
      <xdr:nvSpPr>
        <xdr:cNvPr id="537" name="n_2mainValue【消防施設】&#10;一人当たり面積">
          <a:extLst>
            <a:ext uri="{FF2B5EF4-FFF2-40B4-BE49-F238E27FC236}">
              <a16:creationId xmlns:a16="http://schemas.microsoft.com/office/drawing/2014/main" id="{00000000-0008-0000-0F00-000019020000}"/>
            </a:ext>
          </a:extLst>
        </xdr:cNvPr>
        <xdr:cNvSpPr txBox="1"/>
      </xdr:nvSpPr>
      <xdr:spPr>
        <a:xfrm>
          <a:off x="201994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538" name="n_3mainValue【消防施設】&#10;一人当たり面積">
          <a:extLst>
            <a:ext uri="{FF2B5EF4-FFF2-40B4-BE49-F238E27FC236}">
              <a16:creationId xmlns:a16="http://schemas.microsoft.com/office/drawing/2014/main" id="{00000000-0008-0000-0F00-00001A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83838</xdr:rowOff>
    </xdr:from>
    <xdr:ext cx="469744" cy="259045"/>
    <xdr:sp macro="" textlink="">
      <xdr:nvSpPr>
        <xdr:cNvPr id="539" name="n_4mainValue【消防施設】&#10;一人当たり面積">
          <a:extLst>
            <a:ext uri="{FF2B5EF4-FFF2-40B4-BE49-F238E27FC236}">
              <a16:creationId xmlns:a16="http://schemas.microsoft.com/office/drawing/2014/main" id="{00000000-0008-0000-0F00-00001B020000}"/>
            </a:ext>
          </a:extLst>
        </xdr:cNvPr>
        <xdr:cNvSpPr txBox="1"/>
      </xdr:nvSpPr>
      <xdr:spPr>
        <a:xfrm>
          <a:off x="18421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00000000-0008-0000-0F00-00003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a:extLst>
            <a:ext uri="{FF2B5EF4-FFF2-40B4-BE49-F238E27FC236}">
              <a16:creationId xmlns:a16="http://schemas.microsoft.com/office/drawing/2014/main" id="{00000000-0008-0000-0F00-00003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8" name="【庁舎】&#10;有形固定資産減価償却率最大値テキスト">
          <a:extLst>
            <a:ext uri="{FF2B5EF4-FFF2-40B4-BE49-F238E27FC236}">
              <a16:creationId xmlns:a16="http://schemas.microsoft.com/office/drawing/2014/main" id="{00000000-0008-0000-0F00-000038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70" name="【庁舎】&#10;有形固定資産減価償却率平均値テキスト">
          <a:extLst>
            <a:ext uri="{FF2B5EF4-FFF2-40B4-BE49-F238E27FC236}">
              <a16:creationId xmlns:a16="http://schemas.microsoft.com/office/drawing/2014/main" id="{00000000-0008-0000-0F00-00003A02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62956</xdr:rowOff>
    </xdr:from>
    <xdr:to>
      <xdr:col>85</xdr:col>
      <xdr:colOff>177800</xdr:colOff>
      <xdr:row>105</xdr:row>
      <xdr:rowOff>164556</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16268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41383</xdr:rowOff>
    </xdr:from>
    <xdr:ext cx="405111" cy="259045"/>
    <xdr:sp macro="" textlink="">
      <xdr:nvSpPr>
        <xdr:cNvPr id="582" name="【庁舎】&#10;有形固定資産減価償却率該当値テキスト">
          <a:extLst>
            <a:ext uri="{FF2B5EF4-FFF2-40B4-BE49-F238E27FC236}">
              <a16:creationId xmlns:a16="http://schemas.microsoft.com/office/drawing/2014/main" id="{00000000-0008-0000-0F00-000046020000}"/>
            </a:ext>
          </a:extLst>
        </xdr:cNvPr>
        <xdr:cNvSpPr txBox="1"/>
      </xdr:nvSpPr>
      <xdr:spPr>
        <a:xfrm>
          <a:off x="16357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5430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113756</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5481300" y="180768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74568</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4592300" y="180376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365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151312</xdr:rowOff>
    </xdr:from>
    <xdr:to>
      <xdr:col>76</xdr:col>
      <xdr:colOff>114300</xdr:colOff>
      <xdr:row>105</xdr:row>
      <xdr:rowOff>35379</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3703300" y="179821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67855</xdr:rowOff>
    </xdr:from>
    <xdr:to>
      <xdr:col>67</xdr:col>
      <xdr:colOff>101600</xdr:colOff>
      <xdr:row>104</xdr:row>
      <xdr:rowOff>169455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276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118655</xdr:rowOff>
    </xdr:from>
    <xdr:to>
      <xdr:col>71</xdr:col>
      <xdr:colOff>177800</xdr:colOff>
      <xdr:row>104</xdr:row>
      <xdr:rowOff>151312</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814300" y="179494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91" name="n_1aveValue【庁舎】&#10;有形固定資産減価償却率">
          <a:extLst>
            <a:ext uri="{FF2B5EF4-FFF2-40B4-BE49-F238E27FC236}">
              <a16:creationId xmlns:a16="http://schemas.microsoft.com/office/drawing/2014/main" id="{00000000-0008-0000-0F00-00004F02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92" name="n_2aveValue【庁舎】&#10;有形固定資産減価償却率">
          <a:extLst>
            <a:ext uri="{FF2B5EF4-FFF2-40B4-BE49-F238E27FC236}">
              <a16:creationId xmlns:a16="http://schemas.microsoft.com/office/drawing/2014/main" id="{00000000-0008-0000-0F00-00005002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593" name="n_3aveValue【庁舎】&#10;有形固定資産減価償却率">
          <a:extLst>
            <a:ext uri="{FF2B5EF4-FFF2-40B4-BE49-F238E27FC236}">
              <a16:creationId xmlns:a16="http://schemas.microsoft.com/office/drawing/2014/main" id="{00000000-0008-0000-0F00-000051020000}"/>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594" name="n_4aveValue【庁舎】&#10;有形固定資産減価償却率">
          <a:extLst>
            <a:ext uri="{FF2B5EF4-FFF2-40B4-BE49-F238E27FC236}">
              <a16:creationId xmlns:a16="http://schemas.microsoft.com/office/drawing/2014/main" id="{00000000-0008-0000-0F00-000052020000}"/>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116495</xdr:rowOff>
    </xdr:from>
    <xdr:ext cx="405111" cy="259045"/>
    <xdr:sp macro="" textlink="">
      <xdr:nvSpPr>
        <xdr:cNvPr id="595" name="n_1mainValue【庁舎】&#10;有形固定資産減価償却率">
          <a:extLst>
            <a:ext uri="{FF2B5EF4-FFF2-40B4-BE49-F238E27FC236}">
              <a16:creationId xmlns:a16="http://schemas.microsoft.com/office/drawing/2014/main" id="{00000000-0008-0000-0F00-000053020000}"/>
            </a:ext>
          </a:extLst>
        </xdr:cNvPr>
        <xdr:cNvSpPr txBox="1"/>
      </xdr:nvSpPr>
      <xdr:spPr>
        <a:xfrm>
          <a:off x="15266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596" name="n_2mainValue【庁舎】&#10;有形固定資産減価償却率">
          <a:extLst>
            <a:ext uri="{FF2B5EF4-FFF2-40B4-BE49-F238E27FC236}">
              <a16:creationId xmlns:a16="http://schemas.microsoft.com/office/drawing/2014/main" id="{00000000-0008-0000-0F00-000054020000}"/>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597" name="n_3mainValue【庁舎】&#10;有形固定資産減価償却率">
          <a:extLst>
            <a:ext uri="{FF2B5EF4-FFF2-40B4-BE49-F238E27FC236}">
              <a16:creationId xmlns:a16="http://schemas.microsoft.com/office/drawing/2014/main" id="{00000000-0008-0000-0F00-000055020000}"/>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14532</xdr:rowOff>
    </xdr:from>
    <xdr:ext cx="405111" cy="259045"/>
    <xdr:sp macro="" textlink="">
      <xdr:nvSpPr>
        <xdr:cNvPr id="598" name="n_4mainValue【庁舎】&#10;有形固定資産減価償却率">
          <a:extLst>
            <a:ext uri="{FF2B5EF4-FFF2-40B4-BE49-F238E27FC236}">
              <a16:creationId xmlns:a16="http://schemas.microsoft.com/office/drawing/2014/main" id="{00000000-0008-0000-0F00-000056020000}"/>
            </a:ext>
          </a:extLst>
        </xdr:cNvPr>
        <xdr:cNvSpPr txBox="1"/>
      </xdr:nvSpPr>
      <xdr:spPr>
        <a:xfrm>
          <a:off x="12611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00000000-0008-0000-0F00-00006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5" name="【庁舎】&#10;一人当たり面積最小値テキスト">
          <a:extLst>
            <a:ext uri="{FF2B5EF4-FFF2-40B4-BE49-F238E27FC236}">
              <a16:creationId xmlns:a16="http://schemas.microsoft.com/office/drawing/2014/main" id="{00000000-0008-0000-0F00-000071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27" name="【庁舎】&#10;一人当たり面積最大値テキスト">
          <a:extLst>
            <a:ext uri="{FF2B5EF4-FFF2-40B4-BE49-F238E27FC236}">
              <a16:creationId xmlns:a16="http://schemas.microsoft.com/office/drawing/2014/main" id="{00000000-0008-0000-0F00-000073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29" name="【庁舎】&#10;一人当たり面積平均値テキスト">
          <a:extLst>
            <a:ext uri="{FF2B5EF4-FFF2-40B4-BE49-F238E27FC236}">
              <a16:creationId xmlns:a16="http://schemas.microsoft.com/office/drawing/2014/main" id="{00000000-0008-0000-0F00-00007502000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80918</xdr:rowOff>
    </xdr:from>
    <xdr:to>
      <xdr:col>116</xdr:col>
      <xdr:colOff>114300</xdr:colOff>
      <xdr:row>109</xdr:row>
      <xdr:rowOff>11068</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21107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19177</xdr:rowOff>
    </xdr:from>
    <xdr:ext cx="469744" cy="259045"/>
    <xdr:sp macro="" textlink="">
      <xdr:nvSpPr>
        <xdr:cNvPr id="641" name="【庁舎】&#10;一人当たり面積該当値テキスト">
          <a:extLst>
            <a:ext uri="{FF2B5EF4-FFF2-40B4-BE49-F238E27FC236}">
              <a16:creationId xmlns:a16="http://schemas.microsoft.com/office/drawing/2014/main" id="{00000000-0008-0000-0F00-000081020000}"/>
            </a:ext>
          </a:extLst>
        </xdr:cNvPr>
        <xdr:cNvSpPr txBox="1"/>
      </xdr:nvSpPr>
      <xdr:spPr>
        <a:xfrm>
          <a:off x="22199600" y="185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82387</xdr:rowOff>
    </xdr:from>
    <xdr:to>
      <xdr:col>112</xdr:col>
      <xdr:colOff>38100</xdr:colOff>
      <xdr:row>109</xdr:row>
      <xdr:rowOff>12537</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1272500" y="18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131718</xdr:rowOff>
    </xdr:from>
    <xdr:to>
      <xdr:col>116</xdr:col>
      <xdr:colOff>63500</xdr:colOff>
      <xdr:row>108</xdr:row>
      <xdr:rowOff>133187</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21323300" y="18648318"/>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83367</xdr:rowOff>
    </xdr:from>
    <xdr:to>
      <xdr:col>107</xdr:col>
      <xdr:colOff>101600</xdr:colOff>
      <xdr:row>109</xdr:row>
      <xdr:rowOff>13517</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20383500" y="185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133187</xdr:rowOff>
    </xdr:from>
    <xdr:to>
      <xdr:col>111</xdr:col>
      <xdr:colOff>177800</xdr:colOff>
      <xdr:row>108</xdr:row>
      <xdr:rowOff>134167</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20434300" y="1864978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84510</xdr:rowOff>
    </xdr:from>
    <xdr:to>
      <xdr:col>102</xdr:col>
      <xdr:colOff>165100</xdr:colOff>
      <xdr:row>109</xdr:row>
      <xdr:rowOff>14660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9494500" y="186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134167</xdr:rowOff>
    </xdr:from>
    <xdr:to>
      <xdr:col>107</xdr:col>
      <xdr:colOff>50800</xdr:colOff>
      <xdr:row>108</xdr:row>
      <xdr:rowOff>135310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9545300" y="1865076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85979</xdr:rowOff>
    </xdr:from>
    <xdr:to>
      <xdr:col>98</xdr:col>
      <xdr:colOff>38100</xdr:colOff>
      <xdr:row>109</xdr:row>
      <xdr:rowOff>16129</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8605500" y="186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135310</xdr:rowOff>
    </xdr:from>
    <xdr:to>
      <xdr:col>102</xdr:col>
      <xdr:colOff>114300</xdr:colOff>
      <xdr:row>108</xdr:row>
      <xdr:rowOff>136779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18656300" y="18651910"/>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50" name="n_1aveValue【庁舎】&#10;一人当たり面積">
          <a:extLst>
            <a:ext uri="{FF2B5EF4-FFF2-40B4-BE49-F238E27FC236}">
              <a16:creationId xmlns:a16="http://schemas.microsoft.com/office/drawing/2014/main" id="{00000000-0008-0000-0F00-00008A02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51" name="n_2aveValue【庁舎】&#10;一人当たり面積">
          <a:extLst>
            <a:ext uri="{FF2B5EF4-FFF2-40B4-BE49-F238E27FC236}">
              <a16:creationId xmlns:a16="http://schemas.microsoft.com/office/drawing/2014/main" id="{00000000-0008-0000-0F00-00008B02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52" name="n_3aveValue【庁舎】&#10;一人当たり面積">
          <a:extLst>
            <a:ext uri="{FF2B5EF4-FFF2-40B4-BE49-F238E27FC236}">
              <a16:creationId xmlns:a16="http://schemas.microsoft.com/office/drawing/2014/main" id="{00000000-0008-0000-0F00-00008C020000}"/>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53" name="n_4aveValue【庁舎】&#10;一人当たり面積">
          <a:extLst>
            <a:ext uri="{FF2B5EF4-FFF2-40B4-BE49-F238E27FC236}">
              <a16:creationId xmlns:a16="http://schemas.microsoft.com/office/drawing/2014/main" id="{00000000-0008-0000-0F00-00008D02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3664</xdr:rowOff>
    </xdr:from>
    <xdr:ext cx="469744" cy="259045"/>
    <xdr:sp macro="" textlink="">
      <xdr:nvSpPr>
        <xdr:cNvPr id="654" name="n_1mainValue【庁舎】&#10;一人当たり面積">
          <a:extLst>
            <a:ext uri="{FF2B5EF4-FFF2-40B4-BE49-F238E27FC236}">
              <a16:creationId xmlns:a16="http://schemas.microsoft.com/office/drawing/2014/main" id="{00000000-0008-0000-0F00-00008E020000}"/>
            </a:ext>
          </a:extLst>
        </xdr:cNvPr>
        <xdr:cNvSpPr txBox="1"/>
      </xdr:nvSpPr>
      <xdr:spPr>
        <a:xfrm>
          <a:off x="21075727" y="1869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4644</xdr:rowOff>
    </xdr:from>
    <xdr:ext cx="469744" cy="259045"/>
    <xdr:sp macro="" textlink="">
      <xdr:nvSpPr>
        <xdr:cNvPr id="655" name="n_2mainValue【庁舎】&#10;一人当たり面積">
          <a:extLst>
            <a:ext uri="{FF2B5EF4-FFF2-40B4-BE49-F238E27FC236}">
              <a16:creationId xmlns:a16="http://schemas.microsoft.com/office/drawing/2014/main" id="{00000000-0008-0000-0F00-00008F020000}"/>
            </a:ext>
          </a:extLst>
        </xdr:cNvPr>
        <xdr:cNvSpPr txBox="1"/>
      </xdr:nvSpPr>
      <xdr:spPr>
        <a:xfrm>
          <a:off x="20199427" y="1869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5787</xdr:rowOff>
    </xdr:from>
    <xdr:ext cx="469744" cy="259045"/>
    <xdr:sp macro="" textlink="">
      <xdr:nvSpPr>
        <xdr:cNvPr id="656" name="n_3mainValue【庁舎】&#10;一人当たり面積">
          <a:extLst>
            <a:ext uri="{FF2B5EF4-FFF2-40B4-BE49-F238E27FC236}">
              <a16:creationId xmlns:a16="http://schemas.microsoft.com/office/drawing/2014/main" id="{00000000-0008-0000-0F00-000090020000}"/>
            </a:ext>
          </a:extLst>
        </xdr:cNvPr>
        <xdr:cNvSpPr txBox="1"/>
      </xdr:nvSpPr>
      <xdr:spPr>
        <a:xfrm>
          <a:off x="19310427" y="1869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7256</xdr:rowOff>
    </xdr:from>
    <xdr:ext cx="469744" cy="259045"/>
    <xdr:sp macro="" textlink="">
      <xdr:nvSpPr>
        <xdr:cNvPr id="657" name="n_4mainValue【庁舎】&#10;一人当たり面積">
          <a:extLst>
            <a:ext uri="{FF2B5EF4-FFF2-40B4-BE49-F238E27FC236}">
              <a16:creationId xmlns:a16="http://schemas.microsoft.com/office/drawing/2014/main" id="{00000000-0008-0000-0F00-000091020000}"/>
            </a:ext>
          </a:extLst>
        </xdr:cNvPr>
        <xdr:cNvSpPr txBox="1"/>
      </xdr:nvSpPr>
      <xdr:spPr>
        <a:xfrm>
          <a:off x="18421427" y="186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類似団体と比較して、特に有形固定資産減価償却率が高くなっている施設は図書館、体育館・プールで、特に低くなっている施設は消防施設である。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各施設ともに老朽化対策に取り組んて行くこととしている。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町税は</a:t>
          </a:r>
          <a:r>
            <a:rPr kumimoji="1" lang="ja-JP" altLang="en-US" sz="1100">
              <a:solidFill>
                <a:sysClr val="windowText" lastClr="000000"/>
              </a:solidFill>
              <a:effectLst/>
              <a:latin typeface="+mn-lt"/>
              <a:ea typeface="+mn-ea"/>
              <a:cs typeface="+mn-cs"/>
            </a:rPr>
            <a:t>固定資産税などの増加により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年度は前年度に比べ</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した。当町の財政は依然として地方交付税に依存しており、財政力指数は</a:t>
          </a:r>
          <a:r>
            <a:rPr kumimoji="1" lang="en-US" altLang="ja-JP" sz="1100">
              <a:solidFill>
                <a:sysClr val="windowText" lastClr="000000"/>
              </a:solidFill>
              <a:effectLst/>
              <a:latin typeface="+mn-lt"/>
              <a:ea typeface="+mn-ea"/>
              <a:cs typeface="+mn-cs"/>
            </a:rPr>
            <a:t>0.26</a:t>
          </a:r>
          <a:r>
            <a:rPr kumimoji="1" lang="ja-JP" altLang="ja-JP" sz="1100">
              <a:solidFill>
                <a:sysClr val="windowText" lastClr="000000"/>
              </a:solidFill>
              <a:effectLst/>
              <a:latin typeface="+mn-lt"/>
              <a:ea typeface="+mn-ea"/>
              <a:cs typeface="+mn-cs"/>
            </a:rPr>
            <a:t>と類似団体を下回っている。物件費、補助費等の削減と行財政改革プランに沿った施策の重点化に努めるとともに、町税の徴収強化、使用料の見直し等歳入確保策を検討しながら、財政基盤の強化に努める。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経常収支比率が前年度より</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ポイント上昇した要因は、歳入の一般財源（分母）が横ばいなのに対し、歳出の経常一般財源（分子）が、</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補助費等</a:t>
          </a:r>
          <a:r>
            <a:rPr kumimoji="1" lang="ja-JP" altLang="en-US" sz="1100">
              <a:solidFill>
                <a:sysClr val="windowText" lastClr="000000"/>
              </a:solidFill>
              <a:effectLst/>
              <a:latin typeface="+mn-lt"/>
              <a:ea typeface="+mn-ea"/>
              <a:cs typeface="+mn-cs"/>
            </a:rPr>
            <a:t>の増により</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したことによるが、</a:t>
          </a:r>
          <a:r>
            <a:rPr kumimoji="1" lang="ja-JP" altLang="ja-JP" sz="1100">
              <a:solidFill>
                <a:sysClr val="windowText" lastClr="000000"/>
              </a:solidFill>
              <a:effectLst/>
              <a:latin typeface="+mn-lt"/>
              <a:ea typeface="+mn-ea"/>
              <a:cs typeface="+mn-cs"/>
            </a:rPr>
            <a:t>依然として</a:t>
          </a:r>
          <a:r>
            <a:rPr kumimoji="1" lang="en-US" altLang="ja-JP" sz="1100">
              <a:solidFill>
                <a:sysClr val="windowText" lastClr="000000"/>
              </a:solidFill>
              <a:effectLst/>
              <a:latin typeface="+mn-lt"/>
              <a:ea typeface="+mn-ea"/>
              <a:cs typeface="+mn-cs"/>
            </a:rPr>
            <a:t>91.0</a:t>
          </a:r>
          <a:r>
            <a:rPr kumimoji="1" lang="ja-JP" altLang="ja-JP" sz="1100">
              <a:solidFill>
                <a:sysClr val="windowText" lastClr="000000"/>
              </a:solidFill>
              <a:effectLst/>
              <a:latin typeface="+mn-lt"/>
              <a:ea typeface="+mn-ea"/>
              <a:cs typeface="+mn-cs"/>
            </a:rPr>
            <a:t>％と類似団体平均を上回っている。事務事業の見直しや給与の適正化による人件費の削減等財政改革への取組みにより、義務的経費の削減を図りながら経常収支比率の改善に努める。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111760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121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39370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3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138430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9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94996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432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130573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物件費については</a:t>
          </a:r>
          <a:r>
            <a:rPr kumimoji="1" lang="en-US" altLang="ja-JP" sz="1100">
              <a:solidFill>
                <a:sysClr val="windowText" lastClr="000000"/>
              </a:solidFill>
              <a:effectLst/>
              <a:latin typeface="+mn-lt"/>
              <a:ea typeface="+mn-ea"/>
              <a:cs typeface="+mn-cs"/>
            </a:rPr>
            <a:t>18,400</a:t>
          </a:r>
          <a:r>
            <a:rPr kumimoji="1" lang="ja-JP" altLang="ja-JP" sz="1100">
              <a:solidFill>
                <a:sysClr val="windowText" lastClr="000000"/>
              </a:solidFill>
              <a:effectLst/>
              <a:latin typeface="+mn-lt"/>
              <a:ea typeface="+mn-ea"/>
              <a:cs typeface="+mn-cs"/>
            </a:rPr>
            <a:t>万円、人件費</a:t>
          </a:r>
          <a:r>
            <a:rPr kumimoji="1" lang="ja-JP" altLang="en-US" sz="1100">
              <a:solidFill>
                <a:sysClr val="windowText" lastClr="000000"/>
              </a:solidFill>
              <a:effectLst/>
              <a:latin typeface="+mn-lt"/>
              <a:ea typeface="+mn-ea"/>
              <a:cs typeface="+mn-cs"/>
            </a:rPr>
            <a:t>についても</a:t>
          </a:r>
          <a:r>
            <a:rPr kumimoji="1" lang="en-US" altLang="ja-JP" sz="1100">
              <a:solidFill>
                <a:sysClr val="windowText" lastClr="000000"/>
              </a:solidFill>
              <a:effectLst/>
              <a:latin typeface="+mn-lt"/>
              <a:ea typeface="+mn-ea"/>
              <a:cs typeface="+mn-cs"/>
            </a:rPr>
            <a:t>1,900</a:t>
          </a:r>
          <a:r>
            <a:rPr kumimoji="1" lang="ja-JP" altLang="ja-JP" sz="1100">
              <a:solidFill>
                <a:sysClr val="windowText" lastClr="000000"/>
              </a:solidFill>
              <a:effectLst/>
              <a:latin typeface="+mn-lt"/>
              <a:ea typeface="+mn-ea"/>
              <a:cs typeface="+mn-cs"/>
            </a:rPr>
            <a:t>万円増加したため人口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人当たり人件費・物件費については増加した。しかしながら、依然として類似団体平均を大きく下回っている。今後においても、定員適正化計画に沿った職員数の管理や行政評価による</a:t>
          </a:r>
          <a:r>
            <a:rPr kumimoji="1" lang="en-US" altLang="ja-JP" sz="1100">
              <a:solidFill>
                <a:sysClr val="windowText" lastClr="000000"/>
              </a:solidFill>
              <a:effectLst/>
              <a:latin typeface="+mn-lt"/>
              <a:ea typeface="+mn-ea"/>
              <a:cs typeface="+mn-cs"/>
            </a:rPr>
            <a:t>PDCA</a:t>
          </a:r>
          <a:r>
            <a:rPr kumimoji="1" lang="ja-JP" altLang="ja-JP" sz="1100">
              <a:solidFill>
                <a:sysClr val="windowText" lastClr="000000"/>
              </a:solidFill>
              <a:effectLst/>
              <a:latin typeface="+mn-lt"/>
              <a:ea typeface="+mn-ea"/>
              <a:cs typeface="+mn-cs"/>
            </a:rPr>
            <a:t>サイクルに基づく事務事業の点検・見直しを推進し、更なる経費削減に努める。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26543</xdr:rowOff>
    </xdr:from>
    <xdr:to>
      <xdr:col>23</xdr:col>
      <xdr:colOff>133350</xdr:colOff>
      <xdr:row>82</xdr:row>
      <xdr:rowOff>114356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85443"/>
          <a:ext cx="838200" cy="8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14143</xdr:rowOff>
    </xdr:from>
    <xdr:to>
      <xdr:col>19</xdr:col>
      <xdr:colOff>133350</xdr:colOff>
      <xdr:row>82</xdr:row>
      <xdr:rowOff>26543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73043"/>
          <a:ext cx="889000" cy="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135666</xdr:rowOff>
    </xdr:from>
    <xdr:to>
      <xdr:col>15</xdr:col>
      <xdr:colOff>82550</xdr:colOff>
      <xdr:row>82</xdr:row>
      <xdr:rowOff>14143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23116"/>
          <a:ext cx="8890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77184</xdr:rowOff>
    </xdr:from>
    <xdr:to>
      <xdr:col>11</xdr:col>
      <xdr:colOff>31750</xdr:colOff>
      <xdr:row>81</xdr:row>
      <xdr:rowOff>135666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64634"/>
          <a:ext cx="889000" cy="5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63556</xdr:rowOff>
    </xdr:from>
    <xdr:to>
      <xdr:col>23</xdr:col>
      <xdr:colOff>184150</xdr:colOff>
      <xdr:row>82</xdr:row>
      <xdr:rowOff>165156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80083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147193</xdr:rowOff>
    </xdr:from>
    <xdr:to>
      <xdr:col>19</xdr:col>
      <xdr:colOff>184150</xdr:colOff>
      <xdr:row>82</xdr:row>
      <xdr:rowOff>77343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87520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0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134793</xdr:rowOff>
    </xdr:from>
    <xdr:to>
      <xdr:col>15</xdr:col>
      <xdr:colOff>133350</xdr:colOff>
      <xdr:row>82</xdr:row>
      <xdr:rowOff>64943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75120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84866</xdr:rowOff>
    </xdr:from>
    <xdr:to>
      <xdr:col>11</xdr:col>
      <xdr:colOff>82550</xdr:colOff>
      <xdr:row>82</xdr:row>
      <xdr:rowOff>15016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25193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26384</xdr:rowOff>
    </xdr:from>
    <xdr:to>
      <xdr:col>7</xdr:col>
      <xdr:colOff>31750</xdr:colOff>
      <xdr:row>81</xdr:row>
      <xdr:rowOff>127984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138161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8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ポイント減少した。要因としては、経験年数変動による</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や、大卒区分の寄与率の減少である。今後においても適正な給与水準の維持に努める。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104139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532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128270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128270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47837</xdr:rowOff>
    </xdr:from>
    <xdr:to>
      <xdr:col>68</xdr:col>
      <xdr:colOff>152400</xdr:colOff>
      <xdr:row>85</xdr:row>
      <xdr:rowOff>128270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210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168487</xdr:rowOff>
    </xdr:from>
    <xdr:to>
      <xdr:col>64</xdr:col>
      <xdr:colOff>152400</xdr:colOff>
      <xdr:row>85</xdr:row>
      <xdr:rowOff>98637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108814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依然として類似団体平均を大きく下回っている。平成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年度に策定した第</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次定員適正化計画（</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年度終期）に基づき、適正な定員管理に努めている。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56293</xdr:rowOff>
    </xdr:from>
    <xdr:to>
      <xdr:col>81</xdr:col>
      <xdr:colOff>44450</xdr:colOff>
      <xdr:row>59</xdr:row>
      <xdr:rowOff>96107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71843"/>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42418</xdr:rowOff>
    </xdr:from>
    <xdr:to>
      <xdr:col>77</xdr:col>
      <xdr:colOff>44450</xdr:colOff>
      <xdr:row>59</xdr:row>
      <xdr:rowOff>56293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57968"/>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33369</xdr:rowOff>
    </xdr:from>
    <xdr:to>
      <xdr:col>72</xdr:col>
      <xdr:colOff>203200</xdr:colOff>
      <xdr:row>59</xdr:row>
      <xdr:rowOff>42418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4891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21304</xdr:rowOff>
    </xdr:from>
    <xdr:to>
      <xdr:col>68</xdr:col>
      <xdr:colOff>152400</xdr:colOff>
      <xdr:row>59</xdr:row>
      <xdr:rowOff>33369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368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45307</xdr:rowOff>
    </xdr:from>
    <xdr:to>
      <xdr:col>81</xdr:col>
      <xdr:colOff>95250</xdr:colOff>
      <xdr:row>59</xdr:row>
      <xdr:rowOff>146907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61834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5493</xdr:rowOff>
    </xdr:from>
    <xdr:to>
      <xdr:col>77</xdr:col>
      <xdr:colOff>95250</xdr:colOff>
      <xdr:row>59</xdr:row>
      <xdr:rowOff>107093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117270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163068</xdr:rowOff>
    </xdr:from>
    <xdr:to>
      <xdr:col>73</xdr:col>
      <xdr:colOff>44450</xdr:colOff>
      <xdr:row>59</xdr:row>
      <xdr:rowOff>93218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154019</xdr:rowOff>
    </xdr:from>
    <xdr:to>
      <xdr:col>68</xdr:col>
      <xdr:colOff>203200</xdr:colOff>
      <xdr:row>59</xdr:row>
      <xdr:rowOff>84169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94346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6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141954</xdr:rowOff>
    </xdr:from>
    <xdr:to>
      <xdr:col>64</xdr:col>
      <xdr:colOff>152400</xdr:colOff>
      <xdr:row>59</xdr:row>
      <xdr:rowOff>72104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82281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5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上昇したものの、依然として類似団体平均を下回っている。要因としては、一部事務組合等の起こした地方債に充てたと認められる補助金又は負担金が増加したことによるものである。今後においても地方債発行額の抑制に努め、現行水準を維持するよう起債に頼ることのない財政運営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64262</xdr:rowOff>
    </xdr:from>
    <xdr:to>
      <xdr:col>81</xdr:col>
      <xdr:colOff>44450</xdr:colOff>
      <xdr:row>40</xdr:row>
      <xdr:rowOff>88392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2226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64262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9126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73914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1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40</xdr:row>
      <xdr:rowOff>122174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319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13462</xdr:rowOff>
    </xdr:from>
    <xdr:to>
      <xdr:col>77</xdr:col>
      <xdr:colOff>95250</xdr:colOff>
      <xdr:row>40</xdr:row>
      <xdr:rowOff>115062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125239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4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23114</xdr:rowOff>
    </xdr:from>
    <xdr:to>
      <xdr:col>68</xdr:col>
      <xdr:colOff>203200</xdr:colOff>
      <xdr:row>40</xdr:row>
      <xdr:rowOff>124714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134891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の中でも最も健全な状態である。要因としては、財政調整基金及び減債基金等の充当可能基金の保有が挙げられる。今後においては、過疎対策債の借入れによる公債費の増加も懸念されるため、新規事業の実施については慎重に検討し、公債費等義務的経費を削減し、財政の健全保持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職員の</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名増員や事務嘱託員報酬の増額（行政改革による減額の是正による）により、</a:t>
          </a:r>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ポイント上昇し、昨年度に引き続き類似団体平均を上回っている。行財政改革における定員適正化計画に沿った職員数の削減に努めており、引き続き適正な職員数及び給与水準の管理に努める。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23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36</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増加し、依然として類似団体平均を上回っている。要因としては、施設の維持管理及び各種行政サービスの実施に係る経常経費が大きくなっているためであると考えられる。指定管理者制度の拡充、行政サービス等の実施内容を検討しながら経常経費の削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17</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11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97282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106426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02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106426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前年に比べ</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が、依然として類似団体平均を上回っている。要因としては、公立保育所や公立幼稚園よりも私立保育園に通う幼児が多く、児童措置費（保育所運営費）に係る経費が他団体よりも多大になっているためであると考えられ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55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55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33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132443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33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ポイント減少したが、依然として類似団体平均を上回っている。減少した主な要因は事業会計への</a:t>
          </a:r>
          <a:r>
            <a:rPr kumimoji="1" lang="ja-JP" altLang="en-US" sz="1100">
              <a:solidFill>
                <a:sysClr val="windowText" lastClr="000000"/>
              </a:solidFill>
              <a:effectLst/>
              <a:latin typeface="+mn-lt"/>
              <a:ea typeface="+mn-ea"/>
              <a:cs typeface="+mn-cs"/>
            </a:rPr>
            <a:t>繰出</a:t>
          </a:r>
          <a:r>
            <a:rPr kumimoji="1" lang="ja-JP" altLang="ja-JP" sz="1100">
              <a:solidFill>
                <a:sysClr val="windowText" lastClr="000000"/>
              </a:solidFill>
              <a:effectLst/>
              <a:latin typeface="+mn-lt"/>
              <a:ea typeface="+mn-ea"/>
              <a:cs typeface="+mn-cs"/>
            </a:rPr>
            <a:t>金の減少が考えられる。今後においても</a:t>
          </a:r>
          <a:r>
            <a:rPr kumimoji="1" lang="ja-JP" altLang="en-US" sz="1100">
              <a:solidFill>
                <a:sysClr val="windowText" lastClr="000000"/>
              </a:solidFill>
              <a:effectLst/>
              <a:latin typeface="+mn-lt"/>
              <a:ea typeface="+mn-ea"/>
              <a:cs typeface="+mn-cs"/>
            </a:rPr>
            <a:t>繰出</a:t>
          </a:r>
          <a:r>
            <a:rPr kumimoji="1" lang="ja-JP" altLang="ja-JP" sz="1100">
              <a:solidFill>
                <a:sysClr val="windowText" lastClr="000000"/>
              </a:solidFill>
              <a:effectLst/>
              <a:latin typeface="+mn-lt"/>
              <a:ea typeface="+mn-ea"/>
              <a:cs typeface="+mn-cs"/>
            </a:rPr>
            <a:t>基準等内容を検討しながら経常経費の削減に努める。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92710</xdr:rowOff>
    </xdr:from>
    <xdr:to>
      <xdr:col>82</xdr:col>
      <xdr:colOff>107950</xdr:colOff>
      <xdr:row>58</xdr:row>
      <xdr:rowOff>98425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368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98425</xdr:rowOff>
    </xdr:from>
    <xdr:to>
      <xdr:col>78</xdr:col>
      <xdr:colOff>69850</xdr:colOff>
      <xdr:row>58</xdr:row>
      <xdr:rowOff>144145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425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144145</xdr:rowOff>
    </xdr:from>
    <xdr:to>
      <xdr:col>73</xdr:col>
      <xdr:colOff>180975</xdr:colOff>
      <xdr:row>58</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882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41910</xdr:rowOff>
    </xdr:from>
    <xdr:to>
      <xdr:col>82</xdr:col>
      <xdr:colOff>158750</xdr:colOff>
      <xdr:row>58</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93345</xdr:rowOff>
    </xdr:from>
    <xdr:to>
      <xdr:col>74</xdr:col>
      <xdr:colOff>31750</xdr:colOff>
      <xdr:row>59</xdr:row>
      <xdr:rowOff>23495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一部事務組合等への負担金が増加したことにより、前年度に比べ</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ポイント増加した。平成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類似団体平均を上回っ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。今後も引き続き、支出内容の検討等を実施しながら経常経費の削減に努める。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110998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135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36</xdr:row>
      <xdr:rowOff>163576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35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したが、依然として類似団体平均を大きく下回っている。今後においても大型事業の整理・縮小・計画的な実施に努め、地方債発行額の抑制を図りながら、現行水準を上回らないように努める。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51563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2303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51563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42418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19558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ポイント上昇し、依然として類似団体平均を上回っている。要因としては、すべての区分で類似団体平均を上回っているためであると考えられる。今後においては、行政ニーズの把握に努めながら経常経費の削減を図っ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78</xdr:row>
      <xdr:rowOff>161289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581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85089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408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35561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393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20320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362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110489</xdr:rowOff>
    </xdr:from>
    <xdr:to>
      <xdr:col>82</xdr:col>
      <xdr:colOff>158750</xdr:colOff>
      <xdr:row>79</xdr:row>
      <xdr:rowOff>40639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82566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34289</xdr:rowOff>
    </xdr:from>
    <xdr:to>
      <xdr:col>78</xdr:col>
      <xdr:colOff>120650</xdr:colOff>
      <xdr:row>78</xdr:row>
      <xdr:rowOff>135889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122150</xdr:rowOff>
    </xdr:from>
    <xdr:to>
      <xdr:col>29</xdr:col>
      <xdr:colOff>127000</xdr:colOff>
      <xdr:row>18</xdr:row>
      <xdr:rowOff>132905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55875"/>
          <a:ext cx="647700" cy="10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132905</xdr:rowOff>
    </xdr:from>
    <xdr:to>
      <xdr:col>26</xdr:col>
      <xdr:colOff>50800</xdr:colOff>
      <xdr:row>18</xdr:row>
      <xdr:rowOff>153045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66630"/>
          <a:ext cx="698500" cy="2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153045</xdr:rowOff>
    </xdr:from>
    <xdr:to>
      <xdr:col>22</xdr:col>
      <xdr:colOff>114300</xdr:colOff>
      <xdr:row>18</xdr:row>
      <xdr:rowOff>164744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86770"/>
          <a:ext cx="698500" cy="1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164744</xdr:rowOff>
    </xdr:from>
    <xdr:to>
      <xdr:col>18</xdr:col>
      <xdr:colOff>177800</xdr:colOff>
      <xdr:row>19</xdr:row>
      <xdr:rowOff>9364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298469"/>
          <a:ext cx="698500" cy="16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71350</xdr:rowOff>
    </xdr:from>
    <xdr:to>
      <xdr:col>29</xdr:col>
      <xdr:colOff>177800</xdr:colOff>
      <xdr:row>19</xdr:row>
      <xdr:rowOff>1500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20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43427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7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82105</xdr:rowOff>
    </xdr:from>
    <xdr:to>
      <xdr:col>26</xdr:col>
      <xdr:colOff>101600</xdr:colOff>
      <xdr:row>19</xdr:row>
      <xdr:rowOff>12255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21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168482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0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102245</xdr:rowOff>
    </xdr:from>
    <xdr:to>
      <xdr:col>22</xdr:col>
      <xdr:colOff>165100</xdr:colOff>
      <xdr:row>19</xdr:row>
      <xdr:rowOff>32395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23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17172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2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113944</xdr:rowOff>
    </xdr:from>
    <xdr:to>
      <xdr:col>19</xdr:col>
      <xdr:colOff>38100</xdr:colOff>
      <xdr:row>19</xdr:row>
      <xdr:rowOff>44094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4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28871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3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130014</xdr:rowOff>
    </xdr:from>
    <xdr:to>
      <xdr:col>15</xdr:col>
      <xdr:colOff>101600</xdr:colOff>
      <xdr:row>19</xdr:row>
      <xdr:rowOff>60164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26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44941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35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35484</xdr:rowOff>
    </xdr:from>
    <xdr:to>
      <xdr:col>29</xdr:col>
      <xdr:colOff>127000</xdr:colOff>
      <xdr:row>36</xdr:row>
      <xdr:rowOff>64567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988734"/>
          <a:ext cx="647700" cy="29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64567</xdr:rowOff>
    </xdr:from>
    <xdr:to>
      <xdr:col>26</xdr:col>
      <xdr:colOff>50800</xdr:colOff>
      <xdr:row>36</xdr:row>
      <xdr:rowOff>66789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017817"/>
          <a:ext cx="698500" cy="2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66789</xdr:rowOff>
    </xdr:from>
    <xdr:to>
      <xdr:col>22</xdr:col>
      <xdr:colOff>114300</xdr:colOff>
      <xdr:row>36</xdr:row>
      <xdr:rowOff>96165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020039"/>
          <a:ext cx="698500" cy="29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88278</xdr:rowOff>
    </xdr:from>
    <xdr:to>
      <xdr:col>18</xdr:col>
      <xdr:colOff>177800</xdr:colOff>
      <xdr:row>36</xdr:row>
      <xdr:rowOff>96165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041528"/>
          <a:ext cx="6985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327584</xdr:rowOff>
    </xdr:from>
    <xdr:to>
      <xdr:col>29</xdr:col>
      <xdr:colOff>177800</xdr:colOff>
      <xdr:row>36</xdr:row>
      <xdr:rowOff>86284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3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299661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9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13767</xdr:rowOff>
    </xdr:from>
    <xdr:to>
      <xdr:col>26</xdr:col>
      <xdr:colOff>101600</xdr:colOff>
      <xdr:row>36</xdr:row>
      <xdr:rowOff>115367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100144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0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15989</xdr:rowOff>
    </xdr:from>
    <xdr:to>
      <xdr:col>22</xdr:col>
      <xdr:colOff>165100</xdr:colOff>
      <xdr:row>36</xdr:row>
      <xdr:rowOff>117589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96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102366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45365</xdr:rowOff>
    </xdr:from>
    <xdr:to>
      <xdr:col>19</xdr:col>
      <xdr:colOff>38100</xdr:colOff>
      <xdr:row>36</xdr:row>
      <xdr:rowOff>146965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9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131742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0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37478</xdr:rowOff>
    </xdr:from>
    <xdr:to>
      <xdr:col>15</xdr:col>
      <xdr:colOff>101600</xdr:colOff>
      <xdr:row>36</xdr:row>
      <xdr:rowOff>139078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9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123855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7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34978</xdr:rowOff>
    </xdr:from>
    <xdr:to>
      <xdr:col>24</xdr:col>
      <xdr:colOff>63500</xdr:colOff>
      <xdr:row>37</xdr:row>
      <xdr:rowOff>65839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8628"/>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65839</xdr:rowOff>
    </xdr:from>
    <xdr:to>
      <xdr:col>19</xdr:col>
      <xdr:colOff>177800</xdr:colOff>
      <xdr:row>37</xdr:row>
      <xdr:rowOff>90818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9489"/>
          <a:ext cx="889000" cy="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90818</xdr:rowOff>
    </xdr:from>
    <xdr:to>
      <xdr:col>15</xdr:col>
      <xdr:colOff>50800</xdr:colOff>
      <xdr:row>37</xdr:row>
      <xdr:rowOff>101859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4468"/>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95862</xdr:rowOff>
    </xdr:from>
    <xdr:to>
      <xdr:col>10</xdr:col>
      <xdr:colOff>114300</xdr:colOff>
      <xdr:row>37</xdr:row>
      <xdr:rowOff>101859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9512"/>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155628</xdr:rowOff>
    </xdr:from>
    <xdr:to>
      <xdr:col>24</xdr:col>
      <xdr:colOff>114300</xdr:colOff>
      <xdr:row>37</xdr:row>
      <xdr:rowOff>85778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134055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15039</xdr:rowOff>
    </xdr:from>
    <xdr:to>
      <xdr:col>20</xdr:col>
      <xdr:colOff>38100</xdr:colOff>
      <xdr:row>37</xdr:row>
      <xdr:rowOff>116639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107766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40018</xdr:rowOff>
    </xdr:from>
    <xdr:to>
      <xdr:col>15</xdr:col>
      <xdr:colOff>101600</xdr:colOff>
      <xdr:row>37</xdr:row>
      <xdr:rowOff>141618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132745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51059</xdr:rowOff>
    </xdr:from>
    <xdr:to>
      <xdr:col>10</xdr:col>
      <xdr:colOff>165100</xdr:colOff>
      <xdr:row>37</xdr:row>
      <xdr:rowOff>152659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143786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45062</xdr:rowOff>
    </xdr:from>
    <xdr:to>
      <xdr:col>6</xdr:col>
      <xdr:colOff>38100</xdr:colOff>
      <xdr:row>37</xdr:row>
      <xdr:rowOff>146662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137789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54167</xdr:rowOff>
    </xdr:from>
    <xdr:to>
      <xdr:col>24</xdr:col>
      <xdr:colOff>63500</xdr:colOff>
      <xdr:row>55</xdr:row>
      <xdr:rowOff>160859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83917"/>
          <a:ext cx="838200" cy="10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158971</xdr:rowOff>
    </xdr:from>
    <xdr:to>
      <xdr:col>19</xdr:col>
      <xdr:colOff>177800</xdr:colOff>
      <xdr:row>55</xdr:row>
      <xdr:rowOff>160859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88721"/>
          <a:ext cx="8890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158971</xdr:rowOff>
    </xdr:from>
    <xdr:to>
      <xdr:col>15</xdr:col>
      <xdr:colOff>50800</xdr:colOff>
      <xdr:row>56</xdr:row>
      <xdr:rowOff>50619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88721"/>
          <a:ext cx="889000" cy="6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50619</xdr:rowOff>
    </xdr:from>
    <xdr:to>
      <xdr:col>10</xdr:col>
      <xdr:colOff>114300</xdr:colOff>
      <xdr:row>56</xdr:row>
      <xdr:rowOff>139874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51819"/>
          <a:ext cx="889000" cy="8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3367</xdr:rowOff>
    </xdr:from>
    <xdr:to>
      <xdr:col>24</xdr:col>
      <xdr:colOff>114300</xdr:colOff>
      <xdr:row>55</xdr:row>
      <xdr:rowOff>104967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153244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1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110059</xdr:rowOff>
    </xdr:from>
    <xdr:to>
      <xdr:col>20</xdr:col>
      <xdr:colOff>38100</xdr:colOff>
      <xdr:row>56</xdr:row>
      <xdr:rowOff>40209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31336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3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108171</xdr:rowOff>
    </xdr:from>
    <xdr:to>
      <xdr:col>15</xdr:col>
      <xdr:colOff>101600</xdr:colOff>
      <xdr:row>56</xdr:row>
      <xdr:rowOff>38321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29448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3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171269</xdr:rowOff>
    </xdr:from>
    <xdr:to>
      <xdr:col>10</xdr:col>
      <xdr:colOff>165100</xdr:colOff>
      <xdr:row>56</xdr:row>
      <xdr:rowOff>101419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92546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89074</xdr:rowOff>
    </xdr:from>
    <xdr:to>
      <xdr:col>6</xdr:col>
      <xdr:colOff>38100</xdr:colOff>
      <xdr:row>57</xdr:row>
      <xdr:rowOff>19224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32395</xdr:rowOff>
    </xdr:from>
    <xdr:to>
      <xdr:col>24</xdr:col>
      <xdr:colOff>63500</xdr:colOff>
      <xdr:row>78</xdr:row>
      <xdr:rowOff>41311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05495"/>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18839</xdr:rowOff>
    </xdr:from>
    <xdr:to>
      <xdr:col>19</xdr:col>
      <xdr:colOff>177800</xdr:colOff>
      <xdr:row>78</xdr:row>
      <xdr:rowOff>41311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91939"/>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3043</xdr:rowOff>
    </xdr:from>
    <xdr:to>
      <xdr:col>15</xdr:col>
      <xdr:colOff>50800</xdr:colOff>
      <xdr:row>78</xdr:row>
      <xdr:rowOff>18839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76143"/>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94780</xdr:rowOff>
    </xdr:from>
    <xdr:to>
      <xdr:col>10</xdr:col>
      <xdr:colOff>114300</xdr:colOff>
      <xdr:row>78</xdr:row>
      <xdr:rowOff>3043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96430"/>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153045</xdr:rowOff>
    </xdr:from>
    <xdr:to>
      <xdr:col>24</xdr:col>
      <xdr:colOff>114300</xdr:colOff>
      <xdr:row>78</xdr:row>
      <xdr:rowOff>83195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67972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161961</xdr:rowOff>
    </xdr:from>
    <xdr:to>
      <xdr:col>20</xdr:col>
      <xdr:colOff>38100</xdr:colOff>
      <xdr:row>78</xdr:row>
      <xdr:rowOff>92111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83238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5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139489</xdr:rowOff>
    </xdr:from>
    <xdr:to>
      <xdr:col>15</xdr:col>
      <xdr:colOff>101600</xdr:colOff>
      <xdr:row>78</xdr:row>
      <xdr:rowOff>69639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60766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3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123693</xdr:rowOff>
    </xdr:from>
    <xdr:to>
      <xdr:col>10</xdr:col>
      <xdr:colOff>165100</xdr:colOff>
      <xdr:row>78</xdr:row>
      <xdr:rowOff>53843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44970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43980</xdr:rowOff>
    </xdr:from>
    <xdr:to>
      <xdr:col>6</xdr:col>
      <xdr:colOff>38100</xdr:colOff>
      <xdr:row>77</xdr:row>
      <xdr:rowOff>145580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136707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3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13855</xdr:rowOff>
    </xdr:from>
    <xdr:to>
      <xdr:col>24</xdr:col>
      <xdr:colOff>63500</xdr:colOff>
      <xdr:row>94</xdr:row>
      <xdr:rowOff>106781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30155"/>
          <a:ext cx="8382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106781</xdr:rowOff>
    </xdr:from>
    <xdr:to>
      <xdr:col>19</xdr:col>
      <xdr:colOff>177800</xdr:colOff>
      <xdr:row>94</xdr:row>
      <xdr:rowOff>124335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23081"/>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124335</xdr:rowOff>
    </xdr:from>
    <xdr:to>
      <xdr:col>15</xdr:col>
      <xdr:colOff>50800</xdr:colOff>
      <xdr:row>95</xdr:row>
      <xdr:rowOff>15244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40635"/>
          <a:ext cx="8890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15244</xdr:rowOff>
    </xdr:from>
    <xdr:to>
      <xdr:col>10</xdr:col>
      <xdr:colOff>114300</xdr:colOff>
      <xdr:row>95</xdr:row>
      <xdr:rowOff>115877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02994"/>
          <a:ext cx="889000" cy="1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134505</xdr:rowOff>
    </xdr:from>
    <xdr:to>
      <xdr:col>24</xdr:col>
      <xdr:colOff>114300</xdr:colOff>
      <xdr:row>94</xdr:row>
      <xdr:rowOff>64655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157382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55981</xdr:rowOff>
    </xdr:from>
    <xdr:to>
      <xdr:col>20</xdr:col>
      <xdr:colOff>38100</xdr:colOff>
      <xdr:row>94</xdr:row>
      <xdr:rowOff>157581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2658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73535</xdr:rowOff>
    </xdr:from>
    <xdr:to>
      <xdr:col>15</xdr:col>
      <xdr:colOff>101600</xdr:colOff>
      <xdr:row>95</xdr:row>
      <xdr:rowOff>3685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20212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9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135894</xdr:rowOff>
    </xdr:from>
    <xdr:to>
      <xdr:col>10</xdr:col>
      <xdr:colOff>165100</xdr:colOff>
      <xdr:row>95</xdr:row>
      <xdr:rowOff>66044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82571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2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65077</xdr:rowOff>
    </xdr:from>
    <xdr:to>
      <xdr:col>6</xdr:col>
      <xdr:colOff>38100</xdr:colOff>
      <xdr:row>95</xdr:row>
      <xdr:rowOff>166677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72827</xdr:rowOff>
    </xdr:from>
    <xdr:to>
      <xdr:col>55</xdr:col>
      <xdr:colOff>0</xdr:colOff>
      <xdr:row>36</xdr:row>
      <xdr:rowOff>102259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45027"/>
          <a:ext cx="8382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102259</xdr:rowOff>
    </xdr:from>
    <xdr:to>
      <xdr:col>50</xdr:col>
      <xdr:colOff>114300</xdr:colOff>
      <xdr:row>36</xdr:row>
      <xdr:rowOff>108546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74459"/>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108546</xdr:rowOff>
    </xdr:from>
    <xdr:to>
      <xdr:col>45</xdr:col>
      <xdr:colOff>177800</xdr:colOff>
      <xdr:row>36</xdr:row>
      <xdr:rowOff>112912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80746"/>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112912</xdr:rowOff>
    </xdr:from>
    <xdr:to>
      <xdr:col>41</xdr:col>
      <xdr:colOff>50800</xdr:colOff>
      <xdr:row>37</xdr:row>
      <xdr:rowOff>36087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85112"/>
          <a:ext cx="889000" cy="9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22027</xdr:rowOff>
    </xdr:from>
    <xdr:to>
      <xdr:col>55</xdr:col>
      <xdr:colOff>50800</xdr:colOff>
      <xdr:row>36</xdr:row>
      <xdr:rowOff>123627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7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51459</xdr:rowOff>
    </xdr:from>
    <xdr:to>
      <xdr:col>50</xdr:col>
      <xdr:colOff>165100</xdr:colOff>
      <xdr:row>36</xdr:row>
      <xdr:rowOff>153059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144186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1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57746</xdr:rowOff>
    </xdr:from>
    <xdr:to>
      <xdr:col>46</xdr:col>
      <xdr:colOff>38100</xdr:colOff>
      <xdr:row>36</xdr:row>
      <xdr:rowOff>159346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150473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62112</xdr:rowOff>
    </xdr:from>
    <xdr:to>
      <xdr:col>41</xdr:col>
      <xdr:colOff>101600</xdr:colOff>
      <xdr:row>36</xdr:row>
      <xdr:rowOff>163712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154839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2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156737</xdr:rowOff>
    </xdr:from>
    <xdr:to>
      <xdr:col>36</xdr:col>
      <xdr:colOff>165100</xdr:colOff>
      <xdr:row>37</xdr:row>
      <xdr:rowOff>86887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78014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2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152606</xdr:rowOff>
    </xdr:from>
    <xdr:to>
      <xdr:col>55</xdr:col>
      <xdr:colOff>0</xdr:colOff>
      <xdr:row>58</xdr:row>
      <xdr:rowOff>81655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25256"/>
          <a:ext cx="838200" cy="10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152606</xdr:rowOff>
    </xdr:from>
    <xdr:to>
      <xdr:col>50</xdr:col>
      <xdr:colOff>114300</xdr:colOff>
      <xdr:row>57</xdr:row>
      <xdr:rowOff>152757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25256"/>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152757</xdr:rowOff>
    </xdr:from>
    <xdr:to>
      <xdr:col>45</xdr:col>
      <xdr:colOff>177800</xdr:colOff>
      <xdr:row>58</xdr:row>
      <xdr:rowOff>50163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25407"/>
          <a:ext cx="889000" cy="6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50163</xdr:rowOff>
    </xdr:from>
    <xdr:to>
      <xdr:col>41</xdr:col>
      <xdr:colOff>50800</xdr:colOff>
      <xdr:row>58</xdr:row>
      <xdr:rowOff>115579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94263"/>
          <a:ext cx="889000" cy="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30855</xdr:rowOff>
    </xdr:from>
    <xdr:to>
      <xdr:col>55</xdr:col>
      <xdr:colOff>50800</xdr:colOff>
      <xdr:row>58</xdr:row>
      <xdr:rowOff>132455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117232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101806</xdr:rowOff>
    </xdr:from>
    <xdr:to>
      <xdr:col>50</xdr:col>
      <xdr:colOff>165100</xdr:colOff>
      <xdr:row>58</xdr:row>
      <xdr:rowOff>31956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23083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6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101957</xdr:rowOff>
    </xdr:from>
    <xdr:to>
      <xdr:col>46</xdr:col>
      <xdr:colOff>38100</xdr:colOff>
      <xdr:row>58</xdr:row>
      <xdr:rowOff>32107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23234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96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170813</xdr:rowOff>
    </xdr:from>
    <xdr:to>
      <xdr:col>41</xdr:col>
      <xdr:colOff>101600</xdr:colOff>
      <xdr:row>58</xdr:row>
      <xdr:rowOff>100963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92090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64779</xdr:rowOff>
    </xdr:from>
    <xdr:to>
      <xdr:col>36</xdr:col>
      <xdr:colOff>165100</xdr:colOff>
      <xdr:row>58</xdr:row>
      <xdr:rowOff>166379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157506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103504</xdr:rowOff>
    </xdr:from>
    <xdr:to>
      <xdr:col>55</xdr:col>
      <xdr:colOff>0</xdr:colOff>
      <xdr:row>78</xdr:row>
      <xdr:rowOff>134159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76604"/>
          <a:ext cx="8382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167196</xdr:rowOff>
    </xdr:from>
    <xdr:to>
      <xdr:col>50</xdr:col>
      <xdr:colOff>114300</xdr:colOff>
      <xdr:row>78</xdr:row>
      <xdr:rowOff>103504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68846"/>
          <a:ext cx="889000" cy="10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167196</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68846"/>
          <a:ext cx="889000" cy="14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72853</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45953"/>
          <a:ext cx="889000" cy="6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83359</xdr:rowOff>
    </xdr:from>
    <xdr:to>
      <xdr:col>55</xdr:col>
      <xdr:colOff>50800</xdr:colOff>
      <xdr:row>79</xdr:row>
      <xdr:rowOff>13509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169736</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52704</xdr:rowOff>
    </xdr:from>
    <xdr:to>
      <xdr:col>50</xdr:col>
      <xdr:colOff>165100</xdr:colOff>
      <xdr:row>78</xdr:row>
      <xdr:rowOff>154304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145431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1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116396</xdr:rowOff>
    </xdr:from>
    <xdr:to>
      <xdr:col>46</xdr:col>
      <xdr:colOff>38100</xdr:colOff>
      <xdr:row>78</xdr:row>
      <xdr:rowOff>46546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37673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1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22053</xdr:rowOff>
    </xdr:from>
    <xdr:to>
      <xdr:col>36</xdr:col>
      <xdr:colOff>165100</xdr:colOff>
      <xdr:row>78</xdr:row>
      <xdr:rowOff>123653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114780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16197</xdr:rowOff>
    </xdr:from>
    <xdr:to>
      <xdr:col>55</xdr:col>
      <xdr:colOff>0</xdr:colOff>
      <xdr:row>98</xdr:row>
      <xdr:rowOff>77808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18297"/>
          <a:ext cx="838200" cy="6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160058</xdr:rowOff>
    </xdr:from>
    <xdr:to>
      <xdr:col>50</xdr:col>
      <xdr:colOff>114300</xdr:colOff>
      <xdr:row>98</xdr:row>
      <xdr:rowOff>16197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90708"/>
          <a:ext cx="889000" cy="2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160058</xdr:rowOff>
    </xdr:from>
    <xdr:to>
      <xdr:col>45</xdr:col>
      <xdr:colOff>177800</xdr:colOff>
      <xdr:row>98</xdr:row>
      <xdr:rowOff>28160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90708"/>
          <a:ext cx="889000" cy="3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28160</xdr:rowOff>
    </xdr:from>
    <xdr:to>
      <xdr:col>41</xdr:col>
      <xdr:colOff>50800</xdr:colOff>
      <xdr:row>99</xdr:row>
      <xdr:rowOff>9781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30260"/>
          <a:ext cx="889000" cy="15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27008</xdr:rowOff>
    </xdr:from>
    <xdr:to>
      <xdr:col>55</xdr:col>
      <xdr:colOff>50800</xdr:colOff>
      <xdr:row>98</xdr:row>
      <xdr:rowOff>128608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5435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136847</xdr:rowOff>
    </xdr:from>
    <xdr:to>
      <xdr:col>50</xdr:col>
      <xdr:colOff>165100</xdr:colOff>
      <xdr:row>98</xdr:row>
      <xdr:rowOff>66997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58124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6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109258</xdr:rowOff>
    </xdr:from>
    <xdr:to>
      <xdr:col>46</xdr:col>
      <xdr:colOff>38100</xdr:colOff>
      <xdr:row>98</xdr:row>
      <xdr:rowOff>39408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30535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148810</xdr:rowOff>
    </xdr:from>
    <xdr:to>
      <xdr:col>41</xdr:col>
      <xdr:colOff>101600</xdr:colOff>
      <xdr:row>98</xdr:row>
      <xdr:rowOff>78960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70087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7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130431</xdr:rowOff>
    </xdr:from>
    <xdr:to>
      <xdr:col>36</xdr:col>
      <xdr:colOff>165100</xdr:colOff>
      <xdr:row>99</xdr:row>
      <xdr:rowOff>60581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51708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69810</xdr:rowOff>
    </xdr:from>
    <xdr:to>
      <xdr:col>85</xdr:col>
      <xdr:colOff>127000</xdr:colOff>
      <xdr:row>39</xdr:row>
      <xdr:rowOff>74382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56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69810</xdr:rowOff>
    </xdr:from>
    <xdr:to>
      <xdr:col>81</xdr:col>
      <xdr:colOff>50800</xdr:colOff>
      <xdr:row>39</xdr:row>
      <xdr:rowOff>93105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56360"/>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82034</xdr:rowOff>
    </xdr:from>
    <xdr:to>
      <xdr:col>76</xdr:col>
      <xdr:colOff>114300</xdr:colOff>
      <xdr:row>39</xdr:row>
      <xdr:rowOff>93105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68584"/>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82034</xdr:rowOff>
    </xdr:from>
    <xdr:to>
      <xdr:col>71</xdr:col>
      <xdr:colOff>177800</xdr:colOff>
      <xdr:row>39</xdr:row>
      <xdr:rowOff>93621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68584"/>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23582</xdr:rowOff>
    </xdr:from>
    <xdr:to>
      <xdr:col>85</xdr:col>
      <xdr:colOff>177800</xdr:colOff>
      <xdr:row>39</xdr:row>
      <xdr:rowOff>125182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1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19010</xdr:rowOff>
    </xdr:from>
    <xdr:to>
      <xdr:col>81</xdr:col>
      <xdr:colOff>101600</xdr:colOff>
      <xdr:row>39</xdr:row>
      <xdr:rowOff>120610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111737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79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42305</xdr:rowOff>
    </xdr:from>
    <xdr:to>
      <xdr:col>76</xdr:col>
      <xdr:colOff>165100</xdr:colOff>
      <xdr:row>39</xdr:row>
      <xdr:rowOff>143905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135032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2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31234</xdr:rowOff>
    </xdr:from>
    <xdr:to>
      <xdr:col>72</xdr:col>
      <xdr:colOff>38100</xdr:colOff>
      <xdr:row>39</xdr:row>
      <xdr:rowOff>132834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123961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1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42821</xdr:rowOff>
    </xdr:from>
    <xdr:to>
      <xdr:col>67</xdr:col>
      <xdr:colOff>101600</xdr:colOff>
      <xdr:row>39</xdr:row>
      <xdr:rowOff>144421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135548</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2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63449</xdr:rowOff>
    </xdr:from>
    <xdr:to>
      <xdr:col>85</xdr:col>
      <xdr:colOff>127000</xdr:colOff>
      <xdr:row>77</xdr:row>
      <xdr:rowOff>68642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65099"/>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63449</xdr:rowOff>
    </xdr:from>
    <xdr:to>
      <xdr:col>81</xdr:col>
      <xdr:colOff>50800</xdr:colOff>
      <xdr:row>77</xdr:row>
      <xdr:rowOff>67170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6509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67170</xdr:rowOff>
    </xdr:from>
    <xdr:to>
      <xdr:col>76</xdr:col>
      <xdr:colOff>114300</xdr:colOff>
      <xdr:row>77</xdr:row>
      <xdr:rowOff>78229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68820"/>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78229</xdr:rowOff>
    </xdr:from>
    <xdr:to>
      <xdr:col>71</xdr:col>
      <xdr:colOff>177800</xdr:colOff>
      <xdr:row>77</xdr:row>
      <xdr:rowOff>82728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79879"/>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17842</xdr:rowOff>
    </xdr:from>
    <xdr:to>
      <xdr:col>85</xdr:col>
      <xdr:colOff>177800</xdr:colOff>
      <xdr:row>77</xdr:row>
      <xdr:rowOff>119442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167719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9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12649</xdr:rowOff>
    </xdr:from>
    <xdr:to>
      <xdr:col>81</xdr:col>
      <xdr:colOff>101600</xdr:colOff>
      <xdr:row>77</xdr:row>
      <xdr:rowOff>114249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105376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16370</xdr:rowOff>
    </xdr:from>
    <xdr:to>
      <xdr:col>76</xdr:col>
      <xdr:colOff>165100</xdr:colOff>
      <xdr:row>77</xdr:row>
      <xdr:rowOff>117970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109097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27429</xdr:rowOff>
    </xdr:from>
    <xdr:to>
      <xdr:col>72</xdr:col>
      <xdr:colOff>38100</xdr:colOff>
      <xdr:row>77</xdr:row>
      <xdr:rowOff>129029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2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120156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2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31928</xdr:rowOff>
    </xdr:from>
    <xdr:to>
      <xdr:col>67</xdr:col>
      <xdr:colOff>101600</xdr:colOff>
      <xdr:row>77</xdr:row>
      <xdr:rowOff>133528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124655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12616</xdr:rowOff>
    </xdr:from>
    <xdr:to>
      <xdr:col>85</xdr:col>
      <xdr:colOff>127000</xdr:colOff>
      <xdr:row>97</xdr:row>
      <xdr:rowOff>76674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43266"/>
          <a:ext cx="838200" cy="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73493</xdr:rowOff>
    </xdr:from>
    <xdr:to>
      <xdr:col>81</xdr:col>
      <xdr:colOff>50800</xdr:colOff>
      <xdr:row>97</xdr:row>
      <xdr:rowOff>76674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04143"/>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73493</xdr:rowOff>
    </xdr:from>
    <xdr:to>
      <xdr:col>76</xdr:col>
      <xdr:colOff>114300</xdr:colOff>
      <xdr:row>97</xdr:row>
      <xdr:rowOff>96996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04143"/>
          <a:ext cx="889000" cy="2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96996</xdr:rowOff>
    </xdr:from>
    <xdr:to>
      <xdr:col>71</xdr:col>
      <xdr:colOff>177800</xdr:colOff>
      <xdr:row>98</xdr:row>
      <xdr:rowOff>33604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27646"/>
          <a:ext cx="889000" cy="1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133266</xdr:rowOff>
    </xdr:from>
    <xdr:to>
      <xdr:col>85</xdr:col>
      <xdr:colOff>177800</xdr:colOff>
      <xdr:row>97</xdr:row>
      <xdr:rowOff>63416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9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156143</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4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25874</xdr:rowOff>
    </xdr:from>
    <xdr:to>
      <xdr:col>81</xdr:col>
      <xdr:colOff>101600</xdr:colOff>
      <xdr:row>97</xdr:row>
      <xdr:rowOff>127474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144001</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43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22693</xdr:rowOff>
    </xdr:from>
    <xdr:to>
      <xdr:col>76</xdr:col>
      <xdr:colOff>165100</xdr:colOff>
      <xdr:row>97</xdr:row>
      <xdr:rowOff>124293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140820</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42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46196</xdr:rowOff>
    </xdr:from>
    <xdr:to>
      <xdr:col>72</xdr:col>
      <xdr:colOff>38100</xdr:colOff>
      <xdr:row>97</xdr:row>
      <xdr:rowOff>147796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164323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154254</xdr:rowOff>
    </xdr:from>
    <xdr:to>
      <xdr:col>67</xdr:col>
      <xdr:colOff>101600</xdr:colOff>
      <xdr:row>98</xdr:row>
      <xdr:rowOff>84404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75531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8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49380</xdr:rowOff>
    </xdr:from>
    <xdr:to>
      <xdr:col>116</xdr:col>
      <xdr:colOff>63500</xdr:colOff>
      <xdr:row>38</xdr:row>
      <xdr:rowOff>16256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393030"/>
          <a:ext cx="838200" cy="13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49380</xdr:rowOff>
    </xdr:from>
    <xdr:to>
      <xdr:col>111</xdr:col>
      <xdr:colOff>177800</xdr:colOff>
      <xdr:row>37</xdr:row>
      <xdr:rowOff>170149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393030"/>
          <a:ext cx="889000" cy="1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168572</xdr:rowOff>
    </xdr:from>
    <xdr:to>
      <xdr:col>107</xdr:col>
      <xdr:colOff>50800</xdr:colOff>
      <xdr:row>37</xdr:row>
      <xdr:rowOff>170149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12222"/>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57861</xdr:rowOff>
    </xdr:from>
    <xdr:to>
      <xdr:col>102</xdr:col>
      <xdr:colOff>114300</xdr:colOff>
      <xdr:row>37</xdr:row>
      <xdr:rowOff>168572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401511"/>
          <a:ext cx="889000" cy="1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136906</xdr:rowOff>
    </xdr:from>
    <xdr:to>
      <xdr:col>116</xdr:col>
      <xdr:colOff>114300</xdr:colOff>
      <xdr:row>38</xdr:row>
      <xdr:rowOff>67056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96283</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170030</xdr:rowOff>
    </xdr:from>
    <xdr:to>
      <xdr:col>112</xdr:col>
      <xdr:colOff>38100</xdr:colOff>
      <xdr:row>37</xdr:row>
      <xdr:rowOff>100180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116707</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56111" y="611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119350</xdr:rowOff>
    </xdr:from>
    <xdr:to>
      <xdr:col>107</xdr:col>
      <xdr:colOff>101600</xdr:colOff>
      <xdr:row>38</xdr:row>
      <xdr:rowOff>49499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63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66027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3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117772</xdr:rowOff>
    </xdr:from>
    <xdr:to>
      <xdr:col>102</xdr:col>
      <xdr:colOff>165100</xdr:colOff>
      <xdr:row>38</xdr:row>
      <xdr:rowOff>47923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614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64449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3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7061</xdr:rowOff>
    </xdr:from>
    <xdr:to>
      <xdr:col>98</xdr:col>
      <xdr:colOff>38100</xdr:colOff>
      <xdr:row>37</xdr:row>
      <xdr:rowOff>108661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125188</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389111" y="61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168732</xdr:rowOff>
    </xdr:from>
    <xdr:to>
      <xdr:col>116</xdr:col>
      <xdr:colOff>63500</xdr:colOff>
      <xdr:row>58</xdr:row>
      <xdr:rowOff>1625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41382"/>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1625</xdr:rowOff>
    </xdr:from>
    <xdr:to>
      <xdr:col>111</xdr:col>
      <xdr:colOff>177800</xdr:colOff>
      <xdr:row>58</xdr:row>
      <xdr:rowOff>4369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4572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4369</xdr:rowOff>
    </xdr:from>
    <xdr:to>
      <xdr:col>107</xdr:col>
      <xdr:colOff>50800</xdr:colOff>
      <xdr:row>58</xdr:row>
      <xdr:rowOff>7645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4846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7645</xdr:rowOff>
    </xdr:from>
    <xdr:to>
      <xdr:col>102</xdr:col>
      <xdr:colOff>114300</xdr:colOff>
      <xdr:row>58</xdr:row>
      <xdr:rowOff>12217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517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117932</xdr:rowOff>
    </xdr:from>
    <xdr:to>
      <xdr:col>116</xdr:col>
      <xdr:colOff>114300</xdr:colOff>
      <xdr:row>58</xdr:row>
      <xdr:rowOff>48082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140809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4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122275</xdr:rowOff>
    </xdr:from>
    <xdr:to>
      <xdr:col>112</xdr:col>
      <xdr:colOff>38100</xdr:colOff>
      <xdr:row>58</xdr:row>
      <xdr:rowOff>52425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43552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9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125019</xdr:rowOff>
    </xdr:from>
    <xdr:to>
      <xdr:col>107</xdr:col>
      <xdr:colOff>101600</xdr:colOff>
      <xdr:row>58</xdr:row>
      <xdr:rowOff>55169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71696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128295</xdr:rowOff>
    </xdr:from>
    <xdr:to>
      <xdr:col>102</xdr:col>
      <xdr:colOff>165100</xdr:colOff>
      <xdr:row>58</xdr:row>
      <xdr:rowOff>58445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74972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6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132867</xdr:rowOff>
    </xdr:from>
    <xdr:to>
      <xdr:col>98</xdr:col>
      <xdr:colOff>38100</xdr:colOff>
      <xdr:row>58</xdr:row>
      <xdr:rowOff>63017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54144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99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73276</xdr:rowOff>
    </xdr:from>
    <xdr:to>
      <xdr:col>116</xdr:col>
      <xdr:colOff>63500</xdr:colOff>
      <xdr:row>76</xdr:row>
      <xdr:rowOff>75136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03476"/>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41608</xdr:rowOff>
    </xdr:from>
    <xdr:to>
      <xdr:col>111</xdr:col>
      <xdr:colOff>177800</xdr:colOff>
      <xdr:row>76</xdr:row>
      <xdr:rowOff>73276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71808"/>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39839</xdr:rowOff>
    </xdr:from>
    <xdr:to>
      <xdr:col>107</xdr:col>
      <xdr:colOff>50800</xdr:colOff>
      <xdr:row>76</xdr:row>
      <xdr:rowOff>41608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70039"/>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39839</xdr:rowOff>
    </xdr:from>
    <xdr:to>
      <xdr:col>102</xdr:col>
      <xdr:colOff>114300</xdr:colOff>
      <xdr:row>76</xdr:row>
      <xdr:rowOff>73702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70039"/>
          <a:ext cx="889000" cy="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24336</xdr:rowOff>
    </xdr:from>
    <xdr:to>
      <xdr:col>116</xdr:col>
      <xdr:colOff>114300</xdr:colOff>
      <xdr:row>76</xdr:row>
      <xdr:rowOff>125936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5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2763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22476</xdr:rowOff>
    </xdr:from>
    <xdr:to>
      <xdr:col>112</xdr:col>
      <xdr:colOff>38100</xdr:colOff>
      <xdr:row>76</xdr:row>
      <xdr:rowOff>124076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115203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162258</xdr:rowOff>
    </xdr:from>
    <xdr:to>
      <xdr:col>107</xdr:col>
      <xdr:colOff>101600</xdr:colOff>
      <xdr:row>76</xdr:row>
      <xdr:rowOff>92408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83535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160489</xdr:rowOff>
    </xdr:from>
    <xdr:to>
      <xdr:col>102</xdr:col>
      <xdr:colOff>165100</xdr:colOff>
      <xdr:row>76</xdr:row>
      <xdr:rowOff>90639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81766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1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22902</xdr:rowOff>
    </xdr:from>
    <xdr:to>
      <xdr:col>98</xdr:col>
      <xdr:colOff>38100</xdr:colOff>
      <xdr:row>76</xdr:row>
      <xdr:rowOff>124502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5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115629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793,619</a:t>
          </a:r>
          <a:r>
            <a:rPr kumimoji="1" lang="ja-JP" altLang="ja-JP" sz="1100">
              <a:solidFill>
                <a:sysClr val="windowText" lastClr="000000"/>
              </a:solidFill>
              <a:effectLst/>
              <a:latin typeface="+mn-lt"/>
              <a:ea typeface="+mn-ea"/>
              <a:cs typeface="+mn-cs"/>
            </a:rPr>
            <a:t>千円となっている。主な構成項目である人件費は、住民一人当たり</a:t>
          </a:r>
          <a:r>
            <a:rPr kumimoji="1" lang="en-US" altLang="ja-JP" sz="1100">
              <a:solidFill>
                <a:sysClr val="windowText" lastClr="000000"/>
              </a:solidFill>
              <a:effectLst/>
              <a:latin typeface="+mn-lt"/>
              <a:ea typeface="+mn-ea"/>
              <a:cs typeface="+mn-cs"/>
            </a:rPr>
            <a:t>96,243</a:t>
          </a:r>
          <a:r>
            <a:rPr kumimoji="1" lang="ja-JP" altLang="ja-JP" sz="1100">
              <a:solidFill>
                <a:sysClr val="windowText" lastClr="000000"/>
              </a:solidFill>
              <a:effectLst/>
              <a:latin typeface="+mn-lt"/>
              <a:ea typeface="+mn-ea"/>
              <a:cs typeface="+mn-cs"/>
            </a:rPr>
            <a:t>円となり、</a:t>
          </a:r>
          <a:r>
            <a:rPr kumimoji="1" lang="ja-JP" altLang="en-US" sz="1100">
              <a:solidFill>
                <a:sysClr val="windowText" lastClr="000000"/>
              </a:solidFill>
              <a:effectLst/>
              <a:latin typeface="+mn-lt"/>
              <a:ea typeface="+mn-ea"/>
              <a:cs typeface="+mn-cs"/>
            </a:rPr>
            <a:t>昨年より</a:t>
          </a:r>
          <a:r>
            <a:rPr kumimoji="1" lang="en-US" altLang="ja-JP" sz="1100">
              <a:solidFill>
                <a:sysClr val="windowText" lastClr="000000"/>
              </a:solidFill>
              <a:effectLst/>
              <a:latin typeface="+mn-lt"/>
              <a:ea typeface="+mn-ea"/>
              <a:cs typeface="+mn-cs"/>
            </a:rPr>
            <a:t>4,050</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増加した。これは、職員の</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名増員や事務嘱託員報酬の増額（行政改革による減額の是正による）に</a:t>
          </a:r>
          <a:r>
            <a:rPr kumimoji="1" lang="ja-JP" altLang="en-US" sz="1100">
              <a:solidFill>
                <a:sysClr val="windowText" lastClr="000000"/>
              </a:solidFill>
              <a:effectLst/>
              <a:latin typeface="+mn-lt"/>
              <a:ea typeface="+mn-ea"/>
              <a:cs typeface="+mn-cs"/>
            </a:rPr>
            <a:t>よるものが大きい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しかしながら類似団体平均と比較しても大きく下回っており、今後においても定員適正化計画に沿った職員数の管理及び給与水準を図っていく。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扶助費は住民一人当たり</a:t>
          </a:r>
          <a:r>
            <a:rPr kumimoji="1" lang="en-US" altLang="ja-JP" sz="1100">
              <a:solidFill>
                <a:sysClr val="windowText" lastClr="000000"/>
              </a:solidFill>
              <a:effectLst/>
              <a:latin typeface="+mn-lt"/>
              <a:ea typeface="+mn-ea"/>
              <a:cs typeface="+mn-cs"/>
            </a:rPr>
            <a:t>97,707</a:t>
          </a:r>
          <a:r>
            <a:rPr kumimoji="1" lang="ja-JP" altLang="ja-JP" sz="1100">
              <a:solidFill>
                <a:sysClr val="windowText" lastClr="000000"/>
              </a:solidFill>
              <a:effectLst/>
              <a:latin typeface="+mn-lt"/>
              <a:ea typeface="+mn-ea"/>
              <a:cs typeface="+mn-cs"/>
            </a:rPr>
            <a:t>円となっており、類似団体平均と比較して一人当たりコストが高い状況となっている。要因としては、公立保育所や公立幼稚園よりも私立保育園に通う幼児が多く、児童措置費（保育所運営費）に係る経費が他団体よりも多大になっているためである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積立金については、公共施設整備基金への積立金が減少したものの、ふるさと応援寄附金基金</a:t>
          </a:r>
          <a:r>
            <a:rPr kumimoji="1" lang="ja-JP" altLang="en-US" sz="1100">
              <a:solidFill>
                <a:sysClr val="windowText" lastClr="000000"/>
              </a:solidFill>
              <a:effectLst/>
              <a:latin typeface="+mn-lt"/>
              <a:ea typeface="+mn-ea"/>
              <a:cs typeface="+mn-cs"/>
            </a:rPr>
            <a:t>や山林育成基金</a:t>
          </a:r>
          <a:r>
            <a:rPr kumimoji="1" lang="ja-JP" altLang="ja-JP" sz="1100">
              <a:solidFill>
                <a:sysClr val="windowText" lastClr="000000"/>
              </a:solidFill>
              <a:effectLst/>
              <a:latin typeface="+mn-lt"/>
              <a:ea typeface="+mn-ea"/>
              <a:cs typeface="+mn-cs"/>
            </a:rPr>
            <a:t>への積立金が増加しており、依然として</a:t>
          </a:r>
          <a:r>
            <a:rPr kumimoji="1" lang="ja-JP" altLang="en-US" sz="1100">
              <a:solidFill>
                <a:sysClr val="windowText" lastClr="000000"/>
              </a:solidFill>
              <a:effectLst/>
              <a:latin typeface="+mn-lt"/>
              <a:ea typeface="+mn-ea"/>
              <a:cs typeface="+mn-cs"/>
            </a:rPr>
            <a:t>類似</a:t>
          </a:r>
          <a:r>
            <a:rPr kumimoji="1" lang="ja-JP" altLang="ja-JP" sz="1100">
              <a:solidFill>
                <a:sysClr val="windowText" lastClr="000000"/>
              </a:solidFill>
              <a:effectLst/>
              <a:latin typeface="+mn-lt"/>
              <a:ea typeface="+mn-ea"/>
              <a:cs typeface="+mn-cs"/>
            </a:rPr>
            <a:t>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投資及び出資金については、町立太良病院事業会計</a:t>
          </a:r>
          <a:r>
            <a:rPr kumimoji="1" lang="ja-JP" altLang="en-US" sz="1100">
              <a:solidFill>
                <a:sysClr val="windowText" lastClr="000000"/>
              </a:solidFill>
              <a:effectLst/>
              <a:latin typeface="+mn-lt"/>
              <a:ea typeface="+mn-ea"/>
              <a:cs typeface="+mn-cs"/>
            </a:rPr>
            <a:t>繰</a:t>
          </a:r>
          <a:r>
            <a:rPr kumimoji="1" lang="ja-JP" altLang="ja-JP" sz="1100">
              <a:solidFill>
                <a:sysClr val="windowText" lastClr="000000"/>
              </a:solidFill>
              <a:effectLst/>
              <a:latin typeface="+mn-lt"/>
              <a:ea typeface="+mn-ea"/>
              <a:cs typeface="+mn-cs"/>
            </a:rPr>
            <a:t>出金（資本勘定）が大きく</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したため、住民一人当たりのコスト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大幅に</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、依然として類似団体平均を上回っている。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59563</xdr:rowOff>
    </xdr:from>
    <xdr:to>
      <xdr:col>24</xdr:col>
      <xdr:colOff>63500</xdr:colOff>
      <xdr:row>37</xdr:row>
      <xdr:rowOff>62357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03213"/>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52705</xdr:rowOff>
    </xdr:from>
    <xdr:to>
      <xdr:col>19</xdr:col>
      <xdr:colOff>177800</xdr:colOff>
      <xdr:row>37</xdr:row>
      <xdr:rowOff>62357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635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29972</xdr:rowOff>
    </xdr:from>
    <xdr:to>
      <xdr:col>15</xdr:col>
      <xdr:colOff>50800</xdr:colOff>
      <xdr:row>37</xdr:row>
      <xdr:rowOff>52705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73622"/>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29972</xdr:rowOff>
    </xdr:from>
    <xdr:to>
      <xdr:col>10</xdr:col>
      <xdr:colOff>114300</xdr:colOff>
      <xdr:row>37</xdr:row>
      <xdr:rowOff>47244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3622"/>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8763</xdr:rowOff>
    </xdr:from>
    <xdr:to>
      <xdr:col>24</xdr:col>
      <xdr:colOff>114300</xdr:colOff>
      <xdr:row>37</xdr:row>
      <xdr:rowOff>110363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158640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11557</xdr:rowOff>
    </xdr:from>
    <xdr:to>
      <xdr:col>20</xdr:col>
      <xdr:colOff>38100</xdr:colOff>
      <xdr:row>37</xdr:row>
      <xdr:rowOff>113157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104284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1905</xdr:rowOff>
    </xdr:from>
    <xdr:to>
      <xdr:col>15</xdr:col>
      <xdr:colOff>101600</xdr:colOff>
      <xdr:row>37</xdr:row>
      <xdr:rowOff>103505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94632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150622</xdr:rowOff>
    </xdr:from>
    <xdr:to>
      <xdr:col>10</xdr:col>
      <xdr:colOff>165100</xdr:colOff>
      <xdr:row>37</xdr:row>
      <xdr:rowOff>80772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71899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167894</xdr:rowOff>
    </xdr:from>
    <xdr:to>
      <xdr:col>6</xdr:col>
      <xdr:colOff>38100</xdr:colOff>
      <xdr:row>37</xdr:row>
      <xdr:rowOff>98044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89171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5822</xdr:rowOff>
    </xdr:from>
    <xdr:to>
      <xdr:col>24</xdr:col>
      <xdr:colOff>63500</xdr:colOff>
      <xdr:row>57</xdr:row>
      <xdr:rowOff>41914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78472"/>
          <a:ext cx="838200" cy="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41914</xdr:rowOff>
    </xdr:from>
    <xdr:to>
      <xdr:col>19</xdr:col>
      <xdr:colOff>177800</xdr:colOff>
      <xdr:row>57</xdr:row>
      <xdr:rowOff>82829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14564"/>
          <a:ext cx="889000" cy="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82829</xdr:rowOff>
    </xdr:from>
    <xdr:to>
      <xdr:col>15</xdr:col>
      <xdr:colOff>50800</xdr:colOff>
      <xdr:row>57</xdr:row>
      <xdr:rowOff>96965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55479"/>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96965</xdr:rowOff>
    </xdr:from>
    <xdr:to>
      <xdr:col>10</xdr:col>
      <xdr:colOff>114300</xdr:colOff>
      <xdr:row>58</xdr:row>
      <xdr:rowOff>71856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69615"/>
          <a:ext cx="889000" cy="1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126472</xdr:rowOff>
    </xdr:from>
    <xdr:to>
      <xdr:col>24</xdr:col>
      <xdr:colOff>114300</xdr:colOff>
      <xdr:row>57</xdr:row>
      <xdr:rowOff>56622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149349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7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162564</xdr:rowOff>
    </xdr:from>
    <xdr:to>
      <xdr:col>20</xdr:col>
      <xdr:colOff>38100</xdr:colOff>
      <xdr:row>57</xdr:row>
      <xdr:rowOff>92714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109241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3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32029</xdr:rowOff>
    </xdr:from>
    <xdr:to>
      <xdr:col>15</xdr:col>
      <xdr:colOff>101600</xdr:colOff>
      <xdr:row>57</xdr:row>
      <xdr:rowOff>133629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150156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7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46165</xdr:rowOff>
    </xdr:from>
    <xdr:to>
      <xdr:col>10</xdr:col>
      <xdr:colOff>165100</xdr:colOff>
      <xdr:row>57</xdr:row>
      <xdr:rowOff>147765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9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21056</xdr:rowOff>
    </xdr:from>
    <xdr:to>
      <xdr:col>6</xdr:col>
      <xdr:colOff>38100</xdr:colOff>
      <xdr:row>58</xdr:row>
      <xdr:rowOff>122656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113783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5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92306</xdr:rowOff>
    </xdr:from>
    <xdr:to>
      <xdr:col>24</xdr:col>
      <xdr:colOff>63500</xdr:colOff>
      <xdr:row>76</xdr:row>
      <xdr:rowOff>145241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22506"/>
          <a:ext cx="8382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144218</xdr:rowOff>
    </xdr:from>
    <xdr:to>
      <xdr:col>19</xdr:col>
      <xdr:colOff>177800</xdr:colOff>
      <xdr:row>76</xdr:row>
      <xdr:rowOff>145241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74418"/>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144218</xdr:rowOff>
    </xdr:from>
    <xdr:to>
      <xdr:col>15</xdr:col>
      <xdr:colOff>50800</xdr:colOff>
      <xdr:row>76</xdr:row>
      <xdr:rowOff>171301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4418"/>
          <a:ext cx="8890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171301</xdr:rowOff>
    </xdr:from>
    <xdr:to>
      <xdr:col>10</xdr:col>
      <xdr:colOff>114300</xdr:colOff>
      <xdr:row>77</xdr:row>
      <xdr:rowOff>45554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01501"/>
          <a:ext cx="8890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41506</xdr:rowOff>
    </xdr:from>
    <xdr:to>
      <xdr:col>24</xdr:col>
      <xdr:colOff>114300</xdr:colOff>
      <xdr:row>76</xdr:row>
      <xdr:rowOff>143106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19933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94441</xdr:rowOff>
    </xdr:from>
    <xdr:to>
      <xdr:col>20</xdr:col>
      <xdr:colOff>38100</xdr:colOff>
      <xdr:row>77</xdr:row>
      <xdr:rowOff>24591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93418</xdr:rowOff>
    </xdr:from>
    <xdr:to>
      <xdr:col>15</xdr:col>
      <xdr:colOff>101600</xdr:colOff>
      <xdr:row>77</xdr:row>
      <xdr:rowOff>23568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120501</xdr:rowOff>
    </xdr:from>
    <xdr:to>
      <xdr:col>10</xdr:col>
      <xdr:colOff>165100</xdr:colOff>
      <xdr:row>77</xdr:row>
      <xdr:rowOff>50651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41778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4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166204</xdr:rowOff>
    </xdr:from>
    <xdr:to>
      <xdr:col>6</xdr:col>
      <xdr:colOff>38100</xdr:colOff>
      <xdr:row>77</xdr:row>
      <xdr:rowOff>96354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87481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8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145323</xdr:rowOff>
    </xdr:from>
    <xdr:to>
      <xdr:col>24</xdr:col>
      <xdr:colOff>63500</xdr:colOff>
      <xdr:row>96</xdr:row>
      <xdr:rowOff>160741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04523"/>
          <a:ext cx="8382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145323</xdr:rowOff>
    </xdr:from>
    <xdr:to>
      <xdr:col>19</xdr:col>
      <xdr:colOff>177800</xdr:colOff>
      <xdr:row>97</xdr:row>
      <xdr:rowOff>32446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04523"/>
          <a:ext cx="889000" cy="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27746</xdr:rowOff>
    </xdr:from>
    <xdr:to>
      <xdr:col>15</xdr:col>
      <xdr:colOff>50800</xdr:colOff>
      <xdr:row>97</xdr:row>
      <xdr:rowOff>32446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58396"/>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5851</xdr:rowOff>
    </xdr:from>
    <xdr:to>
      <xdr:col>10</xdr:col>
      <xdr:colOff>114300</xdr:colOff>
      <xdr:row>97</xdr:row>
      <xdr:rowOff>27746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36501"/>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109941</xdr:rowOff>
    </xdr:from>
    <xdr:to>
      <xdr:col>24</xdr:col>
      <xdr:colOff>114300</xdr:colOff>
      <xdr:row>97</xdr:row>
      <xdr:rowOff>40091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88368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94523</xdr:rowOff>
    </xdr:from>
    <xdr:to>
      <xdr:col>20</xdr:col>
      <xdr:colOff>38100</xdr:colOff>
      <xdr:row>97</xdr:row>
      <xdr:rowOff>24673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15800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153096</xdr:rowOff>
    </xdr:from>
    <xdr:to>
      <xdr:col>15</xdr:col>
      <xdr:colOff>101600</xdr:colOff>
      <xdr:row>97</xdr:row>
      <xdr:rowOff>83246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148396</xdr:rowOff>
    </xdr:from>
    <xdr:to>
      <xdr:col>10</xdr:col>
      <xdr:colOff>165100</xdr:colOff>
      <xdr:row>97</xdr:row>
      <xdr:rowOff>78546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0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69673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0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126501</xdr:rowOff>
    </xdr:from>
    <xdr:to>
      <xdr:col>6</xdr:col>
      <xdr:colOff>38100</xdr:colOff>
      <xdr:row>97</xdr:row>
      <xdr:rowOff>56651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47778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97736</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8428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46936</xdr:rowOff>
    </xdr:from>
    <xdr:to>
      <xdr:col>55</xdr:col>
      <xdr:colOff>50800</xdr:colOff>
      <xdr:row>39</xdr:row>
      <xdr:rowOff>148536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133313</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166668</xdr:rowOff>
    </xdr:from>
    <xdr:to>
      <xdr:col>55</xdr:col>
      <xdr:colOff>0</xdr:colOff>
      <xdr:row>58</xdr:row>
      <xdr:rowOff>11192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39318"/>
          <a:ext cx="838200" cy="1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11192</xdr:rowOff>
    </xdr:from>
    <xdr:to>
      <xdr:col>50</xdr:col>
      <xdr:colOff>114300</xdr:colOff>
      <xdr:row>58</xdr:row>
      <xdr:rowOff>21427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55292"/>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21427</xdr:rowOff>
    </xdr:from>
    <xdr:to>
      <xdr:col>45</xdr:col>
      <xdr:colOff>177800</xdr:colOff>
      <xdr:row>58</xdr:row>
      <xdr:rowOff>36272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65527"/>
          <a:ext cx="889000" cy="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36272</xdr:rowOff>
    </xdr:from>
    <xdr:to>
      <xdr:col>41</xdr:col>
      <xdr:colOff>50800</xdr:colOff>
      <xdr:row>58</xdr:row>
      <xdr:rowOff>41157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80372"/>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115868</xdr:rowOff>
    </xdr:from>
    <xdr:to>
      <xdr:col>55</xdr:col>
      <xdr:colOff>50800</xdr:colOff>
      <xdr:row>58</xdr:row>
      <xdr:rowOff>46018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30795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131842</xdr:rowOff>
    </xdr:from>
    <xdr:to>
      <xdr:col>50</xdr:col>
      <xdr:colOff>165100</xdr:colOff>
      <xdr:row>58</xdr:row>
      <xdr:rowOff>61992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53119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142077</xdr:rowOff>
    </xdr:from>
    <xdr:to>
      <xdr:col>46</xdr:col>
      <xdr:colOff>38100</xdr:colOff>
      <xdr:row>58</xdr:row>
      <xdr:rowOff>72227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63354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0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156922</xdr:rowOff>
    </xdr:from>
    <xdr:to>
      <xdr:col>41</xdr:col>
      <xdr:colOff>101600</xdr:colOff>
      <xdr:row>58</xdr:row>
      <xdr:rowOff>87072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78199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2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161807</xdr:rowOff>
    </xdr:from>
    <xdr:to>
      <xdr:col>36</xdr:col>
      <xdr:colOff>165100</xdr:colOff>
      <xdr:row>58</xdr:row>
      <xdr:rowOff>91957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83084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126746</xdr:rowOff>
    </xdr:from>
    <xdr:to>
      <xdr:col>55</xdr:col>
      <xdr:colOff>0</xdr:colOff>
      <xdr:row>77</xdr:row>
      <xdr:rowOff>32753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56946"/>
          <a:ext cx="8382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126746</xdr:rowOff>
    </xdr:from>
    <xdr:to>
      <xdr:col>50</xdr:col>
      <xdr:colOff>114300</xdr:colOff>
      <xdr:row>76</xdr:row>
      <xdr:rowOff>127051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5694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127051</xdr:rowOff>
    </xdr:from>
    <xdr:to>
      <xdr:col>45</xdr:col>
      <xdr:colOff>177800</xdr:colOff>
      <xdr:row>76</xdr:row>
      <xdr:rowOff>136423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57251"/>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136423</xdr:rowOff>
    </xdr:from>
    <xdr:to>
      <xdr:col>41</xdr:col>
      <xdr:colOff>50800</xdr:colOff>
      <xdr:row>77</xdr:row>
      <xdr:rowOff>11170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66623"/>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153403</xdr:rowOff>
    </xdr:from>
    <xdr:to>
      <xdr:col>55</xdr:col>
      <xdr:colOff>50800</xdr:colOff>
      <xdr:row>77</xdr:row>
      <xdr:rowOff>83553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131830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75946</xdr:rowOff>
    </xdr:from>
    <xdr:to>
      <xdr:col>50</xdr:col>
      <xdr:colOff>165100</xdr:colOff>
      <xdr:row>77</xdr:row>
      <xdr:rowOff>6096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168673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76251</xdr:rowOff>
    </xdr:from>
    <xdr:to>
      <xdr:col>46</xdr:col>
      <xdr:colOff>38100</xdr:colOff>
      <xdr:row>77</xdr:row>
      <xdr:rowOff>6401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168978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9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85623</xdr:rowOff>
    </xdr:from>
    <xdr:to>
      <xdr:col>41</xdr:col>
      <xdr:colOff>101600</xdr:colOff>
      <xdr:row>77</xdr:row>
      <xdr:rowOff>15773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6900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131820</xdr:rowOff>
    </xdr:from>
    <xdr:to>
      <xdr:col>36</xdr:col>
      <xdr:colOff>165100</xdr:colOff>
      <xdr:row>77</xdr:row>
      <xdr:rowOff>61970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53097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128338</xdr:rowOff>
    </xdr:from>
    <xdr:to>
      <xdr:col>55</xdr:col>
      <xdr:colOff>0</xdr:colOff>
      <xdr:row>97</xdr:row>
      <xdr:rowOff>130259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58988"/>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14122</xdr:rowOff>
    </xdr:from>
    <xdr:to>
      <xdr:col>50</xdr:col>
      <xdr:colOff>114300</xdr:colOff>
      <xdr:row>97</xdr:row>
      <xdr:rowOff>128338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44772"/>
          <a:ext cx="8890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14122</xdr:rowOff>
    </xdr:from>
    <xdr:to>
      <xdr:col>45</xdr:col>
      <xdr:colOff>177800</xdr:colOff>
      <xdr:row>97</xdr:row>
      <xdr:rowOff>149151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44772"/>
          <a:ext cx="889000" cy="13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137040</xdr:rowOff>
    </xdr:from>
    <xdr:to>
      <xdr:col>41</xdr:col>
      <xdr:colOff>50800</xdr:colOff>
      <xdr:row>97</xdr:row>
      <xdr:rowOff>149151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67690"/>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79459</xdr:rowOff>
    </xdr:from>
    <xdr:to>
      <xdr:col>55</xdr:col>
      <xdr:colOff>50800</xdr:colOff>
      <xdr:row>98</xdr:row>
      <xdr:rowOff>9609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165836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77538</xdr:rowOff>
    </xdr:from>
    <xdr:to>
      <xdr:col>50</xdr:col>
      <xdr:colOff>165100</xdr:colOff>
      <xdr:row>98</xdr:row>
      <xdr:rowOff>7688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170265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134772</xdr:rowOff>
    </xdr:from>
    <xdr:to>
      <xdr:col>46</xdr:col>
      <xdr:colOff>38100</xdr:colOff>
      <xdr:row>97</xdr:row>
      <xdr:rowOff>64922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56049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98351</xdr:rowOff>
    </xdr:from>
    <xdr:to>
      <xdr:col>41</xdr:col>
      <xdr:colOff>101600</xdr:colOff>
      <xdr:row>98</xdr:row>
      <xdr:rowOff>28501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19628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2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86240</xdr:rowOff>
    </xdr:from>
    <xdr:to>
      <xdr:col>36</xdr:col>
      <xdr:colOff>165100</xdr:colOff>
      <xdr:row>98</xdr:row>
      <xdr:rowOff>16390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28715</xdr:rowOff>
    </xdr:from>
    <xdr:to>
      <xdr:col>85</xdr:col>
      <xdr:colOff>127000</xdr:colOff>
      <xdr:row>38</xdr:row>
      <xdr:rowOff>45319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43815"/>
          <a:ext cx="8382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45319</xdr:rowOff>
    </xdr:from>
    <xdr:to>
      <xdr:col>81</xdr:col>
      <xdr:colOff>50800</xdr:colOff>
      <xdr:row>38</xdr:row>
      <xdr:rowOff>50866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60419"/>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39451</xdr:rowOff>
    </xdr:from>
    <xdr:to>
      <xdr:col>76</xdr:col>
      <xdr:colOff>114300</xdr:colOff>
      <xdr:row>38</xdr:row>
      <xdr:rowOff>50866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54551"/>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39451</xdr:rowOff>
    </xdr:from>
    <xdr:to>
      <xdr:col>71</xdr:col>
      <xdr:colOff>177800</xdr:colOff>
      <xdr:row>38</xdr:row>
      <xdr:rowOff>40381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54551"/>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149365</xdr:rowOff>
    </xdr:from>
    <xdr:to>
      <xdr:col>85</xdr:col>
      <xdr:colOff>177800</xdr:colOff>
      <xdr:row>38</xdr:row>
      <xdr:rowOff>79515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64292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165969</xdr:rowOff>
    </xdr:from>
    <xdr:to>
      <xdr:col>81</xdr:col>
      <xdr:colOff>101600</xdr:colOff>
      <xdr:row>38</xdr:row>
      <xdr:rowOff>96119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87246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xdr:rowOff>
    </xdr:from>
    <xdr:to>
      <xdr:col>76</xdr:col>
      <xdr:colOff>165100</xdr:colOff>
      <xdr:row>38</xdr:row>
      <xdr:rowOff>101666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92793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160101</xdr:rowOff>
    </xdr:from>
    <xdr:to>
      <xdr:col>72</xdr:col>
      <xdr:colOff>38100</xdr:colOff>
      <xdr:row>38</xdr:row>
      <xdr:rowOff>90251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81378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161031</xdr:rowOff>
    </xdr:from>
    <xdr:to>
      <xdr:col>67</xdr:col>
      <xdr:colOff>101600</xdr:colOff>
      <xdr:row>38</xdr:row>
      <xdr:rowOff>91181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82308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154719</xdr:rowOff>
    </xdr:from>
    <xdr:to>
      <xdr:col>85</xdr:col>
      <xdr:colOff>127000</xdr:colOff>
      <xdr:row>59</xdr:row>
      <xdr:rowOff>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927369"/>
          <a:ext cx="838200" cy="1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53251</xdr:rowOff>
    </xdr:from>
    <xdr:to>
      <xdr:col>81</xdr:col>
      <xdr:colOff>50800</xdr:colOff>
      <xdr:row>57</xdr:row>
      <xdr:rowOff>154719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25901"/>
          <a:ext cx="889000" cy="10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53251</xdr:rowOff>
    </xdr:from>
    <xdr:to>
      <xdr:col>76</xdr:col>
      <xdr:colOff>114300</xdr:colOff>
      <xdr:row>58</xdr:row>
      <xdr:rowOff>13932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25901"/>
          <a:ext cx="8890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13932</xdr:rowOff>
    </xdr:from>
    <xdr:to>
      <xdr:col>71</xdr:col>
      <xdr:colOff>177800</xdr:colOff>
      <xdr:row>59</xdr:row>
      <xdr:rowOff>75471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58032"/>
          <a:ext cx="889000" cy="23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121003</xdr:rowOff>
    </xdr:from>
    <xdr:to>
      <xdr:col>85</xdr:col>
      <xdr:colOff>177800</xdr:colOff>
      <xdr:row>59</xdr:row>
      <xdr:rowOff>51153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6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35930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8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103919</xdr:rowOff>
    </xdr:from>
    <xdr:to>
      <xdr:col>81</xdr:col>
      <xdr:colOff>101600</xdr:colOff>
      <xdr:row>58</xdr:row>
      <xdr:rowOff>34069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7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25196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6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2451</xdr:rowOff>
    </xdr:from>
    <xdr:to>
      <xdr:col>76</xdr:col>
      <xdr:colOff>165100</xdr:colOff>
      <xdr:row>57</xdr:row>
      <xdr:rowOff>104051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95178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134582</xdr:rowOff>
    </xdr:from>
    <xdr:to>
      <xdr:col>72</xdr:col>
      <xdr:colOff>38100</xdr:colOff>
      <xdr:row>58</xdr:row>
      <xdr:rowOff>64732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24671</xdr:rowOff>
    </xdr:from>
    <xdr:to>
      <xdr:col>67</xdr:col>
      <xdr:colOff>101600</xdr:colOff>
      <xdr:row>59</xdr:row>
      <xdr:rowOff>126271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1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117398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2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69810</xdr:rowOff>
    </xdr:from>
    <xdr:to>
      <xdr:col>85</xdr:col>
      <xdr:colOff>127000</xdr:colOff>
      <xdr:row>79</xdr:row>
      <xdr:rowOff>74383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14360"/>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69810</xdr:rowOff>
    </xdr:from>
    <xdr:to>
      <xdr:col>81</xdr:col>
      <xdr:colOff>50800</xdr:colOff>
      <xdr:row>79</xdr:row>
      <xdr:rowOff>93104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614360"/>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82034</xdr:rowOff>
    </xdr:from>
    <xdr:to>
      <xdr:col>76</xdr:col>
      <xdr:colOff>114300</xdr:colOff>
      <xdr:row>79</xdr:row>
      <xdr:rowOff>93104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26584"/>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82034</xdr:rowOff>
    </xdr:from>
    <xdr:to>
      <xdr:col>71</xdr:col>
      <xdr:colOff>177800</xdr:colOff>
      <xdr:row>79</xdr:row>
      <xdr:rowOff>93621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26584"/>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23583</xdr:rowOff>
    </xdr:from>
    <xdr:to>
      <xdr:col>85</xdr:col>
      <xdr:colOff>177800</xdr:colOff>
      <xdr:row>79</xdr:row>
      <xdr:rowOff>125183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19010</xdr:rowOff>
    </xdr:from>
    <xdr:to>
      <xdr:col>81</xdr:col>
      <xdr:colOff>101600</xdr:colOff>
      <xdr:row>79</xdr:row>
      <xdr:rowOff>120610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6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111737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5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42304</xdr:rowOff>
    </xdr:from>
    <xdr:to>
      <xdr:col>76</xdr:col>
      <xdr:colOff>165100</xdr:colOff>
      <xdr:row>79</xdr:row>
      <xdr:rowOff>143904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135031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31234</xdr:rowOff>
    </xdr:from>
    <xdr:to>
      <xdr:col>72</xdr:col>
      <xdr:colOff>38100</xdr:colOff>
      <xdr:row>79</xdr:row>
      <xdr:rowOff>132834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123961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6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42821</xdr:rowOff>
    </xdr:from>
    <xdr:to>
      <xdr:col>67</xdr:col>
      <xdr:colOff>101600</xdr:colOff>
      <xdr:row>79</xdr:row>
      <xdr:rowOff>144421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135548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63449</xdr:rowOff>
    </xdr:from>
    <xdr:to>
      <xdr:col>85</xdr:col>
      <xdr:colOff>127000</xdr:colOff>
      <xdr:row>97</xdr:row>
      <xdr:rowOff>68642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94099"/>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63449</xdr:rowOff>
    </xdr:from>
    <xdr:to>
      <xdr:col>81</xdr:col>
      <xdr:colOff>50800</xdr:colOff>
      <xdr:row>97</xdr:row>
      <xdr:rowOff>67170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9409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67170</xdr:rowOff>
    </xdr:from>
    <xdr:to>
      <xdr:col>76</xdr:col>
      <xdr:colOff>114300</xdr:colOff>
      <xdr:row>97</xdr:row>
      <xdr:rowOff>78229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97820"/>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78229</xdr:rowOff>
    </xdr:from>
    <xdr:to>
      <xdr:col>71</xdr:col>
      <xdr:colOff>177800</xdr:colOff>
      <xdr:row>97</xdr:row>
      <xdr:rowOff>82728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08879"/>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17842</xdr:rowOff>
    </xdr:from>
    <xdr:to>
      <xdr:col>85</xdr:col>
      <xdr:colOff>177800</xdr:colOff>
      <xdr:row>97</xdr:row>
      <xdr:rowOff>119442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167719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2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12649</xdr:rowOff>
    </xdr:from>
    <xdr:to>
      <xdr:col>81</xdr:col>
      <xdr:colOff>101600</xdr:colOff>
      <xdr:row>97</xdr:row>
      <xdr:rowOff>114249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105376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16370</xdr:rowOff>
    </xdr:from>
    <xdr:to>
      <xdr:col>76</xdr:col>
      <xdr:colOff>165100</xdr:colOff>
      <xdr:row>97</xdr:row>
      <xdr:rowOff>117970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109097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27429</xdr:rowOff>
    </xdr:from>
    <xdr:to>
      <xdr:col>72</xdr:col>
      <xdr:colOff>38100</xdr:colOff>
      <xdr:row>97</xdr:row>
      <xdr:rowOff>129029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120156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31928</xdr:rowOff>
    </xdr:from>
    <xdr:to>
      <xdr:col>67</xdr:col>
      <xdr:colOff>101600</xdr:colOff>
      <xdr:row>97</xdr:row>
      <xdr:rowOff>133528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124655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総務費は、住民一人当たり</a:t>
          </a:r>
          <a:r>
            <a:rPr kumimoji="1" lang="en-US" altLang="ja-JP" sz="1100">
              <a:solidFill>
                <a:sysClr val="windowText" lastClr="000000"/>
              </a:solidFill>
              <a:effectLst/>
              <a:latin typeface="+mn-lt"/>
              <a:ea typeface="+mn-ea"/>
              <a:cs typeface="+mn-cs"/>
            </a:rPr>
            <a:t>266,990</a:t>
          </a:r>
          <a:r>
            <a:rPr kumimoji="1" lang="ja-JP" altLang="ja-JP" sz="1100">
              <a:solidFill>
                <a:sysClr val="windowText" lastClr="000000"/>
              </a:solidFill>
              <a:effectLst/>
              <a:latin typeface="+mn-lt"/>
              <a:ea typeface="+mn-ea"/>
              <a:cs typeface="+mn-cs"/>
            </a:rPr>
            <a:t>円となっており、類似団体平均を上回っている。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要因としては、光ケーブル整備に係る補助金や、ふるさと応援寄附金事業に係る経費が増額されたことによるものと考えられる。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総務費、災害復旧費を除く各費目が類似団体平均を下回っており、今後においても行政評価による</a:t>
          </a:r>
          <a:r>
            <a:rPr kumimoji="1" lang="en-US" altLang="ja-JP" sz="1100">
              <a:solidFill>
                <a:sysClr val="windowText" lastClr="000000"/>
              </a:solidFill>
              <a:effectLst/>
              <a:latin typeface="+mn-lt"/>
              <a:ea typeface="+mn-ea"/>
              <a:cs typeface="+mn-cs"/>
            </a:rPr>
            <a:t>PDCA</a:t>
          </a:r>
          <a:r>
            <a:rPr kumimoji="1" lang="ja-JP" altLang="ja-JP" sz="1100">
              <a:solidFill>
                <a:sysClr val="windowText" lastClr="000000"/>
              </a:solidFill>
              <a:effectLst/>
              <a:latin typeface="+mn-lt"/>
              <a:ea typeface="+mn-ea"/>
              <a:cs typeface="+mn-cs"/>
            </a:rPr>
            <a:t>サイクルに基づく事務事業の点検・見直し等を推進し、更なる経費削減に努める。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財政調整基金残高の比率については、決算剰余金の積立額の減少により前年度に比べ</a:t>
          </a:r>
          <a:r>
            <a:rPr kumimoji="1" lang="en-US" altLang="ja-JP" sz="1100">
              <a:solidFill>
                <a:sysClr val="windowText" lastClr="000000"/>
              </a:solidFill>
              <a:effectLst/>
              <a:latin typeface="+mn-lt"/>
              <a:ea typeface="+mn-ea"/>
              <a:cs typeface="+mn-cs"/>
            </a:rPr>
            <a:t>1.99</a:t>
          </a:r>
          <a:r>
            <a:rPr kumimoji="1" lang="ja-JP" altLang="ja-JP" sz="1100">
              <a:solidFill>
                <a:sysClr val="windowText" lastClr="000000"/>
              </a:solidFill>
              <a:effectLst/>
              <a:latin typeface="+mn-lt"/>
              <a:ea typeface="+mn-ea"/>
              <a:cs typeface="+mn-cs"/>
            </a:rPr>
            <a:t>ポイント減少している。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実質収支額については、財政運営の健全性を示す指標で、一般的には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％が望ましいとされており、多額の不要額が生じないように歳入歳出決算見込額の的確な把握に努める。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実質単年度収支については、歳入総額、歳出総額ともに増加したものの昨年度に引き続き赤字となった。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前年度同様、平成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年度もすべての会計において黒字決算となった。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特に町立太良病院事業会計については、一般会計からの</a:t>
          </a:r>
          <a:r>
            <a:rPr kumimoji="1" lang="ja-JP" altLang="en-US" sz="1100">
              <a:solidFill>
                <a:sysClr val="windowText" lastClr="000000"/>
              </a:solidFill>
              <a:effectLst/>
              <a:latin typeface="+mn-lt"/>
              <a:ea typeface="+mn-ea"/>
              <a:cs typeface="+mn-cs"/>
            </a:rPr>
            <a:t>繰</a:t>
          </a:r>
          <a:r>
            <a:rPr kumimoji="1" lang="ja-JP" altLang="ja-JP" sz="1100">
              <a:solidFill>
                <a:sysClr val="windowText" lastClr="000000"/>
              </a:solidFill>
              <a:effectLst/>
              <a:latin typeface="+mn-lt"/>
              <a:ea typeface="+mn-ea"/>
              <a:cs typeface="+mn-cs"/>
            </a:rPr>
            <a:t>出しはあるものの経営努力のあとがうかがえる。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今後においても、引き続き全会計において黒字決算となるよう健全経営に努める。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M6" sqref="AM6:AT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7078089</v>
      </c>
      <c r="BO4" s="431"/>
      <c r="BP4" s="431"/>
      <c r="BQ4" s="431"/>
      <c r="BR4" s="431"/>
      <c r="BS4" s="431"/>
      <c r="BT4" s="431"/>
      <c r="BU4" s="432"/>
      <c r="BV4" s="430">
        <v>7118474</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3.7</v>
      </c>
      <c r="CU4" s="437"/>
      <c r="CV4" s="437"/>
      <c r="CW4" s="437"/>
      <c r="CX4" s="437"/>
      <c r="CY4" s="437"/>
      <c r="CZ4" s="437"/>
      <c r="DA4" s="438"/>
      <c r="DB4" s="436">
        <v>3.7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6915599</v>
      </c>
      <c r="BO5" s="468"/>
      <c r="BP5" s="468"/>
      <c r="BQ5" s="468"/>
      <c r="BR5" s="468"/>
      <c r="BS5" s="468"/>
      <c r="BT5" s="468"/>
      <c r="BU5" s="469"/>
      <c r="BV5" s="467">
        <v>6986440</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91</v>
      </c>
      <c r="CU5" s="465"/>
      <c r="CV5" s="465"/>
      <c r="CW5" s="465"/>
      <c r="CX5" s="465"/>
      <c r="CY5" s="465"/>
      <c r="CZ5" s="465"/>
      <c r="DA5" s="466"/>
      <c r="DB5" s="464">
        <v>89.5</v>
      </c>
      <c r="DC5" s="465"/>
      <c r="DD5" s="465"/>
      <c r="DE5" s="465"/>
      <c r="DF5" s="465"/>
      <c r="DG5" s="465"/>
      <c r="DH5" s="465"/>
      <c r="DI5" s="466"/>
      <c r="DJ5" s="186"/>
      <c r="DK5" s="186"/>
      <c r="DL5" s="186"/>
      <c r="DM5" s="186"/>
      <c r="DN5" s="186"/>
      <c r="DO5" s="186"/>
    </row>
    <row r="6" spans="1:119" ht="18.75" customHeight="1" x14ac:dyDescent="0.15">
      <c r="A6" s="187"/>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95</v>
      </c>
      <c r="AV6" s="500"/>
      <c r="AW6" s="500"/>
      <c r="AX6" s="500"/>
      <c r="AY6" s="501" t="s">
        <v>103</v>
      </c>
      <c r="AZ6" s="502"/>
      <c r="BA6" s="502"/>
      <c r="BB6" s="502"/>
      <c r="BC6" s="502"/>
      <c r="BD6" s="502"/>
      <c r="BE6" s="502"/>
      <c r="BF6" s="502"/>
      <c r="BG6" s="502"/>
      <c r="BH6" s="502"/>
      <c r="BI6" s="502"/>
      <c r="BJ6" s="502"/>
      <c r="BK6" s="502"/>
      <c r="BL6" s="502"/>
      <c r="BM6" s="503"/>
      <c r="BN6" s="467">
        <v>162490</v>
      </c>
      <c r="BO6" s="468"/>
      <c r="BP6" s="468"/>
      <c r="BQ6" s="468"/>
      <c r="BR6" s="468"/>
      <c r="BS6" s="468"/>
      <c r="BT6" s="468"/>
      <c r="BU6" s="469"/>
      <c r="BV6" s="467">
        <v>132034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93.9</v>
      </c>
      <c r="CU6" s="505"/>
      <c r="CV6" s="505"/>
      <c r="CW6" s="505"/>
      <c r="CX6" s="505"/>
      <c r="CY6" s="505"/>
      <c r="CZ6" s="505"/>
      <c r="DA6" s="506"/>
      <c r="DB6" s="504">
        <v>93.2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42976</v>
      </c>
      <c r="BO7" s="468"/>
      <c r="BP7" s="468"/>
      <c r="BQ7" s="468"/>
      <c r="BR7" s="468"/>
      <c r="BS7" s="468"/>
      <c r="BT7" s="468"/>
      <c r="BU7" s="469"/>
      <c r="BV7" s="467">
        <v>12750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3218476</v>
      </c>
      <c r="CU7" s="468"/>
      <c r="CV7" s="468"/>
      <c r="CW7" s="468"/>
      <c r="CX7" s="468"/>
      <c r="CY7" s="468"/>
      <c r="CZ7" s="468"/>
      <c r="DA7" s="469"/>
      <c r="DB7" s="467">
        <v>3243914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95</v>
      </c>
      <c r="AV8" s="500"/>
      <c r="AW8" s="500"/>
      <c r="AX8" s="500"/>
      <c r="AY8" s="501" t="s">
        <v>110</v>
      </c>
      <c r="AZ8" s="502"/>
      <c r="BA8" s="502"/>
      <c r="BB8" s="502"/>
      <c r="BC8" s="502"/>
      <c r="BD8" s="502"/>
      <c r="BE8" s="502"/>
      <c r="BF8" s="502"/>
      <c r="BG8" s="502"/>
      <c r="BH8" s="502"/>
      <c r="BI8" s="502"/>
      <c r="BJ8" s="502"/>
      <c r="BK8" s="502"/>
      <c r="BL8" s="502"/>
      <c r="BM8" s="503"/>
      <c r="BN8" s="467">
        <v>119514</v>
      </c>
      <c r="BO8" s="468"/>
      <c r="BP8" s="468"/>
      <c r="BQ8" s="468"/>
      <c r="BR8" s="468"/>
      <c r="BS8" s="468"/>
      <c r="BT8" s="468"/>
      <c r="BU8" s="469"/>
      <c r="BV8" s="467">
        <v>119284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0.26</v>
      </c>
      <c r="CU8" s="508"/>
      <c r="CV8" s="508"/>
      <c r="CW8" s="508"/>
      <c r="CX8" s="508"/>
      <c r="CY8" s="508"/>
      <c r="CZ8" s="508"/>
      <c r="DA8" s="509"/>
      <c r="DB8" s="507">
        <v>0.25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8779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106</v>
      </c>
      <c r="AV9" s="500"/>
      <c r="AW9" s="500"/>
      <c r="AX9" s="500"/>
      <c r="AY9" s="501" t="s">
        <v>116</v>
      </c>
      <c r="AZ9" s="502"/>
      <c r="BA9" s="502"/>
      <c r="BB9" s="502"/>
      <c r="BC9" s="502"/>
      <c r="BD9" s="502"/>
      <c r="BE9" s="502"/>
      <c r="BF9" s="502"/>
      <c r="BG9" s="502"/>
      <c r="BH9" s="502"/>
      <c r="BI9" s="502"/>
      <c r="BJ9" s="502"/>
      <c r="BK9" s="502"/>
      <c r="BL9" s="502"/>
      <c r="BM9" s="503"/>
      <c r="BN9" s="467">
        <v>230</v>
      </c>
      <c r="BO9" s="468"/>
      <c r="BP9" s="468"/>
      <c r="BQ9" s="468"/>
      <c r="BR9" s="468"/>
      <c r="BS9" s="468"/>
      <c r="BT9" s="468"/>
      <c r="BU9" s="469"/>
      <c r="BV9" s="467">
        <v>-5555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12.4</v>
      </c>
      <c r="CU9" s="465"/>
      <c r="CV9" s="465"/>
      <c r="CW9" s="465"/>
      <c r="CX9" s="465"/>
      <c r="CY9" s="465"/>
      <c r="CZ9" s="465"/>
      <c r="DA9" s="466"/>
      <c r="DB9" s="464">
        <v>12.5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9842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1446</v>
      </c>
      <c r="BO10" s="468"/>
      <c r="BP10" s="468"/>
      <c r="BQ10" s="468"/>
      <c r="BR10" s="468"/>
      <c r="BS10" s="468"/>
      <c r="BT10" s="468"/>
      <c r="BU10" s="469"/>
      <c r="BV10" s="467">
        <v>886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8714</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106</v>
      </c>
      <c r="AV12" s="500"/>
      <c r="AW12" s="500"/>
      <c r="AX12" s="500"/>
      <c r="AY12" s="501" t="s">
        <v>136</v>
      </c>
      <c r="AZ12" s="502"/>
      <c r="BA12" s="502"/>
      <c r="BB12" s="502"/>
      <c r="BC12" s="502"/>
      <c r="BD12" s="502"/>
      <c r="BE12" s="502"/>
      <c r="BF12" s="502"/>
      <c r="BG12" s="502"/>
      <c r="BH12" s="502"/>
      <c r="BI12" s="502"/>
      <c r="BJ12" s="502"/>
      <c r="BK12" s="502"/>
      <c r="BL12" s="502"/>
      <c r="BM12" s="503"/>
      <c r="BN12" s="467">
        <v>127000</v>
      </c>
      <c r="BO12" s="468"/>
      <c r="BP12" s="468"/>
      <c r="BQ12" s="468"/>
      <c r="BR12" s="468"/>
      <c r="BS12" s="468"/>
      <c r="BT12" s="468"/>
      <c r="BU12" s="469"/>
      <c r="BV12" s="467">
        <v>92221</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8660</v>
      </c>
      <c r="S13" s="552"/>
      <c r="T13" s="552"/>
      <c r="U13" s="552"/>
      <c r="V13" s="553"/>
      <c r="W13" s="483" t="s">
        <v>139</v>
      </c>
      <c r="X13" s="484"/>
      <c r="Y13" s="484"/>
      <c r="Z13" s="484"/>
      <c r="AA13" s="484"/>
      <c r="AB13" s="474"/>
      <c r="AC13" s="518">
        <v>1551</v>
      </c>
      <c r="AD13" s="519"/>
      <c r="AE13" s="519"/>
      <c r="AF13" s="519"/>
      <c r="AG13" s="561"/>
      <c r="AH13" s="518">
        <v>1699</v>
      </c>
      <c r="AI13" s="519"/>
      <c r="AJ13" s="519"/>
      <c r="AK13" s="519"/>
      <c r="AL13" s="520"/>
      <c r="AM13" s="496" t="s">
        <v>140</v>
      </c>
      <c r="AN13" s="497"/>
      <c r="AO13" s="497"/>
      <c r="AP13" s="497"/>
      <c r="AQ13" s="497"/>
      <c r="AR13" s="497"/>
      <c r="AS13" s="497"/>
      <c r="AT13" s="498"/>
      <c r="AU13" s="499" t="s">
        <v>120</v>
      </c>
      <c r="AV13" s="500"/>
      <c r="AW13" s="500"/>
      <c r="AX13" s="500"/>
      <c r="AY13" s="501" t="s">
        <v>141</v>
      </c>
      <c r="AZ13" s="502"/>
      <c r="BA13" s="502"/>
      <c r="BB13" s="502"/>
      <c r="BC13" s="502"/>
      <c r="BD13" s="502"/>
      <c r="BE13" s="502"/>
      <c r="BF13" s="502"/>
      <c r="BG13" s="502"/>
      <c r="BH13" s="502"/>
      <c r="BI13" s="502"/>
      <c r="BJ13" s="502"/>
      <c r="BK13" s="502"/>
      <c r="BL13" s="502"/>
      <c r="BM13" s="503"/>
      <c r="BN13" s="467">
        <v>-125324</v>
      </c>
      <c r="BO13" s="468"/>
      <c r="BP13" s="468"/>
      <c r="BQ13" s="468"/>
      <c r="BR13" s="468"/>
      <c r="BS13" s="468"/>
      <c r="BT13" s="468"/>
      <c r="BU13" s="469"/>
      <c r="BV13" s="467">
        <v>-96890</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4.2</v>
      </c>
      <c r="CU13" s="465"/>
      <c r="CV13" s="465"/>
      <c r="CW13" s="465"/>
      <c r="CX13" s="465"/>
      <c r="CY13" s="465"/>
      <c r="CZ13" s="465"/>
      <c r="DA13" s="466"/>
      <c r="DB13" s="464">
        <v>3.7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8890</v>
      </c>
      <c r="S14" s="552"/>
      <c r="T14" s="552"/>
      <c r="U14" s="552"/>
      <c r="V14" s="553"/>
      <c r="W14" s="457"/>
      <c r="X14" s="458"/>
      <c r="Y14" s="458"/>
      <c r="Z14" s="458"/>
      <c r="AA14" s="458"/>
      <c r="AB14" s="447"/>
      <c r="AC14" s="554">
        <v>32</v>
      </c>
      <c r="AD14" s="555"/>
      <c r="AE14" s="555"/>
      <c r="AF14" s="555"/>
      <c r="AG14" s="556"/>
      <c r="AH14" s="554">
        <v>33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145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8843</v>
      </c>
      <c r="S15" s="552"/>
      <c r="T15" s="552"/>
      <c r="U15" s="552"/>
      <c r="V15" s="553"/>
      <c r="W15" s="483" t="s">
        <v>147</v>
      </c>
      <c r="X15" s="484"/>
      <c r="Y15" s="484"/>
      <c r="Z15" s="484"/>
      <c r="AA15" s="484"/>
      <c r="AB15" s="474"/>
      <c r="AC15" s="518">
        <v>1082</v>
      </c>
      <c r="AD15" s="519"/>
      <c r="AE15" s="519"/>
      <c r="AF15" s="519"/>
      <c r="AG15" s="561"/>
      <c r="AH15" s="518">
        <v>1215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764967</v>
      </c>
      <c r="BO15" s="431"/>
      <c r="BP15" s="431"/>
      <c r="BQ15" s="431"/>
      <c r="BR15" s="431"/>
      <c r="BS15" s="431"/>
      <c r="BT15" s="431"/>
      <c r="BU15" s="432"/>
      <c r="BV15" s="430">
        <v>762885</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22.4</v>
      </c>
      <c r="AD16" s="555"/>
      <c r="AE16" s="555"/>
      <c r="AF16" s="555"/>
      <c r="AG16" s="556"/>
      <c r="AH16" s="554">
        <v>23.6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2931637</v>
      </c>
      <c r="BO16" s="468"/>
      <c r="BP16" s="468"/>
      <c r="BQ16" s="468"/>
      <c r="BR16" s="468"/>
      <c r="BS16" s="468"/>
      <c r="BT16" s="468"/>
      <c r="BU16" s="469"/>
      <c r="BV16" s="467">
        <v>2916266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2208</v>
      </c>
      <c r="AD17" s="519"/>
      <c r="AE17" s="519"/>
      <c r="AF17" s="519"/>
      <c r="AG17" s="561"/>
      <c r="AH17" s="518">
        <v>2231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955825</v>
      </c>
      <c r="BO17" s="468"/>
      <c r="BP17" s="468"/>
      <c r="BQ17" s="468"/>
      <c r="BR17" s="468"/>
      <c r="BS17" s="468"/>
      <c r="BT17" s="468"/>
      <c r="BU17" s="469"/>
      <c r="BV17" s="467">
        <v>960530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74.3</v>
      </c>
      <c r="M18" s="583"/>
      <c r="N18" s="583"/>
      <c r="O18" s="583"/>
      <c r="P18" s="583"/>
      <c r="Q18" s="583"/>
      <c r="R18" s="584"/>
      <c r="S18" s="584"/>
      <c r="T18" s="584"/>
      <c r="U18" s="584"/>
      <c r="V18" s="585"/>
      <c r="W18" s="485"/>
      <c r="X18" s="486"/>
      <c r="Y18" s="486"/>
      <c r="Z18" s="486"/>
      <c r="AA18" s="486"/>
      <c r="AB18" s="477"/>
      <c r="AC18" s="586">
        <v>45.6</v>
      </c>
      <c r="AD18" s="587"/>
      <c r="AE18" s="587"/>
      <c r="AF18" s="587"/>
      <c r="AG18" s="588"/>
      <c r="AH18" s="586">
        <v>43.4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2978575</v>
      </c>
      <c r="BO18" s="468"/>
      <c r="BP18" s="468"/>
      <c r="BQ18" s="468"/>
      <c r="BR18" s="468"/>
      <c r="BS18" s="468"/>
      <c r="BT18" s="468"/>
      <c r="BU18" s="469"/>
      <c r="BV18" s="467">
        <v>2926856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118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3717831</v>
      </c>
      <c r="BO19" s="468"/>
      <c r="BP19" s="468"/>
      <c r="BQ19" s="468"/>
      <c r="BR19" s="468"/>
      <c r="BS19" s="468"/>
      <c r="BT19" s="468"/>
      <c r="BU19" s="469"/>
      <c r="BV19" s="467">
        <v>3823390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2838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4594287</v>
      </c>
      <c r="BO23" s="468"/>
      <c r="BP23" s="468"/>
      <c r="BQ23" s="468"/>
      <c r="BR23" s="468"/>
      <c r="BS23" s="468"/>
      <c r="BT23" s="468"/>
      <c r="BU23" s="469"/>
      <c r="BV23" s="467">
        <v>4798755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7140</v>
      </c>
      <c r="R24" s="519"/>
      <c r="S24" s="519"/>
      <c r="T24" s="519"/>
      <c r="U24" s="519"/>
      <c r="V24" s="561"/>
      <c r="W24" s="620"/>
      <c r="X24" s="608"/>
      <c r="Y24" s="609"/>
      <c r="Z24" s="517" t="s">
        <v>171</v>
      </c>
      <c r="AA24" s="497"/>
      <c r="AB24" s="497"/>
      <c r="AC24" s="497"/>
      <c r="AD24" s="497"/>
      <c r="AE24" s="497"/>
      <c r="AF24" s="497"/>
      <c r="AG24" s="498"/>
      <c r="AH24" s="518">
        <v>89</v>
      </c>
      <c r="AI24" s="519"/>
      <c r="AJ24" s="519"/>
      <c r="AK24" s="519"/>
      <c r="AL24" s="561"/>
      <c r="AM24" s="518">
        <v>266733</v>
      </c>
      <c r="AN24" s="519"/>
      <c r="AO24" s="519"/>
      <c r="AP24" s="519"/>
      <c r="AQ24" s="519"/>
      <c r="AR24" s="561"/>
      <c r="AS24" s="518">
        <v>2997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4327950</v>
      </c>
      <c r="BO24" s="468"/>
      <c r="BP24" s="468"/>
      <c r="BQ24" s="468"/>
      <c r="BR24" s="468"/>
      <c r="BS24" s="468"/>
      <c r="BT24" s="468"/>
      <c r="BU24" s="469"/>
      <c r="BV24" s="467">
        <v>4512045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5960</v>
      </c>
      <c r="R25" s="519"/>
      <c r="S25" s="519"/>
      <c r="T25" s="519"/>
      <c r="U25" s="519"/>
      <c r="V25" s="561"/>
      <c r="W25" s="620"/>
      <c r="X25" s="608"/>
      <c r="Y25" s="609"/>
      <c r="Z25" s="517" t="s">
        <v>174</v>
      </c>
      <c r="AA25" s="497"/>
      <c r="AB25" s="497"/>
      <c r="AC25" s="497"/>
      <c r="AD25" s="497"/>
      <c r="AE25" s="497"/>
      <c r="AF25" s="497"/>
      <c r="AG25" s="498"/>
      <c r="AH25" s="518" t="s">
        <v>129</v>
      </c>
      <c r="AI25" s="519"/>
      <c r="AJ25" s="519"/>
      <c r="AK25" s="519"/>
      <c r="AL25" s="561"/>
      <c r="AM25" s="518" t="s">
        <v>175</v>
      </c>
      <c r="AN25" s="519"/>
      <c r="AO25" s="519"/>
      <c r="AP25" s="519"/>
      <c r="AQ25" s="519"/>
      <c r="AR25" s="561"/>
      <c r="AS25" s="518" t="s">
        <v>129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1570975</v>
      </c>
      <c r="BO25" s="431"/>
      <c r="BP25" s="431"/>
      <c r="BQ25" s="431"/>
      <c r="BR25" s="431"/>
      <c r="BS25" s="431"/>
      <c r="BT25" s="431"/>
      <c r="BU25" s="432"/>
      <c r="BV25" s="430">
        <v>1548580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5370</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3110</v>
      </c>
      <c r="R27" s="519"/>
      <c r="S27" s="519"/>
      <c r="T27" s="519"/>
      <c r="U27" s="519"/>
      <c r="V27" s="561"/>
      <c r="W27" s="620"/>
      <c r="X27" s="608"/>
      <c r="Y27" s="609"/>
      <c r="Z27" s="517" t="s">
        <v>182</v>
      </c>
      <c r="AA27" s="497"/>
      <c r="AB27" s="497"/>
      <c r="AC27" s="497"/>
      <c r="AD27" s="497"/>
      <c r="AE27" s="497"/>
      <c r="AF27" s="497"/>
      <c r="AG27" s="498"/>
      <c r="AH27" s="518">
        <v>1</v>
      </c>
      <c r="AI27" s="519"/>
      <c r="AJ27" s="519"/>
      <c r="AK27" s="519"/>
      <c r="AL27" s="561"/>
      <c r="AM27" s="518" t="s">
        <v>179</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129</v>
      </c>
      <c r="BO27" s="644"/>
      <c r="BP27" s="644"/>
      <c r="BQ27" s="644"/>
      <c r="BR27" s="644"/>
      <c r="BS27" s="644"/>
      <c r="BT27" s="644"/>
      <c r="BU27" s="645"/>
      <c r="BV27" s="643" t="s">
        <v>175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2580</v>
      </c>
      <c r="R28" s="519"/>
      <c r="S28" s="519"/>
      <c r="T28" s="519"/>
      <c r="U28" s="519"/>
      <c r="V28" s="561"/>
      <c r="W28" s="620"/>
      <c r="X28" s="608"/>
      <c r="Y28" s="609"/>
      <c r="Z28" s="517" t="s">
        <v>186</v>
      </c>
      <c r="AA28" s="497"/>
      <c r="AB28" s="497"/>
      <c r="AC28" s="497"/>
      <c r="AD28" s="497"/>
      <c r="AE28" s="497"/>
      <c r="AF28" s="497"/>
      <c r="AG28" s="498"/>
      <c r="AH28" s="518" t="s">
        <v>129</v>
      </c>
      <c r="AI28" s="519"/>
      <c r="AJ28" s="519"/>
      <c r="AK28" s="519"/>
      <c r="AL28" s="561"/>
      <c r="AM28" s="518" t="s">
        <v>129</v>
      </c>
      <c r="AN28" s="519"/>
      <c r="AO28" s="519"/>
      <c r="AP28" s="519"/>
      <c r="AQ28" s="519"/>
      <c r="AR28" s="561"/>
      <c r="AS28" s="518" t="s">
        <v>129</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1417523</v>
      </c>
      <c r="BO28" s="431"/>
      <c r="BP28" s="431"/>
      <c r="BQ28" s="431"/>
      <c r="BR28" s="431"/>
      <c r="BS28" s="431"/>
      <c r="BT28" s="431"/>
      <c r="BU28" s="432"/>
      <c r="BV28" s="430">
        <v>1493077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9</v>
      </c>
      <c r="M29" s="519"/>
      <c r="N29" s="519"/>
      <c r="O29" s="519"/>
      <c r="P29" s="561"/>
      <c r="Q29" s="518">
        <v>2430</v>
      </c>
      <c r="R29" s="519"/>
      <c r="S29" s="519"/>
      <c r="T29" s="519"/>
      <c r="U29" s="519"/>
      <c r="V29" s="561"/>
      <c r="W29" s="621"/>
      <c r="X29" s="622"/>
      <c r="Y29" s="623"/>
      <c r="Z29" s="517" t="s">
        <v>189</v>
      </c>
      <c r="AA29" s="497"/>
      <c r="AB29" s="497"/>
      <c r="AC29" s="497"/>
      <c r="AD29" s="497"/>
      <c r="AE29" s="497"/>
      <c r="AF29" s="497"/>
      <c r="AG29" s="498"/>
      <c r="AH29" s="518">
        <v>90</v>
      </c>
      <c r="AI29" s="519"/>
      <c r="AJ29" s="519"/>
      <c r="AK29" s="519"/>
      <c r="AL29" s="561"/>
      <c r="AM29" s="518">
        <v>270631</v>
      </c>
      <c r="AN29" s="519"/>
      <c r="AO29" s="519"/>
      <c r="AP29" s="519"/>
      <c r="AQ29" s="519"/>
      <c r="AR29" s="561"/>
      <c r="AS29" s="518">
        <v>3007</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1525771</v>
      </c>
      <c r="BO29" s="468"/>
      <c r="BP29" s="468"/>
      <c r="BQ29" s="468"/>
      <c r="BR29" s="468"/>
      <c r="BS29" s="468"/>
      <c r="BT29" s="468"/>
      <c r="BU29" s="469"/>
      <c r="BV29" s="467">
        <v>1525268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95.6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3711069</v>
      </c>
      <c r="BO30" s="644"/>
      <c r="BP30" s="644"/>
      <c r="BQ30" s="644"/>
      <c r="BR30" s="644"/>
      <c r="BS30" s="644"/>
      <c r="BT30" s="644"/>
      <c r="BU30" s="645"/>
      <c r="BV30" s="643">
        <v>3394514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200</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鹿島・藤津地区衛生施設組合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後期高齢者医療事業</v>
      </c>
      <c r="X35" s="657"/>
      <c r="Y35" s="657"/>
      <c r="Z35" s="657"/>
      <c r="AA35" s="657"/>
      <c r="AB35" s="657"/>
      <c r="AC35" s="657"/>
      <c r="AD35" s="657"/>
      <c r="AE35" s="657"/>
      <c r="AF35" s="657"/>
      <c r="AG35" s="657"/>
      <c r="AH35" s="657"/>
      <c r="AI35" s="657"/>
      <c r="AJ35" s="657"/>
      <c r="AK35" s="657"/>
      <c r="AL35" s="214"/>
      <c r="AM35" s="656">
        <f t="shared" ref="AM35:AM43" si="0">IF(AO35="","",AM34+1)</f>
        <v>5</v>
      </c>
      <c r="AN35" s="656"/>
      <c r="AO35" s="657" t="str">
        <f>IF('各会計、関係団体の財政状況及び健全化判断比率'!B31="","",'各会計、関係団体の財政状況及び健全化判断比率'!B31)</f>
        <v>町立太良病院事業会計</v>
      </c>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漁業集落排水特別会計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杵藤地区広域市町村圏組合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杵藤地区広域市町村圏組合（介護保険特別会計）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佐賀県後期高齢者医療広域連合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佐賀県後期高齢者医療広域連合（後期高齢者医療特別会計）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佐賀県西部広域環境組合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佐賀県市町総合事務組合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佐賀県市町総合事務組合（交通災害共済事業特別会計）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XdS8GVXkWP591GiOS93WXfogrzeZh8xBB6ucj9vJJ0+hCv/WYCKhSfRXh4gGt42EavfL/Ew8w5Q1iWdPyYadyA==" saltValue="YTsQaYqa6A5KuljrUHcK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AM6" sqref="AM6:AT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560</v>
      </c>
      <c r="D34" s="1250"/>
      <c r="E34" s="1251"/>
      <c r="F34" s="32">
        <v>28.26</v>
      </c>
      <c r="G34" s="33">
        <v>33.729999999999997</v>
      </c>
      <c r="H34" s="33">
        <v>38.08</v>
      </c>
      <c r="I34" s="33">
        <v>40.99</v>
      </c>
      <c r="J34" s="34">
        <v>46.44</v>
      </c>
      <c r="K34" s="22"/>
      <c r="L34" s="22"/>
      <c r="M34" s="22"/>
      <c r="N34" s="22"/>
      <c r="O34" s="22"/>
      <c r="P34" s="22"/>
    </row>
    <row r="35" spans="1:16" ht="39" customHeight="1" x14ac:dyDescent="0.15">
      <c r="A35" s="22"/>
      <c r="B35" s="35"/>
      <c r="C35" s="1244" t="s">
        <v>561</v>
      </c>
      <c r="D35" s="1245"/>
      <c r="E35" s="1246"/>
      <c r="F35" s="36">
        <v>3.99</v>
      </c>
      <c r="G35" s="37">
        <v>3.95</v>
      </c>
      <c r="H35" s="37">
        <v>4.41</v>
      </c>
      <c r="I35" s="37">
        <v>4.4800000000000004</v>
      </c>
      <c r="J35" s="38">
        <v>4.59</v>
      </c>
      <c r="K35" s="22"/>
      <c r="L35" s="22"/>
      <c r="M35" s="22"/>
      <c r="N35" s="22"/>
      <c r="O35" s="22"/>
      <c r="P35" s="22"/>
    </row>
    <row r="36" spans="1:16" ht="39" customHeight="1" x14ac:dyDescent="0.15">
      <c r="A36" s="22"/>
      <c r="B36" s="35"/>
      <c r="C36" s="1244" t="s">
        <v>562</v>
      </c>
      <c r="D36" s="1245"/>
      <c r="E36" s="1246"/>
      <c r="F36" s="36">
        <v>3.07</v>
      </c>
      <c r="G36" s="37">
        <v>3.66</v>
      </c>
      <c r="H36" s="37">
        <v>3.03</v>
      </c>
      <c r="I36" s="37">
        <v>2.98</v>
      </c>
      <c r="J36" s="38">
        <v>4.5</v>
      </c>
      <c r="K36" s="22"/>
      <c r="L36" s="22"/>
      <c r="M36" s="22"/>
      <c r="N36" s="22"/>
      <c r="O36" s="22"/>
      <c r="P36" s="22"/>
    </row>
    <row r="37" spans="1:16" ht="39" customHeight="1" x14ac:dyDescent="0.15">
      <c r="A37" s="22"/>
      <c r="B37" s="35"/>
      <c r="C37" s="1244" t="s">
        <v>563</v>
      </c>
      <c r="D37" s="1245"/>
      <c r="E37" s="1246"/>
      <c r="F37" s="36">
        <v>3.08</v>
      </c>
      <c r="G37" s="37">
        <v>4.63</v>
      </c>
      <c r="H37" s="37">
        <v>3.85</v>
      </c>
      <c r="I37" s="37">
        <v>3.67</v>
      </c>
      <c r="J37" s="38">
        <v>3.71</v>
      </c>
      <c r="K37" s="22"/>
      <c r="L37" s="22"/>
      <c r="M37" s="22"/>
      <c r="N37" s="22"/>
      <c r="O37" s="22"/>
      <c r="P37" s="22"/>
    </row>
    <row r="38" spans="1:16" ht="39" customHeight="1" x14ac:dyDescent="0.15">
      <c r="A38" s="22"/>
      <c r="B38" s="35"/>
      <c r="C38" s="1244" t="s">
        <v>564</v>
      </c>
      <c r="D38" s="1245"/>
      <c r="E38" s="1246"/>
      <c r="F38" s="36">
        <v>0.27</v>
      </c>
      <c r="G38" s="37">
        <v>0.33</v>
      </c>
      <c r="H38" s="37">
        <v>0.2</v>
      </c>
      <c r="I38" s="37">
        <v>0.22</v>
      </c>
      <c r="J38" s="38">
        <v>0.31</v>
      </c>
      <c r="K38" s="22"/>
      <c r="L38" s="22"/>
      <c r="M38" s="22"/>
      <c r="N38" s="22"/>
      <c r="O38" s="22"/>
      <c r="P38" s="22"/>
    </row>
    <row r="39" spans="1:16" ht="39" customHeight="1" x14ac:dyDescent="0.15">
      <c r="A39" s="22"/>
      <c r="B39" s="35"/>
      <c r="C39" s="1244" t="s">
        <v>565</v>
      </c>
      <c r="D39" s="1245"/>
      <c r="E39" s="1246"/>
      <c r="F39" s="36">
        <v>0.12</v>
      </c>
      <c r="G39" s="37">
        <v>0.37</v>
      </c>
      <c r="H39" s="37">
        <v>0.1</v>
      </c>
      <c r="I39" s="37">
        <v>0.02</v>
      </c>
      <c r="J39" s="38">
        <v>0.15</v>
      </c>
      <c r="K39" s="22"/>
      <c r="L39" s="22"/>
      <c r="M39" s="22"/>
      <c r="N39" s="22"/>
      <c r="O39" s="22"/>
      <c r="P39" s="22"/>
    </row>
    <row r="40" spans="1:16" ht="39" customHeight="1" x14ac:dyDescent="0.15">
      <c r="A40" s="22"/>
      <c r="B40" s="35"/>
      <c r="C40" s="1244" t="s">
        <v>566</v>
      </c>
      <c r="D40" s="1245"/>
      <c r="E40" s="1246"/>
      <c r="F40" s="36">
        <v>0.05</v>
      </c>
      <c r="G40" s="37">
        <v>0.05</v>
      </c>
      <c r="H40" s="37">
        <v>0.06</v>
      </c>
      <c r="I40" s="37">
        <v>0.03</v>
      </c>
      <c r="J40" s="38">
        <v>0.03</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567</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568</v>
      </c>
      <c r="D43" s="1248"/>
      <c r="E43" s="1249"/>
      <c r="F43" s="41">
        <v>0.16</v>
      </c>
      <c r="G43" s="42">
        <v>7.0000000000000007E-2</v>
      </c>
      <c r="H43" s="42">
        <v>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9YhYbWfmbFE2CDIjs7XLG61Hw/9lyX7ss/iHTx1W+d5HHbGKMI7LqDmM78aTaE90MnM2bXtaQp7/OVFcUbnjA==" saltValue="hYvBQNrtA4+HoehE91uX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zoomScale="85" zoomScaleNormal="85" zoomScaleSheetLayoutView="55" workbookViewId="0">
      <selection activeCell="AM6" sqref="AM6:AT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467</v>
      </c>
      <c r="L45" s="60">
        <v>465</v>
      </c>
      <c r="M45" s="60">
        <v>481</v>
      </c>
      <c r="N45" s="60">
        <v>482</v>
      </c>
      <c r="O45" s="61">
        <v>462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510</v>
      </c>
      <c r="L46" s="64" t="s">
        <v>510</v>
      </c>
      <c r="M46" s="64" t="s">
        <v>510</v>
      </c>
      <c r="N46" s="64" t="s">
        <v>510</v>
      </c>
      <c r="O46" s="65" t="s">
        <v>510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510</v>
      </c>
      <c r="L47" s="64" t="s">
        <v>510</v>
      </c>
      <c r="M47" s="64" t="s">
        <v>510</v>
      </c>
      <c r="N47" s="64" t="s">
        <v>510</v>
      </c>
      <c r="O47" s="65" t="s">
        <v>510</v>
      </c>
      <c r="P47" s="48"/>
      <c r="Q47" s="48"/>
      <c r="R47" s="48"/>
      <c r="S47" s="48"/>
      <c r="T47" s="48"/>
      <c r="U47" s="48"/>
    </row>
    <row r="48" spans="1:21" ht="30.75" customHeight="1" x14ac:dyDescent="0.15">
      <c r="A48" s="48"/>
      <c r="B48" s="1254"/>
      <c r="C48" s="1255"/>
      <c r="D48" s="62"/>
      <c r="E48" s="1260" t="s">
        <v>15</v>
      </c>
      <c r="F48" s="1260"/>
      <c r="G48" s="1260"/>
      <c r="H48" s="1260"/>
      <c r="I48" s="1260"/>
      <c r="J48" s="1261"/>
      <c r="K48" s="63">
        <v>106</v>
      </c>
      <c r="L48" s="64">
        <v>86</v>
      </c>
      <c r="M48" s="64">
        <v>85</v>
      </c>
      <c r="N48" s="64">
        <v>85</v>
      </c>
      <c r="O48" s="65">
        <v>85</v>
      </c>
      <c r="P48" s="48"/>
      <c r="Q48" s="48"/>
      <c r="R48" s="48"/>
      <c r="S48" s="48"/>
      <c r="T48" s="48"/>
      <c r="U48" s="48"/>
    </row>
    <row r="49" spans="1:21" ht="30.75" customHeight="1" x14ac:dyDescent="0.15">
      <c r="A49" s="48"/>
      <c r="B49" s="1254"/>
      <c r="C49" s="1255"/>
      <c r="D49" s="62"/>
      <c r="E49" s="1260" t="s">
        <v>16</v>
      </c>
      <c r="F49" s="1260"/>
      <c r="G49" s="1260"/>
      <c r="H49" s="1260"/>
      <c r="I49" s="1260"/>
      <c r="J49" s="1261"/>
      <c r="K49" s="63">
        <v>4</v>
      </c>
      <c r="L49" s="64">
        <v>10</v>
      </c>
      <c r="M49" s="64">
        <v>24</v>
      </c>
      <c r="N49" s="64">
        <v>40</v>
      </c>
      <c r="O49" s="65">
        <v>60</v>
      </c>
      <c r="P49" s="48"/>
      <c r="Q49" s="48"/>
      <c r="R49" s="48"/>
      <c r="S49" s="48"/>
      <c r="T49" s="48"/>
      <c r="U49" s="48"/>
    </row>
    <row r="50" spans="1:21" ht="30.75" customHeight="1" x14ac:dyDescent="0.15">
      <c r="A50" s="48"/>
      <c r="B50" s="1254"/>
      <c r="C50" s="1255"/>
      <c r="D50" s="62"/>
      <c r="E50" s="1260" t="s">
        <v>17</v>
      </c>
      <c r="F50" s="1260"/>
      <c r="G50" s="1260"/>
      <c r="H50" s="1260"/>
      <c r="I50" s="1260"/>
      <c r="J50" s="1261"/>
      <c r="K50" s="63">
        <v>1</v>
      </c>
      <c r="L50" s="64">
        <v>0</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510</v>
      </c>
      <c r="L51" s="64" t="s">
        <v>510</v>
      </c>
      <c r="M51" s="64" t="s">
        <v>510</v>
      </c>
      <c r="N51" s="64" t="s">
        <v>510</v>
      </c>
      <c r="O51" s="65" t="s">
        <v>510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479</v>
      </c>
      <c r="L52" s="64">
        <v>471</v>
      </c>
      <c r="M52" s="64">
        <v>480</v>
      </c>
      <c r="N52" s="64">
        <v>497</v>
      </c>
      <c r="O52" s="65">
        <v>479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99</v>
      </c>
      <c r="L53" s="69">
        <v>90</v>
      </c>
      <c r="M53" s="69">
        <v>110</v>
      </c>
      <c r="N53" s="69">
        <v>110</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afuHzHrMpe6xmd8+lmsgylGmwXqMHv3CgcH06fsbjKyb5J2ycfOnrTxJHKVOmHNQldhrWCeNQwGwgBooGAYw==" saltValue="PXLNsPcBwoQIGGPbLw76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AM6" sqref="AM6:AT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78" t="s">
        <v>30</v>
      </c>
      <c r="C41" s="1279"/>
      <c r="D41" s="102"/>
      <c r="E41" s="1284" t="s">
        <v>31</v>
      </c>
      <c r="F41" s="1284"/>
      <c r="G41" s="1284"/>
      <c r="H41" s="1285"/>
      <c r="I41" s="103">
        <v>4528</v>
      </c>
      <c r="J41" s="104">
        <v>4591</v>
      </c>
      <c r="K41" s="104">
        <v>4736</v>
      </c>
      <c r="L41" s="104">
        <v>4799</v>
      </c>
      <c r="M41" s="105">
        <v>4594</v>
      </c>
    </row>
    <row r="42" spans="2:13" ht="27.75" customHeight="1" x14ac:dyDescent="0.15">
      <c r="B42" s="1280"/>
      <c r="C42" s="1281"/>
      <c r="D42" s="106"/>
      <c r="E42" s="1286" t="s">
        <v>32</v>
      </c>
      <c r="F42" s="1286"/>
      <c r="G42" s="1286"/>
      <c r="H42" s="1287"/>
      <c r="I42" s="107" t="s">
        <v>510</v>
      </c>
      <c r="J42" s="108" t="s">
        <v>510</v>
      </c>
      <c r="K42" s="108" t="s">
        <v>510</v>
      </c>
      <c r="L42" s="108" t="s">
        <v>510</v>
      </c>
      <c r="M42" s="109" t="s">
        <v>510</v>
      </c>
    </row>
    <row r="43" spans="2:13" ht="27.75" customHeight="1" x14ac:dyDescent="0.15">
      <c r="B43" s="1280"/>
      <c r="C43" s="1281"/>
      <c r="D43" s="106"/>
      <c r="E43" s="1286" t="s">
        <v>33</v>
      </c>
      <c r="F43" s="1286"/>
      <c r="G43" s="1286"/>
      <c r="H43" s="1287"/>
      <c r="I43" s="107">
        <v>1209</v>
      </c>
      <c r="J43" s="108">
        <v>1149</v>
      </c>
      <c r="K43" s="108">
        <v>1089</v>
      </c>
      <c r="L43" s="108">
        <v>1025</v>
      </c>
      <c r="M43" s="109">
        <v>968</v>
      </c>
    </row>
    <row r="44" spans="2:13" ht="27.75" customHeight="1" x14ac:dyDescent="0.15">
      <c r="B44" s="1280"/>
      <c r="C44" s="1281"/>
      <c r="D44" s="106"/>
      <c r="E44" s="1286" t="s">
        <v>34</v>
      </c>
      <c r="F44" s="1286"/>
      <c r="G44" s="1286"/>
      <c r="H44" s="1287"/>
      <c r="I44" s="107">
        <v>677</v>
      </c>
      <c r="J44" s="108">
        <v>638</v>
      </c>
      <c r="K44" s="108">
        <v>617</v>
      </c>
      <c r="L44" s="108">
        <v>596</v>
      </c>
      <c r="M44" s="109">
        <v>539</v>
      </c>
    </row>
    <row r="45" spans="2:13" ht="27.75" customHeight="1" x14ac:dyDescent="0.15">
      <c r="B45" s="1280"/>
      <c r="C45" s="1281"/>
      <c r="D45" s="106"/>
      <c r="E45" s="1286" t="s">
        <v>35</v>
      </c>
      <c r="F45" s="1286"/>
      <c r="G45" s="1286"/>
      <c r="H45" s="1287"/>
      <c r="I45" s="107">
        <v>621</v>
      </c>
      <c r="J45" s="108">
        <v>563</v>
      </c>
      <c r="K45" s="108">
        <v>551</v>
      </c>
      <c r="L45" s="108">
        <v>466</v>
      </c>
      <c r="M45" s="109">
        <v>432</v>
      </c>
    </row>
    <row r="46" spans="2:13" ht="27.75" customHeight="1" x14ac:dyDescent="0.15">
      <c r="B46" s="1280"/>
      <c r="C46" s="1281"/>
      <c r="D46" s="110"/>
      <c r="E46" s="1286" t="s">
        <v>36</v>
      </c>
      <c r="F46" s="1286"/>
      <c r="G46" s="1286"/>
      <c r="H46" s="1287"/>
      <c r="I46" s="107" t="s">
        <v>510</v>
      </c>
      <c r="J46" s="108" t="s">
        <v>510</v>
      </c>
      <c r="K46" s="108" t="s">
        <v>510</v>
      </c>
      <c r="L46" s="108" t="s">
        <v>510</v>
      </c>
      <c r="M46" s="109" t="s">
        <v>510</v>
      </c>
    </row>
    <row r="47" spans="2:13" ht="27.75" customHeight="1" x14ac:dyDescent="0.15">
      <c r="B47" s="1280"/>
      <c r="C47" s="1281"/>
      <c r="D47" s="111"/>
      <c r="E47" s="1288" t="s">
        <v>37</v>
      </c>
      <c r="F47" s="1289"/>
      <c r="G47" s="1289"/>
      <c r="H47" s="1290"/>
      <c r="I47" s="107" t="s">
        <v>510</v>
      </c>
      <c r="J47" s="108" t="s">
        <v>510</v>
      </c>
      <c r="K47" s="108" t="s">
        <v>510</v>
      </c>
      <c r="L47" s="108" t="s">
        <v>510</v>
      </c>
      <c r="M47" s="109" t="s">
        <v>510</v>
      </c>
    </row>
    <row r="48" spans="2:13" ht="27.75" customHeight="1" x14ac:dyDescent="0.15">
      <c r="B48" s="1280"/>
      <c r="C48" s="1281"/>
      <c r="D48" s="106"/>
      <c r="E48" s="1286" t="s">
        <v>38</v>
      </c>
      <c r="F48" s="1286"/>
      <c r="G48" s="1286"/>
      <c r="H48" s="1287"/>
      <c r="I48" s="107" t="s">
        <v>510</v>
      </c>
      <c r="J48" s="108" t="s">
        <v>510</v>
      </c>
      <c r="K48" s="108" t="s">
        <v>510</v>
      </c>
      <c r="L48" s="108" t="s">
        <v>510</v>
      </c>
      <c r="M48" s="109" t="s">
        <v>510</v>
      </c>
    </row>
    <row r="49" spans="2:13" ht="27.75" customHeight="1" x14ac:dyDescent="0.15">
      <c r="B49" s="1282"/>
      <c r="C49" s="1283"/>
      <c r="D49" s="106"/>
      <c r="E49" s="1286" t="s">
        <v>39</v>
      </c>
      <c r="F49" s="1286"/>
      <c r="G49" s="1286"/>
      <c r="H49" s="1287"/>
      <c r="I49" s="107" t="s">
        <v>510</v>
      </c>
      <c r="J49" s="108" t="s">
        <v>510</v>
      </c>
      <c r="K49" s="108" t="s">
        <v>510</v>
      </c>
      <c r="L49" s="108" t="s">
        <v>510</v>
      </c>
      <c r="M49" s="109" t="s">
        <v>510</v>
      </c>
    </row>
    <row r="50" spans="2:13" ht="27.75" customHeight="1" x14ac:dyDescent="0.15">
      <c r="B50" s="1291" t="s">
        <v>40</v>
      </c>
      <c r="C50" s="1292"/>
      <c r="D50" s="112"/>
      <c r="E50" s="1286" t="s">
        <v>41</v>
      </c>
      <c r="F50" s="1286"/>
      <c r="G50" s="1286"/>
      <c r="H50" s="1287"/>
      <c r="I50" s="107">
        <v>6091</v>
      </c>
      <c r="J50" s="108">
        <v>6306</v>
      </c>
      <c r="K50" s="108">
        <v>6660</v>
      </c>
      <c r="L50" s="108">
        <v>6653</v>
      </c>
      <c r="M50" s="109">
        <v>6919</v>
      </c>
    </row>
    <row r="51" spans="2:13" ht="27.75" customHeight="1" x14ac:dyDescent="0.15">
      <c r="B51" s="1280"/>
      <c r="C51" s="1281"/>
      <c r="D51" s="106"/>
      <c r="E51" s="1286" t="s">
        <v>42</v>
      </c>
      <c r="F51" s="1286"/>
      <c r="G51" s="1286"/>
      <c r="H51" s="1287"/>
      <c r="I51" s="107">
        <v>16</v>
      </c>
      <c r="J51" s="108">
        <v>13</v>
      </c>
      <c r="K51" s="108">
        <v>9</v>
      </c>
      <c r="L51" s="108">
        <v>5</v>
      </c>
      <c r="M51" s="109">
        <v>4</v>
      </c>
    </row>
    <row r="52" spans="2:13" ht="27.75" customHeight="1" x14ac:dyDescent="0.15">
      <c r="B52" s="1282"/>
      <c r="C52" s="1283"/>
      <c r="D52" s="106"/>
      <c r="E52" s="1286" t="s">
        <v>43</v>
      </c>
      <c r="F52" s="1286"/>
      <c r="G52" s="1286"/>
      <c r="H52" s="1287"/>
      <c r="I52" s="107">
        <v>4756</v>
      </c>
      <c r="J52" s="108">
        <v>4780</v>
      </c>
      <c r="K52" s="108">
        <v>4777</v>
      </c>
      <c r="L52" s="108">
        <v>4686</v>
      </c>
      <c r="M52" s="109">
        <v>4430</v>
      </c>
    </row>
    <row r="53" spans="2:13" ht="27.75" customHeight="1" thickBot="1" x14ac:dyDescent="0.2">
      <c r="B53" s="1293" t="s">
        <v>44</v>
      </c>
      <c r="C53" s="1294"/>
      <c r="D53" s="113"/>
      <c r="E53" s="1295" t="s">
        <v>45</v>
      </c>
      <c r="F53" s="1295"/>
      <c r="G53" s="1295"/>
      <c r="H53" s="1296"/>
      <c r="I53" s="114">
        <v>-3829</v>
      </c>
      <c r="J53" s="115">
        <v>-4158</v>
      </c>
      <c r="K53" s="115">
        <v>-4453</v>
      </c>
      <c r="L53" s="115">
        <v>-4458</v>
      </c>
      <c r="M53" s="116">
        <v>-4819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woVwMOkQgGpMJ4lpDzQSPcretfB3dNW2PS/gtYnEv3dqGCGVHoNsZD/4K3/uQ/7AUdh9FJTAsRmFkGC2P5EHw==" saltValue="/KAZAHKTBJzQuVH4cAIa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M6" sqref="AM6:AT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48</v>
      </c>
      <c r="D55" s="1305"/>
      <c r="E55" s="1306"/>
      <c r="F55" s="128">
        <v>1521</v>
      </c>
      <c r="G55" s="128">
        <v>1493</v>
      </c>
      <c r="H55" s="129">
        <v>1418</v>
      </c>
    </row>
    <row r="56" spans="2:8" ht="52.5" customHeight="1" x14ac:dyDescent="0.15">
      <c r="B56" s="130"/>
      <c r="C56" s="1307" t="s">
        <v>49</v>
      </c>
      <c r="D56" s="1307"/>
      <c r="E56" s="1308"/>
      <c r="F56" s="131">
        <v>1623</v>
      </c>
      <c r="G56" s="131">
        <v>1525</v>
      </c>
      <c r="H56" s="132">
        <v>1526</v>
      </c>
    </row>
    <row r="57" spans="2:8" ht="53.25" customHeight="1" x14ac:dyDescent="0.15">
      <c r="B57" s="130"/>
      <c r="C57" s="1309" t="s">
        <v>50</v>
      </c>
      <c r="D57" s="1309"/>
      <c r="E57" s="1310"/>
      <c r="F57" s="133">
        <v>3287</v>
      </c>
      <c r="G57" s="133">
        <v>3395</v>
      </c>
      <c r="H57" s="134">
        <v>3711</v>
      </c>
    </row>
    <row r="58" spans="2:8" ht="45.75" customHeight="1" x14ac:dyDescent="0.15">
      <c r="B58" s="135"/>
      <c r="C58" s="1297" t="s">
        <v>51</v>
      </c>
      <c r="D58" s="1298"/>
      <c r="E58" s="1299"/>
      <c r="F58" s="136"/>
      <c r="G58" s="136"/>
      <c r="H58" s="137"/>
    </row>
    <row r="59" spans="2:8" ht="45.75" customHeight="1" x14ac:dyDescent="0.15">
      <c r="B59" s="135"/>
      <c r="C59" s="1297" t="s">
        <v>51</v>
      </c>
      <c r="D59" s="1298"/>
      <c r="E59" s="1299"/>
      <c r="F59" s="136"/>
      <c r="G59" s="136"/>
      <c r="H59" s="137"/>
    </row>
    <row r="60" spans="2:8" ht="45.75" customHeight="1" x14ac:dyDescent="0.15">
      <c r="B60" s="135"/>
      <c r="C60" s="1297" t="s">
        <v>52</v>
      </c>
      <c r="D60" s="1298"/>
      <c r="E60" s="1299"/>
      <c r="F60" s="136"/>
      <c r="G60" s="136"/>
      <c r="H60" s="137"/>
    </row>
    <row r="61" spans="2:8" ht="45.75" customHeight="1" x14ac:dyDescent="0.15">
      <c r="B61" s="135"/>
      <c r="C61" s="1297" t="s">
        <v>51</v>
      </c>
      <c r="D61" s="1298"/>
      <c r="E61" s="1299"/>
      <c r="F61" s="136"/>
      <c r="G61" s="136"/>
      <c r="H61" s="137"/>
    </row>
    <row r="62" spans="2:8" ht="45.75" customHeight="1" thickBot="1" x14ac:dyDescent="0.2">
      <c r="B62" s="138"/>
      <c r="C62" s="1300" t="s">
        <v>51</v>
      </c>
      <c r="D62" s="1301"/>
      <c r="E62" s="1302"/>
      <c r="F62" s="139"/>
      <c r="G62" s="139"/>
      <c r="H62" s="140"/>
    </row>
    <row r="63" spans="2:8" ht="52.5" customHeight="1" thickBot="1" x14ac:dyDescent="0.2">
      <c r="B63" s="141"/>
      <c r="C63" s="1303" t="s">
        <v>53</v>
      </c>
      <c r="D63" s="1303"/>
      <c r="E63" s="1304"/>
      <c r="F63" s="142">
        <v>6432</v>
      </c>
      <c r="G63" s="142">
        <v>6413</v>
      </c>
      <c r="H63" s="143">
        <v>6654</v>
      </c>
    </row>
    <row r="64" spans="2:8" ht="15" customHeight="1" x14ac:dyDescent="0.15"/>
  </sheetData>
  <sheetProtection algorithmName="SHA-512" hashValue="2J/pq26VaYyQmbPCY2u2uBpzd6YBqbzNaHUagPdbRybUDppXNJ2fsrwUEc2KdQ/CUk0YtdaoM9Du5+pYHPE+gQ==" saltValue="lVfe3ARyBGKIGT7OX7+M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U14" zoomScaleNormal="100" zoomScaleSheetLayoutView="55" workbookViewId="0">
      <selection activeCell="AM6" sqref="AM6:AT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588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589</v>
      </c>
    </row>
    <row r="50" spans="1:109" x14ac:dyDescent="0.15">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551</v>
      </c>
      <c r="BQ50" s="1316"/>
      <c r="BR50" s="1316"/>
      <c r="BS50" s="1316"/>
      <c r="BT50" s="1316"/>
      <c r="BU50" s="1316"/>
      <c r="BV50" s="1316"/>
      <c r="BW50" s="1316"/>
      <c r="BX50" s="1316" t="s">
        <v>552</v>
      </c>
      <c r="BY50" s="1316"/>
      <c r="BZ50" s="1316"/>
      <c r="CA50" s="1316"/>
      <c r="CB50" s="1316"/>
      <c r="CC50" s="1316"/>
      <c r="CD50" s="1316"/>
      <c r="CE50" s="1316"/>
      <c r="CF50" s="1316" t="s">
        <v>553</v>
      </c>
      <c r="CG50" s="1316"/>
      <c r="CH50" s="1316"/>
      <c r="CI50" s="1316"/>
      <c r="CJ50" s="1316"/>
      <c r="CK50" s="1316"/>
      <c r="CL50" s="1316"/>
      <c r="CM50" s="1316"/>
      <c r="CN50" s="1316" t="s">
        <v>554</v>
      </c>
      <c r="CO50" s="1316"/>
      <c r="CP50" s="1316"/>
      <c r="CQ50" s="1316"/>
      <c r="CR50" s="1316"/>
      <c r="CS50" s="1316"/>
      <c r="CT50" s="1316"/>
      <c r="CU50" s="1316"/>
      <c r="CV50" s="1316" t="s">
        <v>555</v>
      </c>
      <c r="CW50" s="1316"/>
      <c r="CX50" s="1316"/>
      <c r="CY50" s="1316"/>
      <c r="CZ50" s="1316"/>
      <c r="DA50" s="1316"/>
      <c r="DB50" s="1316"/>
      <c r="DC50" s="1316"/>
    </row>
    <row r="51" spans="1:109" ht="13.5" customHeight="1" x14ac:dyDescent="0.15">
      <c r="B51" s="395"/>
      <c r="G51" s="1319"/>
      <c r="H51" s="1319"/>
      <c r="I51" s="1332"/>
      <c r="J51" s="1332"/>
      <c r="K51" s="1318"/>
      <c r="L51" s="1318"/>
      <c r="M51" s="1318"/>
      <c r="N51" s="1318"/>
      <c r="AM51" s="404"/>
      <c r="AN51" s="1314" t="s">
        <v>590</v>
      </c>
      <c r="AO51" s="1314"/>
      <c r="AP51" s="1314"/>
      <c r="AQ51" s="1314"/>
      <c r="AR51" s="1314"/>
      <c r="AS51" s="1314"/>
      <c r="AT51" s="1314"/>
      <c r="AU51" s="1314"/>
      <c r="AV51" s="1314"/>
      <c r="AW51" s="1314"/>
      <c r="AX51" s="1314"/>
      <c r="AY51" s="1314"/>
      <c r="AZ51" s="1314"/>
      <c r="BA51" s="1314"/>
      <c r="BB51" s="1314" t="s">
        <v>591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19"/>
      <c r="H52" s="1319"/>
      <c r="I52" s="1332"/>
      <c r="J52" s="1332"/>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592</v>
      </c>
      <c r="BC53" s="1314"/>
      <c r="BD53" s="1314"/>
      <c r="BE53" s="1314"/>
      <c r="BF53" s="1314"/>
      <c r="BG53" s="1314"/>
      <c r="BH53" s="1314"/>
      <c r="BI53" s="1314"/>
      <c r="BJ53" s="1314"/>
      <c r="BK53" s="1314"/>
      <c r="BL53" s="1314"/>
      <c r="BM53" s="1314"/>
      <c r="BN53" s="1314"/>
      <c r="BO53" s="1314"/>
      <c r="BP53" s="1311">
        <v>39.4</v>
      </c>
      <c r="BQ53" s="1311"/>
      <c r="BR53" s="1311"/>
      <c r="BS53" s="1311"/>
      <c r="BT53" s="1311"/>
      <c r="BU53" s="1311"/>
      <c r="BV53" s="1311"/>
      <c r="BW53" s="1311"/>
      <c r="BX53" s="1311">
        <v>39.6</v>
      </c>
      <c r="BY53" s="1311"/>
      <c r="BZ53" s="1311"/>
      <c r="CA53" s="1311"/>
      <c r="CB53" s="1311"/>
      <c r="CC53" s="1311"/>
      <c r="CD53" s="1311"/>
      <c r="CE53" s="1311"/>
      <c r="CF53" s="1311">
        <v>41.7</v>
      </c>
      <c r="CG53" s="1311"/>
      <c r="CH53" s="1311"/>
      <c r="CI53" s="1311"/>
      <c r="CJ53" s="1311"/>
      <c r="CK53" s="1311"/>
      <c r="CL53" s="1311"/>
      <c r="CM53" s="1311"/>
      <c r="CN53" s="1311">
        <v>43.1</v>
      </c>
      <c r="CO53" s="1311"/>
      <c r="CP53" s="1311"/>
      <c r="CQ53" s="1311"/>
      <c r="CR53" s="1311"/>
      <c r="CS53" s="1311"/>
      <c r="CT53" s="1311"/>
      <c r="CU53" s="1311"/>
      <c r="CV53" s="1311">
        <v>45</v>
      </c>
      <c r="CW53" s="1311"/>
      <c r="CX53" s="1311"/>
      <c r="CY53" s="1311"/>
      <c r="CZ53" s="1311"/>
      <c r="DA53" s="1311"/>
      <c r="DB53" s="1311"/>
      <c r="DC53" s="1311"/>
    </row>
    <row r="54" spans="1:109" x14ac:dyDescent="0.15">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17"/>
      <c r="H55" s="1317"/>
      <c r="I55" s="1317"/>
      <c r="J55" s="1317"/>
      <c r="K55" s="1318"/>
      <c r="L55" s="1318"/>
      <c r="M55" s="1318"/>
      <c r="N55" s="1318"/>
      <c r="AN55" s="1316" t="s">
        <v>593</v>
      </c>
      <c r="AO55" s="1316"/>
      <c r="AP55" s="1316"/>
      <c r="AQ55" s="1316"/>
      <c r="AR55" s="1316"/>
      <c r="AS55" s="1316"/>
      <c r="AT55" s="1316"/>
      <c r="AU55" s="1316"/>
      <c r="AV55" s="1316"/>
      <c r="AW55" s="1316"/>
      <c r="AX55" s="1316"/>
      <c r="AY55" s="1316"/>
      <c r="AZ55" s="1316"/>
      <c r="BA55" s="1316"/>
      <c r="BB55" s="1314" t="s">
        <v>591</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592</v>
      </c>
      <c r="BC57" s="1314"/>
      <c r="BD57" s="1314"/>
      <c r="BE57" s="1314"/>
      <c r="BF57" s="1314"/>
      <c r="BG57" s="1314"/>
      <c r="BH57" s="1314"/>
      <c r="BI57" s="1314"/>
      <c r="BJ57" s="1314"/>
      <c r="BK57" s="1314"/>
      <c r="BL57" s="1314"/>
      <c r="BM57" s="1314"/>
      <c r="BN57" s="1314"/>
      <c r="BO57" s="1314"/>
      <c r="BP57" s="1311">
        <v>55.3</v>
      </c>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x14ac:dyDescent="0.15">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594</v>
      </c>
    </row>
    <row r="64" spans="1:109" x14ac:dyDescent="0.15">
      <c r="B64" s="395"/>
      <c r="G64" s="402"/>
      <c r="I64" s="415"/>
      <c r="J64" s="415"/>
      <c r="K64" s="415"/>
      <c r="L64" s="415"/>
      <c r="M64" s="415"/>
      <c r="N64" s="416"/>
      <c r="AM64" s="402"/>
      <c r="AN64" s="402" t="s">
        <v>587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595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589</v>
      </c>
    </row>
    <row r="72" spans="2:107" x14ac:dyDescent="0.15">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551</v>
      </c>
      <c r="BQ72" s="1316"/>
      <c r="BR72" s="1316"/>
      <c r="BS72" s="1316"/>
      <c r="BT72" s="1316"/>
      <c r="BU72" s="1316"/>
      <c r="BV72" s="1316"/>
      <c r="BW72" s="1316"/>
      <c r="BX72" s="1316" t="s">
        <v>552</v>
      </c>
      <c r="BY72" s="1316"/>
      <c r="BZ72" s="1316"/>
      <c r="CA72" s="1316"/>
      <c r="CB72" s="1316"/>
      <c r="CC72" s="1316"/>
      <c r="CD72" s="1316"/>
      <c r="CE72" s="1316"/>
      <c r="CF72" s="1316" t="s">
        <v>553</v>
      </c>
      <c r="CG72" s="1316"/>
      <c r="CH72" s="1316"/>
      <c r="CI72" s="1316"/>
      <c r="CJ72" s="1316"/>
      <c r="CK72" s="1316"/>
      <c r="CL72" s="1316"/>
      <c r="CM72" s="1316"/>
      <c r="CN72" s="1316" t="s">
        <v>554</v>
      </c>
      <c r="CO72" s="1316"/>
      <c r="CP72" s="1316"/>
      <c r="CQ72" s="1316"/>
      <c r="CR72" s="1316"/>
      <c r="CS72" s="1316"/>
      <c r="CT72" s="1316"/>
      <c r="CU72" s="1316"/>
      <c r="CV72" s="1316" t="s">
        <v>555</v>
      </c>
      <c r="CW72" s="1316"/>
      <c r="CX72" s="1316"/>
      <c r="CY72" s="1316"/>
      <c r="CZ72" s="1316"/>
      <c r="DA72" s="1316"/>
      <c r="DB72" s="1316"/>
      <c r="DC72" s="1316"/>
    </row>
    <row r="73" spans="2:107" x14ac:dyDescent="0.15">
      <c r="B73" s="395"/>
      <c r="G73" s="1319"/>
      <c r="H73" s="1319"/>
      <c r="I73" s="1319"/>
      <c r="J73" s="1319"/>
      <c r="K73" s="1315"/>
      <c r="L73" s="1315"/>
      <c r="M73" s="1315"/>
      <c r="N73" s="1315"/>
      <c r="AM73" s="404"/>
      <c r="AN73" s="1314" t="s">
        <v>590</v>
      </c>
      <c r="AO73" s="1314"/>
      <c r="AP73" s="1314"/>
      <c r="AQ73" s="1314"/>
      <c r="AR73" s="1314"/>
      <c r="AS73" s="1314"/>
      <c r="AT73" s="1314"/>
      <c r="AU73" s="1314"/>
      <c r="AV73" s="1314"/>
      <c r="AW73" s="1314"/>
      <c r="AX73" s="1314"/>
      <c r="AY73" s="1314"/>
      <c r="AZ73" s="1314"/>
      <c r="BA73" s="1314"/>
      <c r="BB73" s="1314" t="s">
        <v>591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596</v>
      </c>
      <c r="BC75" s="1314"/>
      <c r="BD75" s="1314"/>
      <c r="BE75" s="1314"/>
      <c r="BF75" s="1314"/>
      <c r="BG75" s="1314"/>
      <c r="BH75" s="1314"/>
      <c r="BI75" s="1314"/>
      <c r="BJ75" s="1314"/>
      <c r="BK75" s="1314"/>
      <c r="BL75" s="1314"/>
      <c r="BM75" s="1314"/>
      <c r="BN75" s="1314"/>
      <c r="BO75" s="1314"/>
      <c r="BP75" s="1311">
        <v>4.9000000000000004</v>
      </c>
      <c r="BQ75" s="1311"/>
      <c r="BR75" s="1311"/>
      <c r="BS75" s="1311"/>
      <c r="BT75" s="1311"/>
      <c r="BU75" s="1311"/>
      <c r="BV75" s="1311"/>
      <c r="BW75" s="1311"/>
      <c r="BX75" s="1311">
        <v>3.9</v>
      </c>
      <c r="BY75" s="1311"/>
      <c r="BZ75" s="1311"/>
      <c r="CA75" s="1311"/>
      <c r="CB75" s="1311"/>
      <c r="CC75" s="1311"/>
      <c r="CD75" s="1311"/>
      <c r="CE75" s="1311"/>
      <c r="CF75" s="1311">
        <v>3.5</v>
      </c>
      <c r="CG75" s="1311"/>
      <c r="CH75" s="1311"/>
      <c r="CI75" s="1311"/>
      <c r="CJ75" s="1311"/>
      <c r="CK75" s="1311"/>
      <c r="CL75" s="1311"/>
      <c r="CM75" s="1311"/>
      <c r="CN75" s="1311">
        <v>3.7</v>
      </c>
      <c r="CO75" s="1311"/>
      <c r="CP75" s="1311"/>
      <c r="CQ75" s="1311"/>
      <c r="CR75" s="1311"/>
      <c r="CS75" s="1311"/>
      <c r="CT75" s="1311"/>
      <c r="CU75" s="1311"/>
      <c r="CV75" s="1311">
        <v>4.2</v>
      </c>
      <c r="CW75" s="1311"/>
      <c r="CX75" s="1311"/>
      <c r="CY75" s="1311"/>
      <c r="CZ75" s="1311"/>
      <c r="DA75" s="1311"/>
      <c r="DB75" s="1311"/>
      <c r="DC75" s="1311"/>
    </row>
    <row r="76" spans="2:107" x14ac:dyDescent="0.15">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17"/>
      <c r="H77" s="1317"/>
      <c r="I77" s="1317"/>
      <c r="J77" s="1317"/>
      <c r="K77" s="1315"/>
      <c r="L77" s="1315"/>
      <c r="M77" s="1315"/>
      <c r="N77" s="1315"/>
      <c r="AN77" s="1316" t="s">
        <v>593</v>
      </c>
      <c r="AO77" s="1316"/>
      <c r="AP77" s="1316"/>
      <c r="AQ77" s="1316"/>
      <c r="AR77" s="1316"/>
      <c r="AS77" s="1316"/>
      <c r="AT77" s="1316"/>
      <c r="AU77" s="1316"/>
      <c r="AV77" s="1316"/>
      <c r="AW77" s="1316"/>
      <c r="AX77" s="1316"/>
      <c r="AY77" s="1316"/>
      <c r="AZ77" s="1316"/>
      <c r="BA77" s="1316"/>
      <c r="BB77" s="1314" t="s">
        <v>591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596</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x14ac:dyDescent="0.15">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zVghctztvKn3BubolIApmldI5KCwQxUgiiclvnLlEZPCWABunYCS+5EtvicWMxctGL29vmVp9eiSMV/JORdfA==" saltValue="vMxp5RHeSUSzkn6oEPize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104" zoomScaleNormal="100" zoomScaleSheetLayoutView="70" workbookViewId="0">
      <selection activeCell="AM6" sqref="AM6:AT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EfFwqPRRME8XU84MXBp6jLcnV+n9uGiRafIVVQDpMxwdOLsHRmHVbV/e8nPvY5gGGUgdCtyP5L56BRgPeQL7gA==" saltValue="z9cqJcsxNw7+xI9DQ6KEK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106" zoomScaleNormal="100" zoomScaleSheetLayoutView="55" workbookViewId="0">
      <selection activeCell="AM6" sqref="AM6:AT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xxhrmXaSJeNhRubRHf6QINqDNS5YZqq5kMLdgyZzubbzPJSl0piZlfg/nI7TpIhOom/UAppuAyTHKF2edWTuwA==" saltValue="F1rpmwZYBE1mp0ufBBV8Kg=="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548</v>
      </c>
      <c r="G2" s="157"/>
      <c r="H2" s="158"/>
    </row>
    <row r="3" spans="1:8" x14ac:dyDescent="0.15">
      <c r="A3" s="154" t="s">
        <v>541</v>
      </c>
      <c r="B3" s="159"/>
      <c r="C3" s="160"/>
      <c r="D3" s="161">
        <v>52662</v>
      </c>
      <c r="E3" s="162"/>
      <c r="F3" s="163">
        <v>162193</v>
      </c>
      <c r="G3" s="164"/>
      <c r="H3" s="165"/>
    </row>
    <row r="4" spans="1:8" x14ac:dyDescent="0.15">
      <c r="A4" s="166"/>
      <c r="B4" s="167"/>
      <c r="C4" s="168"/>
      <c r="D4" s="169">
        <v>35781</v>
      </c>
      <c r="E4" s="170"/>
      <c r="F4" s="171">
        <v>79985</v>
      </c>
      <c r="G4" s="172"/>
      <c r="H4" s="173"/>
    </row>
    <row r="5" spans="1:8" x14ac:dyDescent="0.15">
      <c r="A5" s="154" t="s">
        <v>543</v>
      </c>
      <c r="B5" s="159"/>
      <c r="C5" s="160"/>
      <c r="D5" s="161">
        <v>87001</v>
      </c>
      <c r="E5" s="162"/>
      <c r="F5" s="163">
        <v>168868</v>
      </c>
      <c r="G5" s="164"/>
      <c r="H5" s="165"/>
    </row>
    <row r="6" spans="1:8" x14ac:dyDescent="0.15">
      <c r="A6" s="166"/>
      <c r="B6" s="167"/>
      <c r="C6" s="168"/>
      <c r="D6" s="169">
        <v>63545</v>
      </c>
      <c r="E6" s="170"/>
      <c r="F6" s="171">
        <v>79360</v>
      </c>
      <c r="G6" s="172"/>
      <c r="H6" s="173"/>
    </row>
    <row r="7" spans="1:8" x14ac:dyDescent="0.15">
      <c r="A7" s="154" t="s">
        <v>544</v>
      </c>
      <c r="B7" s="159"/>
      <c r="C7" s="160"/>
      <c r="D7" s="161">
        <v>123146</v>
      </c>
      <c r="E7" s="162"/>
      <c r="F7" s="163">
        <v>202870</v>
      </c>
      <c r="G7" s="164"/>
      <c r="H7" s="165"/>
    </row>
    <row r="8" spans="1:8" x14ac:dyDescent="0.15">
      <c r="A8" s="166"/>
      <c r="B8" s="167"/>
      <c r="C8" s="168"/>
      <c r="D8" s="169">
        <v>62531</v>
      </c>
      <c r="E8" s="170"/>
      <c r="F8" s="171">
        <v>79735</v>
      </c>
      <c r="G8" s="172"/>
      <c r="H8" s="173"/>
    </row>
    <row r="9" spans="1:8" x14ac:dyDescent="0.15">
      <c r="A9" s="154" t="s">
        <v>545</v>
      </c>
      <c r="B9" s="159"/>
      <c r="C9" s="160"/>
      <c r="D9" s="161">
        <v>123225</v>
      </c>
      <c r="E9" s="162"/>
      <c r="F9" s="163">
        <v>167497</v>
      </c>
      <c r="G9" s="164"/>
      <c r="H9" s="165"/>
    </row>
    <row r="10" spans="1:8" x14ac:dyDescent="0.15">
      <c r="A10" s="166"/>
      <c r="B10" s="167"/>
      <c r="C10" s="168"/>
      <c r="D10" s="169">
        <v>101577</v>
      </c>
      <c r="E10" s="170"/>
      <c r="F10" s="171">
        <v>82571</v>
      </c>
      <c r="G10" s="172"/>
      <c r="H10" s="173"/>
    </row>
    <row r="11" spans="1:8" x14ac:dyDescent="0.15">
      <c r="A11" s="154" t="s">
        <v>546</v>
      </c>
      <c r="B11" s="159"/>
      <c r="C11" s="160"/>
      <c r="D11" s="161">
        <v>70470</v>
      </c>
      <c r="E11" s="162"/>
      <c r="F11" s="163">
        <v>190274</v>
      </c>
      <c r="G11" s="164"/>
      <c r="H11" s="165"/>
    </row>
    <row r="12" spans="1:8" x14ac:dyDescent="0.15">
      <c r="A12" s="166"/>
      <c r="B12" s="167"/>
      <c r="C12" s="174"/>
      <c r="D12" s="169">
        <v>42857</v>
      </c>
      <c r="E12" s="170"/>
      <c r="F12" s="171">
        <v>88584</v>
      </c>
      <c r="G12" s="172"/>
      <c r="H12" s="173"/>
    </row>
    <row r="13" spans="1:8" x14ac:dyDescent="0.15">
      <c r="A13" s="154"/>
      <c r="B13" s="159"/>
      <c r="C13" s="175"/>
      <c r="D13" s="176">
        <v>91301</v>
      </c>
      <c r="E13" s="177"/>
      <c r="F13" s="178">
        <v>178340</v>
      </c>
      <c r="G13" s="179"/>
      <c r="H13" s="165"/>
    </row>
    <row r="14" spans="1:8" x14ac:dyDescent="0.15">
      <c r="A14" s="166"/>
      <c r="B14" s="167"/>
      <c r="C14" s="168"/>
      <c r="D14" s="169">
        <v>61258</v>
      </c>
      <c r="E14" s="170"/>
      <c r="F14" s="171">
        <v>82047</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3.24</v>
      </c>
      <c r="C19" s="180">
        <f>ROUND(VALUE(SUBSTITUTE(実質収支比率等に係る経年分析!G$48,"▲","-")),2)</f>
        <v>4.71</v>
      </c>
      <c r="D19" s="180">
        <f>ROUND(VALUE(SUBSTITUTE(実質収支比率等に係る経年分析!H$48,"▲","-")),2)</f>
        <v>3.85</v>
      </c>
      <c r="E19" s="180">
        <f>ROUND(VALUE(SUBSTITUTE(実質収支比率等に係る経年分析!I$48,"▲","-")),2)</f>
        <v>3.68</v>
      </c>
      <c r="F19" s="180">
        <f>ROUND(VALUE(SUBSTITUTE(実質収支比率等に係る経年分析!J$48,"▲","-")),2)</f>
        <v>3.71</v>
      </c>
    </row>
    <row r="20" spans="1:11" x14ac:dyDescent="0.15">
      <c r="A20" s="180" t="s">
        <v>57</v>
      </c>
      <c r="B20" s="180">
        <f>ROUND(VALUE(SUBSTITUTE(実質収支比率等に係る経年分析!F$47,"▲","-")),2)</f>
        <v>41.33</v>
      </c>
      <c r="C20" s="180">
        <f>ROUND(VALUE(SUBSTITUTE(実質収支比率等に係る経年分析!G$47,"▲","-")),2)</f>
        <v>43.89</v>
      </c>
      <c r="D20" s="180">
        <f>ROUND(VALUE(SUBSTITUTE(実質収支比率等に係る経年分析!H$47,"▲","-")),2)</f>
        <v>46.94</v>
      </c>
      <c r="E20" s="180">
        <f>ROUND(VALUE(SUBSTITUTE(実質収支比率等に係る経年分析!I$47,"▲","-")),2)</f>
        <v>46.03</v>
      </c>
      <c r="F20" s="180">
        <f>ROUND(VALUE(SUBSTITUTE(実質収支比率等に係る経年分析!J$47,"▲","-")),2)</f>
        <v>44.04</v>
      </c>
    </row>
    <row r="21" spans="1:11" x14ac:dyDescent="0.15">
      <c r="A21" s="180" t="s">
        <v>58</v>
      </c>
      <c r="B21" s="180">
        <f>IF(ISNUMBER(VALUE(SUBSTITUTE(実質収支比率等に係る経年分析!F$49,"▲","-"))),ROUND(VALUE(SUBSTITUTE(実質収支比率等に係る経年分析!F$49,"▲","-")),2),NA())</f>
        <v>-5.18</v>
      </c>
      <c r="C21" s="180">
        <f>IF(ISNUMBER(VALUE(SUBSTITUTE(実質収支比率等に係る経年分析!G$49,"▲","-"))),ROUND(VALUE(SUBSTITUTE(実質収支比率等に係る経年分析!G$49,"▲","-")),2),NA())</f>
        <v>1.44</v>
      </c>
      <c r="D21" s="180">
        <f>IF(ISNUMBER(VALUE(SUBSTITUTE(実質収支比率等に係る経年分析!H$49,"▲","-"))),ROUND(VALUE(SUBSTITUTE(実質収支比率等に係る経年分析!H$49,"▲","-")),2),NA())</f>
        <v>-0.9</v>
      </c>
      <c r="E21" s="180">
        <f>IF(ISNUMBER(VALUE(SUBSTITUTE(実質収支比率等に係る経年分析!I$49,"▲","-"))),ROUND(VALUE(SUBSTITUTE(実質収支比率等に係る経年分析!I$49,"▲","-")),2),NA())</f>
        <v>-2.99</v>
      </c>
      <c r="F21" s="180">
        <f>IF(ISNUMBER(VALUE(SUBSTITUTE(実質収支比率等に係る経年分析!J$49,"▲","-"))),ROUND(VALUE(SUBSTITUTE(実質収支比率等に係る経年分析!J$49,"▲","-")),2),NA())</f>
        <v>-3.89</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漁業集落排水特別会計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3.71</v>
      </c>
    </row>
    <row r="34" spans="1:16" x14ac:dyDescent="0.15">
      <c r="A34" s="181" t="str">
        <f>IF(連結実質赤字比率に係る赤字・黒字の構成分析!C$36="",NA(),連結実質赤字比率に係る赤字・黒字の構成分析!C$36)</f>
        <v>国民健康保険事業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4.4800000000000004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4.59</v>
      </c>
    </row>
    <row r="36" spans="1:16" x14ac:dyDescent="0.15">
      <c r="A36" s="181" t="str">
        <f>IF(連結実質赤字比率に係る赤字・黒字の構成分析!C$34="",NA(),連結実質赤字比率に係る赤字・黒字の構成分析!C$34)</f>
        <v>町立太良病院事業会計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33.729999999999997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46.44</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479</v>
      </c>
      <c r="E42" s="182"/>
      <c r="F42" s="182"/>
      <c r="G42" s="182">
        <f>'実質公債費比率（分子）の構造'!L$52</f>
        <v>471</v>
      </c>
      <c r="H42" s="182"/>
      <c r="I42" s="182"/>
      <c r="J42" s="182">
        <f>'実質公債費比率（分子）の構造'!M$52</f>
        <v>480</v>
      </c>
      <c r="K42" s="182"/>
      <c r="L42" s="182"/>
      <c r="M42" s="182">
        <f>'実質公債費比率（分子）の構造'!N$52</f>
        <v>497</v>
      </c>
      <c r="N42" s="182"/>
      <c r="O42" s="182"/>
      <c r="P42" s="182">
        <f>'実質公債費比率（分子）の構造'!O$52</f>
        <v>479</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68</v>
      </c>
      <c r="B45" s="182">
        <f>'実質公債費比率（分子）の構造'!K$49</f>
        <v>4</v>
      </c>
      <c r="C45" s="182"/>
      <c r="D45" s="182"/>
      <c r="E45" s="182">
        <f>'実質公債費比率（分子）の構造'!L$49</f>
        <v>10</v>
      </c>
      <c r="F45" s="182"/>
      <c r="G45" s="182"/>
      <c r="H45" s="182">
        <f>'実質公債費比率（分子）の構造'!M$49</f>
        <v>24</v>
      </c>
      <c r="I45" s="182"/>
      <c r="J45" s="182"/>
      <c r="K45" s="182">
        <f>'実質公債費比率（分子）の構造'!N$49</f>
        <v>40</v>
      </c>
      <c r="L45" s="182"/>
      <c r="M45" s="182"/>
      <c r="N45" s="182">
        <f>'実質公債費比率（分子）の構造'!O$49</f>
        <v>60</v>
      </c>
      <c r="O45" s="182"/>
      <c r="P45" s="182"/>
    </row>
    <row r="46" spans="1:16" x14ac:dyDescent="0.15">
      <c r="A46" s="182" t="s">
        <v>69</v>
      </c>
      <c r="B46" s="182">
        <f>'実質公債費比率（分子）の構造'!K$48</f>
        <v>106</v>
      </c>
      <c r="C46" s="182"/>
      <c r="D46" s="182"/>
      <c r="E46" s="182">
        <f>'実質公債費比率（分子）の構造'!L$48</f>
        <v>86</v>
      </c>
      <c r="F46" s="182"/>
      <c r="G46" s="182"/>
      <c r="H46" s="182">
        <f>'実質公債費比率（分子）の構造'!M$48</f>
        <v>85</v>
      </c>
      <c r="I46" s="182"/>
      <c r="J46" s="182"/>
      <c r="K46" s="182">
        <f>'実質公債費比率（分子）の構造'!N$48</f>
        <v>85</v>
      </c>
      <c r="L46" s="182"/>
      <c r="M46" s="182"/>
      <c r="N46" s="182">
        <f>'実質公債費比率（分子）の構造'!O$48</f>
        <v>85</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467</v>
      </c>
      <c r="C49" s="182"/>
      <c r="D49" s="182"/>
      <c r="E49" s="182">
        <f>'実質公債費比率（分子）の構造'!L$45</f>
        <v>465</v>
      </c>
      <c r="F49" s="182"/>
      <c r="G49" s="182"/>
      <c r="H49" s="182">
        <f>'実質公債費比率（分子）の構造'!M$45</f>
        <v>481</v>
      </c>
      <c r="I49" s="182"/>
      <c r="J49" s="182"/>
      <c r="K49" s="182">
        <f>'実質公債費比率（分子）の構造'!N$45</f>
        <v>482</v>
      </c>
      <c r="L49" s="182"/>
      <c r="M49" s="182"/>
      <c r="N49" s="182">
        <f>'実質公債費比率（分子）の構造'!O$45</f>
        <v>462</v>
      </c>
      <c r="O49" s="182"/>
      <c r="P49" s="182"/>
    </row>
    <row r="50" spans="1:16" x14ac:dyDescent="0.15">
      <c r="A50" s="182" t="s">
        <v>72</v>
      </c>
      <c r="B50" s="182" t="e">
        <f>NA()</f>
        <v>#N/A</v>
      </c>
      <c r="C50" s="182">
        <f>IF(ISNUMBER('実質公債費比率（分子）の構造'!K$53),'実質公債費比率（分子）の構造'!K$53,NA())</f>
        <v>99</v>
      </c>
      <c r="D50" s="182" t="e">
        <f>NA()</f>
        <v>#N/A</v>
      </c>
      <c r="E50" s="182" t="e">
        <f>NA()</f>
        <v>#N/A</v>
      </c>
      <c r="F50" s="182">
        <f>IF(ISNUMBER('実質公債費比率（分子）の構造'!L$53),'実質公債費比率（分子）の構造'!L$53,NA())</f>
        <v>90</v>
      </c>
      <c r="G50" s="182" t="e">
        <f>NA()</f>
        <v>#N/A</v>
      </c>
      <c r="H50" s="182" t="e">
        <f>NA()</f>
        <v>#N/A</v>
      </c>
      <c r="I50" s="182">
        <f>IF(ISNUMBER('実質公債費比率（分子）の構造'!M$53),'実質公債費比率（分子）の構造'!M$53,NA())</f>
        <v>110</v>
      </c>
      <c r="J50" s="182" t="e">
        <f>NA()</f>
        <v>#N/A</v>
      </c>
      <c r="K50" s="182" t="e">
        <f>NA()</f>
        <v>#N/A</v>
      </c>
      <c r="L50" s="182">
        <f>IF(ISNUMBER('実質公債費比率（分子）の構造'!N$53),'実質公債費比率（分子）の構造'!N$53,NA())</f>
        <v>110</v>
      </c>
      <c r="M50" s="182" t="e">
        <f>NA()</f>
        <v>#N/A</v>
      </c>
      <c r="N50" s="182" t="e">
        <f>NA()</f>
        <v>#N/A</v>
      </c>
      <c r="O50" s="182">
        <f>IF(ISNUMBER('実質公債費比率（分子）の構造'!O$53),'実質公債費比率（分子）の構造'!O$53,NA())</f>
        <v>128</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43</v>
      </c>
      <c r="B56" s="181"/>
      <c r="C56" s="181"/>
      <c r="D56" s="181">
        <f>'将来負担比率（分子）の構造'!I$52</f>
        <v>4756</v>
      </c>
      <c r="E56" s="181"/>
      <c r="F56" s="181"/>
      <c r="G56" s="181">
        <f>'将来負担比率（分子）の構造'!J$52</f>
        <v>4780</v>
      </c>
      <c r="H56" s="181"/>
      <c r="I56" s="181"/>
      <c r="J56" s="181">
        <f>'将来負担比率（分子）の構造'!K$52</f>
        <v>4777</v>
      </c>
      <c r="K56" s="181"/>
      <c r="L56" s="181"/>
      <c r="M56" s="181">
        <f>'将来負担比率（分子）の構造'!L$52</f>
        <v>4686</v>
      </c>
      <c r="N56" s="181"/>
      <c r="O56" s="181"/>
      <c r="P56" s="181">
        <f>'将来負担比率（分子）の構造'!M$52</f>
        <v>4430</v>
      </c>
    </row>
    <row r="57" spans="1:16" x14ac:dyDescent="0.15">
      <c r="A57" s="181" t="s">
        <v>42</v>
      </c>
      <c r="B57" s="181"/>
      <c r="C57" s="181"/>
      <c r="D57" s="181">
        <f>'将来負担比率（分子）の構造'!I$51</f>
        <v>16</v>
      </c>
      <c r="E57" s="181"/>
      <c r="F57" s="181"/>
      <c r="G57" s="181">
        <f>'将来負担比率（分子）の構造'!J$51</f>
        <v>13</v>
      </c>
      <c r="H57" s="181"/>
      <c r="I57" s="181"/>
      <c r="J57" s="181">
        <f>'将来負担比率（分子）の構造'!K$51</f>
        <v>9</v>
      </c>
      <c r="K57" s="181"/>
      <c r="L57" s="181"/>
      <c r="M57" s="181">
        <f>'将来負担比率（分子）の構造'!L$51</f>
        <v>5</v>
      </c>
      <c r="N57" s="181"/>
      <c r="O57" s="181"/>
      <c r="P57" s="181">
        <f>'将来負担比率（分子）の構造'!M$51</f>
        <v>4</v>
      </c>
    </row>
    <row r="58" spans="1:16" x14ac:dyDescent="0.15">
      <c r="A58" s="181" t="s">
        <v>41</v>
      </c>
      <c r="B58" s="181"/>
      <c r="C58" s="181"/>
      <c r="D58" s="181">
        <f>'将来負担比率（分子）の構造'!I$50</f>
        <v>6091</v>
      </c>
      <c r="E58" s="181"/>
      <c r="F58" s="181"/>
      <c r="G58" s="181">
        <f>'将来負担比率（分子）の構造'!J$50</f>
        <v>6306</v>
      </c>
      <c r="H58" s="181"/>
      <c r="I58" s="181"/>
      <c r="J58" s="181">
        <f>'将来負担比率（分子）の構造'!K$50</f>
        <v>6660</v>
      </c>
      <c r="K58" s="181"/>
      <c r="L58" s="181"/>
      <c r="M58" s="181">
        <f>'将来負担比率（分子）の構造'!L$50</f>
        <v>6653</v>
      </c>
      <c r="N58" s="181"/>
      <c r="O58" s="181"/>
      <c r="P58" s="181">
        <f>'将来負担比率（分子）の構造'!M$50</f>
        <v>6919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621</v>
      </c>
      <c r="C62" s="181"/>
      <c r="D62" s="181"/>
      <c r="E62" s="181">
        <f>'将来負担比率（分子）の構造'!J$45</f>
        <v>563</v>
      </c>
      <c r="F62" s="181"/>
      <c r="G62" s="181"/>
      <c r="H62" s="181">
        <f>'将来負担比率（分子）の構造'!K$45</f>
        <v>551</v>
      </c>
      <c r="I62" s="181"/>
      <c r="J62" s="181"/>
      <c r="K62" s="181">
        <f>'将来負担比率（分子）の構造'!L$45</f>
        <v>466</v>
      </c>
      <c r="L62" s="181"/>
      <c r="M62" s="181"/>
      <c r="N62" s="181">
        <f>'将来負担比率（分子）の構造'!M$45</f>
        <v>432</v>
      </c>
      <c r="O62" s="181"/>
      <c r="P62" s="181"/>
    </row>
    <row r="63" spans="1:16" x14ac:dyDescent="0.15">
      <c r="A63" s="181" t="s">
        <v>34</v>
      </c>
      <c r="B63" s="181">
        <f>'将来負担比率（分子）の構造'!I$44</f>
        <v>677</v>
      </c>
      <c r="C63" s="181"/>
      <c r="D63" s="181"/>
      <c r="E63" s="181">
        <f>'将来負担比率（分子）の構造'!J$44</f>
        <v>638</v>
      </c>
      <c r="F63" s="181"/>
      <c r="G63" s="181"/>
      <c r="H63" s="181">
        <f>'将来負担比率（分子）の構造'!K$44</f>
        <v>617</v>
      </c>
      <c r="I63" s="181"/>
      <c r="J63" s="181"/>
      <c r="K63" s="181">
        <f>'将来負担比率（分子）の構造'!L$44</f>
        <v>596</v>
      </c>
      <c r="L63" s="181"/>
      <c r="M63" s="181"/>
      <c r="N63" s="181">
        <f>'将来負担比率（分子）の構造'!M$44</f>
        <v>539</v>
      </c>
      <c r="O63" s="181"/>
      <c r="P63" s="181"/>
    </row>
    <row r="64" spans="1:16" x14ac:dyDescent="0.15">
      <c r="A64" s="181" t="s">
        <v>33</v>
      </c>
      <c r="B64" s="181">
        <f>'将来負担比率（分子）の構造'!I$43</f>
        <v>1209</v>
      </c>
      <c r="C64" s="181"/>
      <c r="D64" s="181"/>
      <c r="E64" s="181">
        <f>'将来負担比率（分子）の構造'!J$43</f>
        <v>1149</v>
      </c>
      <c r="F64" s="181"/>
      <c r="G64" s="181"/>
      <c r="H64" s="181">
        <f>'将来負担比率（分子）の構造'!K$43</f>
        <v>1089</v>
      </c>
      <c r="I64" s="181"/>
      <c r="J64" s="181"/>
      <c r="K64" s="181">
        <f>'将来負担比率（分子）の構造'!L$43</f>
        <v>1025</v>
      </c>
      <c r="L64" s="181"/>
      <c r="M64" s="181"/>
      <c r="N64" s="181">
        <f>'将来負担比率（分子）の構造'!M$43</f>
        <v>968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4528</v>
      </c>
      <c r="C66" s="181"/>
      <c r="D66" s="181"/>
      <c r="E66" s="181">
        <f>'将来負担比率（分子）の構造'!J$41</f>
        <v>4591</v>
      </c>
      <c r="F66" s="181"/>
      <c r="G66" s="181"/>
      <c r="H66" s="181">
        <f>'将来負担比率（分子）の構造'!K$41</f>
        <v>4736</v>
      </c>
      <c r="I66" s="181"/>
      <c r="J66" s="181"/>
      <c r="K66" s="181">
        <f>'将来負担比率（分子）の構造'!L$41</f>
        <v>4799</v>
      </c>
      <c r="L66" s="181"/>
      <c r="M66" s="181"/>
      <c r="N66" s="181">
        <f>'将来負担比率（分子）の構造'!M$41</f>
        <v>4594</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1521</v>
      </c>
      <c r="C72" s="185">
        <f>基金残高に係る経年分析!G55</f>
        <v>1493</v>
      </c>
      <c r="D72" s="185">
        <f>基金残高に係る経年分析!H55</f>
        <v>1418</v>
      </c>
    </row>
    <row r="73" spans="1:16" x14ac:dyDescent="0.15">
      <c r="A73" s="184" t="s">
        <v>79</v>
      </c>
      <c r="B73" s="185">
        <f>基金残高に係る経年分析!F56</f>
        <v>1623</v>
      </c>
      <c r="C73" s="185">
        <f>基金残高に係る経年分析!G56</f>
        <v>1525</v>
      </c>
      <c r="D73" s="185">
        <f>基金残高に係る経年分析!H56</f>
        <v>1526</v>
      </c>
    </row>
    <row r="74" spans="1:16" x14ac:dyDescent="0.15">
      <c r="A74" s="184" t="s">
        <v>80</v>
      </c>
      <c r="B74" s="185">
        <f>基金残高に係る経年分析!F57</f>
        <v>3287</v>
      </c>
      <c r="C74" s="185">
        <f>基金残高に係る経年分析!G57</f>
        <v>3395</v>
      </c>
      <c r="D74" s="185">
        <f>基金残高に係る経年分析!H57</f>
        <v>3711</v>
      </c>
    </row>
  </sheetData>
  <sheetProtection algorithmName="SHA-512" hashValue="5TyLD7xaovcWYKzG8QJjtaz9E+FRsA1OKjyarD80K3ngkGGW/HthWuxieTuhooxj7RuyZbPdzay4gL3P8XWM1Q==" saltValue="fLh77jsS/nMEUiM9+hY/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M6" sqref="AM6:AT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754529</v>
      </c>
      <c r="S5" s="673"/>
      <c r="T5" s="673"/>
      <c r="U5" s="673"/>
      <c r="V5" s="673"/>
      <c r="W5" s="673"/>
      <c r="X5" s="673"/>
      <c r="Y5" s="674"/>
      <c r="Z5" s="675">
        <v>10.7</v>
      </c>
      <c r="AA5" s="675"/>
      <c r="AB5" s="675"/>
      <c r="AC5" s="675"/>
      <c r="AD5" s="676">
        <v>754529</v>
      </c>
      <c r="AE5" s="676"/>
      <c r="AF5" s="676"/>
      <c r="AG5" s="676"/>
      <c r="AH5" s="676"/>
      <c r="AI5" s="676"/>
      <c r="AJ5" s="676"/>
      <c r="AK5" s="676"/>
      <c r="AL5" s="677">
        <v>23.8</v>
      </c>
      <c r="AM5" s="678"/>
      <c r="AN5" s="678"/>
      <c r="AO5" s="679"/>
      <c r="AP5" s="669" t="s">
        <v>229</v>
      </c>
      <c r="AQ5" s="670"/>
      <c r="AR5" s="670"/>
      <c r="AS5" s="670"/>
      <c r="AT5" s="670"/>
      <c r="AU5" s="670"/>
      <c r="AV5" s="670"/>
      <c r="AW5" s="670"/>
      <c r="AX5" s="670"/>
      <c r="AY5" s="670"/>
      <c r="AZ5" s="670"/>
      <c r="BA5" s="670"/>
      <c r="BB5" s="670"/>
      <c r="BC5" s="670"/>
      <c r="BD5" s="670"/>
      <c r="BE5" s="670"/>
      <c r="BF5" s="671"/>
      <c r="BG5" s="683">
        <v>749065</v>
      </c>
      <c r="BH5" s="684"/>
      <c r="BI5" s="684"/>
      <c r="BJ5" s="684"/>
      <c r="BK5" s="684"/>
      <c r="BL5" s="684"/>
      <c r="BM5" s="684"/>
      <c r="BN5" s="685"/>
      <c r="BO5" s="686">
        <v>99.3</v>
      </c>
      <c r="BP5" s="686"/>
      <c r="BQ5" s="686"/>
      <c r="BR5" s="686"/>
      <c r="BS5" s="687">
        <v>1943</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65571</v>
      </c>
      <c r="S6" s="684"/>
      <c r="T6" s="684"/>
      <c r="U6" s="684"/>
      <c r="V6" s="684"/>
      <c r="W6" s="684"/>
      <c r="X6" s="684"/>
      <c r="Y6" s="685"/>
      <c r="Z6" s="686">
        <v>0.9</v>
      </c>
      <c r="AA6" s="686"/>
      <c r="AB6" s="686"/>
      <c r="AC6" s="686"/>
      <c r="AD6" s="687">
        <v>65571</v>
      </c>
      <c r="AE6" s="687"/>
      <c r="AF6" s="687"/>
      <c r="AG6" s="687"/>
      <c r="AH6" s="687"/>
      <c r="AI6" s="687"/>
      <c r="AJ6" s="687"/>
      <c r="AK6" s="687"/>
      <c r="AL6" s="688">
        <v>2.1</v>
      </c>
      <c r="AM6" s="689"/>
      <c r="AN6" s="689"/>
      <c r="AO6" s="690"/>
      <c r="AP6" s="680" t="s">
        <v>234</v>
      </c>
      <c r="AQ6" s="681"/>
      <c r="AR6" s="681"/>
      <c r="AS6" s="681"/>
      <c r="AT6" s="681"/>
      <c r="AU6" s="681"/>
      <c r="AV6" s="681"/>
      <c r="AW6" s="681"/>
      <c r="AX6" s="681"/>
      <c r="AY6" s="681"/>
      <c r="AZ6" s="681"/>
      <c r="BA6" s="681"/>
      <c r="BB6" s="681"/>
      <c r="BC6" s="681"/>
      <c r="BD6" s="681"/>
      <c r="BE6" s="681"/>
      <c r="BF6" s="682"/>
      <c r="BG6" s="683">
        <v>749065</v>
      </c>
      <c r="BH6" s="684"/>
      <c r="BI6" s="684"/>
      <c r="BJ6" s="684"/>
      <c r="BK6" s="684"/>
      <c r="BL6" s="684"/>
      <c r="BM6" s="684"/>
      <c r="BN6" s="685"/>
      <c r="BO6" s="686">
        <v>99.3</v>
      </c>
      <c r="BP6" s="686"/>
      <c r="BQ6" s="686"/>
      <c r="BR6" s="686"/>
      <c r="BS6" s="687">
        <v>1943</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74777</v>
      </c>
      <c r="CS6" s="684"/>
      <c r="CT6" s="684"/>
      <c r="CU6" s="684"/>
      <c r="CV6" s="684"/>
      <c r="CW6" s="684"/>
      <c r="CX6" s="684"/>
      <c r="CY6" s="685"/>
      <c r="CZ6" s="677">
        <v>1.1000000000000001</v>
      </c>
      <c r="DA6" s="678"/>
      <c r="DB6" s="678"/>
      <c r="DC6" s="697"/>
      <c r="DD6" s="692" t="s">
        <v>236</v>
      </c>
      <c r="DE6" s="684"/>
      <c r="DF6" s="684"/>
      <c r="DG6" s="684"/>
      <c r="DH6" s="684"/>
      <c r="DI6" s="684"/>
      <c r="DJ6" s="684"/>
      <c r="DK6" s="684"/>
      <c r="DL6" s="684"/>
      <c r="DM6" s="684"/>
      <c r="DN6" s="684"/>
      <c r="DO6" s="684"/>
      <c r="DP6" s="685"/>
      <c r="DQ6" s="692">
        <v>74777</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661</v>
      </c>
      <c r="S7" s="684"/>
      <c r="T7" s="684"/>
      <c r="U7" s="684"/>
      <c r="V7" s="684"/>
      <c r="W7" s="684"/>
      <c r="X7" s="684"/>
      <c r="Y7" s="685"/>
      <c r="Z7" s="686">
        <v>0</v>
      </c>
      <c r="AA7" s="686"/>
      <c r="AB7" s="686"/>
      <c r="AC7" s="686"/>
      <c r="AD7" s="687">
        <v>661</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295035</v>
      </c>
      <c r="BH7" s="684"/>
      <c r="BI7" s="684"/>
      <c r="BJ7" s="684"/>
      <c r="BK7" s="684"/>
      <c r="BL7" s="684"/>
      <c r="BM7" s="684"/>
      <c r="BN7" s="685"/>
      <c r="BO7" s="686">
        <v>39.1</v>
      </c>
      <c r="BP7" s="686"/>
      <c r="BQ7" s="686"/>
      <c r="BR7" s="686"/>
      <c r="BS7" s="687">
        <v>1943</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2326553</v>
      </c>
      <c r="CS7" s="684"/>
      <c r="CT7" s="684"/>
      <c r="CU7" s="684"/>
      <c r="CV7" s="684"/>
      <c r="CW7" s="684"/>
      <c r="CX7" s="684"/>
      <c r="CY7" s="685"/>
      <c r="CZ7" s="686">
        <v>33.6</v>
      </c>
      <c r="DA7" s="686"/>
      <c r="DB7" s="686"/>
      <c r="DC7" s="686"/>
      <c r="DD7" s="692">
        <v>21235</v>
      </c>
      <c r="DE7" s="684"/>
      <c r="DF7" s="684"/>
      <c r="DG7" s="684"/>
      <c r="DH7" s="684"/>
      <c r="DI7" s="684"/>
      <c r="DJ7" s="684"/>
      <c r="DK7" s="684"/>
      <c r="DL7" s="684"/>
      <c r="DM7" s="684"/>
      <c r="DN7" s="684"/>
      <c r="DO7" s="684"/>
      <c r="DP7" s="685"/>
      <c r="DQ7" s="692">
        <v>590624</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2102</v>
      </c>
      <c r="S8" s="684"/>
      <c r="T8" s="684"/>
      <c r="U8" s="684"/>
      <c r="V8" s="684"/>
      <c r="W8" s="684"/>
      <c r="X8" s="684"/>
      <c r="Y8" s="685"/>
      <c r="Z8" s="686">
        <v>0</v>
      </c>
      <c r="AA8" s="686"/>
      <c r="AB8" s="686"/>
      <c r="AC8" s="686"/>
      <c r="AD8" s="687">
        <v>2102</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13570</v>
      </c>
      <c r="BH8" s="684"/>
      <c r="BI8" s="684"/>
      <c r="BJ8" s="684"/>
      <c r="BK8" s="684"/>
      <c r="BL8" s="684"/>
      <c r="BM8" s="684"/>
      <c r="BN8" s="685"/>
      <c r="BO8" s="686">
        <v>1.8</v>
      </c>
      <c r="BP8" s="686"/>
      <c r="BQ8" s="686"/>
      <c r="BR8" s="686"/>
      <c r="BS8" s="692" t="s">
        <v>242</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1615279</v>
      </c>
      <c r="CS8" s="684"/>
      <c r="CT8" s="684"/>
      <c r="CU8" s="684"/>
      <c r="CV8" s="684"/>
      <c r="CW8" s="684"/>
      <c r="CX8" s="684"/>
      <c r="CY8" s="685"/>
      <c r="CZ8" s="686">
        <v>23.4</v>
      </c>
      <c r="DA8" s="686"/>
      <c r="DB8" s="686"/>
      <c r="DC8" s="686"/>
      <c r="DD8" s="692">
        <v>5441</v>
      </c>
      <c r="DE8" s="684"/>
      <c r="DF8" s="684"/>
      <c r="DG8" s="684"/>
      <c r="DH8" s="684"/>
      <c r="DI8" s="684"/>
      <c r="DJ8" s="684"/>
      <c r="DK8" s="684"/>
      <c r="DL8" s="684"/>
      <c r="DM8" s="684"/>
      <c r="DN8" s="684"/>
      <c r="DO8" s="684"/>
      <c r="DP8" s="685"/>
      <c r="DQ8" s="692">
        <v>821490</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1116</v>
      </c>
      <c r="S9" s="684"/>
      <c r="T9" s="684"/>
      <c r="U9" s="684"/>
      <c r="V9" s="684"/>
      <c r="W9" s="684"/>
      <c r="X9" s="684"/>
      <c r="Y9" s="685"/>
      <c r="Z9" s="686">
        <v>0</v>
      </c>
      <c r="AA9" s="686"/>
      <c r="AB9" s="686"/>
      <c r="AC9" s="686"/>
      <c r="AD9" s="687">
        <v>1116</v>
      </c>
      <c r="AE9" s="687"/>
      <c r="AF9" s="687"/>
      <c r="AG9" s="687"/>
      <c r="AH9" s="687"/>
      <c r="AI9" s="687"/>
      <c r="AJ9" s="687"/>
      <c r="AK9" s="687"/>
      <c r="AL9" s="688">
        <v>0</v>
      </c>
      <c r="AM9" s="689"/>
      <c r="AN9" s="689"/>
      <c r="AO9" s="690"/>
      <c r="AP9" s="680" t="s">
        <v>245</v>
      </c>
      <c r="AQ9" s="681"/>
      <c r="AR9" s="681"/>
      <c r="AS9" s="681"/>
      <c r="AT9" s="681"/>
      <c r="AU9" s="681"/>
      <c r="AV9" s="681"/>
      <c r="AW9" s="681"/>
      <c r="AX9" s="681"/>
      <c r="AY9" s="681"/>
      <c r="AZ9" s="681"/>
      <c r="BA9" s="681"/>
      <c r="BB9" s="681"/>
      <c r="BC9" s="681"/>
      <c r="BD9" s="681"/>
      <c r="BE9" s="681"/>
      <c r="BF9" s="682"/>
      <c r="BG9" s="683">
        <v>259499</v>
      </c>
      <c r="BH9" s="684"/>
      <c r="BI9" s="684"/>
      <c r="BJ9" s="684"/>
      <c r="BK9" s="684"/>
      <c r="BL9" s="684"/>
      <c r="BM9" s="684"/>
      <c r="BN9" s="685"/>
      <c r="BO9" s="686">
        <v>34.4</v>
      </c>
      <c r="BP9" s="686"/>
      <c r="BQ9" s="686"/>
      <c r="BR9" s="686"/>
      <c r="BS9" s="692" t="s">
        <v>242</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613449</v>
      </c>
      <c r="CS9" s="684"/>
      <c r="CT9" s="684"/>
      <c r="CU9" s="684"/>
      <c r="CV9" s="684"/>
      <c r="CW9" s="684"/>
      <c r="CX9" s="684"/>
      <c r="CY9" s="685"/>
      <c r="CZ9" s="686">
        <v>8.9</v>
      </c>
      <c r="DA9" s="686"/>
      <c r="DB9" s="686"/>
      <c r="DC9" s="686"/>
      <c r="DD9" s="692">
        <v>20301</v>
      </c>
      <c r="DE9" s="684"/>
      <c r="DF9" s="684"/>
      <c r="DG9" s="684"/>
      <c r="DH9" s="684"/>
      <c r="DI9" s="684"/>
      <c r="DJ9" s="684"/>
      <c r="DK9" s="684"/>
      <c r="DL9" s="684"/>
      <c r="DM9" s="684"/>
      <c r="DN9" s="684"/>
      <c r="DO9" s="684"/>
      <c r="DP9" s="685"/>
      <c r="DQ9" s="692">
        <v>550597</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242</v>
      </c>
      <c r="S10" s="684"/>
      <c r="T10" s="684"/>
      <c r="U10" s="684"/>
      <c r="V10" s="684"/>
      <c r="W10" s="684"/>
      <c r="X10" s="684"/>
      <c r="Y10" s="685"/>
      <c r="Z10" s="686" t="s">
        <v>129</v>
      </c>
      <c r="AA10" s="686"/>
      <c r="AB10" s="686"/>
      <c r="AC10" s="686"/>
      <c r="AD10" s="687" t="s">
        <v>242</v>
      </c>
      <c r="AE10" s="687"/>
      <c r="AF10" s="687"/>
      <c r="AG10" s="687"/>
      <c r="AH10" s="687"/>
      <c r="AI10" s="687"/>
      <c r="AJ10" s="687"/>
      <c r="AK10" s="687"/>
      <c r="AL10" s="688" t="s">
        <v>236</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12216</v>
      </c>
      <c r="BH10" s="684"/>
      <c r="BI10" s="684"/>
      <c r="BJ10" s="684"/>
      <c r="BK10" s="684"/>
      <c r="BL10" s="684"/>
      <c r="BM10" s="684"/>
      <c r="BN10" s="685"/>
      <c r="BO10" s="686">
        <v>1.6</v>
      </c>
      <c r="BP10" s="686"/>
      <c r="BQ10" s="686"/>
      <c r="BR10" s="686"/>
      <c r="BS10" s="692" t="s">
        <v>129</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58</v>
      </c>
      <c r="CS10" s="684"/>
      <c r="CT10" s="684"/>
      <c r="CU10" s="684"/>
      <c r="CV10" s="684"/>
      <c r="CW10" s="684"/>
      <c r="CX10" s="684"/>
      <c r="CY10" s="685"/>
      <c r="CZ10" s="686">
        <v>0</v>
      </c>
      <c r="DA10" s="686"/>
      <c r="DB10" s="686"/>
      <c r="DC10" s="686"/>
      <c r="DD10" s="692" t="s">
        <v>129</v>
      </c>
      <c r="DE10" s="684"/>
      <c r="DF10" s="684"/>
      <c r="DG10" s="684"/>
      <c r="DH10" s="684"/>
      <c r="DI10" s="684"/>
      <c r="DJ10" s="684"/>
      <c r="DK10" s="684"/>
      <c r="DL10" s="684"/>
      <c r="DM10" s="684"/>
      <c r="DN10" s="684"/>
      <c r="DO10" s="684"/>
      <c r="DP10" s="685"/>
      <c r="DQ10" s="692">
        <v>58</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139762</v>
      </c>
      <c r="S11" s="684"/>
      <c r="T11" s="684"/>
      <c r="U11" s="684"/>
      <c r="V11" s="684"/>
      <c r="W11" s="684"/>
      <c r="X11" s="684"/>
      <c r="Y11" s="685"/>
      <c r="Z11" s="688">
        <v>2</v>
      </c>
      <c r="AA11" s="689"/>
      <c r="AB11" s="689"/>
      <c r="AC11" s="701"/>
      <c r="AD11" s="692">
        <v>139762</v>
      </c>
      <c r="AE11" s="684"/>
      <c r="AF11" s="684"/>
      <c r="AG11" s="684"/>
      <c r="AH11" s="684"/>
      <c r="AI11" s="684"/>
      <c r="AJ11" s="684"/>
      <c r="AK11" s="685"/>
      <c r="AL11" s="688">
        <v>4.4000000000000004</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9750</v>
      </c>
      <c r="BH11" s="684"/>
      <c r="BI11" s="684"/>
      <c r="BJ11" s="684"/>
      <c r="BK11" s="684"/>
      <c r="BL11" s="684"/>
      <c r="BM11" s="684"/>
      <c r="BN11" s="685"/>
      <c r="BO11" s="686">
        <v>1.3</v>
      </c>
      <c r="BP11" s="686"/>
      <c r="BQ11" s="686"/>
      <c r="BR11" s="686"/>
      <c r="BS11" s="692">
        <v>1943</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550753</v>
      </c>
      <c r="CS11" s="684"/>
      <c r="CT11" s="684"/>
      <c r="CU11" s="684"/>
      <c r="CV11" s="684"/>
      <c r="CW11" s="684"/>
      <c r="CX11" s="684"/>
      <c r="CY11" s="685"/>
      <c r="CZ11" s="686">
        <v>8</v>
      </c>
      <c r="DA11" s="686"/>
      <c r="DB11" s="686"/>
      <c r="DC11" s="686"/>
      <c r="DD11" s="692">
        <v>225655</v>
      </c>
      <c r="DE11" s="684"/>
      <c r="DF11" s="684"/>
      <c r="DG11" s="684"/>
      <c r="DH11" s="684"/>
      <c r="DI11" s="684"/>
      <c r="DJ11" s="684"/>
      <c r="DK11" s="684"/>
      <c r="DL11" s="684"/>
      <c r="DM11" s="684"/>
      <c r="DN11" s="684"/>
      <c r="DO11" s="684"/>
      <c r="DP11" s="685"/>
      <c r="DQ11" s="692">
        <v>276792</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t="s">
        <v>242</v>
      </c>
      <c r="S12" s="684"/>
      <c r="T12" s="684"/>
      <c r="U12" s="684"/>
      <c r="V12" s="684"/>
      <c r="W12" s="684"/>
      <c r="X12" s="684"/>
      <c r="Y12" s="685"/>
      <c r="Z12" s="686" t="s">
        <v>242</v>
      </c>
      <c r="AA12" s="686"/>
      <c r="AB12" s="686"/>
      <c r="AC12" s="686"/>
      <c r="AD12" s="687" t="s">
        <v>129</v>
      </c>
      <c r="AE12" s="687"/>
      <c r="AF12" s="687"/>
      <c r="AG12" s="687"/>
      <c r="AH12" s="687"/>
      <c r="AI12" s="687"/>
      <c r="AJ12" s="687"/>
      <c r="AK12" s="687"/>
      <c r="AL12" s="688" t="s">
        <v>242</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372693</v>
      </c>
      <c r="BH12" s="684"/>
      <c r="BI12" s="684"/>
      <c r="BJ12" s="684"/>
      <c r="BK12" s="684"/>
      <c r="BL12" s="684"/>
      <c r="BM12" s="684"/>
      <c r="BN12" s="685"/>
      <c r="BO12" s="686">
        <v>49.4</v>
      </c>
      <c r="BP12" s="686"/>
      <c r="BQ12" s="686"/>
      <c r="BR12" s="686"/>
      <c r="BS12" s="692" t="s">
        <v>236</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162206</v>
      </c>
      <c r="CS12" s="684"/>
      <c r="CT12" s="684"/>
      <c r="CU12" s="684"/>
      <c r="CV12" s="684"/>
      <c r="CW12" s="684"/>
      <c r="CX12" s="684"/>
      <c r="CY12" s="685"/>
      <c r="CZ12" s="686">
        <v>2.2999999999999998</v>
      </c>
      <c r="DA12" s="686"/>
      <c r="DB12" s="686"/>
      <c r="DC12" s="686"/>
      <c r="DD12" s="692" t="s">
        <v>236</v>
      </c>
      <c r="DE12" s="684"/>
      <c r="DF12" s="684"/>
      <c r="DG12" s="684"/>
      <c r="DH12" s="684"/>
      <c r="DI12" s="684"/>
      <c r="DJ12" s="684"/>
      <c r="DK12" s="684"/>
      <c r="DL12" s="684"/>
      <c r="DM12" s="684"/>
      <c r="DN12" s="684"/>
      <c r="DO12" s="684"/>
      <c r="DP12" s="685"/>
      <c r="DQ12" s="692">
        <v>91265</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236</v>
      </c>
      <c r="S13" s="684"/>
      <c r="T13" s="684"/>
      <c r="U13" s="684"/>
      <c r="V13" s="684"/>
      <c r="W13" s="684"/>
      <c r="X13" s="684"/>
      <c r="Y13" s="685"/>
      <c r="Z13" s="686" t="s">
        <v>242</v>
      </c>
      <c r="AA13" s="686"/>
      <c r="AB13" s="686"/>
      <c r="AC13" s="686"/>
      <c r="AD13" s="687" t="s">
        <v>242</v>
      </c>
      <c r="AE13" s="687"/>
      <c r="AF13" s="687"/>
      <c r="AG13" s="687"/>
      <c r="AH13" s="687"/>
      <c r="AI13" s="687"/>
      <c r="AJ13" s="687"/>
      <c r="AK13" s="687"/>
      <c r="AL13" s="688" t="s">
        <v>236</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371877</v>
      </c>
      <c r="BH13" s="684"/>
      <c r="BI13" s="684"/>
      <c r="BJ13" s="684"/>
      <c r="BK13" s="684"/>
      <c r="BL13" s="684"/>
      <c r="BM13" s="684"/>
      <c r="BN13" s="685"/>
      <c r="BO13" s="686">
        <v>49.3</v>
      </c>
      <c r="BP13" s="686"/>
      <c r="BQ13" s="686"/>
      <c r="BR13" s="686"/>
      <c r="BS13" s="692" t="s">
        <v>242</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344769</v>
      </c>
      <c r="CS13" s="684"/>
      <c r="CT13" s="684"/>
      <c r="CU13" s="684"/>
      <c r="CV13" s="684"/>
      <c r="CW13" s="684"/>
      <c r="CX13" s="684"/>
      <c r="CY13" s="685"/>
      <c r="CZ13" s="686">
        <v>5</v>
      </c>
      <c r="DA13" s="686"/>
      <c r="DB13" s="686"/>
      <c r="DC13" s="686"/>
      <c r="DD13" s="692">
        <v>238829</v>
      </c>
      <c r="DE13" s="684"/>
      <c r="DF13" s="684"/>
      <c r="DG13" s="684"/>
      <c r="DH13" s="684"/>
      <c r="DI13" s="684"/>
      <c r="DJ13" s="684"/>
      <c r="DK13" s="684"/>
      <c r="DL13" s="684"/>
      <c r="DM13" s="684"/>
      <c r="DN13" s="684"/>
      <c r="DO13" s="684"/>
      <c r="DP13" s="685"/>
      <c r="DQ13" s="692">
        <v>150050</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7824</v>
      </c>
      <c r="S14" s="684"/>
      <c r="T14" s="684"/>
      <c r="U14" s="684"/>
      <c r="V14" s="684"/>
      <c r="W14" s="684"/>
      <c r="X14" s="684"/>
      <c r="Y14" s="685"/>
      <c r="Z14" s="686">
        <v>0.1</v>
      </c>
      <c r="AA14" s="686"/>
      <c r="AB14" s="686"/>
      <c r="AC14" s="686"/>
      <c r="AD14" s="687">
        <v>7824</v>
      </c>
      <c r="AE14" s="687"/>
      <c r="AF14" s="687"/>
      <c r="AG14" s="687"/>
      <c r="AH14" s="687"/>
      <c r="AI14" s="687"/>
      <c r="AJ14" s="687"/>
      <c r="AK14" s="687"/>
      <c r="AL14" s="688">
        <v>0.2</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33668</v>
      </c>
      <c r="BH14" s="684"/>
      <c r="BI14" s="684"/>
      <c r="BJ14" s="684"/>
      <c r="BK14" s="684"/>
      <c r="BL14" s="684"/>
      <c r="BM14" s="684"/>
      <c r="BN14" s="685"/>
      <c r="BO14" s="686">
        <v>4.5</v>
      </c>
      <c r="BP14" s="686"/>
      <c r="BQ14" s="686"/>
      <c r="BR14" s="686"/>
      <c r="BS14" s="692" t="s">
        <v>129</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214063</v>
      </c>
      <c r="CS14" s="684"/>
      <c r="CT14" s="684"/>
      <c r="CU14" s="684"/>
      <c r="CV14" s="684"/>
      <c r="CW14" s="684"/>
      <c r="CX14" s="684"/>
      <c r="CY14" s="685"/>
      <c r="CZ14" s="686">
        <v>3.1</v>
      </c>
      <c r="DA14" s="686"/>
      <c r="DB14" s="686"/>
      <c r="DC14" s="686"/>
      <c r="DD14" s="692">
        <v>17052</v>
      </c>
      <c r="DE14" s="684"/>
      <c r="DF14" s="684"/>
      <c r="DG14" s="684"/>
      <c r="DH14" s="684"/>
      <c r="DI14" s="684"/>
      <c r="DJ14" s="684"/>
      <c r="DK14" s="684"/>
      <c r="DL14" s="684"/>
      <c r="DM14" s="684"/>
      <c r="DN14" s="684"/>
      <c r="DO14" s="684"/>
      <c r="DP14" s="685"/>
      <c r="DQ14" s="692">
        <v>180505</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236</v>
      </c>
      <c r="AA15" s="686"/>
      <c r="AB15" s="686"/>
      <c r="AC15" s="686"/>
      <c r="AD15" s="687" t="s">
        <v>236</v>
      </c>
      <c r="AE15" s="687"/>
      <c r="AF15" s="687"/>
      <c r="AG15" s="687"/>
      <c r="AH15" s="687"/>
      <c r="AI15" s="687"/>
      <c r="AJ15" s="687"/>
      <c r="AK15" s="687"/>
      <c r="AL15" s="688" t="s">
        <v>129</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47669</v>
      </c>
      <c r="BH15" s="684"/>
      <c r="BI15" s="684"/>
      <c r="BJ15" s="684"/>
      <c r="BK15" s="684"/>
      <c r="BL15" s="684"/>
      <c r="BM15" s="684"/>
      <c r="BN15" s="685"/>
      <c r="BO15" s="686">
        <v>6.3</v>
      </c>
      <c r="BP15" s="686"/>
      <c r="BQ15" s="686"/>
      <c r="BR15" s="686"/>
      <c r="BS15" s="692" t="s">
        <v>242</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486124</v>
      </c>
      <c r="CS15" s="684"/>
      <c r="CT15" s="684"/>
      <c r="CU15" s="684"/>
      <c r="CV15" s="684"/>
      <c r="CW15" s="684"/>
      <c r="CX15" s="684"/>
      <c r="CY15" s="685"/>
      <c r="CZ15" s="686">
        <v>7</v>
      </c>
      <c r="DA15" s="686"/>
      <c r="DB15" s="686"/>
      <c r="DC15" s="686"/>
      <c r="DD15" s="692">
        <v>85560</v>
      </c>
      <c r="DE15" s="684"/>
      <c r="DF15" s="684"/>
      <c r="DG15" s="684"/>
      <c r="DH15" s="684"/>
      <c r="DI15" s="684"/>
      <c r="DJ15" s="684"/>
      <c r="DK15" s="684"/>
      <c r="DL15" s="684"/>
      <c r="DM15" s="684"/>
      <c r="DN15" s="684"/>
      <c r="DO15" s="684"/>
      <c r="DP15" s="685"/>
      <c r="DQ15" s="692">
        <v>370825</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2213</v>
      </c>
      <c r="S16" s="684"/>
      <c r="T16" s="684"/>
      <c r="U16" s="684"/>
      <c r="V16" s="684"/>
      <c r="W16" s="684"/>
      <c r="X16" s="684"/>
      <c r="Y16" s="685"/>
      <c r="Z16" s="686">
        <v>0</v>
      </c>
      <c r="AA16" s="686"/>
      <c r="AB16" s="686"/>
      <c r="AC16" s="686"/>
      <c r="AD16" s="687">
        <v>2213</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242</v>
      </c>
      <c r="BH16" s="684"/>
      <c r="BI16" s="684"/>
      <c r="BJ16" s="684"/>
      <c r="BK16" s="684"/>
      <c r="BL16" s="684"/>
      <c r="BM16" s="684"/>
      <c r="BN16" s="685"/>
      <c r="BO16" s="686" t="s">
        <v>242</v>
      </c>
      <c r="BP16" s="686"/>
      <c r="BQ16" s="686"/>
      <c r="BR16" s="686"/>
      <c r="BS16" s="692" t="s">
        <v>129</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65363</v>
      </c>
      <c r="CS16" s="684"/>
      <c r="CT16" s="684"/>
      <c r="CU16" s="684"/>
      <c r="CV16" s="684"/>
      <c r="CW16" s="684"/>
      <c r="CX16" s="684"/>
      <c r="CY16" s="685"/>
      <c r="CZ16" s="686">
        <v>0.9</v>
      </c>
      <c r="DA16" s="686"/>
      <c r="DB16" s="686"/>
      <c r="DC16" s="686"/>
      <c r="DD16" s="692" t="s">
        <v>236</v>
      </c>
      <c r="DE16" s="684"/>
      <c r="DF16" s="684"/>
      <c r="DG16" s="684"/>
      <c r="DH16" s="684"/>
      <c r="DI16" s="684"/>
      <c r="DJ16" s="684"/>
      <c r="DK16" s="684"/>
      <c r="DL16" s="684"/>
      <c r="DM16" s="684"/>
      <c r="DN16" s="684"/>
      <c r="DO16" s="684"/>
      <c r="DP16" s="685"/>
      <c r="DQ16" s="692">
        <v>3476</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7307</v>
      </c>
      <c r="S17" s="684"/>
      <c r="T17" s="684"/>
      <c r="U17" s="684"/>
      <c r="V17" s="684"/>
      <c r="W17" s="684"/>
      <c r="X17" s="684"/>
      <c r="Y17" s="685"/>
      <c r="Z17" s="686">
        <v>0.1</v>
      </c>
      <c r="AA17" s="686"/>
      <c r="AB17" s="686"/>
      <c r="AC17" s="686"/>
      <c r="AD17" s="687">
        <v>7307</v>
      </c>
      <c r="AE17" s="687"/>
      <c r="AF17" s="687"/>
      <c r="AG17" s="687"/>
      <c r="AH17" s="687"/>
      <c r="AI17" s="687"/>
      <c r="AJ17" s="687"/>
      <c r="AK17" s="687"/>
      <c r="AL17" s="688">
        <v>0.2</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242</v>
      </c>
      <c r="BH17" s="684"/>
      <c r="BI17" s="684"/>
      <c r="BJ17" s="684"/>
      <c r="BK17" s="684"/>
      <c r="BL17" s="684"/>
      <c r="BM17" s="684"/>
      <c r="BN17" s="685"/>
      <c r="BO17" s="686" t="s">
        <v>242</v>
      </c>
      <c r="BP17" s="686"/>
      <c r="BQ17" s="686"/>
      <c r="BR17" s="686"/>
      <c r="BS17" s="692" t="s">
        <v>242</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462205</v>
      </c>
      <c r="CS17" s="684"/>
      <c r="CT17" s="684"/>
      <c r="CU17" s="684"/>
      <c r="CV17" s="684"/>
      <c r="CW17" s="684"/>
      <c r="CX17" s="684"/>
      <c r="CY17" s="685"/>
      <c r="CZ17" s="686">
        <v>6.7</v>
      </c>
      <c r="DA17" s="686"/>
      <c r="DB17" s="686"/>
      <c r="DC17" s="686"/>
      <c r="DD17" s="692" t="s">
        <v>242</v>
      </c>
      <c r="DE17" s="684"/>
      <c r="DF17" s="684"/>
      <c r="DG17" s="684"/>
      <c r="DH17" s="684"/>
      <c r="DI17" s="684"/>
      <c r="DJ17" s="684"/>
      <c r="DK17" s="684"/>
      <c r="DL17" s="684"/>
      <c r="DM17" s="684"/>
      <c r="DN17" s="684"/>
      <c r="DO17" s="684"/>
      <c r="DP17" s="685"/>
      <c r="DQ17" s="692">
        <v>461182</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2170</v>
      </c>
      <c r="S18" s="684"/>
      <c r="T18" s="684"/>
      <c r="U18" s="684"/>
      <c r="V18" s="684"/>
      <c r="W18" s="684"/>
      <c r="X18" s="684"/>
      <c r="Y18" s="685"/>
      <c r="Z18" s="686">
        <v>0</v>
      </c>
      <c r="AA18" s="686"/>
      <c r="AB18" s="686"/>
      <c r="AC18" s="686"/>
      <c r="AD18" s="687">
        <v>2170</v>
      </c>
      <c r="AE18" s="687"/>
      <c r="AF18" s="687"/>
      <c r="AG18" s="687"/>
      <c r="AH18" s="687"/>
      <c r="AI18" s="687"/>
      <c r="AJ18" s="687"/>
      <c r="AK18" s="687"/>
      <c r="AL18" s="688">
        <v>0.1</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242</v>
      </c>
      <c r="BH18" s="684"/>
      <c r="BI18" s="684"/>
      <c r="BJ18" s="684"/>
      <c r="BK18" s="684"/>
      <c r="BL18" s="684"/>
      <c r="BM18" s="684"/>
      <c r="BN18" s="685"/>
      <c r="BO18" s="686" t="s">
        <v>236</v>
      </c>
      <c r="BP18" s="686"/>
      <c r="BQ18" s="686"/>
      <c r="BR18" s="686"/>
      <c r="BS18" s="692" t="s">
        <v>242</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236</v>
      </c>
      <c r="CS18" s="684"/>
      <c r="CT18" s="684"/>
      <c r="CU18" s="684"/>
      <c r="CV18" s="684"/>
      <c r="CW18" s="684"/>
      <c r="CX18" s="684"/>
      <c r="CY18" s="685"/>
      <c r="CZ18" s="686" t="s">
        <v>242</v>
      </c>
      <c r="DA18" s="686"/>
      <c r="DB18" s="686"/>
      <c r="DC18" s="686"/>
      <c r="DD18" s="692" t="s">
        <v>242</v>
      </c>
      <c r="DE18" s="684"/>
      <c r="DF18" s="684"/>
      <c r="DG18" s="684"/>
      <c r="DH18" s="684"/>
      <c r="DI18" s="684"/>
      <c r="DJ18" s="684"/>
      <c r="DK18" s="684"/>
      <c r="DL18" s="684"/>
      <c r="DM18" s="684"/>
      <c r="DN18" s="684"/>
      <c r="DO18" s="684"/>
      <c r="DP18" s="685"/>
      <c r="DQ18" s="692" t="s">
        <v>242</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907</v>
      </c>
      <c r="S19" s="684"/>
      <c r="T19" s="684"/>
      <c r="U19" s="684"/>
      <c r="V19" s="684"/>
      <c r="W19" s="684"/>
      <c r="X19" s="684"/>
      <c r="Y19" s="685"/>
      <c r="Z19" s="686">
        <v>0</v>
      </c>
      <c r="AA19" s="686"/>
      <c r="AB19" s="686"/>
      <c r="AC19" s="686"/>
      <c r="AD19" s="687">
        <v>907</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5464</v>
      </c>
      <c r="BH19" s="684"/>
      <c r="BI19" s="684"/>
      <c r="BJ19" s="684"/>
      <c r="BK19" s="684"/>
      <c r="BL19" s="684"/>
      <c r="BM19" s="684"/>
      <c r="BN19" s="685"/>
      <c r="BO19" s="686">
        <v>0.7</v>
      </c>
      <c r="BP19" s="686"/>
      <c r="BQ19" s="686"/>
      <c r="BR19" s="686"/>
      <c r="BS19" s="692" t="s">
        <v>236</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242</v>
      </c>
      <c r="CS19" s="684"/>
      <c r="CT19" s="684"/>
      <c r="CU19" s="684"/>
      <c r="CV19" s="684"/>
      <c r="CW19" s="684"/>
      <c r="CX19" s="684"/>
      <c r="CY19" s="685"/>
      <c r="CZ19" s="686" t="s">
        <v>236</v>
      </c>
      <c r="DA19" s="686"/>
      <c r="DB19" s="686"/>
      <c r="DC19" s="686"/>
      <c r="DD19" s="692" t="s">
        <v>242</v>
      </c>
      <c r="DE19" s="684"/>
      <c r="DF19" s="684"/>
      <c r="DG19" s="684"/>
      <c r="DH19" s="684"/>
      <c r="DI19" s="684"/>
      <c r="DJ19" s="684"/>
      <c r="DK19" s="684"/>
      <c r="DL19" s="684"/>
      <c r="DM19" s="684"/>
      <c r="DN19" s="684"/>
      <c r="DO19" s="684"/>
      <c r="DP19" s="685"/>
      <c r="DQ19" s="692" t="s">
        <v>242</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190</v>
      </c>
      <c r="S20" s="684"/>
      <c r="T20" s="684"/>
      <c r="U20" s="684"/>
      <c r="V20" s="684"/>
      <c r="W20" s="684"/>
      <c r="X20" s="684"/>
      <c r="Y20" s="685"/>
      <c r="Z20" s="686">
        <v>0</v>
      </c>
      <c r="AA20" s="686"/>
      <c r="AB20" s="686"/>
      <c r="AC20" s="686"/>
      <c r="AD20" s="687">
        <v>190</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5464</v>
      </c>
      <c r="BH20" s="684"/>
      <c r="BI20" s="684"/>
      <c r="BJ20" s="684"/>
      <c r="BK20" s="684"/>
      <c r="BL20" s="684"/>
      <c r="BM20" s="684"/>
      <c r="BN20" s="685"/>
      <c r="BO20" s="686">
        <v>0.7</v>
      </c>
      <c r="BP20" s="686"/>
      <c r="BQ20" s="686"/>
      <c r="BR20" s="686"/>
      <c r="BS20" s="692" t="s">
        <v>242</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6915599</v>
      </c>
      <c r="CS20" s="684"/>
      <c r="CT20" s="684"/>
      <c r="CU20" s="684"/>
      <c r="CV20" s="684"/>
      <c r="CW20" s="684"/>
      <c r="CX20" s="684"/>
      <c r="CY20" s="685"/>
      <c r="CZ20" s="686">
        <v>100</v>
      </c>
      <c r="DA20" s="686"/>
      <c r="DB20" s="686"/>
      <c r="DC20" s="686"/>
      <c r="DD20" s="692">
        <v>614073</v>
      </c>
      <c r="DE20" s="684"/>
      <c r="DF20" s="684"/>
      <c r="DG20" s="684"/>
      <c r="DH20" s="684"/>
      <c r="DI20" s="684"/>
      <c r="DJ20" s="684"/>
      <c r="DK20" s="684"/>
      <c r="DL20" s="684"/>
      <c r="DM20" s="684"/>
      <c r="DN20" s="684"/>
      <c r="DO20" s="684"/>
      <c r="DP20" s="685"/>
      <c r="DQ20" s="692">
        <v>3571641</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4040</v>
      </c>
      <c r="S21" s="684"/>
      <c r="T21" s="684"/>
      <c r="U21" s="684"/>
      <c r="V21" s="684"/>
      <c r="W21" s="684"/>
      <c r="X21" s="684"/>
      <c r="Y21" s="685"/>
      <c r="Z21" s="686">
        <v>0.1</v>
      </c>
      <c r="AA21" s="686"/>
      <c r="AB21" s="686"/>
      <c r="AC21" s="686"/>
      <c r="AD21" s="687">
        <v>4040</v>
      </c>
      <c r="AE21" s="687"/>
      <c r="AF21" s="687"/>
      <c r="AG21" s="687"/>
      <c r="AH21" s="687"/>
      <c r="AI21" s="687"/>
      <c r="AJ21" s="687"/>
      <c r="AK21" s="687"/>
      <c r="AL21" s="688">
        <v>0.1</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5464</v>
      </c>
      <c r="BH21" s="684"/>
      <c r="BI21" s="684"/>
      <c r="BJ21" s="684"/>
      <c r="BK21" s="684"/>
      <c r="BL21" s="684"/>
      <c r="BM21" s="684"/>
      <c r="BN21" s="685"/>
      <c r="BO21" s="686">
        <v>0.7</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2373533</v>
      </c>
      <c r="S22" s="684"/>
      <c r="T22" s="684"/>
      <c r="U22" s="684"/>
      <c r="V22" s="684"/>
      <c r="W22" s="684"/>
      <c r="X22" s="684"/>
      <c r="Y22" s="685"/>
      <c r="Z22" s="686">
        <v>33.5</v>
      </c>
      <c r="AA22" s="686"/>
      <c r="AB22" s="686"/>
      <c r="AC22" s="686"/>
      <c r="AD22" s="687">
        <v>2164088</v>
      </c>
      <c r="AE22" s="687"/>
      <c r="AF22" s="687"/>
      <c r="AG22" s="687"/>
      <c r="AH22" s="687"/>
      <c r="AI22" s="687"/>
      <c r="AJ22" s="687"/>
      <c r="AK22" s="687"/>
      <c r="AL22" s="688">
        <v>68.2</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242</v>
      </c>
      <c r="BH22" s="684"/>
      <c r="BI22" s="684"/>
      <c r="BJ22" s="684"/>
      <c r="BK22" s="684"/>
      <c r="BL22" s="684"/>
      <c r="BM22" s="684"/>
      <c r="BN22" s="685"/>
      <c r="BO22" s="686" t="s">
        <v>242</v>
      </c>
      <c r="BP22" s="686"/>
      <c r="BQ22" s="686"/>
      <c r="BR22" s="686"/>
      <c r="BS22" s="692" t="s">
        <v>242</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2164088</v>
      </c>
      <c r="S23" s="684"/>
      <c r="T23" s="684"/>
      <c r="U23" s="684"/>
      <c r="V23" s="684"/>
      <c r="W23" s="684"/>
      <c r="X23" s="684"/>
      <c r="Y23" s="685"/>
      <c r="Z23" s="686">
        <v>30.6</v>
      </c>
      <c r="AA23" s="686"/>
      <c r="AB23" s="686"/>
      <c r="AC23" s="686"/>
      <c r="AD23" s="687">
        <v>2164088</v>
      </c>
      <c r="AE23" s="687"/>
      <c r="AF23" s="687"/>
      <c r="AG23" s="687"/>
      <c r="AH23" s="687"/>
      <c r="AI23" s="687"/>
      <c r="AJ23" s="687"/>
      <c r="AK23" s="687"/>
      <c r="AL23" s="688">
        <v>68.2</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236</v>
      </c>
      <c r="BH23" s="684"/>
      <c r="BI23" s="684"/>
      <c r="BJ23" s="684"/>
      <c r="BK23" s="684"/>
      <c r="BL23" s="684"/>
      <c r="BM23" s="684"/>
      <c r="BN23" s="685"/>
      <c r="BO23" s="686" t="s">
        <v>242</v>
      </c>
      <c r="BP23" s="686"/>
      <c r="BQ23" s="686"/>
      <c r="BR23" s="686"/>
      <c r="BS23" s="692" t="s">
        <v>242</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209445</v>
      </c>
      <c r="S24" s="684"/>
      <c r="T24" s="684"/>
      <c r="U24" s="684"/>
      <c r="V24" s="684"/>
      <c r="W24" s="684"/>
      <c r="X24" s="684"/>
      <c r="Y24" s="685"/>
      <c r="Z24" s="686">
        <v>3</v>
      </c>
      <c r="AA24" s="686"/>
      <c r="AB24" s="686"/>
      <c r="AC24" s="686"/>
      <c r="AD24" s="687" t="s">
        <v>129</v>
      </c>
      <c r="AE24" s="687"/>
      <c r="AF24" s="687"/>
      <c r="AG24" s="687"/>
      <c r="AH24" s="687"/>
      <c r="AI24" s="687"/>
      <c r="AJ24" s="687"/>
      <c r="AK24" s="687"/>
      <c r="AL24" s="688" t="s">
        <v>242</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242</v>
      </c>
      <c r="BP24" s="686"/>
      <c r="BQ24" s="686"/>
      <c r="BR24" s="686"/>
      <c r="BS24" s="692" t="s">
        <v>242</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2152284</v>
      </c>
      <c r="CS24" s="673"/>
      <c r="CT24" s="673"/>
      <c r="CU24" s="673"/>
      <c r="CV24" s="673"/>
      <c r="CW24" s="673"/>
      <c r="CX24" s="673"/>
      <c r="CY24" s="674"/>
      <c r="CZ24" s="677">
        <v>31.1</v>
      </c>
      <c r="DA24" s="678"/>
      <c r="DB24" s="678"/>
      <c r="DC24" s="697"/>
      <c r="DD24" s="719">
        <v>1492408</v>
      </c>
      <c r="DE24" s="673"/>
      <c r="DF24" s="673"/>
      <c r="DG24" s="673"/>
      <c r="DH24" s="673"/>
      <c r="DI24" s="673"/>
      <c r="DJ24" s="673"/>
      <c r="DK24" s="674"/>
      <c r="DL24" s="719">
        <v>1489607</v>
      </c>
      <c r="DM24" s="673"/>
      <c r="DN24" s="673"/>
      <c r="DO24" s="673"/>
      <c r="DP24" s="673"/>
      <c r="DQ24" s="673"/>
      <c r="DR24" s="673"/>
      <c r="DS24" s="673"/>
      <c r="DT24" s="673"/>
      <c r="DU24" s="673"/>
      <c r="DV24" s="674"/>
      <c r="DW24" s="677">
        <v>45.5</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236</v>
      </c>
      <c r="S25" s="684"/>
      <c r="T25" s="684"/>
      <c r="U25" s="684"/>
      <c r="V25" s="684"/>
      <c r="W25" s="684"/>
      <c r="X25" s="684"/>
      <c r="Y25" s="685"/>
      <c r="Z25" s="686" t="s">
        <v>236</v>
      </c>
      <c r="AA25" s="686"/>
      <c r="AB25" s="686"/>
      <c r="AC25" s="686"/>
      <c r="AD25" s="687" t="s">
        <v>242</v>
      </c>
      <c r="AE25" s="687"/>
      <c r="AF25" s="687"/>
      <c r="AG25" s="687"/>
      <c r="AH25" s="687"/>
      <c r="AI25" s="687"/>
      <c r="AJ25" s="687"/>
      <c r="AK25" s="687"/>
      <c r="AL25" s="688" t="s">
        <v>242</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242</v>
      </c>
      <c r="BH25" s="684"/>
      <c r="BI25" s="684"/>
      <c r="BJ25" s="684"/>
      <c r="BK25" s="684"/>
      <c r="BL25" s="684"/>
      <c r="BM25" s="684"/>
      <c r="BN25" s="685"/>
      <c r="BO25" s="686" t="s">
        <v>236</v>
      </c>
      <c r="BP25" s="686"/>
      <c r="BQ25" s="686"/>
      <c r="BR25" s="686"/>
      <c r="BS25" s="692" t="s">
        <v>242</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838661</v>
      </c>
      <c r="CS25" s="720"/>
      <c r="CT25" s="720"/>
      <c r="CU25" s="720"/>
      <c r="CV25" s="720"/>
      <c r="CW25" s="720"/>
      <c r="CX25" s="720"/>
      <c r="CY25" s="721"/>
      <c r="CZ25" s="688">
        <v>12.1</v>
      </c>
      <c r="DA25" s="717"/>
      <c r="DB25" s="717"/>
      <c r="DC25" s="722"/>
      <c r="DD25" s="692">
        <v>809641</v>
      </c>
      <c r="DE25" s="720"/>
      <c r="DF25" s="720"/>
      <c r="DG25" s="720"/>
      <c r="DH25" s="720"/>
      <c r="DI25" s="720"/>
      <c r="DJ25" s="720"/>
      <c r="DK25" s="721"/>
      <c r="DL25" s="692">
        <v>806920</v>
      </c>
      <c r="DM25" s="720"/>
      <c r="DN25" s="720"/>
      <c r="DO25" s="720"/>
      <c r="DP25" s="720"/>
      <c r="DQ25" s="720"/>
      <c r="DR25" s="720"/>
      <c r="DS25" s="720"/>
      <c r="DT25" s="720"/>
      <c r="DU25" s="720"/>
      <c r="DV25" s="721"/>
      <c r="DW25" s="688">
        <v>24.7</v>
      </c>
      <c r="DX25" s="717"/>
      <c r="DY25" s="717"/>
      <c r="DZ25" s="717"/>
      <c r="EA25" s="717"/>
      <c r="EB25" s="717"/>
      <c r="EC25" s="718"/>
    </row>
    <row r="26" spans="2:133" ht="11.25" customHeight="1" x14ac:dyDescent="0.15">
      <c r="B26" s="680" t="s">
        <v>298</v>
      </c>
      <c r="C26" s="681"/>
      <c r="D26" s="681"/>
      <c r="E26" s="681"/>
      <c r="F26" s="681"/>
      <c r="G26" s="681"/>
      <c r="H26" s="681"/>
      <c r="I26" s="681"/>
      <c r="J26" s="681"/>
      <c r="K26" s="681"/>
      <c r="L26" s="681"/>
      <c r="M26" s="681"/>
      <c r="N26" s="681"/>
      <c r="O26" s="681"/>
      <c r="P26" s="681"/>
      <c r="Q26" s="682"/>
      <c r="R26" s="683">
        <v>3354618</v>
      </c>
      <c r="S26" s="684"/>
      <c r="T26" s="684"/>
      <c r="U26" s="684"/>
      <c r="V26" s="684"/>
      <c r="W26" s="684"/>
      <c r="X26" s="684"/>
      <c r="Y26" s="685"/>
      <c r="Z26" s="686">
        <v>47.4</v>
      </c>
      <c r="AA26" s="686"/>
      <c r="AB26" s="686"/>
      <c r="AC26" s="686"/>
      <c r="AD26" s="687">
        <v>3145173</v>
      </c>
      <c r="AE26" s="687"/>
      <c r="AF26" s="687"/>
      <c r="AG26" s="687"/>
      <c r="AH26" s="687"/>
      <c r="AI26" s="687"/>
      <c r="AJ26" s="687"/>
      <c r="AK26" s="687"/>
      <c r="AL26" s="688">
        <v>99.1</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242</v>
      </c>
      <c r="BH26" s="684"/>
      <c r="BI26" s="684"/>
      <c r="BJ26" s="684"/>
      <c r="BK26" s="684"/>
      <c r="BL26" s="684"/>
      <c r="BM26" s="684"/>
      <c r="BN26" s="685"/>
      <c r="BO26" s="686" t="s">
        <v>242</v>
      </c>
      <c r="BP26" s="686"/>
      <c r="BQ26" s="686"/>
      <c r="BR26" s="686"/>
      <c r="BS26" s="692" t="s">
        <v>242</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473576</v>
      </c>
      <c r="CS26" s="684"/>
      <c r="CT26" s="684"/>
      <c r="CU26" s="684"/>
      <c r="CV26" s="684"/>
      <c r="CW26" s="684"/>
      <c r="CX26" s="684"/>
      <c r="CY26" s="685"/>
      <c r="CZ26" s="688">
        <v>6.8</v>
      </c>
      <c r="DA26" s="717"/>
      <c r="DB26" s="717"/>
      <c r="DC26" s="722"/>
      <c r="DD26" s="692">
        <v>451421</v>
      </c>
      <c r="DE26" s="684"/>
      <c r="DF26" s="684"/>
      <c r="DG26" s="684"/>
      <c r="DH26" s="684"/>
      <c r="DI26" s="684"/>
      <c r="DJ26" s="684"/>
      <c r="DK26" s="685"/>
      <c r="DL26" s="692" t="s">
        <v>242</v>
      </c>
      <c r="DM26" s="684"/>
      <c r="DN26" s="684"/>
      <c r="DO26" s="684"/>
      <c r="DP26" s="684"/>
      <c r="DQ26" s="684"/>
      <c r="DR26" s="684"/>
      <c r="DS26" s="684"/>
      <c r="DT26" s="684"/>
      <c r="DU26" s="684"/>
      <c r="DV26" s="685"/>
      <c r="DW26" s="688" t="s">
        <v>242</v>
      </c>
      <c r="DX26" s="717"/>
      <c r="DY26" s="717"/>
      <c r="DZ26" s="717"/>
      <c r="EA26" s="717"/>
      <c r="EB26" s="717"/>
      <c r="EC26" s="718"/>
    </row>
    <row r="27" spans="2:133" ht="11.25" customHeight="1" x14ac:dyDescent="0.15">
      <c r="B27" s="680" t="s">
        <v>301</v>
      </c>
      <c r="C27" s="681"/>
      <c r="D27" s="681"/>
      <c r="E27" s="681"/>
      <c r="F27" s="681"/>
      <c r="G27" s="681"/>
      <c r="H27" s="681"/>
      <c r="I27" s="681"/>
      <c r="J27" s="681"/>
      <c r="K27" s="681"/>
      <c r="L27" s="681"/>
      <c r="M27" s="681"/>
      <c r="N27" s="681"/>
      <c r="O27" s="681"/>
      <c r="P27" s="681"/>
      <c r="Q27" s="682"/>
      <c r="R27" s="683">
        <v>1290</v>
      </c>
      <c r="S27" s="684"/>
      <c r="T27" s="684"/>
      <c r="U27" s="684"/>
      <c r="V27" s="684"/>
      <c r="W27" s="684"/>
      <c r="X27" s="684"/>
      <c r="Y27" s="685"/>
      <c r="Z27" s="686">
        <v>0</v>
      </c>
      <c r="AA27" s="686"/>
      <c r="AB27" s="686"/>
      <c r="AC27" s="686"/>
      <c r="AD27" s="687">
        <v>1290</v>
      </c>
      <c r="AE27" s="687"/>
      <c r="AF27" s="687"/>
      <c r="AG27" s="687"/>
      <c r="AH27" s="687"/>
      <c r="AI27" s="687"/>
      <c r="AJ27" s="687"/>
      <c r="AK27" s="687"/>
      <c r="AL27" s="688">
        <v>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754529</v>
      </c>
      <c r="BH27" s="684"/>
      <c r="BI27" s="684"/>
      <c r="BJ27" s="684"/>
      <c r="BK27" s="684"/>
      <c r="BL27" s="684"/>
      <c r="BM27" s="684"/>
      <c r="BN27" s="685"/>
      <c r="BO27" s="686">
        <v>100</v>
      </c>
      <c r="BP27" s="686"/>
      <c r="BQ27" s="686"/>
      <c r="BR27" s="686"/>
      <c r="BS27" s="692">
        <v>1943</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851418</v>
      </c>
      <c r="CS27" s="720"/>
      <c r="CT27" s="720"/>
      <c r="CU27" s="720"/>
      <c r="CV27" s="720"/>
      <c r="CW27" s="720"/>
      <c r="CX27" s="720"/>
      <c r="CY27" s="721"/>
      <c r="CZ27" s="688">
        <v>12.3</v>
      </c>
      <c r="DA27" s="717"/>
      <c r="DB27" s="717"/>
      <c r="DC27" s="722"/>
      <c r="DD27" s="692">
        <v>221585</v>
      </c>
      <c r="DE27" s="720"/>
      <c r="DF27" s="720"/>
      <c r="DG27" s="720"/>
      <c r="DH27" s="720"/>
      <c r="DI27" s="720"/>
      <c r="DJ27" s="720"/>
      <c r="DK27" s="721"/>
      <c r="DL27" s="692">
        <v>221505</v>
      </c>
      <c r="DM27" s="720"/>
      <c r="DN27" s="720"/>
      <c r="DO27" s="720"/>
      <c r="DP27" s="720"/>
      <c r="DQ27" s="720"/>
      <c r="DR27" s="720"/>
      <c r="DS27" s="720"/>
      <c r="DT27" s="720"/>
      <c r="DU27" s="720"/>
      <c r="DV27" s="721"/>
      <c r="DW27" s="688">
        <v>6.8</v>
      </c>
      <c r="DX27" s="717"/>
      <c r="DY27" s="717"/>
      <c r="DZ27" s="717"/>
      <c r="EA27" s="717"/>
      <c r="EB27" s="717"/>
      <c r="EC27" s="718"/>
    </row>
    <row r="28" spans="2:133" ht="11.25" customHeight="1" x14ac:dyDescent="0.15">
      <c r="B28" s="680" t="s">
        <v>304</v>
      </c>
      <c r="C28" s="681"/>
      <c r="D28" s="681"/>
      <c r="E28" s="681"/>
      <c r="F28" s="681"/>
      <c r="G28" s="681"/>
      <c r="H28" s="681"/>
      <c r="I28" s="681"/>
      <c r="J28" s="681"/>
      <c r="K28" s="681"/>
      <c r="L28" s="681"/>
      <c r="M28" s="681"/>
      <c r="N28" s="681"/>
      <c r="O28" s="681"/>
      <c r="P28" s="681"/>
      <c r="Q28" s="682"/>
      <c r="R28" s="683">
        <v>36272</v>
      </c>
      <c r="S28" s="684"/>
      <c r="T28" s="684"/>
      <c r="U28" s="684"/>
      <c r="V28" s="684"/>
      <c r="W28" s="684"/>
      <c r="X28" s="684"/>
      <c r="Y28" s="685"/>
      <c r="Z28" s="686">
        <v>0.5</v>
      </c>
      <c r="AA28" s="686"/>
      <c r="AB28" s="686"/>
      <c r="AC28" s="686"/>
      <c r="AD28" s="687" t="s">
        <v>242</v>
      </c>
      <c r="AE28" s="687"/>
      <c r="AF28" s="687"/>
      <c r="AG28" s="687"/>
      <c r="AH28" s="687"/>
      <c r="AI28" s="687"/>
      <c r="AJ28" s="687"/>
      <c r="AK28" s="687"/>
      <c r="AL28" s="688" t="s">
        <v>236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462205</v>
      </c>
      <c r="CS28" s="684"/>
      <c r="CT28" s="684"/>
      <c r="CU28" s="684"/>
      <c r="CV28" s="684"/>
      <c r="CW28" s="684"/>
      <c r="CX28" s="684"/>
      <c r="CY28" s="685"/>
      <c r="CZ28" s="688">
        <v>6.7</v>
      </c>
      <c r="DA28" s="717"/>
      <c r="DB28" s="717"/>
      <c r="DC28" s="722"/>
      <c r="DD28" s="692">
        <v>461182</v>
      </c>
      <c r="DE28" s="684"/>
      <c r="DF28" s="684"/>
      <c r="DG28" s="684"/>
      <c r="DH28" s="684"/>
      <c r="DI28" s="684"/>
      <c r="DJ28" s="684"/>
      <c r="DK28" s="685"/>
      <c r="DL28" s="692">
        <v>461182</v>
      </c>
      <c r="DM28" s="684"/>
      <c r="DN28" s="684"/>
      <c r="DO28" s="684"/>
      <c r="DP28" s="684"/>
      <c r="DQ28" s="684"/>
      <c r="DR28" s="684"/>
      <c r="DS28" s="684"/>
      <c r="DT28" s="684"/>
      <c r="DU28" s="684"/>
      <c r="DV28" s="685"/>
      <c r="DW28" s="688">
        <v>14.1</v>
      </c>
      <c r="DX28" s="717"/>
      <c r="DY28" s="717"/>
      <c r="DZ28" s="717"/>
      <c r="EA28" s="717"/>
      <c r="EB28" s="717"/>
      <c r="EC28" s="718"/>
    </row>
    <row r="29" spans="2:133" ht="11.25" customHeight="1" x14ac:dyDescent="0.15">
      <c r="B29" s="680" t="s">
        <v>306</v>
      </c>
      <c r="C29" s="681"/>
      <c r="D29" s="681"/>
      <c r="E29" s="681"/>
      <c r="F29" s="681"/>
      <c r="G29" s="681"/>
      <c r="H29" s="681"/>
      <c r="I29" s="681"/>
      <c r="J29" s="681"/>
      <c r="K29" s="681"/>
      <c r="L29" s="681"/>
      <c r="M29" s="681"/>
      <c r="N29" s="681"/>
      <c r="O29" s="681"/>
      <c r="P29" s="681"/>
      <c r="Q29" s="682"/>
      <c r="R29" s="683">
        <v>45676</v>
      </c>
      <c r="S29" s="684"/>
      <c r="T29" s="684"/>
      <c r="U29" s="684"/>
      <c r="V29" s="684"/>
      <c r="W29" s="684"/>
      <c r="X29" s="684"/>
      <c r="Y29" s="685"/>
      <c r="Z29" s="686">
        <v>0.6</v>
      </c>
      <c r="AA29" s="686"/>
      <c r="AB29" s="686"/>
      <c r="AC29" s="686"/>
      <c r="AD29" s="687">
        <v>2628</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308</v>
      </c>
      <c r="CG29" s="699"/>
      <c r="CH29" s="699"/>
      <c r="CI29" s="699"/>
      <c r="CJ29" s="699"/>
      <c r="CK29" s="699"/>
      <c r="CL29" s="699"/>
      <c r="CM29" s="699"/>
      <c r="CN29" s="699"/>
      <c r="CO29" s="699"/>
      <c r="CP29" s="699"/>
      <c r="CQ29" s="700"/>
      <c r="CR29" s="683">
        <v>462205</v>
      </c>
      <c r="CS29" s="720"/>
      <c r="CT29" s="720"/>
      <c r="CU29" s="720"/>
      <c r="CV29" s="720"/>
      <c r="CW29" s="720"/>
      <c r="CX29" s="720"/>
      <c r="CY29" s="721"/>
      <c r="CZ29" s="688">
        <v>6.7</v>
      </c>
      <c r="DA29" s="717"/>
      <c r="DB29" s="717"/>
      <c r="DC29" s="722"/>
      <c r="DD29" s="692">
        <v>461182</v>
      </c>
      <c r="DE29" s="720"/>
      <c r="DF29" s="720"/>
      <c r="DG29" s="720"/>
      <c r="DH29" s="720"/>
      <c r="DI29" s="720"/>
      <c r="DJ29" s="720"/>
      <c r="DK29" s="721"/>
      <c r="DL29" s="692">
        <v>461182</v>
      </c>
      <c r="DM29" s="720"/>
      <c r="DN29" s="720"/>
      <c r="DO29" s="720"/>
      <c r="DP29" s="720"/>
      <c r="DQ29" s="720"/>
      <c r="DR29" s="720"/>
      <c r="DS29" s="720"/>
      <c r="DT29" s="720"/>
      <c r="DU29" s="720"/>
      <c r="DV29" s="721"/>
      <c r="DW29" s="688">
        <v>14.1</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24770</v>
      </c>
      <c r="S30" s="684"/>
      <c r="T30" s="684"/>
      <c r="U30" s="684"/>
      <c r="V30" s="684"/>
      <c r="W30" s="684"/>
      <c r="X30" s="684"/>
      <c r="Y30" s="685"/>
      <c r="Z30" s="686">
        <v>0.3</v>
      </c>
      <c r="AA30" s="686"/>
      <c r="AB30" s="686"/>
      <c r="AC30" s="686"/>
      <c r="AD30" s="687" t="s">
        <v>236</v>
      </c>
      <c r="AE30" s="687"/>
      <c r="AF30" s="687"/>
      <c r="AG30" s="687"/>
      <c r="AH30" s="687"/>
      <c r="AI30" s="687"/>
      <c r="AJ30" s="687"/>
      <c r="AK30" s="687"/>
      <c r="AL30" s="688" t="s">
        <v>236</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439231</v>
      </c>
      <c r="CS30" s="684"/>
      <c r="CT30" s="684"/>
      <c r="CU30" s="684"/>
      <c r="CV30" s="684"/>
      <c r="CW30" s="684"/>
      <c r="CX30" s="684"/>
      <c r="CY30" s="685"/>
      <c r="CZ30" s="688">
        <v>6.4</v>
      </c>
      <c r="DA30" s="717"/>
      <c r="DB30" s="717"/>
      <c r="DC30" s="722"/>
      <c r="DD30" s="692">
        <v>438292</v>
      </c>
      <c r="DE30" s="684"/>
      <c r="DF30" s="684"/>
      <c r="DG30" s="684"/>
      <c r="DH30" s="684"/>
      <c r="DI30" s="684"/>
      <c r="DJ30" s="684"/>
      <c r="DK30" s="685"/>
      <c r="DL30" s="692">
        <v>438292</v>
      </c>
      <c r="DM30" s="684"/>
      <c r="DN30" s="684"/>
      <c r="DO30" s="684"/>
      <c r="DP30" s="684"/>
      <c r="DQ30" s="684"/>
      <c r="DR30" s="684"/>
      <c r="DS30" s="684"/>
      <c r="DT30" s="684"/>
      <c r="DU30" s="684"/>
      <c r="DV30" s="685"/>
      <c r="DW30" s="688">
        <v>13.4</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510784</v>
      </c>
      <c r="S31" s="684"/>
      <c r="T31" s="684"/>
      <c r="U31" s="684"/>
      <c r="V31" s="684"/>
      <c r="W31" s="684"/>
      <c r="X31" s="684"/>
      <c r="Y31" s="685"/>
      <c r="Z31" s="686">
        <v>7.2</v>
      </c>
      <c r="AA31" s="686"/>
      <c r="AB31" s="686"/>
      <c r="AC31" s="686"/>
      <c r="AD31" s="687" t="s">
        <v>242</v>
      </c>
      <c r="AE31" s="687"/>
      <c r="AF31" s="687"/>
      <c r="AG31" s="687"/>
      <c r="AH31" s="687"/>
      <c r="AI31" s="687"/>
      <c r="AJ31" s="687"/>
      <c r="AK31" s="687"/>
      <c r="AL31" s="688" t="s">
        <v>242</v>
      </c>
      <c r="AM31" s="689"/>
      <c r="AN31" s="689"/>
      <c r="AO31" s="690"/>
      <c r="AP31" s="740" t="s">
        <v>314</v>
      </c>
      <c r="AQ31" s="741"/>
      <c r="AR31" s="741"/>
      <c r="AS31" s="741"/>
      <c r="AT31" s="746" t="s">
        <v>315</v>
      </c>
      <c r="AU31" s="231"/>
      <c r="AV31" s="231"/>
      <c r="AW31" s="231"/>
      <c r="AX31" s="669" t="s">
        <v>189</v>
      </c>
      <c r="AY31" s="670"/>
      <c r="AZ31" s="670"/>
      <c r="BA31" s="670"/>
      <c r="BB31" s="670"/>
      <c r="BC31" s="670"/>
      <c r="BD31" s="670"/>
      <c r="BE31" s="670"/>
      <c r="BF31" s="671"/>
      <c r="BG31" s="739">
        <v>99.5</v>
      </c>
      <c r="BH31" s="735"/>
      <c r="BI31" s="735"/>
      <c r="BJ31" s="735"/>
      <c r="BK31" s="735"/>
      <c r="BL31" s="735"/>
      <c r="BM31" s="678">
        <v>98.5</v>
      </c>
      <c r="BN31" s="735"/>
      <c r="BO31" s="735"/>
      <c r="BP31" s="735"/>
      <c r="BQ31" s="736"/>
      <c r="BR31" s="739">
        <v>99.3</v>
      </c>
      <c r="BS31" s="735"/>
      <c r="BT31" s="735"/>
      <c r="BU31" s="735"/>
      <c r="BV31" s="735"/>
      <c r="BW31" s="735"/>
      <c r="BX31" s="678">
        <v>98.4</v>
      </c>
      <c r="BY31" s="735"/>
      <c r="BZ31" s="735"/>
      <c r="CA31" s="735"/>
      <c r="CB31" s="736"/>
      <c r="CD31" s="731"/>
      <c r="CE31" s="732"/>
      <c r="CF31" s="698" t="s">
        <v>316</v>
      </c>
      <c r="CG31" s="699"/>
      <c r="CH31" s="699"/>
      <c r="CI31" s="699"/>
      <c r="CJ31" s="699"/>
      <c r="CK31" s="699"/>
      <c r="CL31" s="699"/>
      <c r="CM31" s="699"/>
      <c r="CN31" s="699"/>
      <c r="CO31" s="699"/>
      <c r="CP31" s="699"/>
      <c r="CQ31" s="700"/>
      <c r="CR31" s="683">
        <v>22974</v>
      </c>
      <c r="CS31" s="720"/>
      <c r="CT31" s="720"/>
      <c r="CU31" s="720"/>
      <c r="CV31" s="720"/>
      <c r="CW31" s="720"/>
      <c r="CX31" s="720"/>
      <c r="CY31" s="721"/>
      <c r="CZ31" s="688">
        <v>0.3</v>
      </c>
      <c r="DA31" s="717"/>
      <c r="DB31" s="717"/>
      <c r="DC31" s="722"/>
      <c r="DD31" s="692">
        <v>22890</v>
      </c>
      <c r="DE31" s="720"/>
      <c r="DF31" s="720"/>
      <c r="DG31" s="720"/>
      <c r="DH31" s="720"/>
      <c r="DI31" s="720"/>
      <c r="DJ31" s="720"/>
      <c r="DK31" s="721"/>
      <c r="DL31" s="692">
        <v>22890</v>
      </c>
      <c r="DM31" s="720"/>
      <c r="DN31" s="720"/>
      <c r="DO31" s="720"/>
      <c r="DP31" s="720"/>
      <c r="DQ31" s="720"/>
      <c r="DR31" s="720"/>
      <c r="DS31" s="720"/>
      <c r="DT31" s="720"/>
      <c r="DU31" s="720"/>
      <c r="DV31" s="721"/>
      <c r="DW31" s="688">
        <v>0.7</v>
      </c>
      <c r="DX31" s="717"/>
      <c r="DY31" s="717"/>
      <c r="DZ31" s="717"/>
      <c r="EA31" s="717"/>
      <c r="EB31" s="717"/>
      <c r="EC31" s="718"/>
    </row>
    <row r="32" spans="2:133" ht="11.25" customHeight="1" x14ac:dyDescent="0.15">
      <c r="B32" s="750" t="s">
        <v>317</v>
      </c>
      <c r="C32" s="751"/>
      <c r="D32" s="751"/>
      <c r="E32" s="751"/>
      <c r="F32" s="751"/>
      <c r="G32" s="751"/>
      <c r="H32" s="751"/>
      <c r="I32" s="751"/>
      <c r="J32" s="751"/>
      <c r="K32" s="751"/>
      <c r="L32" s="751"/>
      <c r="M32" s="751"/>
      <c r="N32" s="751"/>
      <c r="O32" s="751"/>
      <c r="P32" s="751"/>
      <c r="Q32" s="752"/>
      <c r="R32" s="683" t="s">
        <v>236</v>
      </c>
      <c r="S32" s="684"/>
      <c r="T32" s="684"/>
      <c r="U32" s="684"/>
      <c r="V32" s="684"/>
      <c r="W32" s="684"/>
      <c r="X32" s="684"/>
      <c r="Y32" s="685"/>
      <c r="Z32" s="686" t="s">
        <v>242</v>
      </c>
      <c r="AA32" s="686"/>
      <c r="AB32" s="686"/>
      <c r="AC32" s="686"/>
      <c r="AD32" s="687" t="s">
        <v>236</v>
      </c>
      <c r="AE32" s="687"/>
      <c r="AF32" s="687"/>
      <c r="AG32" s="687"/>
      <c r="AH32" s="687"/>
      <c r="AI32" s="687"/>
      <c r="AJ32" s="687"/>
      <c r="AK32" s="687"/>
      <c r="AL32" s="688" t="s">
        <v>242</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99.7</v>
      </c>
      <c r="BH32" s="720"/>
      <c r="BI32" s="720"/>
      <c r="BJ32" s="720"/>
      <c r="BK32" s="720"/>
      <c r="BL32" s="720"/>
      <c r="BM32" s="689">
        <v>99.1</v>
      </c>
      <c r="BN32" s="737"/>
      <c r="BO32" s="737"/>
      <c r="BP32" s="737"/>
      <c r="BQ32" s="738"/>
      <c r="BR32" s="749">
        <v>99.5</v>
      </c>
      <c r="BS32" s="720"/>
      <c r="BT32" s="720"/>
      <c r="BU32" s="720"/>
      <c r="BV32" s="720"/>
      <c r="BW32" s="720"/>
      <c r="BX32" s="689">
        <v>99.1</v>
      </c>
      <c r="BY32" s="737"/>
      <c r="BZ32" s="737"/>
      <c r="CA32" s="737"/>
      <c r="CB32" s="738"/>
      <c r="CD32" s="733"/>
      <c r="CE32" s="734"/>
      <c r="CF32" s="698" t="s">
        <v>320</v>
      </c>
      <c r="CG32" s="699"/>
      <c r="CH32" s="699"/>
      <c r="CI32" s="699"/>
      <c r="CJ32" s="699"/>
      <c r="CK32" s="699"/>
      <c r="CL32" s="699"/>
      <c r="CM32" s="699"/>
      <c r="CN32" s="699"/>
      <c r="CO32" s="699"/>
      <c r="CP32" s="699"/>
      <c r="CQ32" s="700"/>
      <c r="CR32" s="683" t="s">
        <v>242</v>
      </c>
      <c r="CS32" s="684"/>
      <c r="CT32" s="684"/>
      <c r="CU32" s="684"/>
      <c r="CV32" s="684"/>
      <c r="CW32" s="684"/>
      <c r="CX32" s="684"/>
      <c r="CY32" s="685"/>
      <c r="CZ32" s="688" t="s">
        <v>242</v>
      </c>
      <c r="DA32" s="717"/>
      <c r="DB32" s="717"/>
      <c r="DC32" s="722"/>
      <c r="DD32" s="692" t="s">
        <v>236</v>
      </c>
      <c r="DE32" s="684"/>
      <c r="DF32" s="684"/>
      <c r="DG32" s="684"/>
      <c r="DH32" s="684"/>
      <c r="DI32" s="684"/>
      <c r="DJ32" s="684"/>
      <c r="DK32" s="685"/>
      <c r="DL32" s="692" t="s">
        <v>242</v>
      </c>
      <c r="DM32" s="684"/>
      <c r="DN32" s="684"/>
      <c r="DO32" s="684"/>
      <c r="DP32" s="684"/>
      <c r="DQ32" s="684"/>
      <c r="DR32" s="684"/>
      <c r="DS32" s="684"/>
      <c r="DT32" s="684"/>
      <c r="DU32" s="684"/>
      <c r="DV32" s="685"/>
      <c r="DW32" s="688" t="s">
        <v>242</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532054</v>
      </c>
      <c r="S33" s="684"/>
      <c r="T33" s="684"/>
      <c r="U33" s="684"/>
      <c r="V33" s="684"/>
      <c r="W33" s="684"/>
      <c r="X33" s="684"/>
      <c r="Y33" s="685"/>
      <c r="Z33" s="686">
        <v>7.5</v>
      </c>
      <c r="AA33" s="686"/>
      <c r="AB33" s="686"/>
      <c r="AC33" s="686"/>
      <c r="AD33" s="687" t="s">
        <v>236</v>
      </c>
      <c r="AE33" s="687"/>
      <c r="AF33" s="687"/>
      <c r="AG33" s="687"/>
      <c r="AH33" s="687"/>
      <c r="AI33" s="687"/>
      <c r="AJ33" s="687"/>
      <c r="AK33" s="687"/>
      <c r="AL33" s="688" t="s">
        <v>242</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99.4</v>
      </c>
      <c r="BH33" s="754"/>
      <c r="BI33" s="754"/>
      <c r="BJ33" s="754"/>
      <c r="BK33" s="754"/>
      <c r="BL33" s="754"/>
      <c r="BM33" s="755">
        <v>97.8</v>
      </c>
      <c r="BN33" s="754"/>
      <c r="BO33" s="754"/>
      <c r="BP33" s="754"/>
      <c r="BQ33" s="756"/>
      <c r="BR33" s="753">
        <v>99.1</v>
      </c>
      <c r="BS33" s="754"/>
      <c r="BT33" s="754"/>
      <c r="BU33" s="754"/>
      <c r="BV33" s="754"/>
      <c r="BW33" s="754"/>
      <c r="BX33" s="755">
        <v>97.6</v>
      </c>
      <c r="BY33" s="754"/>
      <c r="BZ33" s="754"/>
      <c r="CA33" s="754"/>
      <c r="CB33" s="756"/>
      <c r="CD33" s="698" t="s">
        <v>323</v>
      </c>
      <c r="CE33" s="699"/>
      <c r="CF33" s="699"/>
      <c r="CG33" s="699"/>
      <c r="CH33" s="699"/>
      <c r="CI33" s="699"/>
      <c r="CJ33" s="699"/>
      <c r="CK33" s="699"/>
      <c r="CL33" s="699"/>
      <c r="CM33" s="699"/>
      <c r="CN33" s="699"/>
      <c r="CO33" s="699"/>
      <c r="CP33" s="699"/>
      <c r="CQ33" s="700"/>
      <c r="CR33" s="683">
        <v>4083879</v>
      </c>
      <c r="CS33" s="720"/>
      <c r="CT33" s="720"/>
      <c r="CU33" s="720"/>
      <c r="CV33" s="720"/>
      <c r="CW33" s="720"/>
      <c r="CX33" s="720"/>
      <c r="CY33" s="721"/>
      <c r="CZ33" s="688">
        <v>59.1</v>
      </c>
      <c r="DA33" s="717"/>
      <c r="DB33" s="717"/>
      <c r="DC33" s="722"/>
      <c r="DD33" s="692">
        <v>1843162</v>
      </c>
      <c r="DE33" s="720"/>
      <c r="DF33" s="720"/>
      <c r="DG33" s="720"/>
      <c r="DH33" s="720"/>
      <c r="DI33" s="720"/>
      <c r="DJ33" s="720"/>
      <c r="DK33" s="721"/>
      <c r="DL33" s="692">
        <v>1488968</v>
      </c>
      <c r="DM33" s="720"/>
      <c r="DN33" s="720"/>
      <c r="DO33" s="720"/>
      <c r="DP33" s="720"/>
      <c r="DQ33" s="720"/>
      <c r="DR33" s="720"/>
      <c r="DS33" s="720"/>
      <c r="DT33" s="720"/>
      <c r="DU33" s="720"/>
      <c r="DV33" s="721"/>
      <c r="DW33" s="688">
        <v>45.5</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32198</v>
      </c>
      <c r="S34" s="684"/>
      <c r="T34" s="684"/>
      <c r="U34" s="684"/>
      <c r="V34" s="684"/>
      <c r="W34" s="684"/>
      <c r="X34" s="684"/>
      <c r="Y34" s="685"/>
      <c r="Z34" s="686">
        <v>0.5</v>
      </c>
      <c r="AA34" s="686"/>
      <c r="AB34" s="686"/>
      <c r="AC34" s="686"/>
      <c r="AD34" s="687">
        <v>24124</v>
      </c>
      <c r="AE34" s="687"/>
      <c r="AF34" s="687"/>
      <c r="AG34" s="687"/>
      <c r="AH34" s="687"/>
      <c r="AI34" s="687"/>
      <c r="AJ34" s="687"/>
      <c r="AK34" s="687"/>
      <c r="AL34" s="688">
        <v>0.8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1143347</v>
      </c>
      <c r="CS34" s="684"/>
      <c r="CT34" s="684"/>
      <c r="CU34" s="684"/>
      <c r="CV34" s="684"/>
      <c r="CW34" s="684"/>
      <c r="CX34" s="684"/>
      <c r="CY34" s="685"/>
      <c r="CZ34" s="688">
        <v>16.5</v>
      </c>
      <c r="DA34" s="717"/>
      <c r="DB34" s="717"/>
      <c r="DC34" s="722"/>
      <c r="DD34" s="692">
        <v>697738</v>
      </c>
      <c r="DE34" s="684"/>
      <c r="DF34" s="684"/>
      <c r="DG34" s="684"/>
      <c r="DH34" s="684"/>
      <c r="DI34" s="684"/>
      <c r="DJ34" s="684"/>
      <c r="DK34" s="685"/>
      <c r="DL34" s="692">
        <v>528018</v>
      </c>
      <c r="DM34" s="684"/>
      <c r="DN34" s="684"/>
      <c r="DO34" s="684"/>
      <c r="DP34" s="684"/>
      <c r="DQ34" s="684"/>
      <c r="DR34" s="684"/>
      <c r="DS34" s="684"/>
      <c r="DT34" s="684"/>
      <c r="DU34" s="684"/>
      <c r="DV34" s="685"/>
      <c r="DW34" s="688">
        <v>16.100000000000001</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1107011</v>
      </c>
      <c r="S35" s="684"/>
      <c r="T35" s="684"/>
      <c r="U35" s="684"/>
      <c r="V35" s="684"/>
      <c r="W35" s="684"/>
      <c r="X35" s="684"/>
      <c r="Y35" s="685"/>
      <c r="Z35" s="686">
        <v>15.6</v>
      </c>
      <c r="AA35" s="686"/>
      <c r="AB35" s="686"/>
      <c r="AC35" s="686"/>
      <c r="AD35" s="687" t="s">
        <v>236</v>
      </c>
      <c r="AE35" s="687"/>
      <c r="AF35" s="687"/>
      <c r="AG35" s="687"/>
      <c r="AH35" s="687"/>
      <c r="AI35" s="687"/>
      <c r="AJ35" s="687"/>
      <c r="AK35" s="687"/>
      <c r="AL35" s="688" t="s">
        <v>242</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40902</v>
      </c>
      <c r="CS35" s="720"/>
      <c r="CT35" s="720"/>
      <c r="CU35" s="720"/>
      <c r="CV35" s="720"/>
      <c r="CW35" s="720"/>
      <c r="CX35" s="720"/>
      <c r="CY35" s="721"/>
      <c r="CZ35" s="688">
        <v>0.6</v>
      </c>
      <c r="DA35" s="717"/>
      <c r="DB35" s="717"/>
      <c r="DC35" s="722"/>
      <c r="DD35" s="692">
        <v>33106</v>
      </c>
      <c r="DE35" s="720"/>
      <c r="DF35" s="720"/>
      <c r="DG35" s="720"/>
      <c r="DH35" s="720"/>
      <c r="DI35" s="720"/>
      <c r="DJ35" s="720"/>
      <c r="DK35" s="721"/>
      <c r="DL35" s="692">
        <v>29331</v>
      </c>
      <c r="DM35" s="720"/>
      <c r="DN35" s="720"/>
      <c r="DO35" s="720"/>
      <c r="DP35" s="720"/>
      <c r="DQ35" s="720"/>
      <c r="DR35" s="720"/>
      <c r="DS35" s="720"/>
      <c r="DT35" s="720"/>
      <c r="DU35" s="720"/>
      <c r="DV35" s="721"/>
      <c r="DW35" s="688">
        <v>0.9</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965490</v>
      </c>
      <c r="S36" s="684"/>
      <c r="T36" s="684"/>
      <c r="U36" s="684"/>
      <c r="V36" s="684"/>
      <c r="W36" s="684"/>
      <c r="X36" s="684"/>
      <c r="Y36" s="685"/>
      <c r="Z36" s="686">
        <v>13.6</v>
      </c>
      <c r="AA36" s="686"/>
      <c r="AB36" s="686"/>
      <c r="AC36" s="686"/>
      <c r="AD36" s="687" t="s">
        <v>242</v>
      </c>
      <c r="AE36" s="687"/>
      <c r="AF36" s="687"/>
      <c r="AG36" s="687"/>
      <c r="AH36" s="687"/>
      <c r="AI36" s="687"/>
      <c r="AJ36" s="687"/>
      <c r="AK36" s="687"/>
      <c r="AL36" s="688" t="s">
        <v>242</v>
      </c>
      <c r="AM36" s="689"/>
      <c r="AN36" s="689"/>
      <c r="AO36" s="690"/>
      <c r="AP36" s="235"/>
      <c r="AQ36" s="757" t="s">
        <v>331</v>
      </c>
      <c r="AR36" s="758"/>
      <c r="AS36" s="758"/>
      <c r="AT36" s="758"/>
      <c r="AU36" s="758"/>
      <c r="AV36" s="758"/>
      <c r="AW36" s="758"/>
      <c r="AX36" s="758"/>
      <c r="AY36" s="759"/>
      <c r="AZ36" s="672">
        <v>739085</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144869</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1111490</v>
      </c>
      <c r="CS36" s="684"/>
      <c r="CT36" s="684"/>
      <c r="CU36" s="684"/>
      <c r="CV36" s="684"/>
      <c r="CW36" s="684"/>
      <c r="CX36" s="684"/>
      <c r="CY36" s="685"/>
      <c r="CZ36" s="688">
        <v>16.100000000000001</v>
      </c>
      <c r="DA36" s="717"/>
      <c r="DB36" s="717"/>
      <c r="DC36" s="722"/>
      <c r="DD36" s="692">
        <v>617680</v>
      </c>
      <c r="DE36" s="684"/>
      <c r="DF36" s="684"/>
      <c r="DG36" s="684"/>
      <c r="DH36" s="684"/>
      <c r="DI36" s="684"/>
      <c r="DJ36" s="684"/>
      <c r="DK36" s="685"/>
      <c r="DL36" s="692">
        <v>518990</v>
      </c>
      <c r="DM36" s="684"/>
      <c r="DN36" s="684"/>
      <c r="DO36" s="684"/>
      <c r="DP36" s="684"/>
      <c r="DQ36" s="684"/>
      <c r="DR36" s="684"/>
      <c r="DS36" s="684"/>
      <c r="DT36" s="684"/>
      <c r="DU36" s="684"/>
      <c r="DV36" s="685"/>
      <c r="DW36" s="688">
        <v>15.9</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82034</v>
      </c>
      <c r="S37" s="684"/>
      <c r="T37" s="684"/>
      <c r="U37" s="684"/>
      <c r="V37" s="684"/>
      <c r="W37" s="684"/>
      <c r="X37" s="684"/>
      <c r="Y37" s="685"/>
      <c r="Z37" s="686">
        <v>1.2</v>
      </c>
      <c r="AA37" s="686"/>
      <c r="AB37" s="686"/>
      <c r="AC37" s="686"/>
      <c r="AD37" s="687" t="s">
        <v>236</v>
      </c>
      <c r="AE37" s="687"/>
      <c r="AF37" s="687"/>
      <c r="AG37" s="687"/>
      <c r="AH37" s="687"/>
      <c r="AI37" s="687"/>
      <c r="AJ37" s="687"/>
      <c r="AK37" s="687"/>
      <c r="AL37" s="688" t="s">
        <v>236</v>
      </c>
      <c r="AM37" s="689"/>
      <c r="AN37" s="689"/>
      <c r="AO37" s="690"/>
      <c r="AQ37" s="761" t="s">
        <v>335</v>
      </c>
      <c r="AR37" s="762"/>
      <c r="AS37" s="762"/>
      <c r="AT37" s="762"/>
      <c r="AU37" s="762"/>
      <c r="AV37" s="762"/>
      <c r="AW37" s="762"/>
      <c r="AX37" s="762"/>
      <c r="AY37" s="763"/>
      <c r="AZ37" s="683">
        <v>185979</v>
      </c>
      <c r="BA37" s="684"/>
      <c r="BB37" s="684"/>
      <c r="BC37" s="684"/>
      <c r="BD37" s="720"/>
      <c r="BE37" s="720"/>
      <c r="BF37" s="738"/>
      <c r="BG37" s="698" t="s">
        <v>336</v>
      </c>
      <c r="BH37" s="699"/>
      <c r="BI37" s="699"/>
      <c r="BJ37" s="699"/>
      <c r="BK37" s="699"/>
      <c r="BL37" s="699"/>
      <c r="BM37" s="699"/>
      <c r="BN37" s="699"/>
      <c r="BO37" s="699"/>
      <c r="BP37" s="699"/>
      <c r="BQ37" s="699"/>
      <c r="BR37" s="699"/>
      <c r="BS37" s="699"/>
      <c r="BT37" s="699"/>
      <c r="BU37" s="700"/>
      <c r="BV37" s="683">
        <v>141666</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290344</v>
      </c>
      <c r="CS37" s="720"/>
      <c r="CT37" s="720"/>
      <c r="CU37" s="720"/>
      <c r="CV37" s="720"/>
      <c r="CW37" s="720"/>
      <c r="CX37" s="720"/>
      <c r="CY37" s="721"/>
      <c r="CZ37" s="688">
        <v>4.2</v>
      </c>
      <c r="DA37" s="717"/>
      <c r="DB37" s="717"/>
      <c r="DC37" s="722"/>
      <c r="DD37" s="692">
        <v>290344</v>
      </c>
      <c r="DE37" s="720"/>
      <c r="DF37" s="720"/>
      <c r="DG37" s="720"/>
      <c r="DH37" s="720"/>
      <c r="DI37" s="720"/>
      <c r="DJ37" s="720"/>
      <c r="DK37" s="721"/>
      <c r="DL37" s="692">
        <v>254291</v>
      </c>
      <c r="DM37" s="720"/>
      <c r="DN37" s="720"/>
      <c r="DO37" s="720"/>
      <c r="DP37" s="720"/>
      <c r="DQ37" s="720"/>
      <c r="DR37" s="720"/>
      <c r="DS37" s="720"/>
      <c r="DT37" s="720"/>
      <c r="DU37" s="720"/>
      <c r="DV37" s="721"/>
      <c r="DW37" s="688">
        <v>7.8</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151129</v>
      </c>
      <c r="S38" s="684"/>
      <c r="T38" s="684"/>
      <c r="U38" s="684"/>
      <c r="V38" s="684"/>
      <c r="W38" s="684"/>
      <c r="X38" s="684"/>
      <c r="Y38" s="685"/>
      <c r="Z38" s="686">
        <v>2.1</v>
      </c>
      <c r="AA38" s="686"/>
      <c r="AB38" s="686"/>
      <c r="AC38" s="686"/>
      <c r="AD38" s="687">
        <v>163</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49621</v>
      </c>
      <c r="BA38" s="684"/>
      <c r="BB38" s="684"/>
      <c r="BC38" s="684"/>
      <c r="BD38" s="720"/>
      <c r="BE38" s="720"/>
      <c r="BF38" s="738"/>
      <c r="BG38" s="698" t="s">
        <v>340</v>
      </c>
      <c r="BH38" s="699"/>
      <c r="BI38" s="699"/>
      <c r="BJ38" s="699"/>
      <c r="BK38" s="699"/>
      <c r="BL38" s="699"/>
      <c r="BM38" s="699"/>
      <c r="BN38" s="699"/>
      <c r="BO38" s="699"/>
      <c r="BP38" s="699"/>
      <c r="BQ38" s="699"/>
      <c r="BR38" s="699"/>
      <c r="BS38" s="699"/>
      <c r="BT38" s="699"/>
      <c r="BU38" s="700"/>
      <c r="BV38" s="683">
        <v>1359</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553106</v>
      </c>
      <c r="CS38" s="684"/>
      <c r="CT38" s="684"/>
      <c r="CU38" s="684"/>
      <c r="CV38" s="684"/>
      <c r="CW38" s="684"/>
      <c r="CX38" s="684"/>
      <c r="CY38" s="685"/>
      <c r="CZ38" s="688">
        <v>8</v>
      </c>
      <c r="DA38" s="717"/>
      <c r="DB38" s="717"/>
      <c r="DC38" s="722"/>
      <c r="DD38" s="692">
        <v>423598</v>
      </c>
      <c r="DE38" s="684"/>
      <c r="DF38" s="684"/>
      <c r="DG38" s="684"/>
      <c r="DH38" s="684"/>
      <c r="DI38" s="684"/>
      <c r="DJ38" s="684"/>
      <c r="DK38" s="685"/>
      <c r="DL38" s="692">
        <v>412629</v>
      </c>
      <c r="DM38" s="684"/>
      <c r="DN38" s="684"/>
      <c r="DO38" s="684"/>
      <c r="DP38" s="684"/>
      <c r="DQ38" s="684"/>
      <c r="DR38" s="684"/>
      <c r="DS38" s="684"/>
      <c r="DT38" s="684"/>
      <c r="DU38" s="684"/>
      <c r="DV38" s="685"/>
      <c r="DW38" s="688">
        <v>12.6</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234763</v>
      </c>
      <c r="S39" s="684"/>
      <c r="T39" s="684"/>
      <c r="U39" s="684"/>
      <c r="V39" s="684"/>
      <c r="W39" s="684"/>
      <c r="X39" s="684"/>
      <c r="Y39" s="685"/>
      <c r="Z39" s="686">
        <v>3.3</v>
      </c>
      <c r="AA39" s="686"/>
      <c r="AB39" s="686"/>
      <c r="AC39" s="686"/>
      <c r="AD39" s="687" t="s">
        <v>236</v>
      </c>
      <c r="AE39" s="687"/>
      <c r="AF39" s="687"/>
      <c r="AG39" s="687"/>
      <c r="AH39" s="687"/>
      <c r="AI39" s="687"/>
      <c r="AJ39" s="687"/>
      <c r="AK39" s="687"/>
      <c r="AL39" s="688" t="s">
        <v>242</v>
      </c>
      <c r="AM39" s="689"/>
      <c r="AN39" s="689"/>
      <c r="AO39" s="690"/>
      <c r="AQ39" s="761" t="s">
        <v>343</v>
      </c>
      <c r="AR39" s="762"/>
      <c r="AS39" s="762"/>
      <c r="AT39" s="762"/>
      <c r="AU39" s="762"/>
      <c r="AV39" s="762"/>
      <c r="AW39" s="762"/>
      <c r="AX39" s="762"/>
      <c r="AY39" s="763"/>
      <c r="AZ39" s="683">
        <v>8561</v>
      </c>
      <c r="BA39" s="684"/>
      <c r="BB39" s="684"/>
      <c r="BC39" s="684"/>
      <c r="BD39" s="720"/>
      <c r="BE39" s="720"/>
      <c r="BF39" s="738"/>
      <c r="BG39" s="698" t="s">
        <v>344</v>
      </c>
      <c r="BH39" s="699"/>
      <c r="BI39" s="699"/>
      <c r="BJ39" s="699"/>
      <c r="BK39" s="699"/>
      <c r="BL39" s="699"/>
      <c r="BM39" s="699"/>
      <c r="BN39" s="699"/>
      <c r="BO39" s="699"/>
      <c r="BP39" s="699"/>
      <c r="BQ39" s="699"/>
      <c r="BR39" s="699"/>
      <c r="BS39" s="699"/>
      <c r="BT39" s="699"/>
      <c r="BU39" s="700"/>
      <c r="BV39" s="683">
        <v>2564</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1137975</v>
      </c>
      <c r="CS39" s="720"/>
      <c r="CT39" s="720"/>
      <c r="CU39" s="720"/>
      <c r="CV39" s="720"/>
      <c r="CW39" s="720"/>
      <c r="CX39" s="720"/>
      <c r="CY39" s="721"/>
      <c r="CZ39" s="688">
        <v>16.5</v>
      </c>
      <c r="DA39" s="717"/>
      <c r="DB39" s="717"/>
      <c r="DC39" s="722"/>
      <c r="DD39" s="692">
        <v>23981</v>
      </c>
      <c r="DE39" s="720"/>
      <c r="DF39" s="720"/>
      <c r="DG39" s="720"/>
      <c r="DH39" s="720"/>
      <c r="DI39" s="720"/>
      <c r="DJ39" s="720"/>
      <c r="DK39" s="721"/>
      <c r="DL39" s="692" t="s">
        <v>242</v>
      </c>
      <c r="DM39" s="720"/>
      <c r="DN39" s="720"/>
      <c r="DO39" s="720"/>
      <c r="DP39" s="720"/>
      <c r="DQ39" s="720"/>
      <c r="DR39" s="720"/>
      <c r="DS39" s="720"/>
      <c r="DT39" s="720"/>
      <c r="DU39" s="720"/>
      <c r="DV39" s="721"/>
      <c r="DW39" s="688" t="s">
        <v>236</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242</v>
      </c>
      <c r="S40" s="684"/>
      <c r="T40" s="684"/>
      <c r="U40" s="684"/>
      <c r="V40" s="684"/>
      <c r="W40" s="684"/>
      <c r="X40" s="684"/>
      <c r="Y40" s="685"/>
      <c r="Z40" s="686" t="s">
        <v>242</v>
      </c>
      <c r="AA40" s="686"/>
      <c r="AB40" s="686"/>
      <c r="AC40" s="686"/>
      <c r="AD40" s="687" t="s">
        <v>242</v>
      </c>
      <c r="AE40" s="687"/>
      <c r="AF40" s="687"/>
      <c r="AG40" s="687"/>
      <c r="AH40" s="687"/>
      <c r="AI40" s="687"/>
      <c r="AJ40" s="687"/>
      <c r="AK40" s="687"/>
      <c r="AL40" s="688" t="s">
        <v>236</v>
      </c>
      <c r="AM40" s="689"/>
      <c r="AN40" s="689"/>
      <c r="AO40" s="690"/>
      <c r="AQ40" s="761" t="s">
        <v>347</v>
      </c>
      <c r="AR40" s="762"/>
      <c r="AS40" s="762"/>
      <c r="AT40" s="762"/>
      <c r="AU40" s="762"/>
      <c r="AV40" s="762"/>
      <c r="AW40" s="762"/>
      <c r="AX40" s="762"/>
      <c r="AY40" s="763"/>
      <c r="AZ40" s="683" t="s">
        <v>242</v>
      </c>
      <c r="BA40" s="684"/>
      <c r="BB40" s="684"/>
      <c r="BC40" s="684"/>
      <c r="BD40" s="720"/>
      <c r="BE40" s="720"/>
      <c r="BF40" s="738"/>
      <c r="BG40" s="764" t="s">
        <v>348</v>
      </c>
      <c r="BH40" s="765"/>
      <c r="BI40" s="765"/>
      <c r="BJ40" s="765"/>
      <c r="BK40" s="765"/>
      <c r="BL40" s="236"/>
      <c r="BM40" s="699" t="s">
        <v>349</v>
      </c>
      <c r="BN40" s="699"/>
      <c r="BO40" s="699"/>
      <c r="BP40" s="699"/>
      <c r="BQ40" s="699"/>
      <c r="BR40" s="699"/>
      <c r="BS40" s="699"/>
      <c r="BT40" s="699"/>
      <c r="BU40" s="700"/>
      <c r="BV40" s="683">
        <v>114</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97059</v>
      </c>
      <c r="CS40" s="684"/>
      <c r="CT40" s="684"/>
      <c r="CU40" s="684"/>
      <c r="CV40" s="684"/>
      <c r="CW40" s="684"/>
      <c r="CX40" s="684"/>
      <c r="CY40" s="685"/>
      <c r="CZ40" s="688">
        <v>1.4</v>
      </c>
      <c r="DA40" s="717"/>
      <c r="DB40" s="717"/>
      <c r="DC40" s="722"/>
      <c r="DD40" s="692">
        <v>47059</v>
      </c>
      <c r="DE40" s="684"/>
      <c r="DF40" s="684"/>
      <c r="DG40" s="684"/>
      <c r="DH40" s="684"/>
      <c r="DI40" s="684"/>
      <c r="DJ40" s="684"/>
      <c r="DK40" s="685"/>
      <c r="DL40" s="692" t="s">
        <v>236</v>
      </c>
      <c r="DM40" s="684"/>
      <c r="DN40" s="684"/>
      <c r="DO40" s="684"/>
      <c r="DP40" s="684"/>
      <c r="DQ40" s="684"/>
      <c r="DR40" s="684"/>
      <c r="DS40" s="684"/>
      <c r="DT40" s="684"/>
      <c r="DU40" s="684"/>
      <c r="DV40" s="685"/>
      <c r="DW40" s="688" t="s">
        <v>242</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98563</v>
      </c>
      <c r="S41" s="684"/>
      <c r="T41" s="684"/>
      <c r="U41" s="684"/>
      <c r="V41" s="684"/>
      <c r="W41" s="684"/>
      <c r="X41" s="684"/>
      <c r="Y41" s="685"/>
      <c r="Z41" s="686">
        <v>1.4</v>
      </c>
      <c r="AA41" s="686"/>
      <c r="AB41" s="686"/>
      <c r="AC41" s="686"/>
      <c r="AD41" s="687" t="s">
        <v>242</v>
      </c>
      <c r="AE41" s="687"/>
      <c r="AF41" s="687"/>
      <c r="AG41" s="687"/>
      <c r="AH41" s="687"/>
      <c r="AI41" s="687"/>
      <c r="AJ41" s="687"/>
      <c r="AK41" s="687"/>
      <c r="AL41" s="688" t="s">
        <v>242</v>
      </c>
      <c r="AM41" s="689"/>
      <c r="AN41" s="689"/>
      <c r="AO41" s="690"/>
      <c r="AQ41" s="761" t="s">
        <v>352</v>
      </c>
      <c r="AR41" s="762"/>
      <c r="AS41" s="762"/>
      <c r="AT41" s="762"/>
      <c r="AU41" s="762"/>
      <c r="AV41" s="762"/>
      <c r="AW41" s="762"/>
      <c r="AX41" s="762"/>
      <c r="AY41" s="763"/>
      <c r="AZ41" s="683">
        <v>102773</v>
      </c>
      <c r="BA41" s="684"/>
      <c r="BB41" s="684"/>
      <c r="BC41" s="684"/>
      <c r="BD41" s="720"/>
      <c r="BE41" s="720"/>
      <c r="BF41" s="738"/>
      <c r="BG41" s="764"/>
      <c r="BH41" s="765"/>
      <c r="BI41" s="765"/>
      <c r="BJ41" s="765"/>
      <c r="BK41" s="765"/>
      <c r="BL41" s="236"/>
      <c r="BM41" s="699" t="s">
        <v>353</v>
      </c>
      <c r="BN41" s="699"/>
      <c r="BO41" s="699"/>
      <c r="BP41" s="699"/>
      <c r="BQ41" s="699"/>
      <c r="BR41" s="699"/>
      <c r="BS41" s="699"/>
      <c r="BT41" s="699"/>
      <c r="BU41" s="700"/>
      <c r="BV41" s="683" t="s">
        <v>242</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242</v>
      </c>
      <c r="CS41" s="720"/>
      <c r="CT41" s="720"/>
      <c r="CU41" s="720"/>
      <c r="CV41" s="720"/>
      <c r="CW41" s="720"/>
      <c r="CX41" s="720"/>
      <c r="CY41" s="721"/>
      <c r="CZ41" s="688" t="s">
        <v>236</v>
      </c>
      <c r="DA41" s="717"/>
      <c r="DB41" s="717"/>
      <c r="DC41" s="722"/>
      <c r="DD41" s="692" t="s">
        <v>236</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7078089</v>
      </c>
      <c r="S42" s="769"/>
      <c r="T42" s="769"/>
      <c r="U42" s="769"/>
      <c r="V42" s="769"/>
      <c r="W42" s="769"/>
      <c r="X42" s="769"/>
      <c r="Y42" s="777"/>
      <c r="Z42" s="778">
        <v>100</v>
      </c>
      <c r="AA42" s="778"/>
      <c r="AB42" s="778"/>
      <c r="AC42" s="778"/>
      <c r="AD42" s="779">
        <v>3173378</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392151</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353</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679436</v>
      </c>
      <c r="CS42" s="684"/>
      <c r="CT42" s="684"/>
      <c r="CU42" s="684"/>
      <c r="CV42" s="684"/>
      <c r="CW42" s="684"/>
      <c r="CX42" s="684"/>
      <c r="CY42" s="685"/>
      <c r="CZ42" s="688">
        <v>9.8000000000000007</v>
      </c>
      <c r="DA42" s="689"/>
      <c r="DB42" s="689"/>
      <c r="DC42" s="701"/>
      <c r="DD42" s="692">
        <v>236071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13236</v>
      </c>
      <c r="CS43" s="720"/>
      <c r="CT43" s="720"/>
      <c r="CU43" s="720"/>
      <c r="CV43" s="720"/>
      <c r="CW43" s="720"/>
      <c r="CX43" s="720"/>
      <c r="CY43" s="721"/>
      <c r="CZ43" s="688">
        <v>0.2</v>
      </c>
      <c r="DA43" s="717"/>
      <c r="DB43" s="717"/>
      <c r="DC43" s="722"/>
      <c r="DD43" s="692">
        <v>13236</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614073</v>
      </c>
      <c r="CS44" s="684"/>
      <c r="CT44" s="684"/>
      <c r="CU44" s="684"/>
      <c r="CV44" s="684"/>
      <c r="CW44" s="684"/>
      <c r="CX44" s="684"/>
      <c r="CY44" s="685"/>
      <c r="CZ44" s="688">
        <v>8.9</v>
      </c>
      <c r="DA44" s="689"/>
      <c r="DB44" s="689"/>
      <c r="DC44" s="701"/>
      <c r="DD44" s="692">
        <v>232595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240613</v>
      </c>
      <c r="CS45" s="720"/>
      <c r="CT45" s="720"/>
      <c r="CU45" s="720"/>
      <c r="CV45" s="720"/>
      <c r="CW45" s="720"/>
      <c r="CX45" s="720"/>
      <c r="CY45" s="721"/>
      <c r="CZ45" s="688">
        <v>3.5</v>
      </c>
      <c r="DA45" s="717"/>
      <c r="DB45" s="717"/>
      <c r="DC45" s="722"/>
      <c r="DD45" s="692">
        <v>63393</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373460</v>
      </c>
      <c r="CS46" s="684"/>
      <c r="CT46" s="684"/>
      <c r="CU46" s="684"/>
      <c r="CV46" s="684"/>
      <c r="CW46" s="684"/>
      <c r="CX46" s="684"/>
      <c r="CY46" s="685"/>
      <c r="CZ46" s="688">
        <v>5.4</v>
      </c>
      <c r="DA46" s="689"/>
      <c r="DB46" s="689"/>
      <c r="DC46" s="701"/>
      <c r="DD46" s="692">
        <v>169202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65363</v>
      </c>
      <c r="CS47" s="720"/>
      <c r="CT47" s="720"/>
      <c r="CU47" s="720"/>
      <c r="CV47" s="720"/>
      <c r="CW47" s="720"/>
      <c r="CX47" s="720"/>
      <c r="CY47" s="721"/>
      <c r="CZ47" s="688">
        <v>0.9</v>
      </c>
      <c r="DA47" s="717"/>
      <c r="DB47" s="717"/>
      <c r="DC47" s="722"/>
      <c r="DD47" s="692">
        <v>3476</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242</v>
      </c>
      <c r="CS48" s="684"/>
      <c r="CT48" s="684"/>
      <c r="CU48" s="684"/>
      <c r="CV48" s="684"/>
      <c r="CW48" s="684"/>
      <c r="CX48" s="684"/>
      <c r="CY48" s="685"/>
      <c r="CZ48" s="688" t="s">
        <v>242</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6915599</v>
      </c>
      <c r="CS49" s="754"/>
      <c r="CT49" s="754"/>
      <c r="CU49" s="754"/>
      <c r="CV49" s="754"/>
      <c r="CW49" s="754"/>
      <c r="CX49" s="754"/>
      <c r="CY49" s="785"/>
      <c r="CZ49" s="780">
        <v>100</v>
      </c>
      <c r="DA49" s="786"/>
      <c r="DB49" s="786"/>
      <c r="DC49" s="787"/>
      <c r="DD49" s="788">
        <v>3571641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qRJCE+Jb4UY0toEXZFx8lgku6Q9r2QckN8OmJanUrxKSqB+tXIwQ30habGLw3WuaDHGO+Fhq1CmteKBLY3nGw==" saltValue="OZ4Yk0xL7LALPF4fz/F2g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M6" sqref="AM6:AT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7078</v>
      </c>
      <c r="R7" s="819"/>
      <c r="S7" s="819"/>
      <c r="T7" s="819"/>
      <c r="U7" s="819"/>
      <c r="V7" s="819">
        <v>6916</v>
      </c>
      <c r="W7" s="819"/>
      <c r="X7" s="819"/>
      <c r="Y7" s="819"/>
      <c r="Z7" s="819"/>
      <c r="AA7" s="819">
        <v>162</v>
      </c>
      <c r="AB7" s="819"/>
      <c r="AC7" s="819"/>
      <c r="AD7" s="819"/>
      <c r="AE7" s="820"/>
      <c r="AF7" s="821">
        <v>120</v>
      </c>
      <c r="AG7" s="822"/>
      <c r="AH7" s="822"/>
      <c r="AI7" s="822"/>
      <c r="AJ7" s="823"/>
      <c r="AK7" s="858">
        <v>965</v>
      </c>
      <c r="AL7" s="859"/>
      <c r="AM7" s="859"/>
      <c r="AN7" s="859"/>
      <c r="AO7" s="859"/>
      <c r="AP7" s="859">
        <v>4594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7078</v>
      </c>
      <c r="R23" s="878"/>
      <c r="S23" s="878"/>
      <c r="T23" s="878"/>
      <c r="U23" s="878"/>
      <c r="V23" s="878">
        <v>6916</v>
      </c>
      <c r="W23" s="878"/>
      <c r="X23" s="878"/>
      <c r="Y23" s="878"/>
      <c r="Z23" s="878"/>
      <c r="AA23" s="878">
        <v>162</v>
      </c>
      <c r="AB23" s="878"/>
      <c r="AC23" s="878"/>
      <c r="AD23" s="878"/>
      <c r="AE23" s="879"/>
      <c r="AF23" s="880">
        <v>120</v>
      </c>
      <c r="AG23" s="878"/>
      <c r="AH23" s="878"/>
      <c r="AI23" s="878"/>
      <c r="AJ23" s="881"/>
      <c r="AK23" s="882"/>
      <c r="AL23" s="883"/>
      <c r="AM23" s="883"/>
      <c r="AN23" s="883"/>
      <c r="AO23" s="883"/>
      <c r="AP23" s="878">
        <v>4594</v>
      </c>
      <c r="AQ23" s="878"/>
      <c r="AR23" s="878"/>
      <c r="AS23" s="878"/>
      <c r="AT23" s="878"/>
      <c r="AU23" s="884"/>
      <c r="AV23" s="884"/>
      <c r="AW23" s="884"/>
      <c r="AX23" s="884"/>
      <c r="AY23" s="885"/>
      <c r="AZ23" s="893" t="s">
        <v>236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1476</v>
      </c>
      <c r="R28" s="907"/>
      <c r="S28" s="907"/>
      <c r="T28" s="907"/>
      <c r="U28" s="907"/>
      <c r="V28" s="907">
        <v>1331</v>
      </c>
      <c r="W28" s="907"/>
      <c r="X28" s="907"/>
      <c r="Y28" s="907"/>
      <c r="Z28" s="907"/>
      <c r="AA28" s="907">
        <v>145</v>
      </c>
      <c r="AB28" s="907"/>
      <c r="AC28" s="907"/>
      <c r="AD28" s="907"/>
      <c r="AE28" s="908"/>
      <c r="AF28" s="909">
        <v>145</v>
      </c>
      <c r="AG28" s="907"/>
      <c r="AH28" s="907"/>
      <c r="AI28" s="907"/>
      <c r="AJ28" s="910"/>
      <c r="AK28" s="911">
        <v>103</v>
      </c>
      <c r="AL28" s="902"/>
      <c r="AM28" s="902"/>
      <c r="AN28" s="902"/>
      <c r="AO28" s="902"/>
      <c r="AP28" s="902" t="s">
        <v>575</v>
      </c>
      <c r="AQ28" s="902"/>
      <c r="AR28" s="902"/>
      <c r="AS28" s="902"/>
      <c r="AT28" s="902"/>
      <c r="AU28" s="902" t="s">
        <v>575</v>
      </c>
      <c r="AV28" s="902"/>
      <c r="AW28" s="902"/>
      <c r="AX28" s="902"/>
      <c r="AY28" s="902"/>
      <c r="AZ28" s="902" t="s">
        <v>575</v>
      </c>
      <c r="BA28" s="902"/>
      <c r="BB28" s="902"/>
      <c r="BC28" s="902"/>
      <c r="BD28" s="902"/>
      <c r="BE28" s="903"/>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132</v>
      </c>
      <c r="R29" s="843"/>
      <c r="S29" s="843"/>
      <c r="T29" s="843"/>
      <c r="U29" s="843"/>
      <c r="V29" s="843">
        <v>131</v>
      </c>
      <c r="W29" s="843"/>
      <c r="X29" s="843"/>
      <c r="Y29" s="843"/>
      <c r="Z29" s="843"/>
      <c r="AA29" s="843">
        <v>1</v>
      </c>
      <c r="AB29" s="843"/>
      <c r="AC29" s="843"/>
      <c r="AD29" s="843"/>
      <c r="AE29" s="844"/>
      <c r="AF29" s="845">
        <v>1</v>
      </c>
      <c r="AG29" s="846"/>
      <c r="AH29" s="846"/>
      <c r="AI29" s="846"/>
      <c r="AJ29" s="847"/>
      <c r="AK29" s="914">
        <v>54</v>
      </c>
      <c r="AL29" s="915"/>
      <c r="AM29" s="915"/>
      <c r="AN29" s="915"/>
      <c r="AO29" s="915"/>
      <c r="AP29" s="916" t="s">
        <v>510</v>
      </c>
      <c r="AQ29" s="917"/>
      <c r="AR29" s="917"/>
      <c r="AS29" s="917"/>
      <c r="AT29" s="914"/>
      <c r="AU29" s="916" t="s">
        <v>510</v>
      </c>
      <c r="AV29" s="917"/>
      <c r="AW29" s="917"/>
      <c r="AX29" s="917"/>
      <c r="AY29" s="914"/>
      <c r="AZ29" s="918" t="s">
        <v>510</v>
      </c>
      <c r="BA29" s="919"/>
      <c r="BB29" s="919"/>
      <c r="BC29" s="919"/>
      <c r="BD29" s="920"/>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52</v>
      </c>
      <c r="R30" s="843"/>
      <c r="S30" s="843"/>
      <c r="T30" s="843"/>
      <c r="U30" s="843"/>
      <c r="V30" s="843">
        <v>43</v>
      </c>
      <c r="W30" s="843"/>
      <c r="X30" s="843"/>
      <c r="Y30" s="843"/>
      <c r="Z30" s="843"/>
      <c r="AA30" s="843">
        <v>9</v>
      </c>
      <c r="AB30" s="843"/>
      <c r="AC30" s="843"/>
      <c r="AD30" s="843"/>
      <c r="AE30" s="844"/>
      <c r="AF30" s="845">
        <v>148</v>
      </c>
      <c r="AG30" s="846"/>
      <c r="AH30" s="846"/>
      <c r="AI30" s="846"/>
      <c r="AJ30" s="847"/>
      <c r="AK30" s="914" t="s">
        <v>510</v>
      </c>
      <c r="AL30" s="915"/>
      <c r="AM30" s="915"/>
      <c r="AN30" s="915"/>
      <c r="AO30" s="915"/>
      <c r="AP30" s="915">
        <v>70</v>
      </c>
      <c r="AQ30" s="915"/>
      <c r="AR30" s="915"/>
      <c r="AS30" s="915"/>
      <c r="AT30" s="915"/>
      <c r="AU30" s="916" t="s">
        <v>510</v>
      </c>
      <c r="AV30" s="917"/>
      <c r="AW30" s="917"/>
      <c r="AX30" s="917"/>
      <c r="AY30" s="914"/>
      <c r="AZ30" s="921" t="s">
        <v>510</v>
      </c>
      <c r="BA30" s="921"/>
      <c r="BB30" s="921"/>
      <c r="BC30" s="921"/>
      <c r="BD30" s="921"/>
      <c r="BE30" s="912" t="s">
        <v>408</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1301</v>
      </c>
      <c r="R31" s="843"/>
      <c r="S31" s="843"/>
      <c r="T31" s="843"/>
      <c r="U31" s="843"/>
      <c r="V31" s="843">
        <v>1149</v>
      </c>
      <c r="W31" s="843"/>
      <c r="X31" s="843"/>
      <c r="Y31" s="843"/>
      <c r="Z31" s="843"/>
      <c r="AA31" s="843">
        <v>152</v>
      </c>
      <c r="AB31" s="843"/>
      <c r="AC31" s="843"/>
      <c r="AD31" s="843"/>
      <c r="AE31" s="844"/>
      <c r="AF31" s="845">
        <v>1495</v>
      </c>
      <c r="AG31" s="846"/>
      <c r="AH31" s="846"/>
      <c r="AI31" s="846"/>
      <c r="AJ31" s="847"/>
      <c r="AK31" s="914">
        <v>186</v>
      </c>
      <c r="AL31" s="915"/>
      <c r="AM31" s="915"/>
      <c r="AN31" s="915"/>
      <c r="AO31" s="915"/>
      <c r="AP31" s="915">
        <v>1086</v>
      </c>
      <c r="AQ31" s="915"/>
      <c r="AR31" s="915"/>
      <c r="AS31" s="915"/>
      <c r="AT31" s="915"/>
      <c r="AU31" s="915">
        <v>767</v>
      </c>
      <c r="AV31" s="915"/>
      <c r="AW31" s="915"/>
      <c r="AX31" s="915"/>
      <c r="AY31" s="915"/>
      <c r="AZ31" s="921" t="s">
        <v>510</v>
      </c>
      <c r="BA31" s="921"/>
      <c r="BB31" s="921"/>
      <c r="BC31" s="921"/>
      <c r="BD31" s="921"/>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91</v>
      </c>
      <c r="R32" s="843"/>
      <c r="S32" s="843"/>
      <c r="T32" s="843"/>
      <c r="U32" s="843"/>
      <c r="V32" s="843">
        <v>81</v>
      </c>
      <c r="W32" s="843"/>
      <c r="X32" s="843"/>
      <c r="Y32" s="843"/>
      <c r="Z32" s="843"/>
      <c r="AA32" s="843">
        <v>10</v>
      </c>
      <c r="AB32" s="843"/>
      <c r="AC32" s="843"/>
      <c r="AD32" s="843"/>
      <c r="AE32" s="844"/>
      <c r="AF32" s="845">
        <v>10</v>
      </c>
      <c r="AG32" s="846"/>
      <c r="AH32" s="846"/>
      <c r="AI32" s="846"/>
      <c r="AJ32" s="847"/>
      <c r="AK32" s="914">
        <v>9</v>
      </c>
      <c r="AL32" s="915"/>
      <c r="AM32" s="915"/>
      <c r="AN32" s="915"/>
      <c r="AO32" s="915"/>
      <c r="AP32" s="915">
        <v>89</v>
      </c>
      <c r="AQ32" s="915"/>
      <c r="AR32" s="915"/>
      <c r="AS32" s="915"/>
      <c r="AT32" s="915"/>
      <c r="AU32" s="915">
        <v>45</v>
      </c>
      <c r="AV32" s="915"/>
      <c r="AW32" s="915"/>
      <c r="AX32" s="915"/>
      <c r="AY32" s="915"/>
      <c r="AZ32" s="921" t="s">
        <v>510</v>
      </c>
      <c r="BA32" s="921"/>
      <c r="BB32" s="921"/>
      <c r="BC32" s="921"/>
      <c r="BD32" s="921"/>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61</v>
      </c>
      <c r="R33" s="843"/>
      <c r="S33" s="843"/>
      <c r="T33" s="843"/>
      <c r="U33" s="843"/>
      <c r="V33" s="843">
        <v>56</v>
      </c>
      <c r="W33" s="843"/>
      <c r="X33" s="843"/>
      <c r="Y33" s="843"/>
      <c r="Z33" s="843"/>
      <c r="AA33" s="843">
        <v>5</v>
      </c>
      <c r="AB33" s="843"/>
      <c r="AC33" s="843"/>
      <c r="AD33" s="843"/>
      <c r="AE33" s="844"/>
      <c r="AF33" s="845">
        <v>5</v>
      </c>
      <c r="AG33" s="846"/>
      <c r="AH33" s="846"/>
      <c r="AI33" s="846"/>
      <c r="AJ33" s="847"/>
      <c r="AK33" s="914">
        <v>50</v>
      </c>
      <c r="AL33" s="915"/>
      <c r="AM33" s="915"/>
      <c r="AN33" s="915"/>
      <c r="AO33" s="915"/>
      <c r="AP33" s="915">
        <v>157</v>
      </c>
      <c r="AQ33" s="915"/>
      <c r="AR33" s="915"/>
      <c r="AS33" s="915"/>
      <c r="AT33" s="915"/>
      <c r="AU33" s="915">
        <v>157</v>
      </c>
      <c r="AV33" s="915"/>
      <c r="AW33" s="915"/>
      <c r="AX33" s="915"/>
      <c r="AY33" s="915"/>
      <c r="AZ33" s="921" t="s">
        <v>510</v>
      </c>
      <c r="BA33" s="921"/>
      <c r="BB33" s="921"/>
      <c r="BC33" s="921"/>
      <c r="BD33" s="921"/>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21"/>
      <c r="BA34" s="921"/>
      <c r="BB34" s="921"/>
      <c r="BC34" s="921"/>
      <c r="BD34" s="921"/>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21"/>
      <c r="BA35" s="921"/>
      <c r="BB35" s="921"/>
      <c r="BC35" s="921"/>
      <c r="BD35" s="921"/>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21"/>
      <c r="BA36" s="921"/>
      <c r="BB36" s="921"/>
      <c r="BC36" s="921"/>
      <c r="BD36" s="921"/>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21"/>
      <c r="BA37" s="921"/>
      <c r="BB37" s="921"/>
      <c r="BC37" s="921"/>
      <c r="BD37" s="921"/>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21"/>
      <c r="BA38" s="921"/>
      <c r="BB38" s="921"/>
      <c r="BC38" s="921"/>
      <c r="BD38" s="921"/>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21"/>
      <c r="BA39" s="921"/>
      <c r="BB39" s="921"/>
      <c r="BC39" s="921"/>
      <c r="BD39" s="921"/>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21"/>
      <c r="BA40" s="921"/>
      <c r="BB40" s="921"/>
      <c r="BC40" s="921"/>
      <c r="BD40" s="921"/>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21"/>
      <c r="BA41" s="921"/>
      <c r="BB41" s="921"/>
      <c r="BC41" s="921"/>
      <c r="BD41" s="921"/>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21"/>
      <c r="BA42" s="921"/>
      <c r="BB42" s="921"/>
      <c r="BC42" s="921"/>
      <c r="BD42" s="921"/>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21"/>
      <c r="BA43" s="921"/>
      <c r="BB43" s="921"/>
      <c r="BC43" s="921"/>
      <c r="BD43" s="921"/>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21"/>
      <c r="BA44" s="921"/>
      <c r="BB44" s="921"/>
      <c r="BC44" s="921"/>
      <c r="BD44" s="921"/>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21"/>
      <c r="BA45" s="921"/>
      <c r="BB45" s="921"/>
      <c r="BC45" s="921"/>
      <c r="BD45" s="921"/>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21"/>
      <c r="BA46" s="921"/>
      <c r="BB46" s="921"/>
      <c r="BC46" s="921"/>
      <c r="BD46" s="921"/>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21"/>
      <c r="BA47" s="921"/>
      <c r="BB47" s="921"/>
      <c r="BC47" s="921"/>
      <c r="BD47" s="921"/>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21"/>
      <c r="BA48" s="921"/>
      <c r="BB48" s="921"/>
      <c r="BC48" s="921"/>
      <c r="BD48" s="921"/>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21"/>
      <c r="BA49" s="921"/>
      <c r="BB49" s="921"/>
      <c r="BC49" s="921"/>
      <c r="BD49" s="921"/>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2"/>
      <c r="R50" s="923"/>
      <c r="S50" s="923"/>
      <c r="T50" s="923"/>
      <c r="U50" s="923"/>
      <c r="V50" s="923"/>
      <c r="W50" s="923"/>
      <c r="X50" s="923"/>
      <c r="Y50" s="923"/>
      <c r="Z50" s="923"/>
      <c r="AA50" s="923"/>
      <c r="AB50" s="923"/>
      <c r="AC50" s="923"/>
      <c r="AD50" s="923"/>
      <c r="AE50" s="924"/>
      <c r="AF50" s="845"/>
      <c r="AG50" s="846"/>
      <c r="AH50" s="846"/>
      <c r="AI50" s="846"/>
      <c r="AJ50" s="847"/>
      <c r="AK50" s="925"/>
      <c r="AL50" s="923"/>
      <c r="AM50" s="923"/>
      <c r="AN50" s="923"/>
      <c r="AO50" s="923"/>
      <c r="AP50" s="923"/>
      <c r="AQ50" s="923"/>
      <c r="AR50" s="923"/>
      <c r="AS50" s="923"/>
      <c r="AT50" s="923"/>
      <c r="AU50" s="923"/>
      <c r="AV50" s="923"/>
      <c r="AW50" s="923"/>
      <c r="AX50" s="923"/>
      <c r="AY50" s="923"/>
      <c r="AZ50" s="926"/>
      <c r="BA50" s="926"/>
      <c r="BB50" s="926"/>
      <c r="BC50" s="926"/>
      <c r="BD50" s="926"/>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2"/>
      <c r="R51" s="923"/>
      <c r="S51" s="923"/>
      <c r="T51" s="923"/>
      <c r="U51" s="923"/>
      <c r="V51" s="923"/>
      <c r="W51" s="923"/>
      <c r="X51" s="923"/>
      <c r="Y51" s="923"/>
      <c r="Z51" s="923"/>
      <c r="AA51" s="923"/>
      <c r="AB51" s="923"/>
      <c r="AC51" s="923"/>
      <c r="AD51" s="923"/>
      <c r="AE51" s="924"/>
      <c r="AF51" s="845"/>
      <c r="AG51" s="846"/>
      <c r="AH51" s="846"/>
      <c r="AI51" s="846"/>
      <c r="AJ51" s="847"/>
      <c r="AK51" s="925"/>
      <c r="AL51" s="923"/>
      <c r="AM51" s="923"/>
      <c r="AN51" s="923"/>
      <c r="AO51" s="923"/>
      <c r="AP51" s="923"/>
      <c r="AQ51" s="923"/>
      <c r="AR51" s="923"/>
      <c r="AS51" s="923"/>
      <c r="AT51" s="923"/>
      <c r="AU51" s="923"/>
      <c r="AV51" s="923"/>
      <c r="AW51" s="923"/>
      <c r="AX51" s="923"/>
      <c r="AY51" s="923"/>
      <c r="AZ51" s="926"/>
      <c r="BA51" s="926"/>
      <c r="BB51" s="926"/>
      <c r="BC51" s="926"/>
      <c r="BD51" s="926"/>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2"/>
      <c r="R52" s="923"/>
      <c r="S52" s="923"/>
      <c r="T52" s="923"/>
      <c r="U52" s="923"/>
      <c r="V52" s="923"/>
      <c r="W52" s="923"/>
      <c r="X52" s="923"/>
      <c r="Y52" s="923"/>
      <c r="Z52" s="923"/>
      <c r="AA52" s="923"/>
      <c r="AB52" s="923"/>
      <c r="AC52" s="923"/>
      <c r="AD52" s="923"/>
      <c r="AE52" s="924"/>
      <c r="AF52" s="845"/>
      <c r="AG52" s="846"/>
      <c r="AH52" s="846"/>
      <c r="AI52" s="846"/>
      <c r="AJ52" s="847"/>
      <c r="AK52" s="925"/>
      <c r="AL52" s="923"/>
      <c r="AM52" s="923"/>
      <c r="AN52" s="923"/>
      <c r="AO52" s="923"/>
      <c r="AP52" s="923"/>
      <c r="AQ52" s="923"/>
      <c r="AR52" s="923"/>
      <c r="AS52" s="923"/>
      <c r="AT52" s="923"/>
      <c r="AU52" s="923"/>
      <c r="AV52" s="923"/>
      <c r="AW52" s="923"/>
      <c r="AX52" s="923"/>
      <c r="AY52" s="923"/>
      <c r="AZ52" s="926"/>
      <c r="BA52" s="926"/>
      <c r="BB52" s="926"/>
      <c r="BC52" s="926"/>
      <c r="BD52" s="926"/>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2"/>
      <c r="R53" s="923"/>
      <c r="S53" s="923"/>
      <c r="T53" s="923"/>
      <c r="U53" s="923"/>
      <c r="V53" s="923"/>
      <c r="W53" s="923"/>
      <c r="X53" s="923"/>
      <c r="Y53" s="923"/>
      <c r="Z53" s="923"/>
      <c r="AA53" s="923"/>
      <c r="AB53" s="923"/>
      <c r="AC53" s="923"/>
      <c r="AD53" s="923"/>
      <c r="AE53" s="924"/>
      <c r="AF53" s="845"/>
      <c r="AG53" s="846"/>
      <c r="AH53" s="846"/>
      <c r="AI53" s="846"/>
      <c r="AJ53" s="847"/>
      <c r="AK53" s="925"/>
      <c r="AL53" s="923"/>
      <c r="AM53" s="923"/>
      <c r="AN53" s="923"/>
      <c r="AO53" s="923"/>
      <c r="AP53" s="923"/>
      <c r="AQ53" s="923"/>
      <c r="AR53" s="923"/>
      <c r="AS53" s="923"/>
      <c r="AT53" s="923"/>
      <c r="AU53" s="923"/>
      <c r="AV53" s="923"/>
      <c r="AW53" s="923"/>
      <c r="AX53" s="923"/>
      <c r="AY53" s="923"/>
      <c r="AZ53" s="926"/>
      <c r="BA53" s="926"/>
      <c r="BB53" s="926"/>
      <c r="BC53" s="926"/>
      <c r="BD53" s="926"/>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2"/>
      <c r="R54" s="923"/>
      <c r="S54" s="923"/>
      <c r="T54" s="923"/>
      <c r="U54" s="923"/>
      <c r="V54" s="923"/>
      <c r="W54" s="923"/>
      <c r="X54" s="923"/>
      <c r="Y54" s="923"/>
      <c r="Z54" s="923"/>
      <c r="AA54" s="923"/>
      <c r="AB54" s="923"/>
      <c r="AC54" s="923"/>
      <c r="AD54" s="923"/>
      <c r="AE54" s="924"/>
      <c r="AF54" s="845"/>
      <c r="AG54" s="846"/>
      <c r="AH54" s="846"/>
      <c r="AI54" s="846"/>
      <c r="AJ54" s="847"/>
      <c r="AK54" s="925"/>
      <c r="AL54" s="923"/>
      <c r="AM54" s="923"/>
      <c r="AN54" s="923"/>
      <c r="AO54" s="923"/>
      <c r="AP54" s="923"/>
      <c r="AQ54" s="923"/>
      <c r="AR54" s="923"/>
      <c r="AS54" s="923"/>
      <c r="AT54" s="923"/>
      <c r="AU54" s="923"/>
      <c r="AV54" s="923"/>
      <c r="AW54" s="923"/>
      <c r="AX54" s="923"/>
      <c r="AY54" s="923"/>
      <c r="AZ54" s="926"/>
      <c r="BA54" s="926"/>
      <c r="BB54" s="926"/>
      <c r="BC54" s="926"/>
      <c r="BD54" s="926"/>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2"/>
      <c r="R55" s="923"/>
      <c r="S55" s="923"/>
      <c r="T55" s="923"/>
      <c r="U55" s="923"/>
      <c r="V55" s="923"/>
      <c r="W55" s="923"/>
      <c r="X55" s="923"/>
      <c r="Y55" s="923"/>
      <c r="Z55" s="923"/>
      <c r="AA55" s="923"/>
      <c r="AB55" s="923"/>
      <c r="AC55" s="923"/>
      <c r="AD55" s="923"/>
      <c r="AE55" s="924"/>
      <c r="AF55" s="845"/>
      <c r="AG55" s="846"/>
      <c r="AH55" s="846"/>
      <c r="AI55" s="846"/>
      <c r="AJ55" s="847"/>
      <c r="AK55" s="925"/>
      <c r="AL55" s="923"/>
      <c r="AM55" s="923"/>
      <c r="AN55" s="923"/>
      <c r="AO55" s="923"/>
      <c r="AP55" s="923"/>
      <c r="AQ55" s="923"/>
      <c r="AR55" s="923"/>
      <c r="AS55" s="923"/>
      <c r="AT55" s="923"/>
      <c r="AU55" s="923"/>
      <c r="AV55" s="923"/>
      <c r="AW55" s="923"/>
      <c r="AX55" s="923"/>
      <c r="AY55" s="923"/>
      <c r="AZ55" s="926"/>
      <c r="BA55" s="926"/>
      <c r="BB55" s="926"/>
      <c r="BC55" s="926"/>
      <c r="BD55" s="926"/>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2"/>
      <c r="R56" s="923"/>
      <c r="S56" s="923"/>
      <c r="T56" s="923"/>
      <c r="U56" s="923"/>
      <c r="V56" s="923"/>
      <c r="W56" s="923"/>
      <c r="X56" s="923"/>
      <c r="Y56" s="923"/>
      <c r="Z56" s="923"/>
      <c r="AA56" s="923"/>
      <c r="AB56" s="923"/>
      <c r="AC56" s="923"/>
      <c r="AD56" s="923"/>
      <c r="AE56" s="924"/>
      <c r="AF56" s="845"/>
      <c r="AG56" s="846"/>
      <c r="AH56" s="846"/>
      <c r="AI56" s="846"/>
      <c r="AJ56" s="847"/>
      <c r="AK56" s="925"/>
      <c r="AL56" s="923"/>
      <c r="AM56" s="923"/>
      <c r="AN56" s="923"/>
      <c r="AO56" s="923"/>
      <c r="AP56" s="923"/>
      <c r="AQ56" s="923"/>
      <c r="AR56" s="923"/>
      <c r="AS56" s="923"/>
      <c r="AT56" s="923"/>
      <c r="AU56" s="923"/>
      <c r="AV56" s="923"/>
      <c r="AW56" s="923"/>
      <c r="AX56" s="923"/>
      <c r="AY56" s="923"/>
      <c r="AZ56" s="926"/>
      <c r="BA56" s="926"/>
      <c r="BB56" s="926"/>
      <c r="BC56" s="926"/>
      <c r="BD56" s="926"/>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2"/>
      <c r="R57" s="923"/>
      <c r="S57" s="923"/>
      <c r="T57" s="923"/>
      <c r="U57" s="923"/>
      <c r="V57" s="923"/>
      <c r="W57" s="923"/>
      <c r="X57" s="923"/>
      <c r="Y57" s="923"/>
      <c r="Z57" s="923"/>
      <c r="AA57" s="923"/>
      <c r="AB57" s="923"/>
      <c r="AC57" s="923"/>
      <c r="AD57" s="923"/>
      <c r="AE57" s="924"/>
      <c r="AF57" s="845"/>
      <c r="AG57" s="846"/>
      <c r="AH57" s="846"/>
      <c r="AI57" s="846"/>
      <c r="AJ57" s="847"/>
      <c r="AK57" s="925"/>
      <c r="AL57" s="923"/>
      <c r="AM57" s="923"/>
      <c r="AN57" s="923"/>
      <c r="AO57" s="923"/>
      <c r="AP57" s="923"/>
      <c r="AQ57" s="923"/>
      <c r="AR57" s="923"/>
      <c r="AS57" s="923"/>
      <c r="AT57" s="923"/>
      <c r="AU57" s="923"/>
      <c r="AV57" s="923"/>
      <c r="AW57" s="923"/>
      <c r="AX57" s="923"/>
      <c r="AY57" s="923"/>
      <c r="AZ57" s="926"/>
      <c r="BA57" s="926"/>
      <c r="BB57" s="926"/>
      <c r="BC57" s="926"/>
      <c r="BD57" s="926"/>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2"/>
      <c r="R58" s="923"/>
      <c r="S58" s="923"/>
      <c r="T58" s="923"/>
      <c r="U58" s="923"/>
      <c r="V58" s="923"/>
      <c r="W58" s="923"/>
      <c r="X58" s="923"/>
      <c r="Y58" s="923"/>
      <c r="Z58" s="923"/>
      <c r="AA58" s="923"/>
      <c r="AB58" s="923"/>
      <c r="AC58" s="923"/>
      <c r="AD58" s="923"/>
      <c r="AE58" s="924"/>
      <c r="AF58" s="845"/>
      <c r="AG58" s="846"/>
      <c r="AH58" s="846"/>
      <c r="AI58" s="846"/>
      <c r="AJ58" s="847"/>
      <c r="AK58" s="925"/>
      <c r="AL58" s="923"/>
      <c r="AM58" s="923"/>
      <c r="AN58" s="923"/>
      <c r="AO58" s="923"/>
      <c r="AP58" s="923"/>
      <c r="AQ58" s="923"/>
      <c r="AR58" s="923"/>
      <c r="AS58" s="923"/>
      <c r="AT58" s="923"/>
      <c r="AU58" s="923"/>
      <c r="AV58" s="923"/>
      <c r="AW58" s="923"/>
      <c r="AX58" s="923"/>
      <c r="AY58" s="923"/>
      <c r="AZ58" s="926"/>
      <c r="BA58" s="926"/>
      <c r="BB58" s="926"/>
      <c r="BC58" s="926"/>
      <c r="BD58" s="926"/>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2"/>
      <c r="R59" s="923"/>
      <c r="S59" s="923"/>
      <c r="T59" s="923"/>
      <c r="U59" s="923"/>
      <c r="V59" s="923"/>
      <c r="W59" s="923"/>
      <c r="X59" s="923"/>
      <c r="Y59" s="923"/>
      <c r="Z59" s="923"/>
      <c r="AA59" s="923"/>
      <c r="AB59" s="923"/>
      <c r="AC59" s="923"/>
      <c r="AD59" s="923"/>
      <c r="AE59" s="924"/>
      <c r="AF59" s="845"/>
      <c r="AG59" s="846"/>
      <c r="AH59" s="846"/>
      <c r="AI59" s="846"/>
      <c r="AJ59" s="847"/>
      <c r="AK59" s="925"/>
      <c r="AL59" s="923"/>
      <c r="AM59" s="923"/>
      <c r="AN59" s="923"/>
      <c r="AO59" s="923"/>
      <c r="AP59" s="923"/>
      <c r="AQ59" s="923"/>
      <c r="AR59" s="923"/>
      <c r="AS59" s="923"/>
      <c r="AT59" s="923"/>
      <c r="AU59" s="923"/>
      <c r="AV59" s="923"/>
      <c r="AW59" s="923"/>
      <c r="AX59" s="923"/>
      <c r="AY59" s="923"/>
      <c r="AZ59" s="926"/>
      <c r="BA59" s="926"/>
      <c r="BB59" s="926"/>
      <c r="BC59" s="926"/>
      <c r="BD59" s="926"/>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2"/>
      <c r="R60" s="923"/>
      <c r="S60" s="923"/>
      <c r="T60" s="923"/>
      <c r="U60" s="923"/>
      <c r="V60" s="923"/>
      <c r="W60" s="923"/>
      <c r="X60" s="923"/>
      <c r="Y60" s="923"/>
      <c r="Z60" s="923"/>
      <c r="AA60" s="923"/>
      <c r="AB60" s="923"/>
      <c r="AC60" s="923"/>
      <c r="AD60" s="923"/>
      <c r="AE60" s="924"/>
      <c r="AF60" s="845"/>
      <c r="AG60" s="846"/>
      <c r="AH60" s="846"/>
      <c r="AI60" s="846"/>
      <c r="AJ60" s="847"/>
      <c r="AK60" s="925"/>
      <c r="AL60" s="923"/>
      <c r="AM60" s="923"/>
      <c r="AN60" s="923"/>
      <c r="AO60" s="923"/>
      <c r="AP60" s="923"/>
      <c r="AQ60" s="923"/>
      <c r="AR60" s="923"/>
      <c r="AS60" s="923"/>
      <c r="AT60" s="923"/>
      <c r="AU60" s="923"/>
      <c r="AV60" s="923"/>
      <c r="AW60" s="923"/>
      <c r="AX60" s="923"/>
      <c r="AY60" s="923"/>
      <c r="AZ60" s="926"/>
      <c r="BA60" s="926"/>
      <c r="BB60" s="926"/>
      <c r="BC60" s="926"/>
      <c r="BD60" s="926"/>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2"/>
      <c r="R61" s="923"/>
      <c r="S61" s="923"/>
      <c r="T61" s="923"/>
      <c r="U61" s="923"/>
      <c r="V61" s="923"/>
      <c r="W61" s="923"/>
      <c r="X61" s="923"/>
      <c r="Y61" s="923"/>
      <c r="Z61" s="923"/>
      <c r="AA61" s="923"/>
      <c r="AB61" s="923"/>
      <c r="AC61" s="923"/>
      <c r="AD61" s="923"/>
      <c r="AE61" s="924"/>
      <c r="AF61" s="845"/>
      <c r="AG61" s="846"/>
      <c r="AH61" s="846"/>
      <c r="AI61" s="846"/>
      <c r="AJ61" s="847"/>
      <c r="AK61" s="925"/>
      <c r="AL61" s="923"/>
      <c r="AM61" s="923"/>
      <c r="AN61" s="923"/>
      <c r="AO61" s="923"/>
      <c r="AP61" s="923"/>
      <c r="AQ61" s="923"/>
      <c r="AR61" s="923"/>
      <c r="AS61" s="923"/>
      <c r="AT61" s="923"/>
      <c r="AU61" s="923"/>
      <c r="AV61" s="923"/>
      <c r="AW61" s="923"/>
      <c r="AX61" s="923"/>
      <c r="AY61" s="923"/>
      <c r="AZ61" s="926"/>
      <c r="BA61" s="926"/>
      <c r="BB61" s="926"/>
      <c r="BC61" s="926"/>
      <c r="BD61" s="926"/>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2"/>
      <c r="R62" s="923"/>
      <c r="S62" s="923"/>
      <c r="T62" s="923"/>
      <c r="U62" s="923"/>
      <c r="V62" s="923"/>
      <c r="W62" s="923"/>
      <c r="X62" s="923"/>
      <c r="Y62" s="923"/>
      <c r="Z62" s="923"/>
      <c r="AA62" s="923"/>
      <c r="AB62" s="923"/>
      <c r="AC62" s="923"/>
      <c r="AD62" s="923"/>
      <c r="AE62" s="924"/>
      <c r="AF62" s="845"/>
      <c r="AG62" s="846"/>
      <c r="AH62" s="846"/>
      <c r="AI62" s="846"/>
      <c r="AJ62" s="847"/>
      <c r="AK62" s="925"/>
      <c r="AL62" s="923"/>
      <c r="AM62" s="923"/>
      <c r="AN62" s="923"/>
      <c r="AO62" s="923"/>
      <c r="AP62" s="923"/>
      <c r="AQ62" s="923"/>
      <c r="AR62" s="923"/>
      <c r="AS62" s="923"/>
      <c r="AT62" s="923"/>
      <c r="AU62" s="923"/>
      <c r="AV62" s="923"/>
      <c r="AW62" s="923"/>
      <c r="AX62" s="923"/>
      <c r="AY62" s="923"/>
      <c r="AZ62" s="926"/>
      <c r="BA62" s="926"/>
      <c r="BB62" s="926"/>
      <c r="BC62" s="926"/>
      <c r="BD62" s="926"/>
      <c r="BE62" s="912"/>
      <c r="BF62" s="912"/>
      <c r="BG62" s="912"/>
      <c r="BH62" s="912"/>
      <c r="BI62" s="913"/>
      <c r="BJ62" s="934"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414</v>
      </c>
      <c r="C63" s="875"/>
      <c r="D63" s="875"/>
      <c r="E63" s="875"/>
      <c r="F63" s="875"/>
      <c r="G63" s="875"/>
      <c r="H63" s="875"/>
      <c r="I63" s="875"/>
      <c r="J63" s="875"/>
      <c r="K63" s="875"/>
      <c r="L63" s="875"/>
      <c r="M63" s="875"/>
      <c r="N63" s="875"/>
      <c r="O63" s="875"/>
      <c r="P63" s="876"/>
      <c r="Q63" s="927"/>
      <c r="R63" s="928"/>
      <c r="S63" s="928"/>
      <c r="T63" s="928"/>
      <c r="U63" s="928"/>
      <c r="V63" s="928"/>
      <c r="W63" s="928"/>
      <c r="X63" s="928"/>
      <c r="Y63" s="928"/>
      <c r="Z63" s="928"/>
      <c r="AA63" s="928"/>
      <c r="AB63" s="928"/>
      <c r="AC63" s="928"/>
      <c r="AD63" s="928"/>
      <c r="AE63" s="929"/>
      <c r="AF63" s="930">
        <v>1804</v>
      </c>
      <c r="AG63" s="931"/>
      <c r="AH63" s="931"/>
      <c r="AI63" s="931"/>
      <c r="AJ63" s="932"/>
      <c r="AK63" s="933"/>
      <c r="AL63" s="928"/>
      <c r="AM63" s="928"/>
      <c r="AN63" s="928"/>
      <c r="AO63" s="928"/>
      <c r="AP63" s="931"/>
      <c r="AQ63" s="931"/>
      <c r="AR63" s="931"/>
      <c r="AS63" s="931"/>
      <c r="AT63" s="931"/>
      <c r="AU63" s="931"/>
      <c r="AV63" s="931"/>
      <c r="AW63" s="931"/>
      <c r="AX63" s="931"/>
      <c r="AY63" s="931"/>
      <c r="AZ63" s="935"/>
      <c r="BA63" s="935"/>
      <c r="BB63" s="935"/>
      <c r="BC63" s="935"/>
      <c r="BD63" s="935"/>
      <c r="BE63" s="936"/>
      <c r="BF63" s="936"/>
      <c r="BG63" s="936"/>
      <c r="BH63" s="936"/>
      <c r="BI63" s="937"/>
      <c r="BJ63" s="938" t="s">
        <v>236</v>
      </c>
      <c r="BK63" s="939"/>
      <c r="BL63" s="939"/>
      <c r="BM63" s="939"/>
      <c r="BN63" s="940"/>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397</v>
      </c>
      <c r="R66" s="802"/>
      <c r="S66" s="802"/>
      <c r="T66" s="802"/>
      <c r="U66" s="803"/>
      <c r="V66" s="801" t="s">
        <v>398</v>
      </c>
      <c r="W66" s="802"/>
      <c r="X66" s="802"/>
      <c r="Y66" s="802"/>
      <c r="Z66" s="803"/>
      <c r="AA66" s="801" t="s">
        <v>399</v>
      </c>
      <c r="AB66" s="802"/>
      <c r="AC66" s="802"/>
      <c r="AD66" s="802"/>
      <c r="AE66" s="803"/>
      <c r="AF66" s="941" t="s">
        <v>400</v>
      </c>
      <c r="AG66" s="897"/>
      <c r="AH66" s="897"/>
      <c r="AI66" s="897"/>
      <c r="AJ66" s="942"/>
      <c r="AK66" s="801" t="s">
        <v>417</v>
      </c>
      <c r="AL66" s="825"/>
      <c r="AM66" s="825"/>
      <c r="AN66" s="825"/>
      <c r="AO66" s="826"/>
      <c r="AP66" s="801" t="s">
        <v>418</v>
      </c>
      <c r="AQ66" s="802"/>
      <c r="AR66" s="802"/>
      <c r="AS66" s="802"/>
      <c r="AT66" s="803"/>
      <c r="AU66" s="801" t="s">
        <v>419</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3"/>
      <c r="AG67" s="900"/>
      <c r="AH67" s="900"/>
      <c r="AI67" s="900"/>
      <c r="AJ67" s="944"/>
      <c r="AK67" s="945"/>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7"/>
    </row>
    <row r="68" spans="1:131" s="248" customFormat="1" ht="26.25" customHeight="1" thickTop="1" x14ac:dyDescent="0.15">
      <c r="A68" s="259">
        <v>1</v>
      </c>
      <c r="B68" s="958" t="s">
        <v>576</v>
      </c>
      <c r="C68" s="904"/>
      <c r="D68" s="904"/>
      <c r="E68" s="904"/>
      <c r="F68" s="904"/>
      <c r="G68" s="904"/>
      <c r="H68" s="904"/>
      <c r="I68" s="904"/>
      <c r="J68" s="904"/>
      <c r="K68" s="904"/>
      <c r="L68" s="904"/>
      <c r="M68" s="904"/>
      <c r="N68" s="904"/>
      <c r="O68" s="904"/>
      <c r="P68" s="959"/>
      <c r="Q68" s="960">
        <v>385</v>
      </c>
      <c r="R68" s="955"/>
      <c r="S68" s="955"/>
      <c r="T68" s="955"/>
      <c r="U68" s="955"/>
      <c r="V68" s="955">
        <v>366</v>
      </c>
      <c r="W68" s="955"/>
      <c r="X68" s="955"/>
      <c r="Y68" s="955"/>
      <c r="Z68" s="955"/>
      <c r="AA68" s="955">
        <v>20</v>
      </c>
      <c r="AB68" s="955"/>
      <c r="AC68" s="955"/>
      <c r="AD68" s="955"/>
      <c r="AE68" s="955"/>
      <c r="AF68" s="955">
        <v>20</v>
      </c>
      <c r="AG68" s="955"/>
      <c r="AH68" s="955"/>
      <c r="AI68" s="955"/>
      <c r="AJ68" s="955"/>
      <c r="AK68" s="955">
        <v>24</v>
      </c>
      <c r="AL68" s="955"/>
      <c r="AM68" s="955"/>
      <c r="AN68" s="955"/>
      <c r="AO68" s="955"/>
      <c r="AP68" s="955">
        <v>319</v>
      </c>
      <c r="AQ68" s="955"/>
      <c r="AR68" s="955"/>
      <c r="AS68" s="955"/>
      <c r="AT68" s="955"/>
      <c r="AU68" s="955">
        <v>64</v>
      </c>
      <c r="AV68" s="955"/>
      <c r="AW68" s="955"/>
      <c r="AX68" s="955"/>
      <c r="AY68" s="955"/>
      <c r="AZ68" s="956"/>
      <c r="BA68" s="956"/>
      <c r="BB68" s="956"/>
      <c r="BC68" s="956"/>
      <c r="BD68" s="957"/>
      <c r="BE68" s="266"/>
      <c r="BF68" s="266"/>
      <c r="BG68" s="266"/>
      <c r="BH68" s="266"/>
      <c r="BI68" s="266"/>
      <c r="BJ68" s="266"/>
      <c r="BK68" s="266"/>
      <c r="BL68" s="266"/>
      <c r="BM68" s="266"/>
      <c r="BN68" s="266"/>
      <c r="BO68" s="266"/>
      <c r="BP68" s="266"/>
      <c r="BQ68" s="263">
        <v>62</v>
      </c>
      <c r="BR68" s="268"/>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7"/>
    </row>
    <row r="69" spans="1:131" s="248" customFormat="1" ht="26.25" customHeight="1" x14ac:dyDescent="0.15">
      <c r="A69" s="262">
        <v>2</v>
      </c>
      <c r="B69" s="961" t="s">
        <v>577</v>
      </c>
      <c r="C69" s="962"/>
      <c r="D69" s="962"/>
      <c r="E69" s="962"/>
      <c r="F69" s="962"/>
      <c r="G69" s="962"/>
      <c r="H69" s="962"/>
      <c r="I69" s="962"/>
      <c r="J69" s="962"/>
      <c r="K69" s="962"/>
      <c r="L69" s="962"/>
      <c r="M69" s="962"/>
      <c r="N69" s="962"/>
      <c r="O69" s="962"/>
      <c r="P69" s="963"/>
      <c r="Q69" s="964">
        <v>3054</v>
      </c>
      <c r="R69" s="915"/>
      <c r="S69" s="915"/>
      <c r="T69" s="915"/>
      <c r="U69" s="915"/>
      <c r="V69" s="915">
        <v>2972</v>
      </c>
      <c r="W69" s="915"/>
      <c r="X69" s="915"/>
      <c r="Y69" s="915"/>
      <c r="Z69" s="915"/>
      <c r="AA69" s="915">
        <v>83</v>
      </c>
      <c r="AB69" s="915"/>
      <c r="AC69" s="915"/>
      <c r="AD69" s="915"/>
      <c r="AE69" s="915"/>
      <c r="AF69" s="915">
        <v>83</v>
      </c>
      <c r="AG69" s="915"/>
      <c r="AH69" s="915"/>
      <c r="AI69" s="915"/>
      <c r="AJ69" s="915"/>
      <c r="AK69" s="915">
        <v>81</v>
      </c>
      <c r="AL69" s="915"/>
      <c r="AM69" s="915"/>
      <c r="AN69" s="915"/>
      <c r="AO69" s="915"/>
      <c r="AP69" s="915">
        <v>1205</v>
      </c>
      <c r="AQ69" s="915"/>
      <c r="AR69" s="915"/>
      <c r="AS69" s="915"/>
      <c r="AT69" s="915"/>
      <c r="AU69" s="915">
        <v>80</v>
      </c>
      <c r="AV69" s="915"/>
      <c r="AW69" s="915"/>
      <c r="AX69" s="915"/>
      <c r="AY69" s="915"/>
      <c r="AZ69" s="965"/>
      <c r="BA69" s="965"/>
      <c r="BB69" s="965"/>
      <c r="BC69" s="965"/>
      <c r="BD69" s="966"/>
      <c r="BE69" s="266"/>
      <c r="BF69" s="266"/>
      <c r="BG69" s="266"/>
      <c r="BH69" s="266"/>
      <c r="BI69" s="266"/>
      <c r="BJ69" s="266"/>
      <c r="BK69" s="266"/>
      <c r="BL69" s="266"/>
      <c r="BM69" s="266"/>
      <c r="BN69" s="266"/>
      <c r="BO69" s="266"/>
      <c r="BP69" s="266"/>
      <c r="BQ69" s="263">
        <v>63</v>
      </c>
      <c r="BR69" s="268"/>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7"/>
    </row>
    <row r="70" spans="1:131" s="248" customFormat="1" ht="26.25" customHeight="1" x14ac:dyDescent="0.15">
      <c r="A70" s="262">
        <v>3</v>
      </c>
      <c r="B70" s="961" t="s">
        <v>578</v>
      </c>
      <c r="C70" s="962"/>
      <c r="D70" s="962"/>
      <c r="E70" s="962"/>
      <c r="F70" s="962"/>
      <c r="G70" s="962"/>
      <c r="H70" s="962"/>
      <c r="I70" s="962"/>
      <c r="J70" s="962"/>
      <c r="K70" s="962"/>
      <c r="L70" s="962"/>
      <c r="M70" s="962"/>
      <c r="N70" s="962"/>
      <c r="O70" s="962"/>
      <c r="P70" s="963"/>
      <c r="Q70" s="964">
        <v>17505</v>
      </c>
      <c r="R70" s="915"/>
      <c r="S70" s="915"/>
      <c r="T70" s="915"/>
      <c r="U70" s="915"/>
      <c r="V70" s="915">
        <v>17040</v>
      </c>
      <c r="W70" s="915"/>
      <c r="X70" s="915"/>
      <c r="Y70" s="915"/>
      <c r="Z70" s="915"/>
      <c r="AA70" s="915">
        <v>465</v>
      </c>
      <c r="AB70" s="915"/>
      <c r="AC70" s="915"/>
      <c r="AD70" s="915"/>
      <c r="AE70" s="915"/>
      <c r="AF70" s="915">
        <v>465</v>
      </c>
      <c r="AG70" s="915"/>
      <c r="AH70" s="915"/>
      <c r="AI70" s="915"/>
      <c r="AJ70" s="915"/>
      <c r="AK70" s="915">
        <v>2633</v>
      </c>
      <c r="AL70" s="915"/>
      <c r="AM70" s="915"/>
      <c r="AN70" s="915"/>
      <c r="AO70" s="915"/>
      <c r="AP70" s="915" t="s">
        <v>584</v>
      </c>
      <c r="AQ70" s="915"/>
      <c r="AR70" s="915"/>
      <c r="AS70" s="915"/>
      <c r="AT70" s="915"/>
      <c r="AU70" s="915" t="s">
        <v>510</v>
      </c>
      <c r="AV70" s="915"/>
      <c r="AW70" s="915"/>
      <c r="AX70" s="915"/>
      <c r="AY70" s="915"/>
      <c r="AZ70" s="965"/>
      <c r="BA70" s="965"/>
      <c r="BB70" s="965"/>
      <c r="BC70" s="965"/>
      <c r="BD70" s="966"/>
      <c r="BE70" s="266"/>
      <c r="BF70" s="266"/>
      <c r="BG70" s="266"/>
      <c r="BH70" s="266"/>
      <c r="BI70" s="266"/>
      <c r="BJ70" s="266"/>
      <c r="BK70" s="266"/>
      <c r="BL70" s="266"/>
      <c r="BM70" s="266"/>
      <c r="BN70" s="266"/>
      <c r="BO70" s="266"/>
      <c r="BP70" s="266"/>
      <c r="BQ70" s="263">
        <v>64</v>
      </c>
      <c r="BR70" s="268"/>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7"/>
    </row>
    <row r="71" spans="1:131" s="248" customFormat="1" ht="26.25" customHeight="1" x14ac:dyDescent="0.15">
      <c r="A71" s="262">
        <v>4</v>
      </c>
      <c r="B71" s="961" t="s">
        <v>579</v>
      </c>
      <c r="C71" s="962"/>
      <c r="D71" s="962"/>
      <c r="E71" s="962"/>
      <c r="F71" s="962"/>
      <c r="G71" s="962"/>
      <c r="H71" s="962"/>
      <c r="I71" s="962"/>
      <c r="J71" s="962"/>
      <c r="K71" s="962"/>
      <c r="L71" s="962"/>
      <c r="M71" s="962"/>
      <c r="N71" s="962"/>
      <c r="O71" s="962"/>
      <c r="P71" s="963"/>
      <c r="Q71" s="964">
        <v>509</v>
      </c>
      <c r="R71" s="915"/>
      <c r="S71" s="915"/>
      <c r="T71" s="915"/>
      <c r="U71" s="915"/>
      <c r="V71" s="915">
        <v>503</v>
      </c>
      <c r="W71" s="915"/>
      <c r="X71" s="915"/>
      <c r="Y71" s="915"/>
      <c r="Z71" s="915"/>
      <c r="AA71" s="915">
        <v>6</v>
      </c>
      <c r="AB71" s="915"/>
      <c r="AC71" s="915"/>
      <c r="AD71" s="915"/>
      <c r="AE71" s="915"/>
      <c r="AF71" s="915">
        <v>6</v>
      </c>
      <c r="AG71" s="915"/>
      <c r="AH71" s="915"/>
      <c r="AI71" s="915"/>
      <c r="AJ71" s="915"/>
      <c r="AK71" s="915">
        <v>41</v>
      </c>
      <c r="AL71" s="915"/>
      <c r="AM71" s="915"/>
      <c r="AN71" s="915"/>
      <c r="AO71" s="915"/>
      <c r="AP71" s="915" t="s">
        <v>510</v>
      </c>
      <c r="AQ71" s="915"/>
      <c r="AR71" s="915"/>
      <c r="AS71" s="915"/>
      <c r="AT71" s="915"/>
      <c r="AU71" s="915" t="s">
        <v>510</v>
      </c>
      <c r="AV71" s="915"/>
      <c r="AW71" s="915"/>
      <c r="AX71" s="915"/>
      <c r="AY71" s="915"/>
      <c r="AZ71" s="965"/>
      <c r="BA71" s="965"/>
      <c r="BB71" s="965"/>
      <c r="BC71" s="965"/>
      <c r="BD71" s="966"/>
      <c r="BE71" s="266"/>
      <c r="BF71" s="266"/>
      <c r="BG71" s="266"/>
      <c r="BH71" s="266"/>
      <c r="BI71" s="266"/>
      <c r="BJ71" s="266"/>
      <c r="BK71" s="266"/>
      <c r="BL71" s="266"/>
      <c r="BM71" s="266"/>
      <c r="BN71" s="266"/>
      <c r="BO71" s="266"/>
      <c r="BP71" s="266"/>
      <c r="BQ71" s="263">
        <v>65</v>
      </c>
      <c r="BR71" s="268"/>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7"/>
    </row>
    <row r="72" spans="1:131" s="248" customFormat="1" ht="26.25" customHeight="1" x14ac:dyDescent="0.15">
      <c r="A72" s="262">
        <v>5</v>
      </c>
      <c r="B72" s="961" t="s">
        <v>580</v>
      </c>
      <c r="C72" s="962"/>
      <c r="D72" s="962"/>
      <c r="E72" s="962"/>
      <c r="F72" s="962"/>
      <c r="G72" s="962"/>
      <c r="H72" s="962"/>
      <c r="I72" s="962"/>
      <c r="J72" s="962"/>
      <c r="K72" s="962"/>
      <c r="L72" s="962"/>
      <c r="M72" s="962"/>
      <c r="N72" s="962"/>
      <c r="O72" s="962"/>
      <c r="P72" s="963"/>
      <c r="Q72" s="964">
        <v>131177</v>
      </c>
      <c r="R72" s="915"/>
      <c r="S72" s="915"/>
      <c r="T72" s="915"/>
      <c r="U72" s="915"/>
      <c r="V72" s="915">
        <v>128584</v>
      </c>
      <c r="W72" s="915"/>
      <c r="X72" s="915"/>
      <c r="Y72" s="915"/>
      <c r="Z72" s="915"/>
      <c r="AA72" s="915">
        <v>2593</v>
      </c>
      <c r="AB72" s="915"/>
      <c r="AC72" s="915"/>
      <c r="AD72" s="915"/>
      <c r="AE72" s="915"/>
      <c r="AF72" s="915">
        <v>2593</v>
      </c>
      <c r="AG72" s="915"/>
      <c r="AH72" s="915"/>
      <c r="AI72" s="915"/>
      <c r="AJ72" s="915"/>
      <c r="AK72" s="915">
        <v>1324</v>
      </c>
      <c r="AL72" s="915"/>
      <c r="AM72" s="915"/>
      <c r="AN72" s="915"/>
      <c r="AO72" s="915"/>
      <c r="AP72" s="915" t="s">
        <v>510</v>
      </c>
      <c r="AQ72" s="915"/>
      <c r="AR72" s="915"/>
      <c r="AS72" s="915"/>
      <c r="AT72" s="915"/>
      <c r="AU72" s="915" t="s">
        <v>510</v>
      </c>
      <c r="AV72" s="915"/>
      <c r="AW72" s="915"/>
      <c r="AX72" s="915"/>
      <c r="AY72" s="915"/>
      <c r="AZ72" s="965"/>
      <c r="BA72" s="965"/>
      <c r="BB72" s="965"/>
      <c r="BC72" s="965"/>
      <c r="BD72" s="966"/>
      <c r="BE72" s="266"/>
      <c r="BF72" s="266"/>
      <c r="BG72" s="266"/>
      <c r="BH72" s="266"/>
      <c r="BI72" s="266"/>
      <c r="BJ72" s="266"/>
      <c r="BK72" s="266"/>
      <c r="BL72" s="266"/>
      <c r="BM72" s="266"/>
      <c r="BN72" s="266"/>
      <c r="BO72" s="266"/>
      <c r="BP72" s="266"/>
      <c r="BQ72" s="263">
        <v>66</v>
      </c>
      <c r="BR72" s="268"/>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7"/>
    </row>
    <row r="73" spans="1:131" s="248" customFormat="1" ht="26.25" customHeight="1" x14ac:dyDescent="0.15">
      <c r="A73" s="262">
        <v>6</v>
      </c>
      <c r="B73" s="961" t="s">
        <v>581</v>
      </c>
      <c r="C73" s="962"/>
      <c r="D73" s="962"/>
      <c r="E73" s="962"/>
      <c r="F73" s="962"/>
      <c r="G73" s="962"/>
      <c r="H73" s="962"/>
      <c r="I73" s="962"/>
      <c r="J73" s="962"/>
      <c r="K73" s="962"/>
      <c r="L73" s="962"/>
      <c r="M73" s="962"/>
      <c r="N73" s="962"/>
      <c r="O73" s="962"/>
      <c r="P73" s="963"/>
      <c r="Q73" s="964">
        <v>2577</v>
      </c>
      <c r="R73" s="915"/>
      <c r="S73" s="915"/>
      <c r="T73" s="915"/>
      <c r="U73" s="915"/>
      <c r="V73" s="915">
        <v>2421</v>
      </c>
      <c r="W73" s="915"/>
      <c r="X73" s="915"/>
      <c r="Y73" s="915"/>
      <c r="Z73" s="915"/>
      <c r="AA73" s="915">
        <v>156</v>
      </c>
      <c r="AB73" s="915"/>
      <c r="AC73" s="915"/>
      <c r="AD73" s="915"/>
      <c r="AE73" s="915"/>
      <c r="AF73" s="915">
        <v>156</v>
      </c>
      <c r="AG73" s="915"/>
      <c r="AH73" s="915"/>
      <c r="AI73" s="915"/>
      <c r="AJ73" s="915"/>
      <c r="AK73" s="915">
        <v>0</v>
      </c>
      <c r="AL73" s="915"/>
      <c r="AM73" s="915"/>
      <c r="AN73" s="915"/>
      <c r="AO73" s="915"/>
      <c r="AP73" s="915">
        <v>8712</v>
      </c>
      <c r="AQ73" s="915"/>
      <c r="AR73" s="915"/>
      <c r="AS73" s="915"/>
      <c r="AT73" s="915"/>
      <c r="AU73" s="915">
        <v>395</v>
      </c>
      <c r="AV73" s="915"/>
      <c r="AW73" s="915"/>
      <c r="AX73" s="915"/>
      <c r="AY73" s="915"/>
      <c r="AZ73" s="965"/>
      <c r="BA73" s="965"/>
      <c r="BB73" s="965"/>
      <c r="BC73" s="965"/>
      <c r="BD73" s="966"/>
      <c r="BE73" s="266"/>
      <c r="BF73" s="266"/>
      <c r="BG73" s="266"/>
      <c r="BH73" s="266"/>
      <c r="BI73" s="266"/>
      <c r="BJ73" s="266"/>
      <c r="BK73" s="266"/>
      <c r="BL73" s="266"/>
      <c r="BM73" s="266"/>
      <c r="BN73" s="266"/>
      <c r="BO73" s="266"/>
      <c r="BP73" s="266"/>
      <c r="BQ73" s="263">
        <v>67</v>
      </c>
      <c r="BR73" s="268"/>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7"/>
    </row>
    <row r="74" spans="1:131" s="248" customFormat="1" ht="26.25" customHeight="1" x14ac:dyDescent="0.15">
      <c r="A74" s="262">
        <v>7</v>
      </c>
      <c r="B74" s="961" t="s">
        <v>582</v>
      </c>
      <c r="C74" s="962"/>
      <c r="D74" s="962"/>
      <c r="E74" s="962"/>
      <c r="F74" s="962"/>
      <c r="G74" s="962"/>
      <c r="H74" s="962"/>
      <c r="I74" s="962"/>
      <c r="J74" s="962"/>
      <c r="K74" s="962"/>
      <c r="L74" s="962"/>
      <c r="M74" s="962"/>
      <c r="N74" s="962"/>
      <c r="O74" s="962"/>
      <c r="P74" s="963"/>
      <c r="Q74" s="964">
        <v>3389</v>
      </c>
      <c r="R74" s="915"/>
      <c r="S74" s="915"/>
      <c r="T74" s="915"/>
      <c r="U74" s="915"/>
      <c r="V74" s="915">
        <v>2966</v>
      </c>
      <c r="W74" s="915"/>
      <c r="X74" s="915"/>
      <c r="Y74" s="915"/>
      <c r="Z74" s="915"/>
      <c r="AA74" s="915">
        <v>422</v>
      </c>
      <c r="AB74" s="915"/>
      <c r="AC74" s="915"/>
      <c r="AD74" s="915"/>
      <c r="AE74" s="915"/>
      <c r="AF74" s="915">
        <v>422</v>
      </c>
      <c r="AG74" s="915"/>
      <c r="AH74" s="915"/>
      <c r="AI74" s="915"/>
      <c r="AJ74" s="915"/>
      <c r="AK74" s="915">
        <v>10</v>
      </c>
      <c r="AL74" s="915"/>
      <c r="AM74" s="915"/>
      <c r="AN74" s="915"/>
      <c r="AO74" s="915"/>
      <c r="AP74" s="915" t="s">
        <v>510</v>
      </c>
      <c r="AQ74" s="915"/>
      <c r="AR74" s="915"/>
      <c r="AS74" s="915"/>
      <c r="AT74" s="915"/>
      <c r="AU74" s="915" t="s">
        <v>510</v>
      </c>
      <c r="AV74" s="915"/>
      <c r="AW74" s="915"/>
      <c r="AX74" s="915"/>
      <c r="AY74" s="915"/>
      <c r="AZ74" s="965"/>
      <c r="BA74" s="965"/>
      <c r="BB74" s="965"/>
      <c r="BC74" s="965"/>
      <c r="BD74" s="966"/>
      <c r="BE74" s="266"/>
      <c r="BF74" s="266"/>
      <c r="BG74" s="266"/>
      <c r="BH74" s="266"/>
      <c r="BI74" s="266"/>
      <c r="BJ74" s="266"/>
      <c r="BK74" s="266"/>
      <c r="BL74" s="266"/>
      <c r="BM74" s="266"/>
      <c r="BN74" s="266"/>
      <c r="BO74" s="266"/>
      <c r="BP74" s="266"/>
      <c r="BQ74" s="263">
        <v>68</v>
      </c>
      <c r="BR74" s="268"/>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7"/>
    </row>
    <row r="75" spans="1:131" s="248" customFormat="1" ht="26.25" customHeight="1" x14ac:dyDescent="0.15">
      <c r="A75" s="262">
        <v>8</v>
      </c>
      <c r="B75" s="961" t="s">
        <v>583</v>
      </c>
      <c r="C75" s="962"/>
      <c r="D75" s="962"/>
      <c r="E75" s="962"/>
      <c r="F75" s="962"/>
      <c r="G75" s="962"/>
      <c r="H75" s="962"/>
      <c r="I75" s="962"/>
      <c r="J75" s="962"/>
      <c r="K75" s="962"/>
      <c r="L75" s="962"/>
      <c r="M75" s="962"/>
      <c r="N75" s="962"/>
      <c r="O75" s="962"/>
      <c r="P75" s="963"/>
      <c r="Q75" s="967">
        <v>28</v>
      </c>
      <c r="R75" s="917"/>
      <c r="S75" s="917"/>
      <c r="T75" s="917"/>
      <c r="U75" s="914"/>
      <c r="V75" s="916">
        <v>22</v>
      </c>
      <c r="W75" s="917"/>
      <c r="X75" s="917"/>
      <c r="Y75" s="917"/>
      <c r="Z75" s="914"/>
      <c r="AA75" s="916">
        <v>6</v>
      </c>
      <c r="AB75" s="917"/>
      <c r="AC75" s="917"/>
      <c r="AD75" s="917"/>
      <c r="AE75" s="914"/>
      <c r="AF75" s="916">
        <v>6</v>
      </c>
      <c r="AG75" s="917"/>
      <c r="AH75" s="917"/>
      <c r="AI75" s="917"/>
      <c r="AJ75" s="914"/>
      <c r="AK75" s="916">
        <v>0</v>
      </c>
      <c r="AL75" s="917"/>
      <c r="AM75" s="917"/>
      <c r="AN75" s="917"/>
      <c r="AO75" s="914"/>
      <c r="AP75" s="916" t="s">
        <v>510</v>
      </c>
      <c r="AQ75" s="917"/>
      <c r="AR75" s="917"/>
      <c r="AS75" s="917"/>
      <c r="AT75" s="914"/>
      <c r="AU75" s="916" t="s">
        <v>510</v>
      </c>
      <c r="AV75" s="917"/>
      <c r="AW75" s="917"/>
      <c r="AX75" s="917"/>
      <c r="AY75" s="914"/>
      <c r="AZ75" s="965"/>
      <c r="BA75" s="965"/>
      <c r="BB75" s="965"/>
      <c r="BC75" s="965"/>
      <c r="BD75" s="966"/>
      <c r="BE75" s="266"/>
      <c r="BF75" s="266"/>
      <c r="BG75" s="266"/>
      <c r="BH75" s="266"/>
      <c r="BI75" s="266"/>
      <c r="BJ75" s="266"/>
      <c r="BK75" s="266"/>
      <c r="BL75" s="266"/>
      <c r="BM75" s="266"/>
      <c r="BN75" s="266"/>
      <c r="BO75" s="266"/>
      <c r="BP75" s="266"/>
      <c r="BQ75" s="263">
        <v>69</v>
      </c>
      <c r="BR75" s="268"/>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7"/>
    </row>
    <row r="76" spans="1:131" s="248" customFormat="1" ht="26.25" customHeight="1" x14ac:dyDescent="0.15">
      <c r="A76" s="262">
        <v>9</v>
      </c>
      <c r="B76" s="961"/>
      <c r="C76" s="962"/>
      <c r="D76" s="962"/>
      <c r="E76" s="962"/>
      <c r="F76" s="962"/>
      <c r="G76" s="962"/>
      <c r="H76" s="962"/>
      <c r="I76" s="962"/>
      <c r="J76" s="962"/>
      <c r="K76" s="962"/>
      <c r="L76" s="962"/>
      <c r="M76" s="962"/>
      <c r="N76" s="962"/>
      <c r="O76" s="962"/>
      <c r="P76" s="963"/>
      <c r="Q76" s="967"/>
      <c r="R76" s="917"/>
      <c r="S76" s="917"/>
      <c r="T76" s="917"/>
      <c r="U76" s="914"/>
      <c r="V76" s="916"/>
      <c r="W76" s="917"/>
      <c r="X76" s="917"/>
      <c r="Y76" s="917"/>
      <c r="Z76" s="914"/>
      <c r="AA76" s="916"/>
      <c r="AB76" s="917"/>
      <c r="AC76" s="917"/>
      <c r="AD76" s="917"/>
      <c r="AE76" s="914"/>
      <c r="AF76" s="916"/>
      <c r="AG76" s="917"/>
      <c r="AH76" s="917"/>
      <c r="AI76" s="917"/>
      <c r="AJ76" s="914"/>
      <c r="AK76" s="916"/>
      <c r="AL76" s="917"/>
      <c r="AM76" s="917"/>
      <c r="AN76" s="917"/>
      <c r="AO76" s="914"/>
      <c r="AP76" s="916"/>
      <c r="AQ76" s="917"/>
      <c r="AR76" s="917"/>
      <c r="AS76" s="917"/>
      <c r="AT76" s="914"/>
      <c r="AU76" s="916"/>
      <c r="AV76" s="917"/>
      <c r="AW76" s="917"/>
      <c r="AX76" s="917"/>
      <c r="AY76" s="914"/>
      <c r="AZ76" s="965"/>
      <c r="BA76" s="965"/>
      <c r="BB76" s="965"/>
      <c r="BC76" s="965"/>
      <c r="BD76" s="966"/>
      <c r="BE76" s="266"/>
      <c r="BF76" s="266"/>
      <c r="BG76" s="266"/>
      <c r="BH76" s="266"/>
      <c r="BI76" s="266"/>
      <c r="BJ76" s="266"/>
      <c r="BK76" s="266"/>
      <c r="BL76" s="266"/>
      <c r="BM76" s="266"/>
      <c r="BN76" s="266"/>
      <c r="BO76" s="266"/>
      <c r="BP76" s="266"/>
      <c r="BQ76" s="263">
        <v>70</v>
      </c>
      <c r="BR76" s="268"/>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7"/>
    </row>
    <row r="77" spans="1:131" s="248" customFormat="1" ht="26.25" customHeight="1" x14ac:dyDescent="0.15">
      <c r="A77" s="262">
        <v>10</v>
      </c>
      <c r="B77" s="961"/>
      <c r="C77" s="962"/>
      <c r="D77" s="962"/>
      <c r="E77" s="962"/>
      <c r="F77" s="962"/>
      <c r="G77" s="962"/>
      <c r="H77" s="962"/>
      <c r="I77" s="962"/>
      <c r="J77" s="962"/>
      <c r="K77" s="962"/>
      <c r="L77" s="962"/>
      <c r="M77" s="962"/>
      <c r="N77" s="962"/>
      <c r="O77" s="962"/>
      <c r="P77" s="963"/>
      <c r="Q77" s="967"/>
      <c r="R77" s="917"/>
      <c r="S77" s="917"/>
      <c r="T77" s="917"/>
      <c r="U77" s="914"/>
      <c r="V77" s="916"/>
      <c r="W77" s="917"/>
      <c r="X77" s="917"/>
      <c r="Y77" s="917"/>
      <c r="Z77" s="914"/>
      <c r="AA77" s="916"/>
      <c r="AB77" s="917"/>
      <c r="AC77" s="917"/>
      <c r="AD77" s="917"/>
      <c r="AE77" s="914"/>
      <c r="AF77" s="916"/>
      <c r="AG77" s="917"/>
      <c r="AH77" s="917"/>
      <c r="AI77" s="917"/>
      <c r="AJ77" s="914"/>
      <c r="AK77" s="916"/>
      <c r="AL77" s="917"/>
      <c r="AM77" s="917"/>
      <c r="AN77" s="917"/>
      <c r="AO77" s="914"/>
      <c r="AP77" s="916"/>
      <c r="AQ77" s="917"/>
      <c r="AR77" s="917"/>
      <c r="AS77" s="917"/>
      <c r="AT77" s="914"/>
      <c r="AU77" s="916"/>
      <c r="AV77" s="917"/>
      <c r="AW77" s="917"/>
      <c r="AX77" s="917"/>
      <c r="AY77" s="914"/>
      <c r="AZ77" s="965"/>
      <c r="BA77" s="965"/>
      <c r="BB77" s="965"/>
      <c r="BC77" s="965"/>
      <c r="BD77" s="966"/>
      <c r="BE77" s="266"/>
      <c r="BF77" s="266"/>
      <c r="BG77" s="266"/>
      <c r="BH77" s="266"/>
      <c r="BI77" s="266"/>
      <c r="BJ77" s="266"/>
      <c r="BK77" s="266"/>
      <c r="BL77" s="266"/>
      <c r="BM77" s="266"/>
      <c r="BN77" s="266"/>
      <c r="BO77" s="266"/>
      <c r="BP77" s="266"/>
      <c r="BQ77" s="263">
        <v>71</v>
      </c>
      <c r="BR77" s="268"/>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7"/>
    </row>
    <row r="78" spans="1:131" s="248" customFormat="1" ht="26.25" customHeight="1" x14ac:dyDescent="0.15">
      <c r="A78" s="262">
        <v>11</v>
      </c>
      <c r="B78" s="961"/>
      <c r="C78" s="962"/>
      <c r="D78" s="962"/>
      <c r="E78" s="962"/>
      <c r="F78" s="962"/>
      <c r="G78" s="962"/>
      <c r="H78" s="962"/>
      <c r="I78" s="962"/>
      <c r="J78" s="962"/>
      <c r="K78" s="962"/>
      <c r="L78" s="962"/>
      <c r="M78" s="962"/>
      <c r="N78" s="962"/>
      <c r="O78" s="962"/>
      <c r="P78" s="963"/>
      <c r="Q78" s="964"/>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5"/>
      <c r="BA78" s="965"/>
      <c r="BB78" s="965"/>
      <c r="BC78" s="965"/>
      <c r="BD78" s="966"/>
      <c r="BE78" s="266"/>
      <c r="BF78" s="266"/>
      <c r="BG78" s="266"/>
      <c r="BH78" s="266"/>
      <c r="BI78" s="266"/>
      <c r="BJ78" s="269"/>
      <c r="BK78" s="269"/>
      <c r="BL78" s="269"/>
      <c r="BM78" s="269"/>
      <c r="BN78" s="269"/>
      <c r="BO78" s="266"/>
      <c r="BP78" s="266"/>
      <c r="BQ78" s="263">
        <v>72</v>
      </c>
      <c r="BR78" s="268"/>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7"/>
    </row>
    <row r="79" spans="1:131" s="248" customFormat="1" ht="26.25" customHeight="1" x14ac:dyDescent="0.15">
      <c r="A79" s="262">
        <v>12</v>
      </c>
      <c r="B79" s="961"/>
      <c r="C79" s="962"/>
      <c r="D79" s="962"/>
      <c r="E79" s="962"/>
      <c r="F79" s="962"/>
      <c r="G79" s="962"/>
      <c r="H79" s="962"/>
      <c r="I79" s="962"/>
      <c r="J79" s="962"/>
      <c r="K79" s="962"/>
      <c r="L79" s="962"/>
      <c r="M79" s="962"/>
      <c r="N79" s="962"/>
      <c r="O79" s="962"/>
      <c r="P79" s="963"/>
      <c r="Q79" s="964"/>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5"/>
      <c r="BA79" s="965"/>
      <c r="BB79" s="965"/>
      <c r="BC79" s="965"/>
      <c r="BD79" s="966"/>
      <c r="BE79" s="266"/>
      <c r="BF79" s="266"/>
      <c r="BG79" s="266"/>
      <c r="BH79" s="266"/>
      <c r="BI79" s="266"/>
      <c r="BJ79" s="269"/>
      <c r="BK79" s="269"/>
      <c r="BL79" s="269"/>
      <c r="BM79" s="269"/>
      <c r="BN79" s="269"/>
      <c r="BO79" s="266"/>
      <c r="BP79" s="266"/>
      <c r="BQ79" s="263">
        <v>73</v>
      </c>
      <c r="BR79" s="268"/>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7"/>
    </row>
    <row r="80" spans="1:131" s="248" customFormat="1" ht="26.25" customHeight="1" x14ac:dyDescent="0.15">
      <c r="A80" s="262">
        <v>13</v>
      </c>
      <c r="B80" s="961"/>
      <c r="C80" s="962"/>
      <c r="D80" s="962"/>
      <c r="E80" s="962"/>
      <c r="F80" s="962"/>
      <c r="G80" s="962"/>
      <c r="H80" s="962"/>
      <c r="I80" s="962"/>
      <c r="J80" s="962"/>
      <c r="K80" s="962"/>
      <c r="L80" s="962"/>
      <c r="M80" s="962"/>
      <c r="N80" s="962"/>
      <c r="O80" s="962"/>
      <c r="P80" s="963"/>
      <c r="Q80" s="964"/>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5"/>
      <c r="BA80" s="965"/>
      <c r="BB80" s="965"/>
      <c r="BC80" s="965"/>
      <c r="BD80" s="966"/>
      <c r="BE80" s="266"/>
      <c r="BF80" s="266"/>
      <c r="BG80" s="266"/>
      <c r="BH80" s="266"/>
      <c r="BI80" s="266"/>
      <c r="BJ80" s="266"/>
      <c r="BK80" s="266"/>
      <c r="BL80" s="266"/>
      <c r="BM80" s="266"/>
      <c r="BN80" s="266"/>
      <c r="BO80" s="266"/>
      <c r="BP80" s="266"/>
      <c r="BQ80" s="263">
        <v>74</v>
      </c>
      <c r="BR80" s="268"/>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7"/>
    </row>
    <row r="81" spans="1:131" s="248" customFormat="1" ht="26.25" customHeight="1" x14ac:dyDescent="0.15">
      <c r="A81" s="262">
        <v>14</v>
      </c>
      <c r="B81" s="961"/>
      <c r="C81" s="962"/>
      <c r="D81" s="962"/>
      <c r="E81" s="962"/>
      <c r="F81" s="962"/>
      <c r="G81" s="962"/>
      <c r="H81" s="962"/>
      <c r="I81" s="962"/>
      <c r="J81" s="962"/>
      <c r="K81" s="962"/>
      <c r="L81" s="962"/>
      <c r="M81" s="962"/>
      <c r="N81" s="962"/>
      <c r="O81" s="962"/>
      <c r="P81" s="963"/>
      <c r="Q81" s="964"/>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5"/>
      <c r="BA81" s="965"/>
      <c r="BB81" s="965"/>
      <c r="BC81" s="965"/>
      <c r="BD81" s="966"/>
      <c r="BE81" s="266"/>
      <c r="BF81" s="266"/>
      <c r="BG81" s="266"/>
      <c r="BH81" s="266"/>
      <c r="BI81" s="266"/>
      <c r="BJ81" s="266"/>
      <c r="BK81" s="266"/>
      <c r="BL81" s="266"/>
      <c r="BM81" s="266"/>
      <c r="BN81" s="266"/>
      <c r="BO81" s="266"/>
      <c r="BP81" s="266"/>
      <c r="BQ81" s="263">
        <v>75</v>
      </c>
      <c r="BR81" s="268"/>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7"/>
    </row>
    <row r="82" spans="1:131" s="248" customFormat="1" ht="26.25" customHeight="1" x14ac:dyDescent="0.15">
      <c r="A82" s="262">
        <v>15</v>
      </c>
      <c r="B82" s="961"/>
      <c r="C82" s="962"/>
      <c r="D82" s="962"/>
      <c r="E82" s="962"/>
      <c r="F82" s="962"/>
      <c r="G82" s="962"/>
      <c r="H82" s="962"/>
      <c r="I82" s="962"/>
      <c r="J82" s="962"/>
      <c r="K82" s="962"/>
      <c r="L82" s="962"/>
      <c r="M82" s="962"/>
      <c r="N82" s="962"/>
      <c r="O82" s="962"/>
      <c r="P82" s="963"/>
      <c r="Q82" s="964"/>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5"/>
      <c r="BA82" s="965"/>
      <c r="BB82" s="965"/>
      <c r="BC82" s="965"/>
      <c r="BD82" s="966"/>
      <c r="BE82" s="266"/>
      <c r="BF82" s="266"/>
      <c r="BG82" s="266"/>
      <c r="BH82" s="266"/>
      <c r="BI82" s="266"/>
      <c r="BJ82" s="266"/>
      <c r="BK82" s="266"/>
      <c r="BL82" s="266"/>
      <c r="BM82" s="266"/>
      <c r="BN82" s="266"/>
      <c r="BO82" s="266"/>
      <c r="BP82" s="266"/>
      <c r="BQ82" s="263">
        <v>76</v>
      </c>
      <c r="BR82" s="268"/>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7"/>
    </row>
    <row r="83" spans="1:131" s="248" customFormat="1" ht="26.25" customHeight="1" x14ac:dyDescent="0.15">
      <c r="A83" s="262">
        <v>16</v>
      </c>
      <c r="B83" s="961"/>
      <c r="C83" s="962"/>
      <c r="D83" s="962"/>
      <c r="E83" s="962"/>
      <c r="F83" s="962"/>
      <c r="G83" s="962"/>
      <c r="H83" s="962"/>
      <c r="I83" s="962"/>
      <c r="J83" s="962"/>
      <c r="K83" s="962"/>
      <c r="L83" s="962"/>
      <c r="M83" s="962"/>
      <c r="N83" s="962"/>
      <c r="O83" s="962"/>
      <c r="P83" s="963"/>
      <c r="Q83" s="964"/>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5"/>
      <c r="BA83" s="965"/>
      <c r="BB83" s="965"/>
      <c r="BC83" s="965"/>
      <c r="BD83" s="966"/>
      <c r="BE83" s="266"/>
      <c r="BF83" s="266"/>
      <c r="BG83" s="266"/>
      <c r="BH83" s="266"/>
      <c r="BI83" s="266"/>
      <c r="BJ83" s="266"/>
      <c r="BK83" s="266"/>
      <c r="BL83" s="266"/>
      <c r="BM83" s="266"/>
      <c r="BN83" s="266"/>
      <c r="BO83" s="266"/>
      <c r="BP83" s="266"/>
      <c r="BQ83" s="263">
        <v>77</v>
      </c>
      <c r="BR83" s="268"/>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7"/>
    </row>
    <row r="84" spans="1:131" s="248" customFormat="1" ht="26.25" customHeight="1" x14ac:dyDescent="0.15">
      <c r="A84" s="262">
        <v>17</v>
      </c>
      <c r="B84" s="961"/>
      <c r="C84" s="962"/>
      <c r="D84" s="962"/>
      <c r="E84" s="962"/>
      <c r="F84" s="962"/>
      <c r="G84" s="962"/>
      <c r="H84" s="962"/>
      <c r="I84" s="962"/>
      <c r="J84" s="962"/>
      <c r="K84" s="962"/>
      <c r="L84" s="962"/>
      <c r="M84" s="962"/>
      <c r="N84" s="962"/>
      <c r="O84" s="962"/>
      <c r="P84" s="963"/>
      <c r="Q84" s="964"/>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5"/>
      <c r="BA84" s="965"/>
      <c r="BB84" s="965"/>
      <c r="BC84" s="965"/>
      <c r="BD84" s="966"/>
      <c r="BE84" s="266"/>
      <c r="BF84" s="266"/>
      <c r="BG84" s="266"/>
      <c r="BH84" s="266"/>
      <c r="BI84" s="266"/>
      <c r="BJ84" s="266"/>
      <c r="BK84" s="266"/>
      <c r="BL84" s="266"/>
      <c r="BM84" s="266"/>
      <c r="BN84" s="266"/>
      <c r="BO84" s="266"/>
      <c r="BP84" s="266"/>
      <c r="BQ84" s="263">
        <v>78</v>
      </c>
      <c r="BR84" s="268"/>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7"/>
    </row>
    <row r="85" spans="1:131" s="248" customFormat="1" ht="26.25" customHeight="1" x14ac:dyDescent="0.15">
      <c r="A85" s="262">
        <v>18</v>
      </c>
      <c r="B85" s="961"/>
      <c r="C85" s="962"/>
      <c r="D85" s="962"/>
      <c r="E85" s="962"/>
      <c r="F85" s="962"/>
      <c r="G85" s="962"/>
      <c r="H85" s="962"/>
      <c r="I85" s="962"/>
      <c r="J85" s="962"/>
      <c r="K85" s="962"/>
      <c r="L85" s="962"/>
      <c r="M85" s="962"/>
      <c r="N85" s="962"/>
      <c r="O85" s="962"/>
      <c r="P85" s="963"/>
      <c r="Q85" s="964"/>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5"/>
      <c r="BA85" s="965"/>
      <c r="BB85" s="965"/>
      <c r="BC85" s="965"/>
      <c r="BD85" s="966"/>
      <c r="BE85" s="266"/>
      <c r="BF85" s="266"/>
      <c r="BG85" s="266"/>
      <c r="BH85" s="266"/>
      <c r="BI85" s="266"/>
      <c r="BJ85" s="266"/>
      <c r="BK85" s="266"/>
      <c r="BL85" s="266"/>
      <c r="BM85" s="266"/>
      <c r="BN85" s="266"/>
      <c r="BO85" s="266"/>
      <c r="BP85" s="266"/>
      <c r="BQ85" s="263">
        <v>79</v>
      </c>
      <c r="BR85" s="268"/>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7"/>
    </row>
    <row r="86" spans="1:131" s="248" customFormat="1" ht="26.25" customHeight="1" x14ac:dyDescent="0.15">
      <c r="A86" s="262">
        <v>19</v>
      </c>
      <c r="B86" s="961"/>
      <c r="C86" s="962"/>
      <c r="D86" s="962"/>
      <c r="E86" s="962"/>
      <c r="F86" s="962"/>
      <c r="G86" s="962"/>
      <c r="H86" s="962"/>
      <c r="I86" s="962"/>
      <c r="J86" s="962"/>
      <c r="K86" s="962"/>
      <c r="L86" s="962"/>
      <c r="M86" s="962"/>
      <c r="N86" s="962"/>
      <c r="O86" s="962"/>
      <c r="P86" s="963"/>
      <c r="Q86" s="964"/>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5"/>
      <c r="BA86" s="965"/>
      <c r="BB86" s="965"/>
      <c r="BC86" s="965"/>
      <c r="BD86" s="966"/>
      <c r="BE86" s="266"/>
      <c r="BF86" s="266"/>
      <c r="BG86" s="266"/>
      <c r="BH86" s="266"/>
      <c r="BI86" s="266"/>
      <c r="BJ86" s="266"/>
      <c r="BK86" s="266"/>
      <c r="BL86" s="266"/>
      <c r="BM86" s="266"/>
      <c r="BN86" s="266"/>
      <c r="BO86" s="266"/>
      <c r="BP86" s="266"/>
      <c r="BQ86" s="263">
        <v>80</v>
      </c>
      <c r="BR86" s="268"/>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7"/>
    </row>
    <row r="88" spans="1:131" s="248" customFormat="1" ht="26.25" customHeight="1" thickBot="1" x14ac:dyDescent="0.2">
      <c r="A88" s="265" t="s">
        <v>393</v>
      </c>
      <c r="B88" s="874" t="s">
        <v>420</v>
      </c>
      <c r="C88" s="875"/>
      <c r="D88" s="875"/>
      <c r="E88" s="875"/>
      <c r="F88" s="875"/>
      <c r="G88" s="875"/>
      <c r="H88" s="875"/>
      <c r="I88" s="875"/>
      <c r="J88" s="875"/>
      <c r="K88" s="875"/>
      <c r="L88" s="875"/>
      <c r="M88" s="875"/>
      <c r="N88" s="875"/>
      <c r="O88" s="875"/>
      <c r="P88" s="876"/>
      <c r="Q88" s="927"/>
      <c r="R88" s="928"/>
      <c r="S88" s="928"/>
      <c r="T88" s="928"/>
      <c r="U88" s="928"/>
      <c r="V88" s="928"/>
      <c r="W88" s="928"/>
      <c r="X88" s="928"/>
      <c r="Y88" s="928"/>
      <c r="Z88" s="928"/>
      <c r="AA88" s="928"/>
      <c r="AB88" s="928"/>
      <c r="AC88" s="928"/>
      <c r="AD88" s="928"/>
      <c r="AE88" s="928"/>
      <c r="AF88" s="931"/>
      <c r="AG88" s="931"/>
      <c r="AH88" s="931"/>
      <c r="AI88" s="931"/>
      <c r="AJ88" s="931"/>
      <c r="AK88" s="928"/>
      <c r="AL88" s="928"/>
      <c r="AM88" s="928"/>
      <c r="AN88" s="928"/>
      <c r="AO88" s="928"/>
      <c r="AP88" s="931"/>
      <c r="AQ88" s="931"/>
      <c r="AR88" s="931"/>
      <c r="AS88" s="931"/>
      <c r="AT88" s="931"/>
      <c r="AU88" s="931"/>
      <c r="AV88" s="931"/>
      <c r="AW88" s="931"/>
      <c r="AX88" s="931"/>
      <c r="AY88" s="931"/>
      <c r="AZ88" s="936"/>
      <c r="BA88" s="936"/>
      <c r="BB88" s="936"/>
      <c r="BC88" s="936"/>
      <c r="BD88" s="937"/>
      <c r="BE88" s="266"/>
      <c r="BF88" s="266"/>
      <c r="BG88" s="266"/>
      <c r="BH88" s="266"/>
      <c r="BI88" s="266"/>
      <c r="BJ88" s="266"/>
      <c r="BK88" s="266"/>
      <c r="BL88" s="266"/>
      <c r="BM88" s="266"/>
      <c r="BN88" s="266"/>
      <c r="BO88" s="266"/>
      <c r="BP88" s="266"/>
      <c r="BQ88" s="263">
        <v>82</v>
      </c>
      <c r="BR88" s="268"/>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421</v>
      </c>
      <c r="BS102" s="875"/>
      <c r="BT102" s="875"/>
      <c r="BU102" s="875"/>
      <c r="BV102" s="875"/>
      <c r="BW102" s="875"/>
      <c r="BX102" s="875"/>
      <c r="BY102" s="875"/>
      <c r="BZ102" s="875"/>
      <c r="CA102" s="875"/>
      <c r="CB102" s="875"/>
      <c r="CC102" s="875"/>
      <c r="CD102" s="875"/>
      <c r="CE102" s="875"/>
      <c r="CF102" s="875"/>
      <c r="CG102" s="876"/>
      <c r="CH102" s="975"/>
      <c r="CI102" s="976"/>
      <c r="CJ102" s="976"/>
      <c r="CK102" s="976"/>
      <c r="CL102" s="977"/>
      <c r="CM102" s="975"/>
      <c r="CN102" s="976"/>
      <c r="CO102" s="976"/>
      <c r="CP102" s="976"/>
      <c r="CQ102" s="977"/>
      <c r="CR102" s="978"/>
      <c r="CS102" s="939"/>
      <c r="CT102" s="939"/>
      <c r="CU102" s="939"/>
      <c r="CV102" s="979"/>
      <c r="CW102" s="978"/>
      <c r="CX102" s="939"/>
      <c r="CY102" s="939"/>
      <c r="CZ102" s="939"/>
      <c r="DA102" s="979"/>
      <c r="DB102" s="978"/>
      <c r="DC102" s="939"/>
      <c r="DD102" s="939"/>
      <c r="DE102" s="939"/>
      <c r="DF102" s="979"/>
      <c r="DG102" s="978"/>
      <c r="DH102" s="939"/>
      <c r="DI102" s="939"/>
      <c r="DJ102" s="939"/>
      <c r="DK102" s="979"/>
      <c r="DL102" s="978"/>
      <c r="DM102" s="939"/>
      <c r="DN102" s="939"/>
      <c r="DO102" s="939"/>
      <c r="DP102" s="979"/>
      <c r="DQ102" s="978"/>
      <c r="DR102" s="939"/>
      <c r="DS102" s="939"/>
      <c r="DT102" s="939"/>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311</v>
      </c>
      <c r="AG109" s="981"/>
      <c r="AH109" s="981"/>
      <c r="AI109" s="981"/>
      <c r="AJ109" s="982"/>
      <c r="AK109" s="980" t="s">
        <v>310</v>
      </c>
      <c r="AL109" s="981"/>
      <c r="AM109" s="981"/>
      <c r="AN109" s="981"/>
      <c r="AO109" s="982"/>
      <c r="AP109" s="980" t="s">
        <v>430</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311</v>
      </c>
      <c r="BW109" s="981"/>
      <c r="BX109" s="981"/>
      <c r="BY109" s="981"/>
      <c r="BZ109" s="982"/>
      <c r="CA109" s="980" t="s">
        <v>310</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311</v>
      </c>
      <c r="DM109" s="981"/>
      <c r="DN109" s="981"/>
      <c r="DO109" s="981"/>
      <c r="DP109" s="982"/>
      <c r="DQ109" s="980" t="s">
        <v>310</v>
      </c>
      <c r="DR109" s="981"/>
      <c r="DS109" s="981"/>
      <c r="DT109" s="981"/>
      <c r="DU109" s="982"/>
      <c r="DV109" s="980" t="s">
        <v>430</v>
      </c>
      <c r="DW109" s="981"/>
      <c r="DX109" s="981"/>
      <c r="DY109" s="981"/>
      <c r="DZ109" s="983"/>
    </row>
    <row r="110" spans="1:131" s="247"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480541</v>
      </c>
      <c r="AB110" s="988"/>
      <c r="AC110" s="988"/>
      <c r="AD110" s="988"/>
      <c r="AE110" s="989"/>
      <c r="AF110" s="990">
        <v>481639</v>
      </c>
      <c r="AG110" s="988"/>
      <c r="AH110" s="988"/>
      <c r="AI110" s="988"/>
      <c r="AJ110" s="989"/>
      <c r="AK110" s="990">
        <v>462205</v>
      </c>
      <c r="AL110" s="988"/>
      <c r="AM110" s="988"/>
      <c r="AN110" s="988"/>
      <c r="AO110" s="989"/>
      <c r="AP110" s="991">
        <v>16.899999999999999</v>
      </c>
      <c r="AQ110" s="992"/>
      <c r="AR110" s="992"/>
      <c r="AS110" s="992"/>
      <c r="AT110" s="993"/>
      <c r="AU110" s="994" t="s">
        <v>74</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4736244</v>
      </c>
      <c r="BR110" s="1023"/>
      <c r="BS110" s="1023"/>
      <c r="BT110" s="1023"/>
      <c r="BU110" s="1023"/>
      <c r="BV110" s="1023">
        <v>4798755</v>
      </c>
      <c r="BW110" s="1023"/>
      <c r="BX110" s="1023"/>
      <c r="BY110" s="1023"/>
      <c r="BZ110" s="1023"/>
      <c r="CA110" s="1023">
        <v>4594287</v>
      </c>
      <c r="CB110" s="1023"/>
      <c r="CC110" s="1023"/>
      <c r="CD110" s="1023"/>
      <c r="CE110" s="1023"/>
      <c r="CF110" s="1037">
        <v>167.6</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436</v>
      </c>
      <c r="DH110" s="1023"/>
      <c r="DI110" s="1023"/>
      <c r="DJ110" s="1023"/>
      <c r="DK110" s="1023"/>
      <c r="DL110" s="1023" t="s">
        <v>436</v>
      </c>
      <c r="DM110" s="1023"/>
      <c r="DN110" s="1023"/>
      <c r="DO110" s="1023"/>
      <c r="DP110" s="1023"/>
      <c r="DQ110" s="1023" t="s">
        <v>436</v>
      </c>
      <c r="DR110" s="1023"/>
      <c r="DS110" s="1023"/>
      <c r="DT110" s="1023"/>
      <c r="DU110" s="1023"/>
      <c r="DV110" s="1024" t="s">
        <v>236</v>
      </c>
      <c r="DW110" s="1024"/>
      <c r="DX110" s="1024"/>
      <c r="DY110" s="1024"/>
      <c r="DZ110" s="1025"/>
    </row>
    <row r="111" spans="1:131" s="247"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236</v>
      </c>
      <c r="AB111" s="1030"/>
      <c r="AC111" s="1030"/>
      <c r="AD111" s="1030"/>
      <c r="AE111" s="1031"/>
      <c r="AF111" s="1032" t="s">
        <v>436</v>
      </c>
      <c r="AG111" s="1030"/>
      <c r="AH111" s="1030"/>
      <c r="AI111" s="1030"/>
      <c r="AJ111" s="1031"/>
      <c r="AK111" s="1032" t="s">
        <v>236</v>
      </c>
      <c r="AL111" s="1030"/>
      <c r="AM111" s="1030"/>
      <c r="AN111" s="1030"/>
      <c r="AO111" s="1031"/>
      <c r="AP111" s="1033" t="s">
        <v>436</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436</v>
      </c>
      <c r="BR111" s="1016"/>
      <c r="BS111" s="1016"/>
      <c r="BT111" s="1016"/>
      <c r="BU111" s="1016"/>
      <c r="BV111" s="1016" t="s">
        <v>436</v>
      </c>
      <c r="BW111" s="1016"/>
      <c r="BX111" s="1016"/>
      <c r="BY111" s="1016"/>
      <c r="BZ111" s="1016"/>
      <c r="CA111" s="1016" t="s">
        <v>436</v>
      </c>
      <c r="CB111" s="1016"/>
      <c r="CC111" s="1016"/>
      <c r="CD111" s="1016"/>
      <c r="CE111" s="1016"/>
      <c r="CF111" s="1010" t="s">
        <v>436</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436</v>
      </c>
      <c r="DH111" s="1016"/>
      <c r="DI111" s="1016"/>
      <c r="DJ111" s="1016"/>
      <c r="DK111" s="1016"/>
      <c r="DL111" s="1016" t="s">
        <v>236</v>
      </c>
      <c r="DM111" s="1016"/>
      <c r="DN111" s="1016"/>
      <c r="DO111" s="1016"/>
      <c r="DP111" s="1016"/>
      <c r="DQ111" s="1016" t="s">
        <v>236</v>
      </c>
      <c r="DR111" s="1016"/>
      <c r="DS111" s="1016"/>
      <c r="DT111" s="1016"/>
      <c r="DU111" s="1016"/>
      <c r="DV111" s="1017" t="s">
        <v>236</v>
      </c>
      <c r="DW111" s="1017"/>
      <c r="DX111" s="1017"/>
      <c r="DY111" s="1017"/>
      <c r="DZ111" s="1018"/>
    </row>
    <row r="112" spans="1:131" s="247"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442</v>
      </c>
      <c r="AB112" s="1055"/>
      <c r="AC112" s="1055"/>
      <c r="AD112" s="1055"/>
      <c r="AE112" s="1056"/>
      <c r="AF112" s="1057" t="s">
        <v>436</v>
      </c>
      <c r="AG112" s="1055"/>
      <c r="AH112" s="1055"/>
      <c r="AI112" s="1055"/>
      <c r="AJ112" s="1056"/>
      <c r="AK112" s="1057" t="s">
        <v>436</v>
      </c>
      <c r="AL112" s="1055"/>
      <c r="AM112" s="1055"/>
      <c r="AN112" s="1055"/>
      <c r="AO112" s="1056"/>
      <c r="AP112" s="1058" t="s">
        <v>436</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1088704</v>
      </c>
      <c r="BR112" s="1016"/>
      <c r="BS112" s="1016"/>
      <c r="BT112" s="1016"/>
      <c r="BU112" s="1016"/>
      <c r="BV112" s="1016">
        <v>1024811</v>
      </c>
      <c r="BW112" s="1016"/>
      <c r="BX112" s="1016"/>
      <c r="BY112" s="1016"/>
      <c r="BZ112" s="1016"/>
      <c r="CA112" s="1016">
        <v>968392</v>
      </c>
      <c r="CB112" s="1016"/>
      <c r="CC112" s="1016"/>
      <c r="CD112" s="1016"/>
      <c r="CE112" s="1016"/>
      <c r="CF112" s="1010">
        <v>35.299999999999997</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236</v>
      </c>
      <c r="DH112" s="1016"/>
      <c r="DI112" s="1016"/>
      <c r="DJ112" s="1016"/>
      <c r="DK112" s="1016"/>
      <c r="DL112" s="1016" t="s">
        <v>436</v>
      </c>
      <c r="DM112" s="1016"/>
      <c r="DN112" s="1016"/>
      <c r="DO112" s="1016"/>
      <c r="DP112" s="1016"/>
      <c r="DQ112" s="1016" t="s">
        <v>236</v>
      </c>
      <c r="DR112" s="1016"/>
      <c r="DS112" s="1016"/>
      <c r="DT112" s="1016"/>
      <c r="DU112" s="1016"/>
      <c r="DV112" s="1017" t="s">
        <v>436</v>
      </c>
      <c r="DW112" s="1017"/>
      <c r="DX112" s="1017"/>
      <c r="DY112" s="1017"/>
      <c r="DZ112" s="1018"/>
    </row>
    <row r="113" spans="1:130" s="247"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85164</v>
      </c>
      <c r="AB113" s="1030"/>
      <c r="AC113" s="1030"/>
      <c r="AD113" s="1030"/>
      <c r="AE113" s="1031"/>
      <c r="AF113" s="1032">
        <v>85033</v>
      </c>
      <c r="AG113" s="1030"/>
      <c r="AH113" s="1030"/>
      <c r="AI113" s="1030"/>
      <c r="AJ113" s="1031"/>
      <c r="AK113" s="1032">
        <v>84664</v>
      </c>
      <c r="AL113" s="1030"/>
      <c r="AM113" s="1030"/>
      <c r="AN113" s="1030"/>
      <c r="AO113" s="1031"/>
      <c r="AP113" s="1033">
        <v>3.1</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616570</v>
      </c>
      <c r="BR113" s="1016"/>
      <c r="BS113" s="1016"/>
      <c r="BT113" s="1016"/>
      <c r="BU113" s="1016"/>
      <c r="BV113" s="1016">
        <v>595927</v>
      </c>
      <c r="BW113" s="1016"/>
      <c r="BX113" s="1016"/>
      <c r="BY113" s="1016"/>
      <c r="BZ113" s="1016"/>
      <c r="CA113" s="1016">
        <v>539077</v>
      </c>
      <c r="CB113" s="1016"/>
      <c r="CC113" s="1016"/>
      <c r="CD113" s="1016"/>
      <c r="CE113" s="1016"/>
      <c r="CF113" s="1010">
        <v>19.7</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436</v>
      </c>
      <c r="DH113" s="1055"/>
      <c r="DI113" s="1055"/>
      <c r="DJ113" s="1055"/>
      <c r="DK113" s="1056"/>
      <c r="DL113" s="1057" t="s">
        <v>436</v>
      </c>
      <c r="DM113" s="1055"/>
      <c r="DN113" s="1055"/>
      <c r="DO113" s="1055"/>
      <c r="DP113" s="1056"/>
      <c r="DQ113" s="1057" t="s">
        <v>436</v>
      </c>
      <c r="DR113" s="1055"/>
      <c r="DS113" s="1055"/>
      <c r="DT113" s="1055"/>
      <c r="DU113" s="1056"/>
      <c r="DV113" s="1058" t="s">
        <v>236</v>
      </c>
      <c r="DW113" s="1059"/>
      <c r="DX113" s="1059"/>
      <c r="DY113" s="1059"/>
      <c r="DZ113" s="1060"/>
    </row>
    <row r="114" spans="1:130" s="247"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24419</v>
      </c>
      <c r="AB114" s="1055"/>
      <c r="AC114" s="1055"/>
      <c r="AD114" s="1055"/>
      <c r="AE114" s="1056"/>
      <c r="AF114" s="1057">
        <v>40225</v>
      </c>
      <c r="AG114" s="1055"/>
      <c r="AH114" s="1055"/>
      <c r="AI114" s="1055"/>
      <c r="AJ114" s="1056"/>
      <c r="AK114" s="1057">
        <v>60012</v>
      </c>
      <c r="AL114" s="1055"/>
      <c r="AM114" s="1055"/>
      <c r="AN114" s="1055"/>
      <c r="AO114" s="1056"/>
      <c r="AP114" s="1058">
        <v>2.2000000000000002</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551131</v>
      </c>
      <c r="BR114" s="1016"/>
      <c r="BS114" s="1016"/>
      <c r="BT114" s="1016"/>
      <c r="BU114" s="1016"/>
      <c r="BV114" s="1016">
        <v>466219</v>
      </c>
      <c r="BW114" s="1016"/>
      <c r="BX114" s="1016"/>
      <c r="BY114" s="1016"/>
      <c r="BZ114" s="1016"/>
      <c r="CA114" s="1016">
        <v>432383</v>
      </c>
      <c r="CB114" s="1016"/>
      <c r="CC114" s="1016"/>
      <c r="CD114" s="1016"/>
      <c r="CE114" s="1016"/>
      <c r="CF114" s="1010">
        <v>15.8</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236</v>
      </c>
      <c r="DH114" s="1055"/>
      <c r="DI114" s="1055"/>
      <c r="DJ114" s="1055"/>
      <c r="DK114" s="1056"/>
      <c r="DL114" s="1057" t="s">
        <v>436</v>
      </c>
      <c r="DM114" s="1055"/>
      <c r="DN114" s="1055"/>
      <c r="DO114" s="1055"/>
      <c r="DP114" s="1056"/>
      <c r="DQ114" s="1057" t="s">
        <v>436</v>
      </c>
      <c r="DR114" s="1055"/>
      <c r="DS114" s="1055"/>
      <c r="DT114" s="1055"/>
      <c r="DU114" s="1056"/>
      <c r="DV114" s="1058" t="s">
        <v>436</v>
      </c>
      <c r="DW114" s="1059"/>
      <c r="DX114" s="1059"/>
      <c r="DY114" s="1059"/>
      <c r="DZ114" s="1060"/>
    </row>
    <row r="115" spans="1:130" s="247"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274</v>
      </c>
      <c r="AB115" s="1030"/>
      <c r="AC115" s="1030"/>
      <c r="AD115" s="1030"/>
      <c r="AE115" s="1031"/>
      <c r="AF115" s="1032">
        <v>196</v>
      </c>
      <c r="AG115" s="1030"/>
      <c r="AH115" s="1030"/>
      <c r="AI115" s="1030"/>
      <c r="AJ115" s="1031"/>
      <c r="AK115" s="1032">
        <v>137</v>
      </c>
      <c r="AL115" s="1030"/>
      <c r="AM115" s="1030"/>
      <c r="AN115" s="1030"/>
      <c r="AO115" s="1031"/>
      <c r="AP115" s="1033">
        <v>0</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236</v>
      </c>
      <c r="BR115" s="1016"/>
      <c r="BS115" s="1016"/>
      <c r="BT115" s="1016"/>
      <c r="BU115" s="1016"/>
      <c r="BV115" s="1016" t="s">
        <v>236</v>
      </c>
      <c r="BW115" s="1016"/>
      <c r="BX115" s="1016"/>
      <c r="BY115" s="1016"/>
      <c r="BZ115" s="1016"/>
      <c r="CA115" s="1016" t="s">
        <v>236</v>
      </c>
      <c r="CB115" s="1016"/>
      <c r="CC115" s="1016"/>
      <c r="CD115" s="1016"/>
      <c r="CE115" s="1016"/>
      <c r="CF115" s="1010" t="s">
        <v>436</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436</v>
      </c>
      <c r="DH115" s="1055"/>
      <c r="DI115" s="1055"/>
      <c r="DJ115" s="1055"/>
      <c r="DK115" s="1056"/>
      <c r="DL115" s="1057" t="s">
        <v>236</v>
      </c>
      <c r="DM115" s="1055"/>
      <c r="DN115" s="1055"/>
      <c r="DO115" s="1055"/>
      <c r="DP115" s="1056"/>
      <c r="DQ115" s="1057" t="s">
        <v>236</v>
      </c>
      <c r="DR115" s="1055"/>
      <c r="DS115" s="1055"/>
      <c r="DT115" s="1055"/>
      <c r="DU115" s="1056"/>
      <c r="DV115" s="1058" t="s">
        <v>236</v>
      </c>
      <c r="DW115" s="1059"/>
      <c r="DX115" s="1059"/>
      <c r="DY115" s="1059"/>
      <c r="DZ115" s="1060"/>
    </row>
    <row r="116" spans="1:130" s="247"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436</v>
      </c>
      <c r="AB116" s="1055"/>
      <c r="AC116" s="1055"/>
      <c r="AD116" s="1055"/>
      <c r="AE116" s="1056"/>
      <c r="AF116" s="1057" t="s">
        <v>236</v>
      </c>
      <c r="AG116" s="1055"/>
      <c r="AH116" s="1055"/>
      <c r="AI116" s="1055"/>
      <c r="AJ116" s="1056"/>
      <c r="AK116" s="1057" t="s">
        <v>436</v>
      </c>
      <c r="AL116" s="1055"/>
      <c r="AM116" s="1055"/>
      <c r="AN116" s="1055"/>
      <c r="AO116" s="1056"/>
      <c r="AP116" s="1058" t="s">
        <v>236</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436</v>
      </c>
      <c r="BW116" s="1016"/>
      <c r="BX116" s="1016"/>
      <c r="BY116" s="1016"/>
      <c r="BZ116" s="1016"/>
      <c r="CA116" s="1016" t="s">
        <v>442</v>
      </c>
      <c r="CB116" s="1016"/>
      <c r="CC116" s="1016"/>
      <c r="CD116" s="1016"/>
      <c r="CE116" s="1016"/>
      <c r="CF116" s="1010" t="s">
        <v>236</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436</v>
      </c>
      <c r="DH116" s="1055"/>
      <c r="DI116" s="1055"/>
      <c r="DJ116" s="1055"/>
      <c r="DK116" s="1056"/>
      <c r="DL116" s="1057" t="s">
        <v>442</v>
      </c>
      <c r="DM116" s="1055"/>
      <c r="DN116" s="1055"/>
      <c r="DO116" s="1055"/>
      <c r="DP116" s="1056"/>
      <c r="DQ116" s="1057" t="s">
        <v>436</v>
      </c>
      <c r="DR116" s="1055"/>
      <c r="DS116" s="1055"/>
      <c r="DT116" s="1055"/>
      <c r="DU116" s="1056"/>
      <c r="DV116" s="1058" t="s">
        <v>236</v>
      </c>
      <c r="DW116" s="1059"/>
      <c r="DX116" s="1059"/>
      <c r="DY116" s="1059"/>
      <c r="DZ116" s="1060"/>
    </row>
    <row r="117" spans="1:130" s="247"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590398</v>
      </c>
      <c r="AB117" s="1073"/>
      <c r="AC117" s="1073"/>
      <c r="AD117" s="1073"/>
      <c r="AE117" s="1074"/>
      <c r="AF117" s="1075">
        <v>607093</v>
      </c>
      <c r="AG117" s="1073"/>
      <c r="AH117" s="1073"/>
      <c r="AI117" s="1073"/>
      <c r="AJ117" s="1074"/>
      <c r="AK117" s="1075">
        <v>607018</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236</v>
      </c>
      <c r="BR117" s="1016"/>
      <c r="BS117" s="1016"/>
      <c r="BT117" s="1016"/>
      <c r="BU117" s="1016"/>
      <c r="BV117" s="1016" t="s">
        <v>236</v>
      </c>
      <c r="BW117" s="1016"/>
      <c r="BX117" s="1016"/>
      <c r="BY117" s="1016"/>
      <c r="BZ117" s="1016"/>
      <c r="CA117" s="1016" t="s">
        <v>236</v>
      </c>
      <c r="CB117" s="1016"/>
      <c r="CC117" s="1016"/>
      <c r="CD117" s="1016"/>
      <c r="CE117" s="1016"/>
      <c r="CF117" s="1010" t="s">
        <v>236</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236</v>
      </c>
      <c r="DH117" s="1055"/>
      <c r="DI117" s="1055"/>
      <c r="DJ117" s="1055"/>
      <c r="DK117" s="1056"/>
      <c r="DL117" s="1057" t="s">
        <v>236</v>
      </c>
      <c r="DM117" s="1055"/>
      <c r="DN117" s="1055"/>
      <c r="DO117" s="1055"/>
      <c r="DP117" s="1056"/>
      <c r="DQ117" s="1057" t="s">
        <v>236</v>
      </c>
      <c r="DR117" s="1055"/>
      <c r="DS117" s="1055"/>
      <c r="DT117" s="1055"/>
      <c r="DU117" s="1056"/>
      <c r="DV117" s="1058" t="s">
        <v>236</v>
      </c>
      <c r="DW117" s="1059"/>
      <c r="DX117" s="1059"/>
      <c r="DY117" s="1059"/>
      <c r="DZ117" s="1060"/>
    </row>
    <row r="118" spans="1:130" s="247"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311</v>
      </c>
      <c r="AG118" s="981"/>
      <c r="AH118" s="981"/>
      <c r="AI118" s="981"/>
      <c r="AJ118" s="982"/>
      <c r="AK118" s="980" t="s">
        <v>310</v>
      </c>
      <c r="AL118" s="981"/>
      <c r="AM118" s="981"/>
      <c r="AN118" s="981"/>
      <c r="AO118" s="982"/>
      <c r="AP118" s="1067" t="s">
        <v>430</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236</v>
      </c>
      <c r="BR118" s="1094"/>
      <c r="BS118" s="1094"/>
      <c r="BT118" s="1094"/>
      <c r="BU118" s="1094"/>
      <c r="BV118" s="1094" t="s">
        <v>236</v>
      </c>
      <c r="BW118" s="1094"/>
      <c r="BX118" s="1094"/>
      <c r="BY118" s="1094"/>
      <c r="BZ118" s="1094"/>
      <c r="CA118" s="1094" t="s">
        <v>236</v>
      </c>
      <c r="CB118" s="1094"/>
      <c r="CC118" s="1094"/>
      <c r="CD118" s="1094"/>
      <c r="CE118" s="1094"/>
      <c r="CF118" s="1010" t="s">
        <v>236</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236</v>
      </c>
      <c r="DH118" s="1055"/>
      <c r="DI118" s="1055"/>
      <c r="DJ118" s="1055"/>
      <c r="DK118" s="1056"/>
      <c r="DL118" s="1057" t="s">
        <v>236</v>
      </c>
      <c r="DM118" s="1055"/>
      <c r="DN118" s="1055"/>
      <c r="DO118" s="1055"/>
      <c r="DP118" s="1056"/>
      <c r="DQ118" s="1057" t="s">
        <v>236</v>
      </c>
      <c r="DR118" s="1055"/>
      <c r="DS118" s="1055"/>
      <c r="DT118" s="1055"/>
      <c r="DU118" s="1056"/>
      <c r="DV118" s="1058" t="s">
        <v>236</v>
      </c>
      <c r="DW118" s="1059"/>
      <c r="DX118" s="1059"/>
      <c r="DY118" s="1059"/>
      <c r="DZ118" s="1060"/>
    </row>
    <row r="119" spans="1:130" s="247"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236</v>
      </c>
      <c r="AB119" s="988"/>
      <c r="AC119" s="988"/>
      <c r="AD119" s="988"/>
      <c r="AE119" s="989"/>
      <c r="AF119" s="990" t="s">
        <v>236</v>
      </c>
      <c r="AG119" s="988"/>
      <c r="AH119" s="988"/>
      <c r="AI119" s="988"/>
      <c r="AJ119" s="989"/>
      <c r="AK119" s="990" t="s">
        <v>236</v>
      </c>
      <c r="AL119" s="988"/>
      <c r="AM119" s="988"/>
      <c r="AN119" s="988"/>
      <c r="AO119" s="989"/>
      <c r="AP119" s="991" t="s">
        <v>236</v>
      </c>
      <c r="AQ119" s="992"/>
      <c r="AR119" s="992"/>
      <c r="AS119" s="992"/>
      <c r="AT119" s="993"/>
      <c r="AU119" s="998"/>
      <c r="AV119" s="999"/>
      <c r="AW119" s="999"/>
      <c r="AX119" s="999"/>
      <c r="AY119" s="999"/>
      <c r="AZ119" s="278" t="s">
        <v>189</v>
      </c>
      <c r="BA119" s="278"/>
      <c r="BB119" s="278"/>
      <c r="BC119" s="278"/>
      <c r="BD119" s="278"/>
      <c r="BE119" s="278"/>
      <c r="BF119" s="278"/>
      <c r="BG119" s="278"/>
      <c r="BH119" s="278"/>
      <c r="BI119" s="278"/>
      <c r="BJ119" s="278"/>
      <c r="BK119" s="278"/>
      <c r="BL119" s="278"/>
      <c r="BM119" s="278"/>
      <c r="BN119" s="278"/>
      <c r="BO119" s="1071" t="s">
        <v>462</v>
      </c>
      <c r="BP119" s="1102"/>
      <c r="BQ119" s="1093">
        <v>6992649</v>
      </c>
      <c r="BR119" s="1094"/>
      <c r="BS119" s="1094"/>
      <c r="BT119" s="1094"/>
      <c r="BU119" s="1094"/>
      <c r="BV119" s="1094">
        <v>6885712</v>
      </c>
      <c r="BW119" s="1094"/>
      <c r="BX119" s="1094"/>
      <c r="BY119" s="1094"/>
      <c r="BZ119" s="1094"/>
      <c r="CA119" s="1094">
        <v>6534139</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236</v>
      </c>
      <c r="DH119" s="1080"/>
      <c r="DI119" s="1080"/>
      <c r="DJ119" s="1080"/>
      <c r="DK119" s="1081"/>
      <c r="DL119" s="1079" t="s">
        <v>236</v>
      </c>
      <c r="DM119" s="1080"/>
      <c r="DN119" s="1080"/>
      <c r="DO119" s="1080"/>
      <c r="DP119" s="1081"/>
      <c r="DQ119" s="1079" t="s">
        <v>236</v>
      </c>
      <c r="DR119" s="1080"/>
      <c r="DS119" s="1080"/>
      <c r="DT119" s="1080"/>
      <c r="DU119" s="1081"/>
      <c r="DV119" s="1082" t="s">
        <v>236</v>
      </c>
      <c r="DW119" s="1083"/>
      <c r="DX119" s="1083"/>
      <c r="DY119" s="1083"/>
      <c r="DZ119" s="1084"/>
    </row>
    <row r="120" spans="1:130" s="247"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236</v>
      </c>
      <c r="AB120" s="1055"/>
      <c r="AC120" s="1055"/>
      <c r="AD120" s="1055"/>
      <c r="AE120" s="1056"/>
      <c r="AF120" s="1057" t="s">
        <v>236</v>
      </c>
      <c r="AG120" s="1055"/>
      <c r="AH120" s="1055"/>
      <c r="AI120" s="1055"/>
      <c r="AJ120" s="1056"/>
      <c r="AK120" s="1057" t="s">
        <v>236</v>
      </c>
      <c r="AL120" s="1055"/>
      <c r="AM120" s="1055"/>
      <c r="AN120" s="1055"/>
      <c r="AO120" s="1056"/>
      <c r="AP120" s="1058" t="s">
        <v>236</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6660009</v>
      </c>
      <c r="BR120" s="1023"/>
      <c r="BS120" s="1023"/>
      <c r="BT120" s="1023"/>
      <c r="BU120" s="1023"/>
      <c r="BV120" s="1023">
        <v>6653128</v>
      </c>
      <c r="BW120" s="1023"/>
      <c r="BX120" s="1023"/>
      <c r="BY120" s="1023"/>
      <c r="BZ120" s="1023"/>
      <c r="CA120" s="1023">
        <v>6918750</v>
      </c>
      <c r="CB120" s="1023"/>
      <c r="CC120" s="1023"/>
      <c r="CD120" s="1023"/>
      <c r="CE120" s="1023"/>
      <c r="CF120" s="1037">
        <v>252.5</v>
      </c>
      <c r="CG120" s="1038"/>
      <c r="CH120" s="1038"/>
      <c r="CI120" s="1038"/>
      <c r="CJ120" s="1038"/>
      <c r="CK120" s="1103" t="s">
        <v>466</v>
      </c>
      <c r="CL120" s="1104"/>
      <c r="CM120" s="1104"/>
      <c r="CN120" s="1104"/>
      <c r="CO120" s="1105"/>
      <c r="CP120" s="1111" t="s">
        <v>409</v>
      </c>
      <c r="CQ120" s="1112"/>
      <c r="CR120" s="1112"/>
      <c r="CS120" s="1112"/>
      <c r="CT120" s="1112"/>
      <c r="CU120" s="1112"/>
      <c r="CV120" s="1112"/>
      <c r="CW120" s="1112"/>
      <c r="CX120" s="1112"/>
      <c r="CY120" s="1112"/>
      <c r="CZ120" s="1112"/>
      <c r="DA120" s="1112"/>
      <c r="DB120" s="1112"/>
      <c r="DC120" s="1112"/>
      <c r="DD120" s="1112"/>
      <c r="DE120" s="1112"/>
      <c r="DF120" s="1113"/>
      <c r="DG120" s="1022">
        <v>856483</v>
      </c>
      <c r="DH120" s="1023"/>
      <c r="DI120" s="1023"/>
      <c r="DJ120" s="1023"/>
      <c r="DK120" s="1023"/>
      <c r="DL120" s="1023">
        <v>811937</v>
      </c>
      <c r="DM120" s="1023"/>
      <c r="DN120" s="1023"/>
      <c r="DO120" s="1023"/>
      <c r="DP120" s="1023"/>
      <c r="DQ120" s="1023">
        <v>766622</v>
      </c>
      <c r="DR120" s="1023"/>
      <c r="DS120" s="1023"/>
      <c r="DT120" s="1023"/>
      <c r="DU120" s="1023"/>
      <c r="DV120" s="1024">
        <v>28</v>
      </c>
      <c r="DW120" s="1024"/>
      <c r="DX120" s="1024"/>
      <c r="DY120" s="1024"/>
      <c r="DZ120" s="1025"/>
    </row>
    <row r="121" spans="1:130" s="247" customFormat="1" ht="26.25" customHeight="1" x14ac:dyDescent="0.15">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236</v>
      </c>
      <c r="AB121" s="1055"/>
      <c r="AC121" s="1055"/>
      <c r="AD121" s="1055"/>
      <c r="AE121" s="1056"/>
      <c r="AF121" s="1057" t="s">
        <v>236</v>
      </c>
      <c r="AG121" s="1055"/>
      <c r="AH121" s="1055"/>
      <c r="AI121" s="1055"/>
      <c r="AJ121" s="1056"/>
      <c r="AK121" s="1057" t="s">
        <v>236</v>
      </c>
      <c r="AL121" s="1055"/>
      <c r="AM121" s="1055"/>
      <c r="AN121" s="1055"/>
      <c r="AO121" s="1056"/>
      <c r="AP121" s="1058" t="s">
        <v>236</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9084</v>
      </c>
      <c r="BR121" s="1016"/>
      <c r="BS121" s="1016"/>
      <c r="BT121" s="1016"/>
      <c r="BU121" s="1016"/>
      <c r="BV121" s="1016">
        <v>5089</v>
      </c>
      <c r="BW121" s="1016"/>
      <c r="BX121" s="1016"/>
      <c r="BY121" s="1016"/>
      <c r="BZ121" s="1016"/>
      <c r="CA121" s="1016">
        <v>4272</v>
      </c>
      <c r="CB121" s="1016"/>
      <c r="CC121" s="1016"/>
      <c r="CD121" s="1016"/>
      <c r="CE121" s="1016"/>
      <c r="CF121" s="1010">
        <v>0.2</v>
      </c>
      <c r="CG121" s="1011"/>
      <c r="CH121" s="1011"/>
      <c r="CI121" s="1011"/>
      <c r="CJ121" s="1011"/>
      <c r="CK121" s="1106"/>
      <c r="CL121" s="1107"/>
      <c r="CM121" s="1107"/>
      <c r="CN121" s="1107"/>
      <c r="CO121" s="1108"/>
      <c r="CP121" s="1116" t="s">
        <v>412</v>
      </c>
      <c r="CQ121" s="1117"/>
      <c r="CR121" s="1117"/>
      <c r="CS121" s="1117"/>
      <c r="CT121" s="1117"/>
      <c r="CU121" s="1117"/>
      <c r="CV121" s="1117"/>
      <c r="CW121" s="1117"/>
      <c r="CX121" s="1117"/>
      <c r="CY121" s="1117"/>
      <c r="CZ121" s="1117"/>
      <c r="DA121" s="1117"/>
      <c r="DB121" s="1117"/>
      <c r="DC121" s="1117"/>
      <c r="DD121" s="1117"/>
      <c r="DE121" s="1117"/>
      <c r="DF121" s="1118"/>
      <c r="DG121" s="1015">
        <v>185520</v>
      </c>
      <c r="DH121" s="1016"/>
      <c r="DI121" s="1016"/>
      <c r="DJ121" s="1016"/>
      <c r="DK121" s="1016"/>
      <c r="DL121" s="1016">
        <v>171181</v>
      </c>
      <c r="DM121" s="1016"/>
      <c r="DN121" s="1016"/>
      <c r="DO121" s="1016"/>
      <c r="DP121" s="1016"/>
      <c r="DQ121" s="1016">
        <v>156578</v>
      </c>
      <c r="DR121" s="1016"/>
      <c r="DS121" s="1016"/>
      <c r="DT121" s="1016"/>
      <c r="DU121" s="1016"/>
      <c r="DV121" s="1017">
        <v>5.7</v>
      </c>
      <c r="DW121" s="1017"/>
      <c r="DX121" s="1017"/>
      <c r="DY121" s="1017"/>
      <c r="DZ121" s="1018"/>
    </row>
    <row r="122" spans="1:130" s="247"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236</v>
      </c>
      <c r="AB122" s="1055"/>
      <c r="AC122" s="1055"/>
      <c r="AD122" s="1055"/>
      <c r="AE122" s="1056"/>
      <c r="AF122" s="1057" t="s">
        <v>236</v>
      </c>
      <c r="AG122" s="1055"/>
      <c r="AH122" s="1055"/>
      <c r="AI122" s="1055"/>
      <c r="AJ122" s="1056"/>
      <c r="AK122" s="1057" t="s">
        <v>236</v>
      </c>
      <c r="AL122" s="1055"/>
      <c r="AM122" s="1055"/>
      <c r="AN122" s="1055"/>
      <c r="AO122" s="1056"/>
      <c r="AP122" s="1058" t="s">
        <v>236</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4776809</v>
      </c>
      <c r="BR122" s="1094"/>
      <c r="BS122" s="1094"/>
      <c r="BT122" s="1094"/>
      <c r="BU122" s="1094"/>
      <c r="BV122" s="1094">
        <v>4685879</v>
      </c>
      <c r="BW122" s="1094"/>
      <c r="BX122" s="1094"/>
      <c r="BY122" s="1094"/>
      <c r="BZ122" s="1094"/>
      <c r="CA122" s="1094">
        <v>4429632</v>
      </c>
      <c r="CB122" s="1094"/>
      <c r="CC122" s="1094"/>
      <c r="CD122" s="1094"/>
      <c r="CE122" s="1094"/>
      <c r="CF122" s="1114">
        <v>161.6</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v>46701</v>
      </c>
      <c r="DH122" s="1016"/>
      <c r="DI122" s="1016"/>
      <c r="DJ122" s="1016"/>
      <c r="DK122" s="1016"/>
      <c r="DL122" s="1016">
        <v>41693</v>
      </c>
      <c r="DM122" s="1016"/>
      <c r="DN122" s="1016"/>
      <c r="DO122" s="1016"/>
      <c r="DP122" s="1016"/>
      <c r="DQ122" s="1016">
        <v>45192</v>
      </c>
      <c r="DR122" s="1016"/>
      <c r="DS122" s="1016"/>
      <c r="DT122" s="1016"/>
      <c r="DU122" s="1016"/>
      <c r="DV122" s="1017">
        <v>1.6</v>
      </c>
      <c r="DW122" s="1017"/>
      <c r="DX122" s="1017"/>
      <c r="DY122" s="1017"/>
      <c r="DZ122" s="1018"/>
    </row>
    <row r="123" spans="1:130" s="247"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236</v>
      </c>
      <c r="AB123" s="1055"/>
      <c r="AC123" s="1055"/>
      <c r="AD123" s="1055"/>
      <c r="AE123" s="1056"/>
      <c r="AF123" s="1057" t="s">
        <v>236</v>
      </c>
      <c r="AG123" s="1055"/>
      <c r="AH123" s="1055"/>
      <c r="AI123" s="1055"/>
      <c r="AJ123" s="1056"/>
      <c r="AK123" s="1057" t="s">
        <v>236</v>
      </c>
      <c r="AL123" s="1055"/>
      <c r="AM123" s="1055"/>
      <c r="AN123" s="1055"/>
      <c r="AO123" s="1056"/>
      <c r="AP123" s="1058" t="s">
        <v>236</v>
      </c>
      <c r="AQ123" s="1059"/>
      <c r="AR123" s="1059"/>
      <c r="AS123" s="1059"/>
      <c r="AT123" s="1060"/>
      <c r="AU123" s="1091"/>
      <c r="AV123" s="1092"/>
      <c r="AW123" s="1092"/>
      <c r="AX123" s="1092"/>
      <c r="AY123" s="1092"/>
      <c r="AZ123" s="278" t="s">
        <v>189</v>
      </c>
      <c r="BA123" s="278"/>
      <c r="BB123" s="278"/>
      <c r="BC123" s="278"/>
      <c r="BD123" s="278"/>
      <c r="BE123" s="278"/>
      <c r="BF123" s="278"/>
      <c r="BG123" s="278"/>
      <c r="BH123" s="278"/>
      <c r="BI123" s="278"/>
      <c r="BJ123" s="278"/>
      <c r="BK123" s="278"/>
      <c r="BL123" s="278"/>
      <c r="BM123" s="278"/>
      <c r="BN123" s="278"/>
      <c r="BO123" s="1071" t="s">
        <v>470</v>
      </c>
      <c r="BP123" s="1102"/>
      <c r="BQ123" s="1161">
        <v>11445902</v>
      </c>
      <c r="BR123" s="1162"/>
      <c r="BS123" s="1162"/>
      <c r="BT123" s="1162"/>
      <c r="BU123" s="1162"/>
      <c r="BV123" s="1162">
        <v>11344096</v>
      </c>
      <c r="BW123" s="1162"/>
      <c r="BX123" s="1162"/>
      <c r="BY123" s="1162"/>
      <c r="BZ123" s="1162"/>
      <c r="CA123" s="1162">
        <v>11352654</v>
      </c>
      <c r="CB123" s="1162"/>
      <c r="CC123" s="1162"/>
      <c r="CD123" s="1162"/>
      <c r="CE123" s="1162"/>
      <c r="CF123" s="1095"/>
      <c r="CG123" s="1096"/>
      <c r="CH123" s="1096"/>
      <c r="CI123" s="1096"/>
      <c r="CJ123" s="1097"/>
      <c r="CK123" s="1106"/>
      <c r="CL123" s="1107"/>
      <c r="CM123" s="1107"/>
      <c r="CN123" s="1107"/>
      <c r="CO123" s="1108"/>
      <c r="CP123" s="1116" t="s">
        <v>471</v>
      </c>
      <c r="CQ123" s="1117"/>
      <c r="CR123" s="1117"/>
      <c r="CS123" s="1117"/>
      <c r="CT123" s="1117"/>
      <c r="CU123" s="1117"/>
      <c r="CV123" s="1117"/>
      <c r="CW123" s="1117"/>
      <c r="CX123" s="1117"/>
      <c r="CY123" s="1117"/>
      <c r="CZ123" s="1117"/>
      <c r="DA123" s="1117"/>
      <c r="DB123" s="1117"/>
      <c r="DC123" s="1117"/>
      <c r="DD123" s="1117"/>
      <c r="DE123" s="1117"/>
      <c r="DF123" s="1118"/>
      <c r="DG123" s="1054" t="s">
        <v>236</v>
      </c>
      <c r="DH123" s="1055"/>
      <c r="DI123" s="1055"/>
      <c r="DJ123" s="1055"/>
      <c r="DK123" s="1056"/>
      <c r="DL123" s="1057" t="s">
        <v>236</v>
      </c>
      <c r="DM123" s="1055"/>
      <c r="DN123" s="1055"/>
      <c r="DO123" s="1055"/>
      <c r="DP123" s="1056"/>
      <c r="DQ123" s="1057" t="s">
        <v>236</v>
      </c>
      <c r="DR123" s="1055"/>
      <c r="DS123" s="1055"/>
      <c r="DT123" s="1055"/>
      <c r="DU123" s="1056"/>
      <c r="DV123" s="1058" t="s">
        <v>236</v>
      </c>
      <c r="DW123" s="1059"/>
      <c r="DX123" s="1059"/>
      <c r="DY123" s="1059"/>
      <c r="DZ123" s="1060"/>
    </row>
    <row r="124" spans="1:130" s="247"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236</v>
      </c>
      <c r="AB124" s="1055"/>
      <c r="AC124" s="1055"/>
      <c r="AD124" s="1055"/>
      <c r="AE124" s="1056"/>
      <c r="AF124" s="1057" t="s">
        <v>236</v>
      </c>
      <c r="AG124" s="1055"/>
      <c r="AH124" s="1055"/>
      <c r="AI124" s="1055"/>
      <c r="AJ124" s="1056"/>
      <c r="AK124" s="1057" t="s">
        <v>236</v>
      </c>
      <c r="AL124" s="1055"/>
      <c r="AM124" s="1055"/>
      <c r="AN124" s="1055"/>
      <c r="AO124" s="1056"/>
      <c r="AP124" s="1058" t="s">
        <v>236</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236</v>
      </c>
      <c r="BR124" s="1124"/>
      <c r="BS124" s="1124"/>
      <c r="BT124" s="1124"/>
      <c r="BU124" s="1124"/>
      <c r="BV124" s="1124" t="s">
        <v>236</v>
      </c>
      <c r="BW124" s="1124"/>
      <c r="BX124" s="1124"/>
      <c r="BY124" s="1124"/>
      <c r="BZ124" s="1124"/>
      <c r="CA124" s="1124" t="s">
        <v>236</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t="s">
        <v>236</v>
      </c>
      <c r="DH124" s="1080"/>
      <c r="DI124" s="1080"/>
      <c r="DJ124" s="1080"/>
      <c r="DK124" s="1081"/>
      <c r="DL124" s="1079" t="s">
        <v>236</v>
      </c>
      <c r="DM124" s="1080"/>
      <c r="DN124" s="1080"/>
      <c r="DO124" s="1080"/>
      <c r="DP124" s="1081"/>
      <c r="DQ124" s="1079" t="s">
        <v>236</v>
      </c>
      <c r="DR124" s="1080"/>
      <c r="DS124" s="1080"/>
      <c r="DT124" s="1080"/>
      <c r="DU124" s="1081"/>
      <c r="DV124" s="1082" t="s">
        <v>236</v>
      </c>
      <c r="DW124" s="1083"/>
      <c r="DX124" s="1083"/>
      <c r="DY124" s="1083"/>
      <c r="DZ124" s="1084"/>
    </row>
    <row r="125" spans="1:130" s="247"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236</v>
      </c>
      <c r="AB125" s="1055"/>
      <c r="AC125" s="1055"/>
      <c r="AD125" s="1055"/>
      <c r="AE125" s="1056"/>
      <c r="AF125" s="1057" t="s">
        <v>236</v>
      </c>
      <c r="AG125" s="1055"/>
      <c r="AH125" s="1055"/>
      <c r="AI125" s="1055"/>
      <c r="AJ125" s="1056"/>
      <c r="AK125" s="1057" t="s">
        <v>236</v>
      </c>
      <c r="AL125" s="1055"/>
      <c r="AM125" s="1055"/>
      <c r="AN125" s="1055"/>
      <c r="AO125" s="1056"/>
      <c r="AP125" s="1058" t="s">
        <v>236</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236</v>
      </c>
      <c r="DH125" s="1023"/>
      <c r="DI125" s="1023"/>
      <c r="DJ125" s="1023"/>
      <c r="DK125" s="1023"/>
      <c r="DL125" s="1023" t="s">
        <v>236</v>
      </c>
      <c r="DM125" s="1023"/>
      <c r="DN125" s="1023"/>
      <c r="DO125" s="1023"/>
      <c r="DP125" s="1023"/>
      <c r="DQ125" s="1023" t="s">
        <v>236</v>
      </c>
      <c r="DR125" s="1023"/>
      <c r="DS125" s="1023"/>
      <c r="DT125" s="1023"/>
      <c r="DU125" s="1023"/>
      <c r="DV125" s="1024" t="s">
        <v>236</v>
      </c>
      <c r="DW125" s="1024"/>
      <c r="DX125" s="1024"/>
      <c r="DY125" s="1024"/>
      <c r="DZ125" s="1025"/>
    </row>
    <row r="126" spans="1:130" s="247"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236</v>
      </c>
      <c r="AB126" s="1055"/>
      <c r="AC126" s="1055"/>
      <c r="AD126" s="1055"/>
      <c r="AE126" s="1056"/>
      <c r="AF126" s="1057" t="s">
        <v>236</v>
      </c>
      <c r="AG126" s="1055"/>
      <c r="AH126" s="1055"/>
      <c r="AI126" s="1055"/>
      <c r="AJ126" s="1056"/>
      <c r="AK126" s="1057" t="s">
        <v>236</v>
      </c>
      <c r="AL126" s="1055"/>
      <c r="AM126" s="1055"/>
      <c r="AN126" s="1055"/>
      <c r="AO126" s="1056"/>
      <c r="AP126" s="1058" t="s">
        <v>236</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236</v>
      </c>
      <c r="DH126" s="1016"/>
      <c r="DI126" s="1016"/>
      <c r="DJ126" s="1016"/>
      <c r="DK126" s="1016"/>
      <c r="DL126" s="1016" t="s">
        <v>236</v>
      </c>
      <c r="DM126" s="1016"/>
      <c r="DN126" s="1016"/>
      <c r="DO126" s="1016"/>
      <c r="DP126" s="1016"/>
      <c r="DQ126" s="1016" t="s">
        <v>236</v>
      </c>
      <c r="DR126" s="1016"/>
      <c r="DS126" s="1016"/>
      <c r="DT126" s="1016"/>
      <c r="DU126" s="1016"/>
      <c r="DV126" s="1017" t="s">
        <v>236</v>
      </c>
      <c r="DW126" s="1017"/>
      <c r="DX126" s="1017"/>
      <c r="DY126" s="1017"/>
      <c r="DZ126" s="1018"/>
    </row>
    <row r="127" spans="1:130" s="247" customFormat="1" ht="26.25" customHeight="1" x14ac:dyDescent="0.15">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274</v>
      </c>
      <c r="AB127" s="1055"/>
      <c r="AC127" s="1055"/>
      <c r="AD127" s="1055"/>
      <c r="AE127" s="1056"/>
      <c r="AF127" s="1057">
        <v>196</v>
      </c>
      <c r="AG127" s="1055"/>
      <c r="AH127" s="1055"/>
      <c r="AI127" s="1055"/>
      <c r="AJ127" s="1056"/>
      <c r="AK127" s="1057">
        <v>137</v>
      </c>
      <c r="AL127" s="1055"/>
      <c r="AM127" s="1055"/>
      <c r="AN127" s="1055"/>
      <c r="AO127" s="1056"/>
      <c r="AP127" s="1058">
        <v>0</v>
      </c>
      <c r="AQ127" s="1059"/>
      <c r="AR127" s="1059"/>
      <c r="AS127" s="1059"/>
      <c r="AT127" s="1060"/>
      <c r="AU127" s="283"/>
      <c r="AV127" s="283"/>
      <c r="AW127" s="283"/>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236</v>
      </c>
      <c r="DH127" s="1016"/>
      <c r="DI127" s="1016"/>
      <c r="DJ127" s="1016"/>
      <c r="DK127" s="1016"/>
      <c r="DL127" s="1016" t="s">
        <v>236</v>
      </c>
      <c r="DM127" s="1016"/>
      <c r="DN127" s="1016"/>
      <c r="DO127" s="1016"/>
      <c r="DP127" s="1016"/>
      <c r="DQ127" s="1016" t="s">
        <v>236</v>
      </c>
      <c r="DR127" s="1016"/>
      <c r="DS127" s="1016"/>
      <c r="DT127" s="1016"/>
      <c r="DU127" s="1016"/>
      <c r="DV127" s="1017" t="s">
        <v>236</v>
      </c>
      <c r="DW127" s="1017"/>
      <c r="DX127" s="1017"/>
      <c r="DY127" s="1017"/>
      <c r="DZ127" s="1018"/>
    </row>
    <row r="128" spans="1:130" s="247" customFormat="1" ht="26.25" customHeight="1" thickBot="1" x14ac:dyDescent="0.2">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v>3077</v>
      </c>
      <c r="AB128" s="1144"/>
      <c r="AC128" s="1144"/>
      <c r="AD128" s="1144"/>
      <c r="AE128" s="1145"/>
      <c r="AF128" s="1146">
        <v>2619</v>
      </c>
      <c r="AG128" s="1144"/>
      <c r="AH128" s="1144"/>
      <c r="AI128" s="1144"/>
      <c r="AJ128" s="1145"/>
      <c r="AK128" s="1146">
        <v>1023</v>
      </c>
      <c r="AL128" s="1144"/>
      <c r="AM128" s="1144"/>
      <c r="AN128" s="1144"/>
      <c r="AO128" s="1145"/>
      <c r="AP128" s="1147"/>
      <c r="AQ128" s="1148"/>
      <c r="AR128" s="1148"/>
      <c r="AS128" s="1148"/>
      <c r="AT128" s="1149"/>
      <c r="AU128" s="283"/>
      <c r="AV128" s="283"/>
      <c r="AW128" s="283"/>
      <c r="AX128" s="984" t="s">
        <v>485</v>
      </c>
      <c r="AY128" s="985"/>
      <c r="AZ128" s="985"/>
      <c r="BA128" s="985"/>
      <c r="BB128" s="985"/>
      <c r="BC128" s="985"/>
      <c r="BD128" s="985"/>
      <c r="BE128" s="986"/>
      <c r="BF128" s="1150" t="s">
        <v>236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t="s">
        <v>236</v>
      </c>
      <c r="DH128" s="1136"/>
      <c r="DI128" s="1136"/>
      <c r="DJ128" s="1136"/>
      <c r="DK128" s="1136"/>
      <c r="DL128" s="1136" t="s">
        <v>236</v>
      </c>
      <c r="DM128" s="1136"/>
      <c r="DN128" s="1136"/>
      <c r="DO128" s="1136"/>
      <c r="DP128" s="1136"/>
      <c r="DQ128" s="1136" t="s">
        <v>236</v>
      </c>
      <c r="DR128" s="1136"/>
      <c r="DS128" s="1136"/>
      <c r="DT128" s="1136"/>
      <c r="DU128" s="1136"/>
      <c r="DV128" s="1137" t="s">
        <v>236</v>
      </c>
      <c r="DW128" s="1137"/>
      <c r="DX128" s="1137"/>
      <c r="DY128" s="1137"/>
      <c r="DZ128" s="1138"/>
    </row>
    <row r="129" spans="1:131" s="247"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487</v>
      </c>
      <c r="X129" s="1170"/>
      <c r="Y129" s="1170"/>
      <c r="Z129" s="1171"/>
      <c r="AA129" s="1054">
        <v>3241127</v>
      </c>
      <c r="AB129" s="1055"/>
      <c r="AC129" s="1055"/>
      <c r="AD129" s="1055"/>
      <c r="AE129" s="1056"/>
      <c r="AF129" s="1057">
        <v>3243914</v>
      </c>
      <c r="AG129" s="1055"/>
      <c r="AH129" s="1055"/>
      <c r="AI129" s="1055"/>
      <c r="AJ129" s="1056"/>
      <c r="AK129" s="1057">
        <v>3218476</v>
      </c>
      <c r="AL129" s="1055"/>
      <c r="AM129" s="1055"/>
      <c r="AN129" s="1055"/>
      <c r="AO129" s="1056"/>
      <c r="AP129" s="1172"/>
      <c r="AQ129" s="1173"/>
      <c r="AR129" s="1173"/>
      <c r="AS129" s="1173"/>
      <c r="AT129" s="1174"/>
      <c r="AU129" s="285"/>
      <c r="AV129" s="285"/>
      <c r="AW129" s="285"/>
      <c r="AX129" s="1163" t="s">
        <v>488</v>
      </c>
      <c r="AY129" s="1046"/>
      <c r="AZ129" s="1046"/>
      <c r="BA129" s="1046"/>
      <c r="BB129" s="1046"/>
      <c r="BC129" s="1046"/>
      <c r="BD129" s="1046"/>
      <c r="BE129" s="1047"/>
      <c r="BF129" s="1164" t="s">
        <v>236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489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490</v>
      </c>
      <c r="X130" s="1170"/>
      <c r="Y130" s="1170"/>
      <c r="Z130" s="1171"/>
      <c r="AA130" s="1054">
        <v>477090</v>
      </c>
      <c r="AB130" s="1055"/>
      <c r="AC130" s="1055"/>
      <c r="AD130" s="1055"/>
      <c r="AE130" s="1056"/>
      <c r="AF130" s="1057">
        <v>494093</v>
      </c>
      <c r="AG130" s="1055"/>
      <c r="AH130" s="1055"/>
      <c r="AI130" s="1055"/>
      <c r="AJ130" s="1056"/>
      <c r="AK130" s="1057">
        <v>477843</v>
      </c>
      <c r="AL130" s="1055"/>
      <c r="AM130" s="1055"/>
      <c r="AN130" s="1055"/>
      <c r="AO130" s="1056"/>
      <c r="AP130" s="1172"/>
      <c r="AQ130" s="1173"/>
      <c r="AR130" s="1173"/>
      <c r="AS130" s="1173"/>
      <c r="AT130" s="1174"/>
      <c r="AU130" s="285"/>
      <c r="AV130" s="285"/>
      <c r="AW130" s="285"/>
      <c r="AX130" s="1163" t="s">
        <v>491</v>
      </c>
      <c r="AY130" s="1046"/>
      <c r="AZ130" s="1046"/>
      <c r="BA130" s="1046"/>
      <c r="BB130" s="1046"/>
      <c r="BC130" s="1046"/>
      <c r="BD130" s="1046"/>
      <c r="BE130" s="1047"/>
      <c r="BF130" s="1200">
        <v>4.2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492</v>
      </c>
      <c r="X131" s="1208"/>
      <c r="Y131" s="1208"/>
      <c r="Z131" s="1209"/>
      <c r="AA131" s="1101">
        <v>2764037</v>
      </c>
      <c r="AB131" s="1080"/>
      <c r="AC131" s="1080"/>
      <c r="AD131" s="1080"/>
      <c r="AE131" s="1081"/>
      <c r="AF131" s="1079">
        <v>2749821</v>
      </c>
      <c r="AG131" s="1080"/>
      <c r="AH131" s="1080"/>
      <c r="AI131" s="1080"/>
      <c r="AJ131" s="1081"/>
      <c r="AK131" s="1079">
        <v>2740633</v>
      </c>
      <c r="AL131" s="1080"/>
      <c r="AM131" s="1080"/>
      <c r="AN131" s="1080"/>
      <c r="AO131" s="1081"/>
      <c r="AP131" s="1210"/>
      <c r="AQ131" s="1211"/>
      <c r="AR131" s="1211"/>
      <c r="AS131" s="1211"/>
      <c r="AT131" s="1212"/>
      <c r="AU131" s="285"/>
      <c r="AV131" s="285"/>
      <c r="AW131" s="285"/>
      <c r="AX131" s="1182" t="s">
        <v>493</v>
      </c>
      <c r="AY131" s="1133"/>
      <c r="AZ131" s="1133"/>
      <c r="BA131" s="1133"/>
      <c r="BB131" s="1133"/>
      <c r="BC131" s="1133"/>
      <c r="BD131" s="1133"/>
      <c r="BE131" s="1134"/>
      <c r="BF131" s="1183" t="s">
        <v>236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494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495</v>
      </c>
      <c r="W132" s="1193"/>
      <c r="X132" s="1193"/>
      <c r="Y132" s="1193"/>
      <c r="Z132" s="1194"/>
      <c r="AA132" s="1195">
        <v>3.9880435749999998</v>
      </c>
      <c r="AB132" s="1196"/>
      <c r="AC132" s="1196"/>
      <c r="AD132" s="1196"/>
      <c r="AE132" s="1197"/>
      <c r="AF132" s="1198">
        <v>4.0141158280000004</v>
      </c>
      <c r="AG132" s="1196"/>
      <c r="AH132" s="1196"/>
      <c r="AI132" s="1196"/>
      <c r="AJ132" s="1197"/>
      <c r="AK132" s="1198">
        <v>4.6760000340000003</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496</v>
      </c>
      <c r="W133" s="1176"/>
      <c r="X133" s="1176"/>
      <c r="Y133" s="1176"/>
      <c r="Z133" s="1177"/>
      <c r="AA133" s="1178">
        <v>3.5</v>
      </c>
      <c r="AB133" s="1179"/>
      <c r="AC133" s="1179"/>
      <c r="AD133" s="1179"/>
      <c r="AE133" s="1180"/>
      <c r="AF133" s="1178">
        <v>3.7</v>
      </c>
      <c r="AG133" s="1179"/>
      <c r="AH133" s="1179"/>
      <c r="AI133" s="1179"/>
      <c r="AJ133" s="1180"/>
      <c r="AK133" s="1178">
        <v>4.2</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bHgBNcbzNX4M21QtjJew81/OXxQZ5p9hRoblzQ7kj6J9SyZmlJpO5iLuVJNU0EwgNK13lEZFu7+ItmCUETrsw==" saltValue="uc1c0LOAlNZSqxbUFbf8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M6" sqref="AM6:AT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u9cHm4Voi95gIsl3OBEc0eokxpMDT8yCvvnFuC5pW9T7xSmG4Jwk9Ja49TdqctiG5pAQ008wGZ+ad9YV4qp4Q==" saltValue="xnP/qAd3V4kRjB5MggSlDQ=="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M6" sqref="AM6:AT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xoP5gf04FT4U9ZRc/4ab+m3MgWrUntOB0KwrJ9Ga2BpD/fJWBVC4N6t/DAbqIaVsCdTLxrE1Kk/lh8g14751Q==" saltValue="02cdpjV34PHYGlwFV/K/6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M6" sqref="AM6:AT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505</v>
      </c>
      <c r="AL9" s="1219"/>
      <c r="AM9" s="1219"/>
      <c r="AN9" s="1220"/>
      <c r="AO9" s="313">
        <v>838661</v>
      </c>
      <c r="AP9" s="313">
        <v>96243</v>
      </c>
      <c r="AQ9" s="314">
        <v>140211</v>
      </c>
      <c r="AR9" s="315">
        <v>-31.4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506</v>
      </c>
      <c r="AL10" s="1219"/>
      <c r="AM10" s="1219"/>
      <c r="AN10" s="1220"/>
      <c r="AO10" s="316">
        <v>95347</v>
      </c>
      <c r="AP10" s="316">
        <v>10942</v>
      </c>
      <c r="AQ10" s="317">
        <v>17469</v>
      </c>
      <c r="AR10" s="318">
        <v>-37.4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507</v>
      </c>
      <c r="AL11" s="1219"/>
      <c r="AM11" s="1219"/>
      <c r="AN11" s="1220"/>
      <c r="AO11" s="316">
        <v>106167</v>
      </c>
      <c r="AP11" s="316">
        <v>12183</v>
      </c>
      <c r="AQ11" s="317">
        <v>23430</v>
      </c>
      <c r="AR11" s="318">
        <v>-48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508</v>
      </c>
      <c r="AL12" s="1219"/>
      <c r="AM12" s="1219"/>
      <c r="AN12" s="1220"/>
      <c r="AO12" s="316">
        <v>13998</v>
      </c>
      <c r="AP12" s="316">
        <v>1606</v>
      </c>
      <c r="AQ12" s="317">
        <v>2927</v>
      </c>
      <c r="AR12" s="318">
        <v>-45.1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509</v>
      </c>
      <c r="AL13" s="1219"/>
      <c r="AM13" s="1219"/>
      <c r="AN13" s="1220"/>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511</v>
      </c>
      <c r="AL14" s="1219"/>
      <c r="AM14" s="1219"/>
      <c r="AN14" s="1220"/>
      <c r="AO14" s="316">
        <v>48791</v>
      </c>
      <c r="AP14" s="316">
        <v>5599</v>
      </c>
      <c r="AQ14" s="317">
        <v>6472</v>
      </c>
      <c r="AR14" s="318">
        <v>-13.5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512</v>
      </c>
      <c r="AL15" s="1219"/>
      <c r="AM15" s="1219"/>
      <c r="AN15" s="1220"/>
      <c r="AO15" s="316">
        <v>13236</v>
      </c>
      <c r="AP15" s="316">
        <v>1519</v>
      </c>
      <c r="AQ15" s="317">
        <v>3599</v>
      </c>
      <c r="AR15" s="318">
        <v>-57.8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513</v>
      </c>
      <c r="AL16" s="1222"/>
      <c r="AM16" s="1222"/>
      <c r="AN16" s="1223"/>
      <c r="AO16" s="316">
        <v>-77651</v>
      </c>
      <c r="AP16" s="316">
        <v>-8911</v>
      </c>
      <c r="AQ16" s="317">
        <v>-14458</v>
      </c>
      <c r="AR16" s="318">
        <v>-38.4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189</v>
      </c>
      <c r="AL17" s="1222"/>
      <c r="AM17" s="1222"/>
      <c r="AN17" s="1223"/>
      <c r="AO17" s="316">
        <v>1038549</v>
      </c>
      <c r="AP17" s="316">
        <v>119182</v>
      </c>
      <c r="AQ17" s="317">
        <v>179649</v>
      </c>
      <c r="AR17" s="318">
        <v>-33.700000000000003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518</v>
      </c>
      <c r="AL21" s="1214"/>
      <c r="AM21" s="1214"/>
      <c r="AN21" s="1215"/>
      <c r="AO21" s="328">
        <v>10.33</v>
      </c>
      <c r="AP21" s="329">
        <v>16.079999999999998</v>
      </c>
      <c r="AQ21" s="330">
        <v>-5.75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519</v>
      </c>
      <c r="AL22" s="1214"/>
      <c r="AM22" s="1214"/>
      <c r="AN22" s="1215"/>
      <c r="AO22" s="333">
        <v>95.6</v>
      </c>
      <c r="AP22" s="334">
        <v>96</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523</v>
      </c>
      <c r="AL32" s="1230"/>
      <c r="AM32" s="1230"/>
      <c r="AN32" s="1231"/>
      <c r="AO32" s="343">
        <v>462205</v>
      </c>
      <c r="AP32" s="343">
        <v>53042</v>
      </c>
      <c r="AQ32" s="344">
        <v>107391</v>
      </c>
      <c r="AR32" s="345">
        <v>-50.6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524</v>
      </c>
      <c r="AL33" s="1230"/>
      <c r="AM33" s="1230"/>
      <c r="AN33" s="1231"/>
      <c r="AO33" s="343" t="s">
        <v>510</v>
      </c>
      <c r="AP33" s="343" t="s">
        <v>510</v>
      </c>
      <c r="AQ33" s="344">
        <v>130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525</v>
      </c>
      <c r="AL34" s="1230"/>
      <c r="AM34" s="1230"/>
      <c r="AN34" s="1231"/>
      <c r="AO34" s="343" t="s">
        <v>510</v>
      </c>
      <c r="AP34" s="343" t="s">
        <v>510</v>
      </c>
      <c r="AQ34" s="344">
        <v>239</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526</v>
      </c>
      <c r="AL35" s="1230"/>
      <c r="AM35" s="1230"/>
      <c r="AN35" s="1231"/>
      <c r="AO35" s="343">
        <v>84664</v>
      </c>
      <c r="AP35" s="343">
        <v>9716</v>
      </c>
      <c r="AQ35" s="344">
        <v>23019</v>
      </c>
      <c r="AR35" s="345">
        <v>-57.8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527</v>
      </c>
      <c r="AL36" s="1230"/>
      <c r="AM36" s="1230"/>
      <c r="AN36" s="1231"/>
      <c r="AO36" s="343">
        <v>60012</v>
      </c>
      <c r="AP36" s="343">
        <v>6887</v>
      </c>
      <c r="AQ36" s="344">
        <v>3575</v>
      </c>
      <c r="AR36" s="345">
        <v>92.6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528</v>
      </c>
      <c r="AL37" s="1230"/>
      <c r="AM37" s="1230"/>
      <c r="AN37" s="1231"/>
      <c r="AO37" s="343">
        <v>137</v>
      </c>
      <c r="AP37" s="343">
        <v>16</v>
      </c>
      <c r="AQ37" s="344">
        <v>750</v>
      </c>
      <c r="AR37" s="345">
        <v>-97.9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529</v>
      </c>
      <c r="AL38" s="1233"/>
      <c r="AM38" s="1233"/>
      <c r="AN38" s="1234"/>
      <c r="AO38" s="346" t="s">
        <v>510</v>
      </c>
      <c r="AP38" s="346" t="s">
        <v>510</v>
      </c>
      <c r="AQ38" s="347">
        <v>17</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530</v>
      </c>
      <c r="AL39" s="1233"/>
      <c r="AM39" s="1233"/>
      <c r="AN39" s="1234"/>
      <c r="AO39" s="343">
        <v>-1023</v>
      </c>
      <c r="AP39" s="343">
        <v>-117</v>
      </c>
      <c r="AQ39" s="344">
        <v>-4961</v>
      </c>
      <c r="AR39" s="345">
        <v>-97.6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531</v>
      </c>
      <c r="AL40" s="1230"/>
      <c r="AM40" s="1230"/>
      <c r="AN40" s="1231"/>
      <c r="AO40" s="343">
        <v>-477843</v>
      </c>
      <c r="AP40" s="343">
        <v>-54836</v>
      </c>
      <c r="AQ40" s="344">
        <v>-92273</v>
      </c>
      <c r="AR40" s="345">
        <v>-40.6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302</v>
      </c>
      <c r="AL41" s="1236"/>
      <c r="AM41" s="1236"/>
      <c r="AN41" s="1237"/>
      <c r="AO41" s="343">
        <v>128152</v>
      </c>
      <c r="AP41" s="343">
        <v>14706</v>
      </c>
      <c r="AQ41" s="344">
        <v>37889</v>
      </c>
      <c r="AR41" s="345">
        <v>-61.2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500</v>
      </c>
      <c r="AN49" s="1226" t="s">
        <v>535</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492497</v>
      </c>
      <c r="AN51" s="365">
        <v>52662</v>
      </c>
      <c r="AO51" s="366">
        <v>-32.200000000000003</v>
      </c>
      <c r="AP51" s="367">
        <v>162193</v>
      </c>
      <c r="AQ51" s="368">
        <v>-7.7</v>
      </c>
      <c r="AR51" s="369">
        <v>-24.5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334626</v>
      </c>
      <c r="AN52" s="373">
        <v>35781</v>
      </c>
      <c r="AO52" s="374">
        <v>-25.4</v>
      </c>
      <c r="AP52" s="375">
        <v>79985</v>
      </c>
      <c r="AQ52" s="376">
        <v>-8.8000000000000007</v>
      </c>
      <c r="AR52" s="377">
        <v>-16.600000000000001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795881</v>
      </c>
      <c r="AN53" s="365">
        <v>87001</v>
      </c>
      <c r="AO53" s="366">
        <v>65.2</v>
      </c>
      <c r="AP53" s="367">
        <v>168868</v>
      </c>
      <c r="AQ53" s="368">
        <v>4.0999999999999996</v>
      </c>
      <c r="AR53" s="369">
        <v>61.1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581308</v>
      </c>
      <c r="AN54" s="373">
        <v>63545</v>
      </c>
      <c r="AO54" s="374">
        <v>77.599999999999994</v>
      </c>
      <c r="AP54" s="375">
        <v>79360</v>
      </c>
      <c r="AQ54" s="376">
        <v>-0.8</v>
      </c>
      <c r="AR54" s="377">
        <v>78.400000000000006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1108931</v>
      </c>
      <c r="AN55" s="365">
        <v>123146</v>
      </c>
      <c r="AO55" s="366">
        <v>41.5</v>
      </c>
      <c r="AP55" s="367">
        <v>202870</v>
      </c>
      <c r="AQ55" s="368">
        <v>20.100000000000001</v>
      </c>
      <c r="AR55" s="369">
        <v>21.4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563093</v>
      </c>
      <c r="AN56" s="373">
        <v>62531</v>
      </c>
      <c r="AO56" s="374">
        <v>-1.6</v>
      </c>
      <c r="AP56" s="375">
        <v>79735</v>
      </c>
      <c r="AQ56" s="376">
        <v>0.5</v>
      </c>
      <c r="AR56" s="377">
        <v>-2.1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1095471</v>
      </c>
      <c r="AN57" s="365">
        <v>123225</v>
      </c>
      <c r="AO57" s="366">
        <v>0.1</v>
      </c>
      <c r="AP57" s="367">
        <v>167497</v>
      </c>
      <c r="AQ57" s="368">
        <v>-17.399999999999999</v>
      </c>
      <c r="AR57" s="369">
        <v>17.5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903016</v>
      </c>
      <c r="AN58" s="373">
        <v>101577</v>
      </c>
      <c r="AO58" s="374">
        <v>62.4</v>
      </c>
      <c r="AP58" s="375">
        <v>82571</v>
      </c>
      <c r="AQ58" s="376">
        <v>3.6</v>
      </c>
      <c r="AR58" s="377">
        <v>58.8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614073</v>
      </c>
      <c r="AN59" s="365">
        <v>70470</v>
      </c>
      <c r="AO59" s="366">
        <v>-42.8</v>
      </c>
      <c r="AP59" s="367">
        <v>190274</v>
      </c>
      <c r="AQ59" s="368">
        <v>13.6</v>
      </c>
      <c r="AR59" s="369">
        <v>-56.4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373460</v>
      </c>
      <c r="AN60" s="373">
        <v>42857</v>
      </c>
      <c r="AO60" s="374">
        <v>-57.8</v>
      </c>
      <c r="AP60" s="375">
        <v>88584</v>
      </c>
      <c r="AQ60" s="376">
        <v>7.3</v>
      </c>
      <c r="AR60" s="377">
        <v>-65.099999999999994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821371</v>
      </c>
      <c r="AN61" s="380">
        <v>91301</v>
      </c>
      <c r="AO61" s="381">
        <v>6.4</v>
      </c>
      <c r="AP61" s="382">
        <v>178340</v>
      </c>
      <c r="AQ61" s="383">
        <v>2.5</v>
      </c>
      <c r="AR61" s="369">
        <v>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551101</v>
      </c>
      <c r="AN62" s="373">
        <v>61258</v>
      </c>
      <c r="AO62" s="374">
        <v>11</v>
      </c>
      <c r="AP62" s="375">
        <v>82047</v>
      </c>
      <c r="AQ62" s="376">
        <v>0.4</v>
      </c>
      <c r="AR62" s="377">
        <v>10.6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IOPMohIV1X11zQRiB1vlXuc4lz/CRc3EfgdkgxavDIDRLmWKOUKtGXiVPYjuvzIQPTQXCGqqrWDBWKcJUBMzA==" saltValue="jni206q/osP7NlHM6+JJ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M6" sqref="AM6:AT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QJqn/6O9IZgu8Aipxmr9uZCS/25wkUfS0mkDIUzu5Z46R1j5/d2jar4WjB/TnFqwHnpH9JOAyTOJPdVlv4qhRA==" saltValue="Pzqgi5EQ0LEePGTtMnX/j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M6" sqref="AM6:AT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3jsJeO6CpBQShPe6pXM9FHVFADO+sbZcHy0NOvfIiN6WYyb/R2MN5/rm9hoZNaqUKKQJT05nrGe332n5ezRYTg==" saltValue="ixvXWh6qmA1PyqlWsP9m5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AM6" sqref="AM6:AT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41.33</v>
      </c>
      <c r="G47" s="12">
        <v>43.89</v>
      </c>
      <c r="H47" s="12">
        <v>46.94</v>
      </c>
      <c r="I47" s="12">
        <v>46.03</v>
      </c>
      <c r="J47" s="13">
        <v>44.04</v>
      </c>
    </row>
    <row r="48" spans="2:10" ht="57.75" customHeight="1" x14ac:dyDescent="0.15">
      <c r="B48" s="14"/>
      <c r="C48" s="1240" t="s">
        <v>4</v>
      </c>
      <c r="D48" s="1240"/>
      <c r="E48" s="1241"/>
      <c r="F48" s="15">
        <v>3.24</v>
      </c>
      <c r="G48" s="16">
        <v>4.71</v>
      </c>
      <c r="H48" s="16">
        <v>3.85</v>
      </c>
      <c r="I48" s="16">
        <v>3.68</v>
      </c>
      <c r="J48" s="17">
        <v>3.71</v>
      </c>
    </row>
    <row r="49" spans="2:10" ht="57.75" customHeight="1" thickBot="1" x14ac:dyDescent="0.2">
      <c r="B49" s="18"/>
      <c r="C49" s="1242" t="s">
        <v>5</v>
      </c>
      <c r="D49" s="1242"/>
      <c r="E49" s="1243"/>
      <c r="F49" s="19" t="s">
        <v>556</v>
      </c>
      <c r="G49" s="20">
        <v>1.44</v>
      </c>
      <c r="H49" s="20" t="s">
        <v>557</v>
      </c>
      <c r="I49" s="20" t="s">
        <v>558</v>
      </c>
      <c r="J49" s="21" t="s">
        <v>559</v>
      </c>
    </row>
    <row r="50" spans="2:10" ht="13.5" customHeight="1" x14ac:dyDescent="0.15"/>
  </sheetData>
  <sheetProtection algorithmName="SHA-512" hashValue="ftk0hY3XlFEdBOaPEDXHSOFWP58ESYBWVFiOx0fKu5btl/xBbNVoiCZt769qraPYDTIlCSmX4KaZvHCpLhjRuw==" saltValue="8Wp1ui7YMGcraLuDBP4NR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2021-11-11T08:02:23Z</cp:lastPrinted>
  <dcterms:created xsi:type="dcterms:W3CDTF">2021-02-05T04:40:09Z</dcterms:created>
  <dcterms:modified xsi:type="dcterms:W3CDTF">2021-11-11T08:08:11Z</dcterms:modified>
  <cp:category/>
</cp:coreProperties>
</file>